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35" windowHeight="10485" activeTab="6"/>
  </bookViews>
  <sheets>
    <sheet name="Data" sheetId="4" r:id="rId1"/>
    <sheet name="Sheet1" sheetId="1" r:id="rId2"/>
    <sheet name="AMO" sheetId="2" r:id="rId3"/>
    <sheet name="TNA" sheetId="3" r:id="rId4"/>
    <sheet name="PDO" sheetId="5" r:id="rId5"/>
    <sheet name="Validation" sheetId="6" r:id="rId6"/>
    <sheet name="Validation 2014" sheetId="8" r:id="rId7"/>
    <sheet name="Sheet2" sheetId="7" r:id="rId8"/>
  </sheets>
  <definedNames>
    <definedName name="AMO" localSheetId="2">AMO!$A$2:$M$67</definedName>
    <definedName name="AMO" localSheetId="4">PDO!#REF!</definedName>
    <definedName name="AMO" localSheetId="3">TNA!$A$2:$M$67</definedName>
    <definedName name="AMO" localSheetId="5">Validation!#REF!</definedName>
    <definedName name="AMO" localSheetId="6">'Validation 2014'!#REF!</definedName>
    <definedName name="AMO_1" localSheetId="4">PDO!$A$2:$M$117</definedName>
    <definedName name="Data" localSheetId="7">Sheet2!$A$1:$E$35</definedName>
    <definedName name="Data" localSheetId="6">'Validation 2014'!$A$3:$E$37</definedName>
    <definedName name="Hurricane" localSheetId="5">Validation!$A$3:$E$36</definedName>
    <definedName name="Hurricane" localSheetId="6">'Validation 2014'!$A$3:$E$36</definedName>
  </definedNames>
  <calcPr calcId="145621"/>
</workbook>
</file>

<file path=xl/calcChain.xml><?xml version="1.0" encoding="utf-8"?>
<calcChain xmlns="http://schemas.openxmlformats.org/spreadsheetml/2006/main">
  <c r="P1" i="8" l="1" a="1"/>
  <c r="P1" i="8" s="1"/>
  <c r="AH37" i="8" s="1"/>
  <c r="Q1" i="8" a="1"/>
  <c r="Q1" i="8"/>
  <c r="R1" i="8" a="1"/>
  <c r="R1" i="8" s="1"/>
  <c r="AJ37" i="8" s="1"/>
  <c r="O1" i="8" a="1"/>
  <c r="O1" i="8" s="1"/>
  <c r="AG37" i="8" s="1"/>
  <c r="AI37" i="8"/>
  <c r="AF37" i="8"/>
  <c r="AD37" i="8"/>
  <c r="AA37" i="8"/>
  <c r="AB37" i="8"/>
  <c r="AC37" i="8"/>
  <c r="Z37" i="8"/>
  <c r="AA36" i="8"/>
  <c r="U37" i="8"/>
  <c r="V37" i="8"/>
  <c r="W37" i="8"/>
  <c r="X37" i="8"/>
  <c r="O37" i="8"/>
  <c r="P37" i="8"/>
  <c r="Q37" i="8"/>
  <c r="R37" i="8"/>
  <c r="M39" i="8"/>
  <c r="M37" i="8"/>
  <c r="J39" i="8"/>
  <c r="K39" i="8"/>
  <c r="L39" i="8"/>
  <c r="I39" i="8"/>
  <c r="N37" i="8"/>
  <c r="T37" i="8" s="1"/>
  <c r="AD36" i="8"/>
  <c r="AC36" i="8"/>
  <c r="AB36" i="8"/>
  <c r="V36" i="8"/>
  <c r="R36" i="8"/>
  <c r="Q36" i="8"/>
  <c r="P36" i="8"/>
  <c r="O36" i="8"/>
  <c r="N36" i="8"/>
  <c r="T36" i="8" s="1"/>
  <c r="Z36" i="8" s="1"/>
  <c r="AF36" i="8" s="1"/>
  <c r="M36" i="8"/>
  <c r="AD35" i="8"/>
  <c r="AC35" i="8"/>
  <c r="AB35" i="8"/>
  <c r="AA35" i="8"/>
  <c r="Z35" i="8"/>
  <c r="AF35" i="8" s="1"/>
  <c r="T35" i="8"/>
  <c r="R35" i="8"/>
  <c r="Q35" i="8"/>
  <c r="P35" i="8"/>
  <c r="O35" i="8"/>
  <c r="N35" i="8"/>
  <c r="M35" i="8"/>
  <c r="AD34" i="8"/>
  <c r="AC34" i="8"/>
  <c r="AB34" i="8"/>
  <c r="AA34" i="8"/>
  <c r="V34" i="8"/>
  <c r="R34" i="8"/>
  <c r="Q34" i="8"/>
  <c r="P34" i="8"/>
  <c r="O34" i="8"/>
  <c r="N34" i="8"/>
  <c r="T34" i="8" s="1"/>
  <c r="Z34" i="8" s="1"/>
  <c r="AF34" i="8" s="1"/>
  <c r="M34" i="8"/>
  <c r="AD33" i="8"/>
  <c r="AC33" i="8"/>
  <c r="AB33" i="8"/>
  <c r="AA33" i="8"/>
  <c r="Z33" i="8"/>
  <c r="AF33" i="8" s="1"/>
  <c r="T33" i="8"/>
  <c r="R33" i="8"/>
  <c r="Q33" i="8"/>
  <c r="P33" i="8"/>
  <c r="O33" i="8"/>
  <c r="N33" i="8"/>
  <c r="M33" i="8"/>
  <c r="AD32" i="8"/>
  <c r="AC32" i="8"/>
  <c r="AB32" i="8"/>
  <c r="AA32" i="8"/>
  <c r="V32" i="8"/>
  <c r="R32" i="8"/>
  <c r="Q32" i="8"/>
  <c r="P32" i="8"/>
  <c r="O32" i="8"/>
  <c r="N32" i="8"/>
  <c r="T32" i="8" s="1"/>
  <c r="Z32" i="8" s="1"/>
  <c r="AF32" i="8" s="1"/>
  <c r="M32" i="8"/>
  <c r="AD31" i="8"/>
  <c r="AC31" i="8"/>
  <c r="AB31" i="8"/>
  <c r="AA31" i="8"/>
  <c r="Z31" i="8"/>
  <c r="AF31" i="8" s="1"/>
  <c r="T31" i="8"/>
  <c r="R31" i="8"/>
  <c r="Q31" i="8"/>
  <c r="P31" i="8"/>
  <c r="O31" i="8"/>
  <c r="N31" i="8"/>
  <c r="M31" i="8"/>
  <c r="AD30" i="8"/>
  <c r="AC30" i="8"/>
  <c r="AB30" i="8"/>
  <c r="AA30" i="8"/>
  <c r="V30" i="8"/>
  <c r="R30" i="8"/>
  <c r="Q30" i="8"/>
  <c r="P30" i="8"/>
  <c r="O30" i="8"/>
  <c r="N30" i="8"/>
  <c r="T30" i="8" s="1"/>
  <c r="Z30" i="8" s="1"/>
  <c r="AF30" i="8" s="1"/>
  <c r="M30" i="8"/>
  <c r="AD29" i="8"/>
  <c r="AC29" i="8"/>
  <c r="AB29" i="8"/>
  <c r="AA29" i="8"/>
  <c r="Z29" i="8"/>
  <c r="AF29" i="8" s="1"/>
  <c r="T29" i="8"/>
  <c r="R29" i="8"/>
  <c r="Q29" i="8"/>
  <c r="P29" i="8"/>
  <c r="O29" i="8"/>
  <c r="N29" i="8"/>
  <c r="M29" i="8"/>
  <c r="AD28" i="8"/>
  <c r="AC28" i="8"/>
  <c r="AB28" i="8"/>
  <c r="AA28" i="8"/>
  <c r="V28" i="8"/>
  <c r="R28" i="8"/>
  <c r="Q28" i="8"/>
  <c r="P28" i="8"/>
  <c r="O28" i="8"/>
  <c r="N28" i="8"/>
  <c r="T28" i="8" s="1"/>
  <c r="Z28" i="8" s="1"/>
  <c r="AF28" i="8" s="1"/>
  <c r="M28" i="8"/>
  <c r="AD27" i="8"/>
  <c r="AC27" i="8"/>
  <c r="AB27" i="8"/>
  <c r="AA27" i="8"/>
  <c r="V27" i="8"/>
  <c r="T27" i="8"/>
  <c r="Z27" i="8" s="1"/>
  <c r="AF27" i="8" s="1"/>
  <c r="R27" i="8"/>
  <c r="Q27" i="8"/>
  <c r="P27" i="8"/>
  <c r="O27" i="8"/>
  <c r="N27" i="8"/>
  <c r="M27" i="8"/>
  <c r="AD26" i="8"/>
  <c r="AC26" i="8"/>
  <c r="AB26" i="8"/>
  <c r="AA26" i="8"/>
  <c r="V26" i="8"/>
  <c r="T26" i="8"/>
  <c r="Z26" i="8" s="1"/>
  <c r="AF26" i="8" s="1"/>
  <c r="R26" i="8"/>
  <c r="Q26" i="8"/>
  <c r="P26" i="8"/>
  <c r="O26" i="8"/>
  <c r="N26" i="8"/>
  <c r="M26" i="8"/>
  <c r="AD25" i="8"/>
  <c r="AC25" i="8"/>
  <c r="AB25" i="8"/>
  <c r="AA25" i="8"/>
  <c r="T25" i="8"/>
  <c r="Z25" i="8" s="1"/>
  <c r="AF25" i="8" s="1"/>
  <c r="R25" i="8"/>
  <c r="Q25" i="8"/>
  <c r="P25" i="8"/>
  <c r="O25" i="8"/>
  <c r="N25" i="8"/>
  <c r="M25" i="8"/>
  <c r="AD24" i="8"/>
  <c r="AC24" i="8"/>
  <c r="AB24" i="8"/>
  <c r="AA24" i="8"/>
  <c r="X24" i="8"/>
  <c r="R24" i="8"/>
  <c r="Q24" i="8"/>
  <c r="P24" i="8"/>
  <c r="O24" i="8"/>
  <c r="N24" i="8"/>
  <c r="T24" i="8" s="1"/>
  <c r="Z24" i="8" s="1"/>
  <c r="AF24" i="8" s="1"/>
  <c r="M24" i="8"/>
  <c r="AD23" i="8"/>
  <c r="AC23" i="8"/>
  <c r="AB23" i="8"/>
  <c r="AA23" i="8"/>
  <c r="V23" i="8"/>
  <c r="T23" i="8"/>
  <c r="Z23" i="8" s="1"/>
  <c r="AF23" i="8" s="1"/>
  <c r="R23" i="8"/>
  <c r="Q23" i="8"/>
  <c r="P23" i="8"/>
  <c r="O23" i="8"/>
  <c r="N23" i="8"/>
  <c r="M23" i="8"/>
  <c r="AD22" i="8"/>
  <c r="AC22" i="8"/>
  <c r="AB22" i="8"/>
  <c r="AA22" i="8"/>
  <c r="V22" i="8"/>
  <c r="T22" i="8"/>
  <c r="Z22" i="8" s="1"/>
  <c r="AF22" i="8" s="1"/>
  <c r="R22" i="8"/>
  <c r="Q22" i="8"/>
  <c r="P22" i="8"/>
  <c r="O22" i="8"/>
  <c r="N22" i="8"/>
  <c r="M22" i="8"/>
  <c r="AD21" i="8"/>
  <c r="AC21" i="8"/>
  <c r="AB21" i="8"/>
  <c r="AA21" i="8"/>
  <c r="T21" i="8"/>
  <c r="Z21" i="8" s="1"/>
  <c r="AF21" i="8" s="1"/>
  <c r="R21" i="8"/>
  <c r="Q21" i="8"/>
  <c r="P21" i="8"/>
  <c r="O21" i="8"/>
  <c r="N21" i="8"/>
  <c r="M21" i="8"/>
  <c r="AD20" i="8"/>
  <c r="AC20" i="8"/>
  <c r="AB20" i="8"/>
  <c r="AA20" i="8"/>
  <c r="X20" i="8"/>
  <c r="R20" i="8"/>
  <c r="Q20" i="8"/>
  <c r="P20" i="8"/>
  <c r="O20" i="8"/>
  <c r="N20" i="8"/>
  <c r="T20" i="8" s="1"/>
  <c r="Z20" i="8" s="1"/>
  <c r="AF20" i="8" s="1"/>
  <c r="M20" i="8"/>
  <c r="AD19" i="8"/>
  <c r="AC19" i="8"/>
  <c r="AB19" i="8"/>
  <c r="AA19" i="8"/>
  <c r="V19" i="8"/>
  <c r="T19" i="8"/>
  <c r="Z19" i="8" s="1"/>
  <c r="AF19" i="8" s="1"/>
  <c r="R19" i="8"/>
  <c r="Q19" i="8"/>
  <c r="P19" i="8"/>
  <c r="O19" i="8"/>
  <c r="N19" i="8"/>
  <c r="M19" i="8"/>
  <c r="AD18" i="8"/>
  <c r="AC18" i="8"/>
  <c r="AB18" i="8"/>
  <c r="AA18" i="8"/>
  <c r="V18" i="8"/>
  <c r="T18" i="8"/>
  <c r="Z18" i="8" s="1"/>
  <c r="AF18" i="8" s="1"/>
  <c r="R18" i="8"/>
  <c r="Q18" i="8"/>
  <c r="P18" i="8"/>
  <c r="O18" i="8"/>
  <c r="N18" i="8"/>
  <c r="M18" i="8"/>
  <c r="AD17" i="8"/>
  <c r="AC17" i="8"/>
  <c r="AB17" i="8"/>
  <c r="AA17" i="8"/>
  <c r="T17" i="8"/>
  <c r="Z17" i="8" s="1"/>
  <c r="AF17" i="8" s="1"/>
  <c r="R17" i="8"/>
  <c r="Q17" i="8"/>
  <c r="P17" i="8"/>
  <c r="O17" i="8"/>
  <c r="N17" i="8"/>
  <c r="M17" i="8"/>
  <c r="AD16" i="8"/>
  <c r="AC16" i="8"/>
  <c r="AB16" i="8"/>
  <c r="AA16" i="8"/>
  <c r="X16" i="8"/>
  <c r="R16" i="8"/>
  <c r="Q16" i="8"/>
  <c r="P16" i="8"/>
  <c r="O16" i="8"/>
  <c r="N16" i="8"/>
  <c r="T16" i="8" s="1"/>
  <c r="Z16" i="8" s="1"/>
  <c r="AF16" i="8" s="1"/>
  <c r="M16" i="8"/>
  <c r="AD15" i="8"/>
  <c r="AC15" i="8"/>
  <c r="AB15" i="8"/>
  <c r="AA15" i="8"/>
  <c r="V15" i="8"/>
  <c r="T15" i="8"/>
  <c r="Z15" i="8" s="1"/>
  <c r="AF15" i="8" s="1"/>
  <c r="R15" i="8"/>
  <c r="Q15" i="8"/>
  <c r="P15" i="8"/>
  <c r="O15" i="8"/>
  <c r="N15" i="8"/>
  <c r="M15" i="8"/>
  <c r="AD14" i="8"/>
  <c r="AC14" i="8"/>
  <c r="AB14" i="8"/>
  <c r="AA14" i="8"/>
  <c r="V14" i="8"/>
  <c r="T14" i="8"/>
  <c r="Z14" i="8" s="1"/>
  <c r="AF14" i="8" s="1"/>
  <c r="R14" i="8"/>
  <c r="Q14" i="8"/>
  <c r="P14" i="8"/>
  <c r="O14" i="8"/>
  <c r="N14" i="8"/>
  <c r="M14" i="8"/>
  <c r="AD13" i="8"/>
  <c r="AC13" i="8"/>
  <c r="AB13" i="8"/>
  <c r="AA13" i="8"/>
  <c r="T13" i="8"/>
  <c r="Z13" i="8" s="1"/>
  <c r="AF13" i="8" s="1"/>
  <c r="R13" i="8"/>
  <c r="Q13" i="8"/>
  <c r="P13" i="8"/>
  <c r="O13" i="8"/>
  <c r="N13" i="8"/>
  <c r="M13" i="8"/>
  <c r="X12" i="8"/>
  <c r="R12" i="8"/>
  <c r="Q12" i="8"/>
  <c r="P12" i="8"/>
  <c r="O12" i="8"/>
  <c r="N12" i="8"/>
  <c r="T12" i="8" s="1"/>
  <c r="Z12" i="8" s="1"/>
  <c r="AF12" i="8" s="1"/>
  <c r="M12" i="8"/>
  <c r="V11" i="8"/>
  <c r="T11" i="8"/>
  <c r="Z11" i="8" s="1"/>
  <c r="AF11" i="8" s="1"/>
  <c r="R11" i="8"/>
  <c r="Q11" i="8"/>
  <c r="P11" i="8"/>
  <c r="O11" i="8"/>
  <c r="N11" i="8"/>
  <c r="M11" i="8"/>
  <c r="V10" i="8"/>
  <c r="R10" i="8"/>
  <c r="Q10" i="8"/>
  <c r="P10" i="8"/>
  <c r="O10" i="8"/>
  <c r="N10" i="8"/>
  <c r="T10" i="8" s="1"/>
  <c r="Z10" i="8" s="1"/>
  <c r="AF10" i="8" s="1"/>
  <c r="M10" i="8"/>
  <c r="X9" i="8"/>
  <c r="T9" i="8"/>
  <c r="Z9" i="8" s="1"/>
  <c r="AF9" i="8" s="1"/>
  <c r="R9" i="8"/>
  <c r="Q9" i="8"/>
  <c r="P9" i="8"/>
  <c r="O9" i="8"/>
  <c r="N9" i="8"/>
  <c r="M9" i="8"/>
  <c r="V8" i="8"/>
  <c r="R8" i="8"/>
  <c r="Q8" i="8"/>
  <c r="P8" i="8"/>
  <c r="O8" i="8"/>
  <c r="N8" i="8"/>
  <c r="T8" i="8" s="1"/>
  <c r="Z8" i="8" s="1"/>
  <c r="AF8" i="8" s="1"/>
  <c r="M8" i="8"/>
  <c r="X7" i="8"/>
  <c r="T7" i="8"/>
  <c r="Z7" i="8" s="1"/>
  <c r="AF7" i="8" s="1"/>
  <c r="R7" i="8"/>
  <c r="Q7" i="8"/>
  <c r="P7" i="8"/>
  <c r="O7" i="8"/>
  <c r="N7" i="8"/>
  <c r="M7" i="8"/>
  <c r="AF6" i="8"/>
  <c r="V6" i="8"/>
  <c r="R6" i="8"/>
  <c r="Q6" i="8"/>
  <c r="P6" i="8"/>
  <c r="O6" i="8"/>
  <c r="N6" i="8"/>
  <c r="T6" i="8" s="1"/>
  <c r="Z6" i="8" s="1"/>
  <c r="M6" i="8"/>
  <c r="X5" i="8"/>
  <c r="T5" i="8"/>
  <c r="Z5" i="8" s="1"/>
  <c r="AF5" i="8" s="1"/>
  <c r="R5" i="8"/>
  <c r="Q5" i="8"/>
  <c r="P5" i="8"/>
  <c r="O5" i="8"/>
  <c r="N5" i="8"/>
  <c r="M5" i="8"/>
  <c r="V4" i="8"/>
  <c r="R4" i="8"/>
  <c r="Q4" i="8"/>
  <c r="P4" i="8"/>
  <c r="O4" i="8"/>
  <c r="N4" i="8"/>
  <c r="T4" i="8" s="1"/>
  <c r="Z4" i="8" s="1"/>
  <c r="AF4" i="8" s="1"/>
  <c r="M4" i="8"/>
  <c r="X3" i="8"/>
  <c r="T3" i="8"/>
  <c r="Z3" i="8" s="1"/>
  <c r="AF3" i="8" s="1"/>
  <c r="R3" i="8"/>
  <c r="Q3" i="8"/>
  <c r="P3" i="8"/>
  <c r="O3" i="8"/>
  <c r="N3" i="8"/>
  <c r="M3" i="8"/>
  <c r="L1" i="8"/>
  <c r="K1" i="8"/>
  <c r="J1" i="8"/>
  <c r="V25" i="8" s="1"/>
  <c r="I1" i="8"/>
  <c r="U35" i="8" s="1"/>
  <c r="AL37" i="8" l="1"/>
  <c r="P38" i="8"/>
  <c r="AJ16" i="8"/>
  <c r="AH36" i="8"/>
  <c r="AH34" i="8"/>
  <c r="AH32" i="8"/>
  <c r="AH30" i="8"/>
  <c r="AH28" i="8"/>
  <c r="AH24" i="8"/>
  <c r="AH20" i="8"/>
  <c r="AH16" i="8"/>
  <c r="AH12" i="8"/>
  <c r="AH27" i="8"/>
  <c r="AH23" i="8"/>
  <c r="AH25" i="8"/>
  <c r="AH21" i="8"/>
  <c r="AH17" i="8"/>
  <c r="AH13" i="8"/>
  <c r="AH8" i="8"/>
  <c r="AH6" i="8"/>
  <c r="AH4" i="8"/>
  <c r="AH35" i="8"/>
  <c r="AH33" i="8"/>
  <c r="AH31" i="8"/>
  <c r="AH29" i="8"/>
  <c r="AH26" i="8"/>
  <c r="AH22" i="8"/>
  <c r="AH18" i="8"/>
  <c r="AH14" i="8"/>
  <c r="AH10" i="8"/>
  <c r="AH19" i="8"/>
  <c r="AH9" i="8"/>
  <c r="AJ35" i="8"/>
  <c r="AJ33" i="8"/>
  <c r="AJ31" i="8"/>
  <c r="AJ29" i="8"/>
  <c r="AJ21" i="8"/>
  <c r="AJ20" i="8"/>
  <c r="AJ17" i="8"/>
  <c r="AJ27" i="8"/>
  <c r="AJ26" i="8"/>
  <c r="AJ23" i="8"/>
  <c r="AJ22" i="8"/>
  <c r="AJ19" i="8"/>
  <c r="AJ18" i="8"/>
  <c r="AJ15" i="8"/>
  <c r="AJ14" i="8"/>
  <c r="AJ11" i="8"/>
  <c r="AJ10" i="8"/>
  <c r="AJ9" i="8"/>
  <c r="AJ7" i="8"/>
  <c r="AJ5" i="8"/>
  <c r="AJ3" i="8"/>
  <c r="AJ36" i="8"/>
  <c r="AJ34" i="8"/>
  <c r="AJ32" i="8"/>
  <c r="AJ30" i="8"/>
  <c r="AJ28" i="8"/>
  <c r="AJ25" i="8"/>
  <c r="AJ24" i="8"/>
  <c r="AJ6" i="8"/>
  <c r="AH11" i="8"/>
  <c r="AJ12" i="8"/>
  <c r="W35" i="8"/>
  <c r="W33" i="8"/>
  <c r="W31" i="8"/>
  <c r="W29" i="8"/>
  <c r="W27" i="8"/>
  <c r="W25" i="8"/>
  <c r="W23" i="8"/>
  <c r="W21" i="8"/>
  <c r="W19" i="8"/>
  <c r="W17" i="8"/>
  <c r="W15" i="8"/>
  <c r="W13" i="8"/>
  <c r="W11" i="8"/>
  <c r="W24" i="8"/>
  <c r="W20" i="8"/>
  <c r="W16" i="8"/>
  <c r="W12" i="8"/>
  <c r="W9" i="8"/>
  <c r="W7" i="8"/>
  <c r="W5" i="8"/>
  <c r="W3" i="8"/>
  <c r="W36" i="8"/>
  <c r="W34" i="8"/>
  <c r="W32" i="8"/>
  <c r="W30" i="8"/>
  <c r="W28" i="8"/>
  <c r="W26" i="8"/>
  <c r="W22" i="8"/>
  <c r="W18" i="8"/>
  <c r="W14" i="8"/>
  <c r="W10" i="8"/>
  <c r="W8" i="8"/>
  <c r="W6" i="8"/>
  <c r="W4" i="8"/>
  <c r="AH3" i="8"/>
  <c r="AH7" i="8"/>
  <c r="AJ13" i="8"/>
  <c r="O38" i="8"/>
  <c r="AH5" i="8"/>
  <c r="AH15" i="8"/>
  <c r="AJ4" i="8"/>
  <c r="AJ8" i="8"/>
  <c r="X36" i="8"/>
  <c r="X34" i="8"/>
  <c r="X32" i="8"/>
  <c r="X30" i="8"/>
  <c r="X28" i="8"/>
  <c r="U3" i="8"/>
  <c r="U5" i="8"/>
  <c r="U7" i="8"/>
  <c r="U9" i="8"/>
  <c r="X11" i="8"/>
  <c r="U13" i="8"/>
  <c r="X15" i="8"/>
  <c r="U17" i="8"/>
  <c r="X19" i="8"/>
  <c r="U21" i="8"/>
  <c r="X23" i="8"/>
  <c r="U25" i="8"/>
  <c r="X27" i="8"/>
  <c r="Q38" i="8"/>
  <c r="V3" i="8"/>
  <c r="X4" i="8"/>
  <c r="V5" i="8"/>
  <c r="X6" i="8"/>
  <c r="V7" i="8"/>
  <c r="X8" i="8"/>
  <c r="V9" i="8"/>
  <c r="X10" i="8"/>
  <c r="V12" i="8"/>
  <c r="V13" i="8"/>
  <c r="X14" i="8"/>
  <c r="V16" i="8"/>
  <c r="V17" i="8"/>
  <c r="X18" i="8"/>
  <c r="V20" i="8"/>
  <c r="V21" i="8"/>
  <c r="X22" i="8"/>
  <c r="V24" i="8"/>
  <c r="X26" i="8"/>
  <c r="U29" i="8"/>
  <c r="U31" i="8"/>
  <c r="U33" i="8"/>
  <c r="U36" i="8"/>
  <c r="U34" i="8"/>
  <c r="U32" i="8"/>
  <c r="U30" i="8"/>
  <c r="U28" i="8"/>
  <c r="U26" i="8"/>
  <c r="U24" i="8"/>
  <c r="U22" i="8"/>
  <c r="U20" i="8"/>
  <c r="U18" i="8"/>
  <c r="U16" i="8"/>
  <c r="U14" i="8"/>
  <c r="U12" i="8"/>
  <c r="V35" i="8"/>
  <c r="V33" i="8"/>
  <c r="V31" i="8"/>
  <c r="V29" i="8"/>
  <c r="R38" i="8"/>
  <c r="U4" i="8"/>
  <c r="U6" i="8"/>
  <c r="U8" i="8"/>
  <c r="U10" i="8"/>
  <c r="U11" i="8"/>
  <c r="X13" i="8"/>
  <c r="U15" i="8"/>
  <c r="X17" i="8"/>
  <c r="U19" i="8"/>
  <c r="X21" i="8"/>
  <c r="U23" i="8"/>
  <c r="X25" i="8"/>
  <c r="U27" i="8"/>
  <c r="X29" i="8"/>
  <c r="X31" i="8"/>
  <c r="X33" i="8"/>
  <c r="X35" i="8"/>
  <c r="M39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" i="6"/>
  <c r="AL41" i="6"/>
  <c r="AG41" i="6"/>
  <c r="AH38" i="6"/>
  <c r="AI38" i="6"/>
  <c r="AJ38" i="6"/>
  <c r="AG38" i="6"/>
  <c r="AL38" i="6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" i="6"/>
  <c r="AH3" i="6"/>
  <c r="AI3" i="6"/>
  <c r="AJ3" i="6"/>
  <c r="AH4" i="6"/>
  <c r="AI4" i="6"/>
  <c r="AJ4" i="6"/>
  <c r="AH5" i="6"/>
  <c r="AI5" i="6"/>
  <c r="AJ5" i="6"/>
  <c r="AH6" i="6"/>
  <c r="AI6" i="6"/>
  <c r="AJ6" i="6"/>
  <c r="AH7" i="6"/>
  <c r="AI7" i="6"/>
  <c r="AJ7" i="6"/>
  <c r="AH8" i="6"/>
  <c r="AI8" i="6"/>
  <c r="AJ8" i="6"/>
  <c r="AH9" i="6"/>
  <c r="AI9" i="6"/>
  <c r="AJ9" i="6"/>
  <c r="AH10" i="6"/>
  <c r="AI10" i="6"/>
  <c r="AJ10" i="6"/>
  <c r="AH11" i="6"/>
  <c r="AI11" i="6"/>
  <c r="AJ11" i="6"/>
  <c r="AH12" i="6"/>
  <c r="AI12" i="6"/>
  <c r="AJ12" i="6"/>
  <c r="AH13" i="6"/>
  <c r="AI13" i="6"/>
  <c r="AJ13" i="6"/>
  <c r="AH14" i="6"/>
  <c r="AI14" i="6"/>
  <c r="AJ14" i="6"/>
  <c r="AH15" i="6"/>
  <c r="AI15" i="6"/>
  <c r="AJ15" i="6"/>
  <c r="AH16" i="6"/>
  <c r="AI16" i="6"/>
  <c r="AJ16" i="6"/>
  <c r="AH17" i="6"/>
  <c r="AI17" i="6"/>
  <c r="AJ17" i="6"/>
  <c r="AH18" i="6"/>
  <c r="AI18" i="6"/>
  <c r="AJ18" i="6"/>
  <c r="AH19" i="6"/>
  <c r="AI19" i="6"/>
  <c r="AJ19" i="6"/>
  <c r="AH20" i="6"/>
  <c r="AI20" i="6"/>
  <c r="AJ20" i="6"/>
  <c r="AH21" i="6"/>
  <c r="AI21" i="6"/>
  <c r="AJ21" i="6"/>
  <c r="AH22" i="6"/>
  <c r="AI22" i="6"/>
  <c r="AJ22" i="6"/>
  <c r="AH23" i="6"/>
  <c r="AI23" i="6"/>
  <c r="AJ23" i="6"/>
  <c r="AH24" i="6"/>
  <c r="AI24" i="6"/>
  <c r="AJ24" i="6"/>
  <c r="AH25" i="6"/>
  <c r="AI25" i="6"/>
  <c r="AJ25" i="6"/>
  <c r="AH26" i="6"/>
  <c r="AI26" i="6"/>
  <c r="AJ26" i="6"/>
  <c r="AH27" i="6"/>
  <c r="AI27" i="6"/>
  <c r="AJ27" i="6"/>
  <c r="AH28" i="6"/>
  <c r="AI28" i="6"/>
  <c r="AJ28" i="6"/>
  <c r="AH29" i="6"/>
  <c r="AI29" i="6"/>
  <c r="AJ29" i="6"/>
  <c r="AH30" i="6"/>
  <c r="AI30" i="6"/>
  <c r="AJ30" i="6"/>
  <c r="AH31" i="6"/>
  <c r="AI31" i="6"/>
  <c r="AJ31" i="6"/>
  <c r="AH32" i="6"/>
  <c r="AI32" i="6"/>
  <c r="AJ32" i="6"/>
  <c r="AH33" i="6"/>
  <c r="AI33" i="6"/>
  <c r="AJ33" i="6"/>
  <c r="AH34" i="6"/>
  <c r="AI34" i="6"/>
  <c r="AJ34" i="6"/>
  <c r="AH35" i="6"/>
  <c r="AI35" i="6"/>
  <c r="AJ35" i="6"/>
  <c r="AH36" i="6"/>
  <c r="AI36" i="6"/>
  <c r="AJ36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" i="6"/>
  <c r="AF36" i="6"/>
  <c r="AF35" i="6"/>
  <c r="AF34" i="6"/>
  <c r="AF33" i="6"/>
  <c r="AF32" i="6"/>
  <c r="AF31" i="6"/>
  <c r="AF30" i="6"/>
  <c r="AF29" i="6"/>
  <c r="AF28" i="6"/>
  <c r="AF27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2" i="6"/>
  <c r="AF11" i="6"/>
  <c r="AF10" i="6"/>
  <c r="AF9" i="6"/>
  <c r="AF8" i="6"/>
  <c r="AF7" i="6"/>
  <c r="AF6" i="6"/>
  <c r="AF5" i="6"/>
  <c r="AF4" i="6"/>
  <c r="AF3" i="6"/>
  <c r="Z39" i="6"/>
  <c r="L39" i="6"/>
  <c r="K39" i="6"/>
  <c r="J39" i="6"/>
  <c r="I39" i="6"/>
  <c r="AJ38" i="8" l="1"/>
  <c r="AH38" i="8"/>
  <c r="X39" i="8"/>
  <c r="AI36" i="8"/>
  <c r="AI34" i="8"/>
  <c r="AI32" i="8"/>
  <c r="AI30" i="8"/>
  <c r="AI28" i="8"/>
  <c r="AI26" i="8"/>
  <c r="AI24" i="8"/>
  <c r="AI22" i="8"/>
  <c r="AI20" i="8"/>
  <c r="AI18" i="8"/>
  <c r="AI16" i="8"/>
  <c r="AI14" i="8"/>
  <c r="AI12" i="8"/>
  <c r="AI10" i="8"/>
  <c r="AI25" i="8"/>
  <c r="AI21" i="8"/>
  <c r="AI17" i="8"/>
  <c r="AI13" i="8"/>
  <c r="AI8" i="8"/>
  <c r="AI6" i="8"/>
  <c r="AI4" i="8"/>
  <c r="AI35" i="8"/>
  <c r="AI33" i="8"/>
  <c r="AI31" i="8"/>
  <c r="AI29" i="8"/>
  <c r="AI27" i="8"/>
  <c r="AI23" i="8"/>
  <c r="AI19" i="8"/>
  <c r="AI15" i="8"/>
  <c r="AI11" i="8"/>
  <c r="AI9" i="8"/>
  <c r="AI7" i="8"/>
  <c r="AI5" i="8"/>
  <c r="AI3" i="8"/>
  <c r="AI38" i="8" s="1"/>
  <c r="U39" i="8"/>
  <c r="AG35" i="8"/>
  <c r="AG33" i="8"/>
  <c r="AG31" i="8"/>
  <c r="AG29" i="8"/>
  <c r="AG27" i="8"/>
  <c r="AG25" i="8"/>
  <c r="AL25" i="8" s="1"/>
  <c r="AG23" i="8"/>
  <c r="AL23" i="8" s="1"/>
  <c r="AG21" i="8"/>
  <c r="AG19" i="8"/>
  <c r="AL19" i="8" s="1"/>
  <c r="AG17" i="8"/>
  <c r="AL17" i="8" s="1"/>
  <c r="AG15" i="8"/>
  <c r="AG13" i="8"/>
  <c r="AG11" i="8"/>
  <c r="AG9" i="8"/>
  <c r="AG7" i="8"/>
  <c r="AG5" i="8"/>
  <c r="AG3" i="8"/>
  <c r="AG36" i="8"/>
  <c r="AL36" i="8" s="1"/>
  <c r="AG32" i="8"/>
  <c r="AL32" i="8" s="1"/>
  <c r="AG30" i="8"/>
  <c r="AG26" i="8"/>
  <c r="AG24" i="8"/>
  <c r="AL24" i="8" s="1"/>
  <c r="AG20" i="8"/>
  <c r="AG16" i="8"/>
  <c r="AL16" i="8" s="1"/>
  <c r="AG12" i="8"/>
  <c r="AG8" i="8"/>
  <c r="AL8" i="8" s="1"/>
  <c r="AG6" i="8"/>
  <c r="AG4" i="8"/>
  <c r="AG34" i="8"/>
  <c r="AG28" i="8"/>
  <c r="AL28" i="8" s="1"/>
  <c r="AG22" i="8"/>
  <c r="AG18" i="8"/>
  <c r="AG14" i="8"/>
  <c r="AL14" i="8" s="1"/>
  <c r="AG10" i="8"/>
  <c r="V39" i="8"/>
  <c r="W39" i="8"/>
  <c r="P38" i="6"/>
  <c r="Q38" i="6"/>
  <c r="R38" i="6"/>
  <c r="O38" i="6"/>
  <c r="AA14" i="6"/>
  <c r="AB14" i="6"/>
  <c r="AC14" i="6"/>
  <c r="AD14" i="6"/>
  <c r="AA15" i="6"/>
  <c r="AB15" i="6"/>
  <c r="AC15" i="6"/>
  <c r="AD15" i="6"/>
  <c r="AA16" i="6"/>
  <c r="AB16" i="6"/>
  <c r="AC16" i="6"/>
  <c r="AD16" i="6"/>
  <c r="AA17" i="6"/>
  <c r="AB17" i="6"/>
  <c r="AC17" i="6"/>
  <c r="AD17" i="6"/>
  <c r="AA18" i="6"/>
  <c r="AB18" i="6"/>
  <c r="AC18" i="6"/>
  <c r="AD18" i="6"/>
  <c r="AA19" i="6"/>
  <c r="AB19" i="6"/>
  <c r="AC19" i="6"/>
  <c r="AD19" i="6"/>
  <c r="AA20" i="6"/>
  <c r="AB20" i="6"/>
  <c r="AC20" i="6"/>
  <c r="AD20" i="6"/>
  <c r="AA21" i="6"/>
  <c r="AB21" i="6"/>
  <c r="AC21" i="6"/>
  <c r="AD21" i="6"/>
  <c r="AA22" i="6"/>
  <c r="AB22" i="6"/>
  <c r="AC22" i="6"/>
  <c r="AD22" i="6"/>
  <c r="AA23" i="6"/>
  <c r="AB23" i="6"/>
  <c r="AC23" i="6"/>
  <c r="AD23" i="6"/>
  <c r="AA24" i="6"/>
  <c r="AB24" i="6"/>
  <c r="AC24" i="6"/>
  <c r="AD24" i="6"/>
  <c r="AA25" i="6"/>
  <c r="AB25" i="6"/>
  <c r="AC25" i="6"/>
  <c r="AD25" i="6"/>
  <c r="AA26" i="6"/>
  <c r="AB26" i="6"/>
  <c r="AC26" i="6"/>
  <c r="AD26" i="6"/>
  <c r="AA27" i="6"/>
  <c r="AB27" i="6"/>
  <c r="AC27" i="6"/>
  <c r="AD27" i="6"/>
  <c r="AA28" i="6"/>
  <c r="AB28" i="6"/>
  <c r="AC28" i="6"/>
  <c r="AD28" i="6"/>
  <c r="AA29" i="6"/>
  <c r="AB29" i="6"/>
  <c r="AC29" i="6"/>
  <c r="AD29" i="6"/>
  <c r="AA30" i="6"/>
  <c r="AB30" i="6"/>
  <c r="AC30" i="6"/>
  <c r="AD30" i="6"/>
  <c r="AA31" i="6"/>
  <c r="AB31" i="6"/>
  <c r="AC31" i="6"/>
  <c r="AD31" i="6"/>
  <c r="AA32" i="6"/>
  <c r="AB32" i="6"/>
  <c r="AC32" i="6"/>
  <c r="AD32" i="6"/>
  <c r="AA33" i="6"/>
  <c r="AB33" i="6"/>
  <c r="AC33" i="6"/>
  <c r="AD33" i="6"/>
  <c r="AA34" i="6"/>
  <c r="AB34" i="6"/>
  <c r="AC34" i="6"/>
  <c r="AD34" i="6"/>
  <c r="AA35" i="6"/>
  <c r="AB35" i="6"/>
  <c r="AC35" i="6"/>
  <c r="AD35" i="6"/>
  <c r="AA36" i="6"/>
  <c r="AB36" i="6"/>
  <c r="AC36" i="6"/>
  <c r="AD36" i="6"/>
  <c r="AB13" i="6"/>
  <c r="AC13" i="6"/>
  <c r="AD13" i="6"/>
  <c r="AA13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4" i="6"/>
  <c r="Z3" i="6"/>
  <c r="AL9" i="8" l="1"/>
  <c r="AL33" i="8"/>
  <c r="AG38" i="8"/>
  <c r="AL10" i="8"/>
  <c r="AL34" i="8"/>
  <c r="AL26" i="8"/>
  <c r="AL11" i="8"/>
  <c r="AL27" i="8"/>
  <c r="AL35" i="8"/>
  <c r="AL18" i="8"/>
  <c r="AL12" i="8"/>
  <c r="AL3" i="8"/>
  <c r="AL4" i="8"/>
  <c r="AL30" i="8"/>
  <c r="AL5" i="8"/>
  <c r="AL13" i="8"/>
  <c r="AL21" i="8"/>
  <c r="AL29" i="8"/>
  <c r="Z39" i="8"/>
  <c r="AL22" i="8"/>
  <c r="AL6" i="8"/>
  <c r="AL20" i="8"/>
  <c r="AL7" i="8"/>
  <c r="AL15" i="8"/>
  <c r="AL31" i="8"/>
  <c r="V39" i="6"/>
  <c r="W39" i="6"/>
  <c r="X39" i="6"/>
  <c r="U39" i="6"/>
  <c r="V4" i="6"/>
  <c r="W4" i="6"/>
  <c r="X4" i="6"/>
  <c r="V5" i="6"/>
  <c r="W5" i="6"/>
  <c r="X5" i="6"/>
  <c r="V6" i="6"/>
  <c r="W6" i="6"/>
  <c r="X6" i="6"/>
  <c r="V7" i="6"/>
  <c r="W7" i="6"/>
  <c r="X7" i="6"/>
  <c r="V8" i="6"/>
  <c r="W8" i="6"/>
  <c r="X8" i="6"/>
  <c r="V9" i="6"/>
  <c r="W9" i="6"/>
  <c r="X9" i="6"/>
  <c r="V10" i="6"/>
  <c r="W10" i="6"/>
  <c r="X10" i="6"/>
  <c r="V11" i="6"/>
  <c r="W11" i="6"/>
  <c r="X11" i="6"/>
  <c r="V12" i="6"/>
  <c r="W12" i="6"/>
  <c r="X12" i="6"/>
  <c r="V13" i="6"/>
  <c r="W13" i="6"/>
  <c r="X13" i="6"/>
  <c r="V14" i="6"/>
  <c r="W14" i="6"/>
  <c r="X14" i="6"/>
  <c r="V15" i="6"/>
  <c r="W15" i="6"/>
  <c r="X15" i="6"/>
  <c r="V16" i="6"/>
  <c r="W16" i="6"/>
  <c r="X16" i="6"/>
  <c r="V17" i="6"/>
  <c r="W17" i="6"/>
  <c r="X17" i="6"/>
  <c r="V18" i="6"/>
  <c r="W18" i="6"/>
  <c r="X18" i="6"/>
  <c r="V19" i="6"/>
  <c r="W19" i="6"/>
  <c r="X19" i="6"/>
  <c r="V20" i="6"/>
  <c r="W20" i="6"/>
  <c r="X20" i="6"/>
  <c r="V21" i="6"/>
  <c r="W21" i="6"/>
  <c r="X21" i="6"/>
  <c r="V22" i="6"/>
  <c r="W22" i="6"/>
  <c r="X22" i="6"/>
  <c r="V23" i="6"/>
  <c r="W23" i="6"/>
  <c r="X23" i="6"/>
  <c r="V24" i="6"/>
  <c r="W24" i="6"/>
  <c r="X24" i="6"/>
  <c r="V25" i="6"/>
  <c r="W25" i="6"/>
  <c r="X25" i="6"/>
  <c r="V26" i="6"/>
  <c r="W26" i="6"/>
  <c r="X26" i="6"/>
  <c r="V27" i="6"/>
  <c r="W27" i="6"/>
  <c r="X27" i="6"/>
  <c r="V28" i="6"/>
  <c r="W28" i="6"/>
  <c r="X28" i="6"/>
  <c r="V29" i="6"/>
  <c r="W29" i="6"/>
  <c r="X29" i="6"/>
  <c r="V30" i="6"/>
  <c r="W30" i="6"/>
  <c r="X30" i="6"/>
  <c r="V31" i="6"/>
  <c r="W31" i="6"/>
  <c r="X31" i="6"/>
  <c r="V32" i="6"/>
  <c r="W32" i="6"/>
  <c r="X32" i="6"/>
  <c r="V33" i="6"/>
  <c r="W33" i="6"/>
  <c r="X33" i="6"/>
  <c r="V34" i="6"/>
  <c r="W34" i="6"/>
  <c r="X34" i="6"/>
  <c r="V35" i="6"/>
  <c r="W35" i="6"/>
  <c r="X35" i="6"/>
  <c r="V36" i="6"/>
  <c r="W36" i="6"/>
  <c r="X36" i="6"/>
  <c r="W3" i="6"/>
  <c r="X3" i="6"/>
  <c r="V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3" i="6"/>
  <c r="O4" i="6"/>
  <c r="P4" i="6"/>
  <c r="Q4" i="6"/>
  <c r="R4" i="6"/>
  <c r="O5" i="6"/>
  <c r="P5" i="6"/>
  <c r="Q5" i="6"/>
  <c r="R5" i="6"/>
  <c r="O6" i="6"/>
  <c r="P6" i="6"/>
  <c r="Q6" i="6"/>
  <c r="R6" i="6"/>
  <c r="O7" i="6"/>
  <c r="P7" i="6"/>
  <c r="Q7" i="6"/>
  <c r="R7" i="6"/>
  <c r="O8" i="6"/>
  <c r="P8" i="6"/>
  <c r="Q8" i="6"/>
  <c r="R8" i="6"/>
  <c r="O9" i="6"/>
  <c r="P9" i="6"/>
  <c r="Q9" i="6"/>
  <c r="R9" i="6"/>
  <c r="O10" i="6"/>
  <c r="P10" i="6"/>
  <c r="Q10" i="6"/>
  <c r="R10" i="6"/>
  <c r="O11" i="6"/>
  <c r="P11" i="6"/>
  <c r="Q11" i="6"/>
  <c r="R11" i="6"/>
  <c r="O12" i="6"/>
  <c r="P12" i="6"/>
  <c r="Q12" i="6"/>
  <c r="R12" i="6"/>
  <c r="O13" i="6"/>
  <c r="P13" i="6"/>
  <c r="Q13" i="6"/>
  <c r="R13" i="6"/>
  <c r="O14" i="6"/>
  <c r="P14" i="6"/>
  <c r="Q14" i="6"/>
  <c r="R14" i="6"/>
  <c r="O15" i="6"/>
  <c r="P15" i="6"/>
  <c r="Q15" i="6"/>
  <c r="R15" i="6"/>
  <c r="O16" i="6"/>
  <c r="P16" i="6"/>
  <c r="Q16" i="6"/>
  <c r="R16" i="6"/>
  <c r="O17" i="6"/>
  <c r="P17" i="6"/>
  <c r="Q17" i="6"/>
  <c r="R17" i="6"/>
  <c r="O18" i="6"/>
  <c r="P18" i="6"/>
  <c r="Q18" i="6"/>
  <c r="R18" i="6"/>
  <c r="O19" i="6"/>
  <c r="P19" i="6"/>
  <c r="Q19" i="6"/>
  <c r="R19" i="6"/>
  <c r="O20" i="6"/>
  <c r="P20" i="6"/>
  <c r="Q20" i="6"/>
  <c r="R20" i="6"/>
  <c r="O21" i="6"/>
  <c r="P21" i="6"/>
  <c r="Q21" i="6"/>
  <c r="R21" i="6"/>
  <c r="O22" i="6"/>
  <c r="P22" i="6"/>
  <c r="Q22" i="6"/>
  <c r="R22" i="6"/>
  <c r="O23" i="6"/>
  <c r="P23" i="6"/>
  <c r="Q23" i="6"/>
  <c r="R23" i="6"/>
  <c r="O24" i="6"/>
  <c r="P24" i="6"/>
  <c r="Q24" i="6"/>
  <c r="R24" i="6"/>
  <c r="O25" i="6"/>
  <c r="P25" i="6"/>
  <c r="Q25" i="6"/>
  <c r="R25" i="6"/>
  <c r="O26" i="6"/>
  <c r="P26" i="6"/>
  <c r="Q26" i="6"/>
  <c r="R26" i="6"/>
  <c r="O27" i="6"/>
  <c r="P27" i="6"/>
  <c r="Q27" i="6"/>
  <c r="R27" i="6"/>
  <c r="O28" i="6"/>
  <c r="P28" i="6"/>
  <c r="Q28" i="6"/>
  <c r="R28" i="6"/>
  <c r="O29" i="6"/>
  <c r="P29" i="6"/>
  <c r="Q29" i="6"/>
  <c r="R29" i="6"/>
  <c r="O30" i="6"/>
  <c r="P30" i="6"/>
  <c r="Q30" i="6"/>
  <c r="R30" i="6"/>
  <c r="O31" i="6"/>
  <c r="P31" i="6"/>
  <c r="Q31" i="6"/>
  <c r="R31" i="6"/>
  <c r="O32" i="6"/>
  <c r="P32" i="6"/>
  <c r="Q32" i="6"/>
  <c r="R32" i="6"/>
  <c r="O33" i="6"/>
  <c r="P33" i="6"/>
  <c r="Q33" i="6"/>
  <c r="R33" i="6"/>
  <c r="O34" i="6"/>
  <c r="P34" i="6"/>
  <c r="Q34" i="6"/>
  <c r="R34" i="6"/>
  <c r="O35" i="6"/>
  <c r="P35" i="6"/>
  <c r="Q35" i="6"/>
  <c r="R35" i="6"/>
  <c r="O36" i="6"/>
  <c r="P36" i="6"/>
  <c r="Q36" i="6"/>
  <c r="R36" i="6"/>
  <c r="P3" i="6"/>
  <c r="Q3" i="6"/>
  <c r="R3" i="6"/>
  <c r="O3" i="6"/>
  <c r="AL38" i="8" l="1"/>
  <c r="AG41" i="8"/>
  <c r="AL41" i="8"/>
  <c r="P1" i="6" a="1"/>
  <c r="P1" i="6" s="1"/>
  <c r="Q1" i="6" a="1"/>
  <c r="Q1" i="6" s="1"/>
  <c r="R1" i="6" a="1"/>
  <c r="R1" i="6" s="1"/>
  <c r="O1" i="6" a="1"/>
  <c r="O1" i="6" s="1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" i="6"/>
  <c r="L1" i="6"/>
  <c r="K1" i="6"/>
  <c r="J1" i="6"/>
  <c r="I1" i="6"/>
  <c r="E1" i="1"/>
  <c r="D1" i="1"/>
  <c r="C1" i="1"/>
  <c r="B1" i="1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2" i="3" l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</calcChain>
</file>

<file path=xl/comments1.xml><?xml version="1.0" encoding="utf-8"?>
<comments xmlns="http://schemas.openxmlformats.org/spreadsheetml/2006/main">
  <authors>
    <author>Hereid, Kelly A</author>
  </authors>
  <commentList>
    <comment ref="G2" authorId="0">
      <text>
        <r>
          <rPr>
            <b/>
            <sz val="8"/>
            <color indexed="81"/>
            <rFont val="Tahoma"/>
            <family val="2"/>
          </rPr>
          <t>Hereid, Kelly A:</t>
        </r>
        <r>
          <rPr>
            <sz val="8"/>
            <color indexed="81"/>
            <rFont val="Tahoma"/>
            <family val="2"/>
          </rPr>
          <t xml:space="preserve">
http://www.esrl.noaa.gov/psd/data/correlation/amon.us.data
Short, unsmoothed
http://www.esrl.noaa.gov/psd/data/correlation/amon.us.data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>Hereid, Kelly A:</t>
        </r>
        <r>
          <rPr>
            <sz val="8"/>
            <color indexed="81"/>
            <rFont val="Tahoma"/>
            <family val="2"/>
          </rPr>
          <t xml:space="preserve">
http://www.esrl.noaa.gov/psd/data/correlation/tna.data</t>
        </r>
      </text>
    </comment>
    <comment ref="I2" authorId="0">
      <text>
        <r>
          <rPr>
            <b/>
            <sz val="8"/>
            <color indexed="81"/>
            <rFont val="Tahoma"/>
            <family val="2"/>
          </rPr>
          <t>Hereid, Kelly A:</t>
        </r>
        <r>
          <rPr>
            <sz val="8"/>
            <color indexed="81"/>
            <rFont val="Tahoma"/>
            <family val="2"/>
          </rPr>
          <t xml:space="preserve">
http://jisao.washington.edu/pdo/PDO.latest</t>
        </r>
      </text>
    </comment>
  </commentList>
</comments>
</file>

<file path=xl/connections.xml><?xml version="1.0" encoding="utf-8"?>
<connections xmlns="http://schemas.openxmlformats.org/spreadsheetml/2006/main">
  <connection id="1" name="AMO" type="6" refreshedVersion="4" background="1" saveData="1">
    <textPr codePage="437" sourceFile="C:\Documents and Settings\KAHERE\Desktop\AMO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MO1" type="6" refreshedVersion="4" background="1" saveData="1">
    <textPr codePage="437" sourceFile="C:\Documents and Settings\KAHERE\Desktop\AMO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MO2" type="6" refreshedVersion="4" background="1">
    <textPr codePage="437" sourceFile="C:\Documents and Settings\KAHERE\Desktop\AMO.txt" delimited="0" space="1" consecutive="1">
      <textFields count="13">
        <textField/>
        <textField position="4"/>
        <textField position="13"/>
        <textField position="20"/>
        <textField position="27"/>
        <textField position="34"/>
        <textField position="41"/>
        <textField position="48"/>
        <textField position="55"/>
        <textField position="62"/>
        <textField position="69"/>
        <textField position="76"/>
        <textField position="83"/>
      </textFields>
    </textPr>
  </connection>
  <connection id="4" name="AMO3" type="6" refreshedVersion="4" background="1" saveData="1">
    <textPr codePage="437" sourceFile="C:\Documents and Settings\KAHERE\Desktop\AMO.txt" delimited="0">
      <textFields count="14">
        <textField/>
        <textField position="4"/>
        <textField position="6"/>
        <textField position="13"/>
        <textField position="20"/>
        <textField position="27"/>
        <textField position="34"/>
        <textField position="41"/>
        <textField position="48"/>
        <textField position="55"/>
        <textField position="62"/>
        <textField position="69"/>
        <textField position="76"/>
        <textField position="83"/>
      </textFields>
    </textPr>
  </connection>
  <connection id="5" name="AMO4" type="6" refreshedVersion="4" background="1" saveData="1">
    <textPr codePage="437" sourceFile="C:\Documents and Settings\KAHERE\Desktop\AMO.txt" space="1" consecutive="1" delimiter=".">
      <textFields count="7">
        <textField/>
        <textField/>
        <textField/>
        <textField/>
        <textField/>
        <textField/>
        <textField/>
      </textFields>
    </textPr>
  </connection>
  <connection id="6" name="Data" type="6" refreshedVersion="4" background="1" saveData="1">
    <textPr codePage="437" sourceFile="C:\Users\kahere\Desktop\Data.txt" space="1" consecutive="1" delimiter="]">
      <textFields count="6">
        <textField/>
        <textField/>
        <textField/>
        <textField/>
        <textField/>
        <textField/>
      </textFields>
    </textPr>
  </connection>
  <connection id="7" name="Data1" type="6" refreshedVersion="4" background="1" saveData="1">
    <textPr codePage="437" sourceFile="C:\Users\kahere\Desktop\Data.txt" space="1" consecutive="1" delimiter="]">
      <textFields count="6">
        <textField/>
        <textField/>
        <textField/>
        <textField/>
        <textField/>
        <textField/>
      </textFields>
    </textPr>
  </connection>
  <connection id="8" name="Hurricane" type="6" refreshedVersion="4" background="1" saveData="1">
    <textPr codePage="437" sourceFile="C:\Documents and Settings\KAHERE\Desktop\Hurricane.txt" space="1" consecutive="1" delimiter="]">
      <textFields count="6">
        <textField/>
        <textField/>
        <textField/>
        <textField/>
        <textField/>
        <textField/>
      </textFields>
    </textPr>
  </connection>
  <connection id="9" name="Hurricane1" type="6" refreshedVersion="4" background="1" saveData="1">
    <textPr codePage="437" sourceFile="C:\Documents and Settings\KAHERE\Desktop\Hurricane.txt" space="1" consecutive="1" delimiter="]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<sst xmlns="http://schemas.openxmlformats.org/spreadsheetml/2006/main" count="94" uniqueCount="33">
  <si>
    <t>Major</t>
  </si>
  <si>
    <t>Named</t>
  </si>
  <si>
    <t>Hurricane</t>
  </si>
  <si>
    <t>ACE</t>
  </si>
  <si>
    <t>http://www.aoml.noaa.gov/hrd/tcfaq/E11.html</t>
  </si>
  <si>
    <t>DJF ONI</t>
  </si>
  <si>
    <t>La Niña</t>
  </si>
  <si>
    <t>Neutral</t>
  </si>
  <si>
    <t>El Niño</t>
  </si>
  <si>
    <t>ASO ENSO model forecast, March</t>
  </si>
  <si>
    <t>AMO DJF</t>
  </si>
  <si>
    <t>SST</t>
  </si>
  <si>
    <t>TNA JFM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</si>
  <si>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</si>
  <si>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</si>
  <si>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</si>
  <si>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</si>
  <si>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</si>
  <si>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</si>
  <si>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</si>
  <si>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</si>
  <si>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</si>
  <si>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</si>
  <si>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</si>
  <si>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</si>
  <si>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</si>
  <si>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PDO DJF</t>
  </si>
  <si>
    <t>http://jisao.washington.edu/pdo/PDO.latest</t>
  </si>
  <si>
    <t>Year</t>
  </si>
  <si>
    <t>Validation</t>
  </si>
  <si>
    <t>Difference</t>
  </si>
  <si>
    <t>Above/below normal</t>
  </si>
  <si>
    <t>10 yr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</si>
</sst>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/>
    <xf numFmtId="0" fontId="2" fillId="0" borderId="0" xfId="0" applyFont="1"/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2" fontId="2" fillId="0" borderId="0" xfId="0" applyNumberFormat="1" applyFont="1"/>
    <xf numFmtId="9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MO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O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MO_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urricane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ata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Hurricane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Data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oml.noaa.gov/hrd/tcfaq/E11.html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hyperlink" Target="http://jisao.washington.edu/pdo/PDO.lates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oml.noaa.gov/hrd/tcfaq/E11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oml.noaa.gov/hrd/tcfaq/E11.html" TargetMode="External"/><Relationship Id="rId4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8" workbookViewId="0">
      <selection activeCell="E35" sqref="E35"/>
    </sheetView>
  </sheetViews>
  <sheetFormatPr defaultRowHeight="15" x14ac:dyDescent="0.25"/>
  <sheetData>
    <row r="1" spans="1:9" x14ac:dyDescent="0.25">
      <c r="A1">
        <v>1979</v>
      </c>
      <c r="B1">
        <v>9</v>
      </c>
      <c r="C1">
        <v>5</v>
      </c>
      <c r="D1">
        <v>2</v>
      </c>
      <c r="E1">
        <v>91</v>
      </c>
      <c r="F1">
        <v>-0.1</v>
      </c>
      <c r="G1" s="4">
        <v>-0.15866666666666665</v>
      </c>
      <c r="H1" s="4">
        <v>0.20000000000000004</v>
      </c>
      <c r="I1" s="4">
        <v>-0.78000000000000014</v>
      </c>
    </row>
    <row r="2" spans="1:9" x14ac:dyDescent="0.25">
      <c r="A2">
        <v>1980</v>
      </c>
      <c r="B2">
        <v>11</v>
      </c>
      <c r="C2">
        <v>9</v>
      </c>
      <c r="D2">
        <v>2</v>
      </c>
      <c r="E2">
        <v>147</v>
      </c>
      <c r="F2">
        <v>0.5</v>
      </c>
      <c r="G2" s="4">
        <v>-2.8999999999999998E-2</v>
      </c>
      <c r="H2" s="4">
        <v>0.32666666666666672</v>
      </c>
      <c r="I2" s="4">
        <v>0.26333333333333336</v>
      </c>
    </row>
    <row r="3" spans="1:9" x14ac:dyDescent="0.25">
      <c r="A3">
        <v>1981</v>
      </c>
      <c r="B3">
        <v>12</v>
      </c>
      <c r="C3">
        <v>7</v>
      </c>
      <c r="D3">
        <v>3</v>
      </c>
      <c r="E3">
        <v>93</v>
      </c>
      <c r="F3">
        <v>-0.4</v>
      </c>
      <c r="G3" s="4">
        <v>-0.18266666666666667</v>
      </c>
      <c r="H3" s="4">
        <v>0.34333333333333332</v>
      </c>
      <c r="I3" s="4">
        <v>0.64999999999999991</v>
      </c>
    </row>
    <row r="4" spans="1:9" x14ac:dyDescent="0.25">
      <c r="A4">
        <v>1982</v>
      </c>
      <c r="B4">
        <v>6</v>
      </c>
      <c r="C4">
        <v>2</v>
      </c>
      <c r="D4">
        <v>1</v>
      </c>
      <c r="E4">
        <v>29</v>
      </c>
      <c r="F4">
        <v>-0.1</v>
      </c>
      <c r="G4" s="4">
        <v>-3.6333333333333336E-2</v>
      </c>
      <c r="H4" s="4">
        <v>1.6666666666666663E-2</v>
      </c>
      <c r="I4" s="4">
        <v>0.40333333333333332</v>
      </c>
    </row>
    <row r="5" spans="1:9" x14ac:dyDescent="0.25">
      <c r="A5">
        <v>1983</v>
      </c>
      <c r="B5">
        <v>4</v>
      </c>
      <c r="C5">
        <v>3</v>
      </c>
      <c r="D5">
        <v>1</v>
      </c>
      <c r="E5">
        <v>17</v>
      </c>
      <c r="F5">
        <v>2.2000000000000002</v>
      </c>
      <c r="G5" s="4">
        <v>-0.24066666666666667</v>
      </c>
      <c r="H5" s="4">
        <v>0.02</v>
      </c>
      <c r="I5" s="4">
        <v>0.65333333333333332</v>
      </c>
    </row>
    <row r="6" spans="1:9" x14ac:dyDescent="0.25">
      <c r="A6">
        <v>1984</v>
      </c>
      <c r="B6">
        <v>13</v>
      </c>
      <c r="C6">
        <v>5</v>
      </c>
      <c r="D6">
        <v>1</v>
      </c>
      <c r="E6">
        <v>71</v>
      </c>
      <c r="F6">
        <v>-0.5</v>
      </c>
      <c r="G6" s="4">
        <v>-4.1666666666666678E-2</v>
      </c>
      <c r="H6" s="4">
        <v>-0.11666666666666665</v>
      </c>
      <c r="I6" s="4">
        <v>1.4666666666666668</v>
      </c>
    </row>
    <row r="7" spans="1:9" x14ac:dyDescent="0.25">
      <c r="A7">
        <v>1985</v>
      </c>
      <c r="B7">
        <v>11</v>
      </c>
      <c r="C7">
        <v>7</v>
      </c>
      <c r="D7">
        <v>3</v>
      </c>
      <c r="E7">
        <v>88</v>
      </c>
      <c r="F7">
        <v>-1</v>
      </c>
      <c r="G7" s="4">
        <v>-0.3096666666666667</v>
      </c>
      <c r="H7" s="4">
        <v>-0.47333333333333333</v>
      </c>
      <c r="I7" s="4">
        <v>1.01</v>
      </c>
    </row>
    <row r="8" spans="1:9" x14ac:dyDescent="0.25">
      <c r="A8">
        <v>1986</v>
      </c>
      <c r="B8">
        <v>6</v>
      </c>
      <c r="C8">
        <v>4</v>
      </c>
      <c r="D8">
        <v>0</v>
      </c>
      <c r="E8">
        <v>36</v>
      </c>
      <c r="F8">
        <v>-0.5</v>
      </c>
      <c r="G8" s="4">
        <v>-0.29233333333333333</v>
      </c>
      <c r="H8" s="4">
        <v>-0.62</v>
      </c>
      <c r="I8" s="4">
        <v>1.0366666666666668</v>
      </c>
    </row>
    <row r="9" spans="1:9" x14ac:dyDescent="0.25">
      <c r="A9">
        <v>1987</v>
      </c>
      <c r="B9">
        <v>7</v>
      </c>
      <c r="C9">
        <v>3</v>
      </c>
      <c r="D9">
        <v>1</v>
      </c>
      <c r="E9">
        <v>34</v>
      </c>
      <c r="F9">
        <v>1.2</v>
      </c>
      <c r="G9" s="4">
        <v>-0.26800000000000002</v>
      </c>
      <c r="H9" s="4">
        <v>-9.0000000000000011E-2</v>
      </c>
      <c r="I9" s="4">
        <v>1.8</v>
      </c>
    </row>
    <row r="10" spans="1:9" x14ac:dyDescent="0.25">
      <c r="A10">
        <v>1988</v>
      </c>
      <c r="B10">
        <v>12</v>
      </c>
      <c r="C10">
        <v>5</v>
      </c>
      <c r="D10">
        <v>3</v>
      </c>
      <c r="E10">
        <v>103</v>
      </c>
      <c r="F10">
        <v>0.8</v>
      </c>
      <c r="G10" s="4">
        <v>-1.4999999999999999E-2</v>
      </c>
      <c r="H10" s="4">
        <v>0.13333333333333333</v>
      </c>
      <c r="I10" s="4">
        <v>1.1466666666666667</v>
      </c>
    </row>
    <row r="11" spans="1:9" x14ac:dyDescent="0.25">
      <c r="A11">
        <v>1989</v>
      </c>
      <c r="B11">
        <v>11</v>
      </c>
      <c r="C11">
        <v>7</v>
      </c>
      <c r="D11">
        <v>2</v>
      </c>
      <c r="E11">
        <v>135</v>
      </c>
      <c r="F11">
        <v>-1.7</v>
      </c>
      <c r="G11" s="4">
        <v>-0.16500000000000001</v>
      </c>
      <c r="H11" s="4">
        <v>-0.52</v>
      </c>
      <c r="I11" s="4">
        <v>-0.79999999999999993</v>
      </c>
    </row>
    <row r="12" spans="1:9" x14ac:dyDescent="0.25">
      <c r="A12">
        <v>1990</v>
      </c>
      <c r="B12">
        <v>14</v>
      </c>
      <c r="C12">
        <v>8</v>
      </c>
      <c r="D12">
        <v>1</v>
      </c>
      <c r="E12">
        <v>91</v>
      </c>
      <c r="F12">
        <v>0.1</v>
      </c>
      <c r="G12" s="4">
        <v>-0.18200000000000002</v>
      </c>
      <c r="H12" s="4">
        <v>-7.3333333333333334E-2</v>
      </c>
      <c r="I12" s="4">
        <v>-0.38666666666666666</v>
      </c>
    </row>
    <row r="13" spans="1:9" x14ac:dyDescent="0.25">
      <c r="A13">
        <v>1991</v>
      </c>
      <c r="B13">
        <v>8</v>
      </c>
      <c r="C13">
        <v>4</v>
      </c>
      <c r="D13">
        <v>2</v>
      </c>
      <c r="E13">
        <v>34</v>
      </c>
      <c r="F13">
        <v>0.3</v>
      </c>
      <c r="G13" s="4">
        <v>-9.0333333333333335E-2</v>
      </c>
      <c r="H13" s="4">
        <v>-0.15666666666666665</v>
      </c>
      <c r="I13" s="4">
        <v>-1.8133333333333332</v>
      </c>
    </row>
    <row r="14" spans="1:9" x14ac:dyDescent="0.25">
      <c r="A14">
        <v>1992</v>
      </c>
      <c r="B14">
        <v>7</v>
      </c>
      <c r="C14">
        <v>4</v>
      </c>
      <c r="D14">
        <v>1</v>
      </c>
      <c r="E14">
        <v>75</v>
      </c>
      <c r="F14">
        <v>1.6</v>
      </c>
      <c r="G14" s="4">
        <v>-0.15</v>
      </c>
      <c r="H14" s="4">
        <v>-4.6666666666666662E-2</v>
      </c>
      <c r="I14" s="4">
        <v>0.15</v>
      </c>
    </row>
    <row r="15" spans="1:9" x14ac:dyDescent="0.25">
      <c r="A15">
        <v>1993</v>
      </c>
      <c r="B15">
        <v>8</v>
      </c>
      <c r="C15">
        <v>4</v>
      </c>
      <c r="D15">
        <v>1</v>
      </c>
      <c r="E15">
        <v>39</v>
      </c>
      <c r="F15">
        <v>0.2</v>
      </c>
      <c r="G15" s="4">
        <v>-0.22066666666666668</v>
      </c>
      <c r="H15" s="4">
        <v>-0.24333333333333332</v>
      </c>
      <c r="I15" s="4">
        <v>0.25666666666666665</v>
      </c>
    </row>
    <row r="16" spans="1:9" x14ac:dyDescent="0.25">
      <c r="A16">
        <v>1994</v>
      </c>
      <c r="B16">
        <v>7</v>
      </c>
      <c r="C16">
        <v>3</v>
      </c>
      <c r="D16">
        <v>0</v>
      </c>
      <c r="E16">
        <v>32</v>
      </c>
      <c r="F16">
        <v>0.1</v>
      </c>
      <c r="G16" s="4">
        <v>-0.27599999999999997</v>
      </c>
      <c r="H16" s="4">
        <v>-0.6</v>
      </c>
      <c r="I16" s="4">
        <v>0.95666666666666667</v>
      </c>
    </row>
    <row r="17" spans="1:9" x14ac:dyDescent="0.25">
      <c r="A17">
        <v>1995</v>
      </c>
      <c r="B17">
        <v>19</v>
      </c>
      <c r="C17">
        <v>11</v>
      </c>
      <c r="D17">
        <v>5</v>
      </c>
      <c r="E17">
        <v>227</v>
      </c>
      <c r="F17">
        <v>1</v>
      </c>
      <c r="G17" s="4">
        <v>-4.4333333333333336E-2</v>
      </c>
      <c r="H17" s="4">
        <v>-4.6666666666666669E-2</v>
      </c>
      <c r="I17" s="4">
        <v>-0.60666666666666669</v>
      </c>
    </row>
    <row r="18" spans="1:9" x14ac:dyDescent="0.25">
      <c r="A18">
        <v>1996</v>
      </c>
      <c r="B18">
        <v>13</v>
      </c>
      <c r="C18">
        <v>9</v>
      </c>
      <c r="D18">
        <v>6</v>
      </c>
      <c r="E18">
        <v>166</v>
      </c>
      <c r="F18">
        <v>-0.9</v>
      </c>
      <c r="G18" s="4">
        <v>1.7333333333333336E-2</v>
      </c>
      <c r="H18" s="4">
        <v>0.45333333333333337</v>
      </c>
      <c r="I18" s="4">
        <v>0.49999999999999994</v>
      </c>
    </row>
    <row r="19" spans="1:9" x14ac:dyDescent="0.25">
      <c r="A19">
        <v>1997</v>
      </c>
      <c r="B19">
        <v>8</v>
      </c>
      <c r="C19">
        <v>3</v>
      </c>
      <c r="D19">
        <v>1</v>
      </c>
      <c r="E19">
        <v>40</v>
      </c>
      <c r="F19">
        <v>-0.5</v>
      </c>
      <c r="G19" s="4">
        <v>-6.9333333333333344E-2</v>
      </c>
      <c r="H19" s="4">
        <v>0.26666666666666666</v>
      </c>
      <c r="I19" s="4">
        <v>0.16</v>
      </c>
    </row>
    <row r="20" spans="1:9" x14ac:dyDescent="0.25">
      <c r="A20">
        <v>1998</v>
      </c>
      <c r="B20">
        <v>14</v>
      </c>
      <c r="C20">
        <v>10</v>
      </c>
      <c r="D20">
        <v>3</v>
      </c>
      <c r="E20">
        <v>182</v>
      </c>
      <c r="F20">
        <v>2.2000000000000002</v>
      </c>
      <c r="G20" s="4">
        <v>0.20499999999999999</v>
      </c>
      <c r="H20" s="4">
        <v>0.65</v>
      </c>
      <c r="I20" s="4">
        <v>1.02</v>
      </c>
    </row>
    <row r="21" spans="1:9" x14ac:dyDescent="0.25">
      <c r="A21">
        <v>1999</v>
      </c>
      <c r="B21">
        <v>12</v>
      </c>
      <c r="C21">
        <v>8</v>
      </c>
      <c r="D21">
        <v>5</v>
      </c>
      <c r="E21">
        <v>177</v>
      </c>
      <c r="F21">
        <v>-1.5</v>
      </c>
      <c r="G21" s="4">
        <v>0.15233333333333332</v>
      </c>
      <c r="H21" s="4">
        <v>-0.17666666666666667</v>
      </c>
      <c r="I21" s="4">
        <v>-0.47333333333333333</v>
      </c>
    </row>
    <row r="22" spans="1:9" x14ac:dyDescent="0.25">
      <c r="A22">
        <v>2000</v>
      </c>
      <c r="B22">
        <v>15</v>
      </c>
      <c r="C22">
        <v>8</v>
      </c>
      <c r="D22">
        <v>3</v>
      </c>
      <c r="E22">
        <v>116</v>
      </c>
      <c r="F22">
        <v>-1.7</v>
      </c>
      <c r="G22" s="4">
        <v>-1.1666666666666665E-2</v>
      </c>
      <c r="H22" s="4">
        <v>-7.3333333333333348E-2</v>
      </c>
      <c r="I22" s="4">
        <v>-1.4866666666666666</v>
      </c>
    </row>
    <row r="23" spans="1:9" x14ac:dyDescent="0.25">
      <c r="A23">
        <v>2001</v>
      </c>
      <c r="B23">
        <v>15</v>
      </c>
      <c r="C23">
        <v>9</v>
      </c>
      <c r="D23">
        <v>4</v>
      </c>
      <c r="E23">
        <v>106</v>
      </c>
      <c r="F23">
        <v>-0.7</v>
      </c>
      <c r="G23" s="4">
        <v>-6.4000000000000001E-2</v>
      </c>
      <c r="H23" s="4">
        <v>-4.3333333333333342E-2</v>
      </c>
      <c r="I23" s="4">
        <v>0.47</v>
      </c>
    </row>
    <row r="24" spans="1:9" x14ac:dyDescent="0.25">
      <c r="A24">
        <v>2002</v>
      </c>
      <c r="B24">
        <v>12</v>
      </c>
      <c r="C24">
        <v>4</v>
      </c>
      <c r="D24">
        <v>2</v>
      </c>
      <c r="E24">
        <v>66</v>
      </c>
      <c r="F24">
        <v>-0.2</v>
      </c>
      <c r="G24" s="4">
        <v>0.21</v>
      </c>
      <c r="H24" s="4">
        <v>0.56000000000000005</v>
      </c>
      <c r="I24" s="4">
        <v>-0.43333333333333335</v>
      </c>
    </row>
    <row r="25" spans="1:9" x14ac:dyDescent="0.25">
      <c r="A25">
        <v>2003</v>
      </c>
      <c r="B25">
        <v>16</v>
      </c>
      <c r="C25">
        <v>7</v>
      </c>
      <c r="D25">
        <v>3</v>
      </c>
      <c r="E25">
        <v>175</v>
      </c>
      <c r="F25">
        <v>1.1000000000000001</v>
      </c>
      <c r="G25" s="4">
        <v>3.9333333333333331E-2</v>
      </c>
      <c r="H25" s="4">
        <v>0.10333333333333333</v>
      </c>
      <c r="I25" s="4">
        <v>1.9799999999999998</v>
      </c>
    </row>
    <row r="26" spans="1:9" x14ac:dyDescent="0.25">
      <c r="A26">
        <v>2004</v>
      </c>
      <c r="B26">
        <v>15</v>
      </c>
      <c r="C26">
        <v>9</v>
      </c>
      <c r="D26">
        <v>6</v>
      </c>
      <c r="E26">
        <v>224</v>
      </c>
      <c r="F26">
        <v>0.3</v>
      </c>
      <c r="G26" s="4">
        <v>0.24033333333333332</v>
      </c>
      <c r="H26" s="4">
        <v>0.45666666666666672</v>
      </c>
      <c r="I26" s="4">
        <v>0.41333333333333333</v>
      </c>
    </row>
    <row r="27" spans="1:9" x14ac:dyDescent="0.25">
      <c r="A27">
        <v>2005</v>
      </c>
      <c r="B27">
        <v>28</v>
      </c>
      <c r="C27">
        <v>15</v>
      </c>
      <c r="D27">
        <v>7</v>
      </c>
      <c r="E27">
        <v>248</v>
      </c>
      <c r="F27">
        <v>0.6</v>
      </c>
      <c r="G27" s="4">
        <v>0.16933333333333334</v>
      </c>
      <c r="H27" s="4">
        <v>0.50666666666666671</v>
      </c>
      <c r="I27" s="4">
        <v>0.36000000000000004</v>
      </c>
    </row>
    <row r="28" spans="1:9" x14ac:dyDescent="0.25">
      <c r="A28">
        <v>2006</v>
      </c>
      <c r="B28">
        <v>10</v>
      </c>
      <c r="C28">
        <v>5</v>
      </c>
      <c r="D28">
        <v>2</v>
      </c>
      <c r="E28">
        <v>78</v>
      </c>
      <c r="F28">
        <v>-0.9</v>
      </c>
      <c r="G28" s="4">
        <v>0.16200000000000001</v>
      </c>
      <c r="H28" s="4">
        <v>0.26</v>
      </c>
      <c r="I28" s="4">
        <v>0.63</v>
      </c>
    </row>
    <row r="29" spans="1:9" x14ac:dyDescent="0.25">
      <c r="A29">
        <v>2007</v>
      </c>
      <c r="B29">
        <v>15</v>
      </c>
      <c r="C29">
        <v>6</v>
      </c>
      <c r="D29">
        <v>2</v>
      </c>
      <c r="E29">
        <v>72</v>
      </c>
      <c r="F29">
        <v>0.7</v>
      </c>
      <c r="G29" s="4">
        <v>0.21</v>
      </c>
      <c r="H29" s="4">
        <v>0.45</v>
      </c>
      <c r="I29" s="4">
        <v>6.3333333333333339E-2</v>
      </c>
    </row>
    <row r="30" spans="1:9" x14ac:dyDescent="0.25">
      <c r="A30">
        <v>2008</v>
      </c>
      <c r="B30">
        <v>16</v>
      </c>
      <c r="C30">
        <v>8</v>
      </c>
      <c r="D30">
        <v>5</v>
      </c>
      <c r="E30">
        <v>144</v>
      </c>
      <c r="F30">
        <v>-1.5</v>
      </c>
      <c r="G30" s="4">
        <v>0.11399999999999999</v>
      </c>
      <c r="H30" s="4">
        <v>0.19666666666666668</v>
      </c>
      <c r="I30" s="4">
        <v>-0.78333333333333333</v>
      </c>
    </row>
    <row r="31" spans="1:9" x14ac:dyDescent="0.25">
      <c r="A31">
        <v>2009</v>
      </c>
      <c r="B31">
        <v>9</v>
      </c>
      <c r="C31">
        <v>3</v>
      </c>
      <c r="D31">
        <v>2</v>
      </c>
      <c r="E31">
        <v>51</v>
      </c>
      <c r="F31">
        <v>-0.8</v>
      </c>
      <c r="G31" s="4">
        <v>-3.7000000000000005E-2</v>
      </c>
      <c r="H31" s="4">
        <v>-0.21333333333333335</v>
      </c>
      <c r="I31" s="4">
        <v>-1.2733333333333334</v>
      </c>
    </row>
    <row r="32" spans="1:9" x14ac:dyDescent="0.25">
      <c r="A32">
        <v>2010</v>
      </c>
      <c r="B32">
        <v>19</v>
      </c>
      <c r="C32">
        <v>12</v>
      </c>
      <c r="D32">
        <v>5</v>
      </c>
      <c r="E32">
        <v>165</v>
      </c>
      <c r="F32">
        <v>1.6</v>
      </c>
      <c r="G32" s="4">
        <v>0.12966666666666668</v>
      </c>
      <c r="H32" s="4">
        <v>1.0466666666666666</v>
      </c>
      <c r="I32" s="4">
        <v>0.57666666666666666</v>
      </c>
    </row>
    <row r="33" spans="1:9" x14ac:dyDescent="0.25">
      <c r="A33">
        <v>2011</v>
      </c>
      <c r="B33">
        <v>19</v>
      </c>
      <c r="C33">
        <v>7</v>
      </c>
      <c r="D33">
        <v>3</v>
      </c>
      <c r="E33">
        <v>121</v>
      </c>
      <c r="F33">
        <v>-1.4</v>
      </c>
      <c r="G33" s="4">
        <v>0.18499999999999997</v>
      </c>
      <c r="H33" s="4">
        <v>0.6366666666666666</v>
      </c>
      <c r="I33" s="4">
        <v>-0.98666666666666669</v>
      </c>
    </row>
    <row r="34" spans="1:9" x14ac:dyDescent="0.25">
      <c r="A34">
        <v>2012</v>
      </c>
      <c r="B34">
        <v>19</v>
      </c>
      <c r="C34">
        <v>10</v>
      </c>
      <c r="D34">
        <v>2</v>
      </c>
      <c r="E34">
        <v>133</v>
      </c>
      <c r="F34">
        <v>-0.9</v>
      </c>
      <c r="G34" s="4">
        <v>-8.0000000000000002E-3</v>
      </c>
      <c r="H34" s="4">
        <v>-0.04</v>
      </c>
      <c r="I34" s="4">
        <v>-1.3399999999999999</v>
      </c>
    </row>
    <row r="35" spans="1:9" x14ac:dyDescent="0.25">
      <c r="A35">
        <v>2013</v>
      </c>
      <c r="B35">
        <v>14</v>
      </c>
      <c r="C35">
        <v>2</v>
      </c>
      <c r="D35">
        <v>0</v>
      </c>
      <c r="E35">
        <v>36</v>
      </c>
      <c r="F35">
        <v>-0.6</v>
      </c>
      <c r="G35" s="4">
        <v>0.16</v>
      </c>
      <c r="H35" s="4">
        <v>0.49666666666666665</v>
      </c>
      <c r="I35" s="4">
        <v>-0.35000000000000003</v>
      </c>
    </row>
    <row r="36" spans="1:9" x14ac:dyDescent="0.25">
      <c r="A36">
        <v>2014</v>
      </c>
      <c r="B36">
        <v>0</v>
      </c>
      <c r="C36">
        <v>0</v>
      </c>
      <c r="D36">
        <v>0</v>
      </c>
      <c r="E36">
        <v>0</v>
      </c>
      <c r="F36">
        <v>-0.6</v>
      </c>
      <c r="G36" s="4">
        <v>0</v>
      </c>
      <c r="H36" s="4">
        <v>-0.1</v>
      </c>
      <c r="I36" s="4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8"/>
  <sheetViews>
    <sheetView topLeftCell="A11" workbookViewId="0">
      <selection activeCell="F38" sqref="F38:I38"/>
    </sheetView>
  </sheetViews>
  <sheetFormatPr defaultRowHeight="15" x14ac:dyDescent="0.25"/>
  <cols>
    <col min="7" max="9" width="9.140625" style="4"/>
  </cols>
  <sheetData>
    <row r="1" spans="1:13" x14ac:dyDescent="0.25">
      <c r="B1">
        <f>AVERAGE(B3:B36)</f>
        <v>12.352941176470589</v>
      </c>
      <c r="C1">
        <f>AVERAGE(C3:C36)</f>
        <v>6.5882352941176467</v>
      </c>
      <c r="D1">
        <f>AVERAGE(D3:D36)</f>
        <v>2.6470588235294117</v>
      </c>
      <c r="E1">
        <f>AVERAGE(E3:E36)</f>
        <v>106.05882352941177</v>
      </c>
      <c r="J1" s="2" t="s">
        <v>9</v>
      </c>
    </row>
    <row r="2" spans="1:13" x14ac:dyDescent="0.25">
      <c r="A2" s="1" t="s">
        <v>4</v>
      </c>
      <c r="B2" s="2" t="s">
        <v>1</v>
      </c>
      <c r="C2" s="2" t="s">
        <v>2</v>
      </c>
      <c r="D2" s="2" t="s">
        <v>0</v>
      </c>
      <c r="E2" s="2" t="s">
        <v>3</v>
      </c>
      <c r="F2" s="2" t="s">
        <v>5</v>
      </c>
      <c r="G2" s="7" t="s">
        <v>10</v>
      </c>
      <c r="H2" s="7" t="s">
        <v>12</v>
      </c>
      <c r="I2" s="7" t="s">
        <v>26</v>
      </c>
      <c r="J2" s="2" t="s">
        <v>6</v>
      </c>
      <c r="K2" s="2" t="s">
        <v>7</v>
      </c>
      <c r="L2" s="2" t="s">
        <v>8</v>
      </c>
      <c r="M2" s="2" t="s">
        <v>11</v>
      </c>
    </row>
    <row r="3" spans="1:13" x14ac:dyDescent="0.25">
      <c r="A3">
        <v>1979</v>
      </c>
      <c r="B3">
        <v>9</v>
      </c>
      <c r="C3">
        <v>5</v>
      </c>
      <c r="D3">
        <v>2</v>
      </c>
      <c r="E3">
        <v>91</v>
      </c>
      <c r="F3">
        <v>-0.1</v>
      </c>
      <c r="G3" s="4">
        <v>-0.15866666666666665</v>
      </c>
      <c r="H3" s="4">
        <v>0.20000000000000004</v>
      </c>
      <c r="I3" s="4">
        <v>-0.78000000000000014</v>
      </c>
      <c r="J3" s="3"/>
      <c r="K3" s="3"/>
      <c r="L3" s="3"/>
      <c r="M3" s="5"/>
    </row>
    <row r="4" spans="1:13" x14ac:dyDescent="0.25">
      <c r="A4">
        <v>1980</v>
      </c>
      <c r="B4">
        <v>11</v>
      </c>
      <c r="C4">
        <v>9</v>
      </c>
      <c r="D4">
        <v>2</v>
      </c>
      <c r="E4">
        <v>147</v>
      </c>
      <c r="F4">
        <v>0.5</v>
      </c>
      <c r="G4" s="4">
        <v>-2.8999999999999998E-2</v>
      </c>
      <c r="H4" s="4">
        <v>0.32666666666666672</v>
      </c>
      <c r="I4" s="4">
        <v>0.26333333333333336</v>
      </c>
      <c r="J4" s="3"/>
      <c r="K4" s="3"/>
      <c r="L4" s="3"/>
      <c r="M4" s="5"/>
    </row>
    <row r="5" spans="1:13" x14ac:dyDescent="0.25">
      <c r="A5">
        <v>1981</v>
      </c>
      <c r="B5">
        <v>12</v>
      </c>
      <c r="C5">
        <v>7</v>
      </c>
      <c r="D5">
        <v>3</v>
      </c>
      <c r="E5">
        <v>93</v>
      </c>
      <c r="F5">
        <v>-0.4</v>
      </c>
      <c r="G5" s="4">
        <v>-0.18266666666666667</v>
      </c>
      <c r="H5" s="4">
        <v>0.34333333333333332</v>
      </c>
      <c r="I5" s="4">
        <v>0.64999999999999991</v>
      </c>
      <c r="J5" s="3"/>
      <c r="K5" s="3"/>
      <c r="L5" s="3"/>
      <c r="M5" s="5"/>
    </row>
    <row r="6" spans="1:13" x14ac:dyDescent="0.25">
      <c r="A6">
        <v>1982</v>
      </c>
      <c r="B6">
        <v>6</v>
      </c>
      <c r="C6">
        <v>2</v>
      </c>
      <c r="D6">
        <v>1</v>
      </c>
      <c r="E6">
        <v>29</v>
      </c>
      <c r="F6">
        <v>-0.1</v>
      </c>
      <c r="G6" s="4">
        <v>-3.6333333333333336E-2</v>
      </c>
      <c r="H6" s="4">
        <v>1.6666666666666663E-2</v>
      </c>
      <c r="I6" s="4">
        <v>0.40333333333333332</v>
      </c>
      <c r="J6" s="3"/>
      <c r="K6" s="3"/>
      <c r="L6" s="3"/>
      <c r="M6" s="5"/>
    </row>
    <row r="7" spans="1:13" x14ac:dyDescent="0.25">
      <c r="A7">
        <v>1983</v>
      </c>
      <c r="B7">
        <v>4</v>
      </c>
      <c r="C7">
        <v>3</v>
      </c>
      <c r="D7">
        <v>1</v>
      </c>
      <c r="E7">
        <v>17</v>
      </c>
      <c r="F7">
        <v>2.2000000000000002</v>
      </c>
      <c r="G7" s="4">
        <v>-0.24066666666666667</v>
      </c>
      <c r="H7" s="4">
        <v>0.02</v>
      </c>
      <c r="I7" s="4">
        <v>0.65333333333333332</v>
      </c>
      <c r="J7" s="3"/>
      <c r="K7" s="3"/>
      <c r="L7" s="3"/>
      <c r="M7" s="5"/>
    </row>
    <row r="8" spans="1:13" x14ac:dyDescent="0.25">
      <c r="A8">
        <v>1984</v>
      </c>
      <c r="B8">
        <v>13</v>
      </c>
      <c r="C8">
        <v>5</v>
      </c>
      <c r="D8">
        <v>1</v>
      </c>
      <c r="E8">
        <v>71</v>
      </c>
      <c r="F8">
        <v>-0.5</v>
      </c>
      <c r="G8" s="4">
        <v>-4.1666666666666678E-2</v>
      </c>
      <c r="H8" s="4">
        <v>-0.11666666666666665</v>
      </c>
      <c r="I8" s="4">
        <v>1.4666666666666668</v>
      </c>
      <c r="J8" s="3"/>
      <c r="K8" s="3"/>
      <c r="L8" s="3"/>
      <c r="M8" s="5"/>
    </row>
    <row r="9" spans="1:13" x14ac:dyDescent="0.25">
      <c r="A9">
        <v>1985</v>
      </c>
      <c r="B9">
        <v>11</v>
      </c>
      <c r="C9">
        <v>7</v>
      </c>
      <c r="D9">
        <v>3</v>
      </c>
      <c r="E9">
        <v>88</v>
      </c>
      <c r="F9">
        <v>-1</v>
      </c>
      <c r="G9" s="4">
        <v>-0.3096666666666667</v>
      </c>
      <c r="H9" s="4">
        <v>-0.47333333333333333</v>
      </c>
      <c r="I9" s="4">
        <v>1.01</v>
      </c>
      <c r="J9" s="3"/>
      <c r="K9" s="3"/>
      <c r="L9" s="3"/>
      <c r="M9" s="5"/>
    </row>
    <row r="10" spans="1:13" x14ac:dyDescent="0.25">
      <c r="A10">
        <v>1986</v>
      </c>
      <c r="B10">
        <v>6</v>
      </c>
      <c r="C10">
        <v>4</v>
      </c>
      <c r="D10">
        <v>0</v>
      </c>
      <c r="E10">
        <v>36</v>
      </c>
      <c r="F10">
        <v>-0.5</v>
      </c>
      <c r="G10" s="4">
        <v>-0.29233333333333333</v>
      </c>
      <c r="H10" s="4">
        <v>-0.62</v>
      </c>
      <c r="I10" s="4">
        <v>1.0366666666666668</v>
      </c>
      <c r="J10" s="3"/>
      <c r="K10" s="3"/>
      <c r="L10" s="3"/>
      <c r="M10" s="5"/>
    </row>
    <row r="11" spans="1:13" x14ac:dyDescent="0.25">
      <c r="A11">
        <v>1987</v>
      </c>
      <c r="B11">
        <v>7</v>
      </c>
      <c r="C11">
        <v>3</v>
      </c>
      <c r="D11">
        <v>1</v>
      </c>
      <c r="E11">
        <v>34</v>
      </c>
      <c r="F11">
        <v>1.2</v>
      </c>
      <c r="G11" s="4">
        <v>-0.26800000000000002</v>
      </c>
      <c r="H11" s="4">
        <v>-9.0000000000000011E-2</v>
      </c>
      <c r="I11" s="4">
        <v>1.8</v>
      </c>
      <c r="J11" s="3"/>
      <c r="K11" s="3"/>
      <c r="L11" s="3"/>
      <c r="M11" s="5"/>
    </row>
    <row r="12" spans="1:13" x14ac:dyDescent="0.25">
      <c r="A12">
        <v>1988</v>
      </c>
      <c r="B12">
        <v>12</v>
      </c>
      <c r="C12">
        <v>5</v>
      </c>
      <c r="D12">
        <v>3</v>
      </c>
      <c r="E12">
        <v>103</v>
      </c>
      <c r="F12">
        <v>0.8</v>
      </c>
      <c r="G12" s="4">
        <v>-1.4999999999999999E-2</v>
      </c>
      <c r="H12" s="4">
        <v>0.13333333333333333</v>
      </c>
      <c r="I12" s="4">
        <v>1.1466666666666667</v>
      </c>
      <c r="J12" s="3"/>
      <c r="K12" s="3"/>
      <c r="L12" s="3"/>
      <c r="M12" s="5"/>
    </row>
    <row r="13" spans="1:13" x14ac:dyDescent="0.25">
      <c r="A13">
        <v>1989</v>
      </c>
      <c r="B13">
        <v>11</v>
      </c>
      <c r="C13">
        <v>7</v>
      </c>
      <c r="D13">
        <v>2</v>
      </c>
      <c r="E13">
        <v>135</v>
      </c>
      <c r="F13">
        <v>-1.7</v>
      </c>
      <c r="G13" s="4">
        <v>-0.16500000000000001</v>
      </c>
      <c r="H13" s="4">
        <v>-0.52</v>
      </c>
      <c r="I13" s="4">
        <v>-0.79999999999999993</v>
      </c>
      <c r="J13" s="3"/>
      <c r="K13" s="3"/>
      <c r="L13" s="3"/>
      <c r="M13" s="5"/>
    </row>
    <row r="14" spans="1:13" x14ac:dyDescent="0.25">
      <c r="A14">
        <v>1990</v>
      </c>
      <c r="B14">
        <v>14</v>
      </c>
      <c r="C14">
        <v>8</v>
      </c>
      <c r="D14">
        <v>1</v>
      </c>
      <c r="E14">
        <v>91</v>
      </c>
      <c r="F14">
        <v>0.1</v>
      </c>
      <c r="G14" s="4">
        <v>-0.18200000000000002</v>
      </c>
      <c r="H14" s="4">
        <v>-7.3333333333333334E-2</v>
      </c>
      <c r="I14" s="4">
        <v>-0.38666666666666666</v>
      </c>
      <c r="J14" s="3"/>
      <c r="K14" s="3"/>
      <c r="L14" s="3"/>
      <c r="M14" s="5"/>
    </row>
    <row r="15" spans="1:13" x14ac:dyDescent="0.25">
      <c r="A15">
        <v>1991</v>
      </c>
      <c r="B15">
        <v>8</v>
      </c>
      <c r="C15">
        <v>4</v>
      </c>
      <c r="D15">
        <v>2</v>
      </c>
      <c r="E15">
        <v>34</v>
      </c>
      <c r="F15">
        <v>0.3</v>
      </c>
      <c r="G15" s="4">
        <v>-9.0333333333333335E-2</v>
      </c>
      <c r="H15" s="4">
        <v>-0.15666666666666665</v>
      </c>
      <c r="I15" s="4">
        <v>-1.8133333333333332</v>
      </c>
      <c r="J15" s="3"/>
      <c r="K15" s="3"/>
      <c r="L15" s="3"/>
      <c r="M15" s="5"/>
    </row>
    <row r="16" spans="1:13" x14ac:dyDescent="0.25">
      <c r="A16">
        <v>1992</v>
      </c>
      <c r="B16">
        <v>7</v>
      </c>
      <c r="C16">
        <v>4</v>
      </c>
      <c r="D16">
        <v>1</v>
      </c>
      <c r="E16">
        <v>75</v>
      </c>
      <c r="F16">
        <v>1.6</v>
      </c>
      <c r="G16" s="4">
        <v>-0.15</v>
      </c>
      <c r="H16" s="4">
        <v>-4.6666666666666662E-2</v>
      </c>
      <c r="I16" s="4">
        <v>0.15</v>
      </c>
      <c r="J16" s="3"/>
      <c r="K16" s="3"/>
      <c r="L16" s="3"/>
      <c r="M16" s="5"/>
    </row>
    <row r="17" spans="1:13" x14ac:dyDescent="0.25">
      <c r="A17">
        <v>1993</v>
      </c>
      <c r="B17">
        <v>8</v>
      </c>
      <c r="C17">
        <v>4</v>
      </c>
      <c r="D17">
        <v>1</v>
      </c>
      <c r="E17">
        <v>39</v>
      </c>
      <c r="F17">
        <v>0.2</v>
      </c>
      <c r="G17" s="4">
        <v>-0.22066666666666668</v>
      </c>
      <c r="H17" s="4">
        <v>-0.24333333333333332</v>
      </c>
      <c r="I17" s="4">
        <v>0.25666666666666665</v>
      </c>
      <c r="J17" s="3"/>
      <c r="K17" s="3"/>
      <c r="L17" s="3"/>
      <c r="M17" s="5"/>
    </row>
    <row r="18" spans="1:13" x14ac:dyDescent="0.25">
      <c r="A18">
        <v>1994</v>
      </c>
      <c r="B18">
        <v>7</v>
      </c>
      <c r="C18">
        <v>3</v>
      </c>
      <c r="D18">
        <v>0</v>
      </c>
      <c r="E18">
        <v>32</v>
      </c>
      <c r="F18">
        <v>0.1</v>
      </c>
      <c r="G18" s="4">
        <v>-0.27599999999999997</v>
      </c>
      <c r="H18" s="4">
        <v>-0.6</v>
      </c>
      <c r="I18" s="4">
        <v>0.95666666666666667</v>
      </c>
      <c r="J18" s="3"/>
      <c r="K18" s="3"/>
      <c r="L18" s="3"/>
      <c r="M18" s="5"/>
    </row>
    <row r="19" spans="1:13" x14ac:dyDescent="0.25">
      <c r="A19">
        <v>1995</v>
      </c>
      <c r="B19">
        <v>19</v>
      </c>
      <c r="C19">
        <v>11</v>
      </c>
      <c r="D19">
        <v>5</v>
      </c>
      <c r="E19">
        <v>227</v>
      </c>
      <c r="F19">
        <v>1</v>
      </c>
      <c r="G19" s="4">
        <v>-4.4333333333333336E-2</v>
      </c>
      <c r="H19" s="4">
        <v>-4.6666666666666669E-2</v>
      </c>
      <c r="I19" s="4">
        <v>-0.60666666666666669</v>
      </c>
      <c r="J19" s="3"/>
      <c r="K19" s="3"/>
      <c r="L19" s="3"/>
      <c r="M19" s="5"/>
    </row>
    <row r="20" spans="1:13" x14ac:dyDescent="0.25">
      <c r="A20">
        <v>1996</v>
      </c>
      <c r="B20">
        <v>13</v>
      </c>
      <c r="C20">
        <v>9</v>
      </c>
      <c r="D20">
        <v>6</v>
      </c>
      <c r="E20">
        <v>166</v>
      </c>
      <c r="F20">
        <v>-0.9</v>
      </c>
      <c r="G20" s="4">
        <v>1.7333333333333336E-2</v>
      </c>
      <c r="H20" s="4">
        <v>0.45333333333333337</v>
      </c>
      <c r="I20" s="4">
        <v>0.49999999999999994</v>
      </c>
      <c r="J20" s="3"/>
      <c r="K20" s="3"/>
      <c r="L20" s="3"/>
      <c r="M20" s="5"/>
    </row>
    <row r="21" spans="1:13" x14ac:dyDescent="0.25">
      <c r="A21">
        <v>1997</v>
      </c>
      <c r="B21">
        <v>8</v>
      </c>
      <c r="C21">
        <v>3</v>
      </c>
      <c r="D21">
        <v>1</v>
      </c>
      <c r="E21">
        <v>40</v>
      </c>
      <c r="F21">
        <v>-0.5</v>
      </c>
      <c r="G21" s="4">
        <v>-6.9333333333333344E-2</v>
      </c>
      <c r="H21" s="4">
        <v>0.26666666666666666</v>
      </c>
      <c r="I21" s="4">
        <v>0.16</v>
      </c>
      <c r="J21" s="3"/>
      <c r="K21" s="3"/>
      <c r="L21" s="3"/>
      <c r="M21" s="5"/>
    </row>
    <row r="22" spans="1:13" x14ac:dyDescent="0.25">
      <c r="A22">
        <v>1998</v>
      </c>
      <c r="B22">
        <v>14</v>
      </c>
      <c r="C22">
        <v>10</v>
      </c>
      <c r="D22">
        <v>3</v>
      </c>
      <c r="E22">
        <v>182</v>
      </c>
      <c r="F22">
        <v>2.2000000000000002</v>
      </c>
      <c r="G22" s="4">
        <v>0.20499999999999999</v>
      </c>
      <c r="H22" s="4">
        <v>0.65</v>
      </c>
      <c r="I22" s="4">
        <v>1.02</v>
      </c>
      <c r="J22" s="3"/>
      <c r="K22" s="3"/>
      <c r="L22" s="3"/>
      <c r="M22" s="5"/>
    </row>
    <row r="23" spans="1:13" x14ac:dyDescent="0.25">
      <c r="A23">
        <v>1999</v>
      </c>
      <c r="B23">
        <v>12</v>
      </c>
      <c r="C23">
        <v>8</v>
      </c>
      <c r="D23">
        <v>5</v>
      </c>
      <c r="E23">
        <v>177</v>
      </c>
      <c r="F23">
        <v>-1.5</v>
      </c>
      <c r="G23" s="4">
        <v>0.15233333333333332</v>
      </c>
      <c r="H23" s="4">
        <v>-0.17666666666666667</v>
      </c>
      <c r="I23" s="4">
        <v>-0.47333333333333333</v>
      </c>
      <c r="J23" s="3"/>
      <c r="K23" s="3"/>
      <c r="L23" s="3"/>
      <c r="M23" s="5"/>
    </row>
    <row r="24" spans="1:13" x14ac:dyDescent="0.25">
      <c r="A24">
        <v>2000</v>
      </c>
      <c r="B24">
        <v>15</v>
      </c>
      <c r="C24">
        <v>8</v>
      </c>
      <c r="D24">
        <v>3</v>
      </c>
      <c r="E24">
        <v>116</v>
      </c>
      <c r="F24">
        <v>-1.7</v>
      </c>
      <c r="G24" s="4">
        <v>-1.1666666666666665E-2</v>
      </c>
      <c r="H24" s="4">
        <v>-7.3333333333333348E-2</v>
      </c>
      <c r="I24" s="4">
        <v>-1.4866666666666666</v>
      </c>
      <c r="J24" s="3"/>
      <c r="K24" s="3"/>
      <c r="L24" s="3"/>
      <c r="M24" s="5"/>
    </row>
    <row r="25" spans="1:13" x14ac:dyDescent="0.25">
      <c r="A25">
        <v>2001</v>
      </c>
      <c r="B25">
        <v>15</v>
      </c>
      <c r="C25">
        <v>9</v>
      </c>
      <c r="D25">
        <v>4</v>
      </c>
      <c r="E25">
        <v>106</v>
      </c>
      <c r="F25">
        <v>-0.7</v>
      </c>
      <c r="G25" s="4">
        <v>-6.4000000000000001E-2</v>
      </c>
      <c r="H25" s="4">
        <v>-4.3333333333333342E-2</v>
      </c>
      <c r="I25" s="4">
        <v>0.47</v>
      </c>
      <c r="J25" s="3"/>
      <c r="K25" s="3"/>
      <c r="L25" s="3"/>
      <c r="M25" s="5"/>
    </row>
    <row r="26" spans="1:13" x14ac:dyDescent="0.25">
      <c r="A26">
        <v>2002</v>
      </c>
      <c r="B26">
        <v>12</v>
      </c>
      <c r="C26">
        <v>4</v>
      </c>
      <c r="D26">
        <v>2</v>
      </c>
      <c r="E26">
        <v>66</v>
      </c>
      <c r="F26">
        <v>-0.2</v>
      </c>
      <c r="G26" s="4">
        <v>0.21</v>
      </c>
      <c r="H26" s="4">
        <v>0.56000000000000005</v>
      </c>
      <c r="I26" s="4">
        <v>-0.43333333333333335</v>
      </c>
      <c r="J26" s="3">
        <v>0.65</v>
      </c>
      <c r="K26" s="3"/>
      <c r="L26" s="3"/>
      <c r="M26" s="5">
        <v>0.4</v>
      </c>
    </row>
    <row r="27" spans="1:13" x14ac:dyDescent="0.25">
      <c r="A27">
        <v>2003</v>
      </c>
      <c r="B27">
        <v>16</v>
      </c>
      <c r="C27">
        <v>7</v>
      </c>
      <c r="D27">
        <v>3</v>
      </c>
      <c r="E27">
        <v>175</v>
      </c>
      <c r="F27">
        <v>1.1000000000000001</v>
      </c>
      <c r="G27" s="4">
        <v>3.9333333333333331E-2</v>
      </c>
      <c r="H27" s="4">
        <v>0.10333333333333333</v>
      </c>
      <c r="I27" s="4">
        <v>1.9799999999999998</v>
      </c>
      <c r="J27" s="3">
        <v>0.25</v>
      </c>
      <c r="K27" s="3">
        <v>0.5</v>
      </c>
      <c r="L27" s="3">
        <v>0.25</v>
      </c>
      <c r="M27" s="5">
        <v>0</v>
      </c>
    </row>
    <row r="28" spans="1:13" x14ac:dyDescent="0.25">
      <c r="A28">
        <v>2004</v>
      </c>
      <c r="B28">
        <v>15</v>
      </c>
      <c r="C28">
        <v>9</v>
      </c>
      <c r="D28">
        <v>6</v>
      </c>
      <c r="E28">
        <v>224</v>
      </c>
      <c r="F28">
        <v>0.3</v>
      </c>
      <c r="G28" s="4">
        <v>0.24033333333333332</v>
      </c>
      <c r="H28" s="4">
        <v>0.45666666666666672</v>
      </c>
      <c r="I28" s="4">
        <v>0.41333333333333333</v>
      </c>
      <c r="J28" s="3">
        <v>0.18</v>
      </c>
      <c r="K28" s="3">
        <v>0.51</v>
      </c>
      <c r="L28" s="3">
        <v>0.31</v>
      </c>
      <c r="M28" s="5">
        <v>0.3</v>
      </c>
    </row>
    <row r="29" spans="1:13" x14ac:dyDescent="0.25">
      <c r="A29">
        <v>2005</v>
      </c>
      <c r="B29">
        <v>28</v>
      </c>
      <c r="C29">
        <v>15</v>
      </c>
      <c r="D29">
        <v>7</v>
      </c>
      <c r="E29">
        <v>248</v>
      </c>
      <c r="F29">
        <v>0.6</v>
      </c>
      <c r="G29" s="4">
        <v>0.16933333333333334</v>
      </c>
      <c r="H29" s="4">
        <v>0.50666666666666671</v>
      </c>
      <c r="I29" s="4">
        <v>0.36000000000000004</v>
      </c>
      <c r="J29" s="3">
        <v>0.05</v>
      </c>
      <c r="K29" s="3">
        <v>0.55000000000000004</v>
      </c>
      <c r="L29" s="3">
        <v>0.4</v>
      </c>
      <c r="M29" s="5">
        <v>0.4</v>
      </c>
    </row>
    <row r="30" spans="1:13" x14ac:dyDescent="0.25">
      <c r="A30">
        <v>2006</v>
      </c>
      <c r="B30">
        <v>10</v>
      </c>
      <c r="C30">
        <v>5</v>
      </c>
      <c r="D30">
        <v>2</v>
      </c>
      <c r="E30">
        <v>78</v>
      </c>
      <c r="F30">
        <v>-0.9</v>
      </c>
      <c r="G30" s="4">
        <v>0.16200000000000001</v>
      </c>
      <c r="H30" s="4">
        <v>0.26</v>
      </c>
      <c r="I30" s="4">
        <v>0.63</v>
      </c>
      <c r="J30" s="3">
        <v>0.2</v>
      </c>
      <c r="K30" s="3">
        <v>0.55000000000000004</v>
      </c>
      <c r="L30" s="3">
        <v>0.25</v>
      </c>
      <c r="M30" s="5">
        <v>0.1</v>
      </c>
    </row>
    <row r="31" spans="1:13" x14ac:dyDescent="0.25">
      <c r="A31">
        <v>2007</v>
      </c>
      <c r="B31">
        <v>15</v>
      </c>
      <c r="C31">
        <v>6</v>
      </c>
      <c r="D31">
        <v>2</v>
      </c>
      <c r="E31">
        <v>72</v>
      </c>
      <c r="F31">
        <v>0.7</v>
      </c>
      <c r="G31" s="4">
        <v>0.21</v>
      </c>
      <c r="H31" s="4">
        <v>0.45</v>
      </c>
      <c r="I31" s="4">
        <v>6.3333333333333339E-2</v>
      </c>
      <c r="J31" s="3">
        <v>0.5</v>
      </c>
      <c r="K31" s="3">
        <v>0.4</v>
      </c>
      <c r="L31" s="3">
        <v>0.1</v>
      </c>
      <c r="M31" s="5">
        <v>-0.2</v>
      </c>
    </row>
    <row r="32" spans="1:13" x14ac:dyDescent="0.25">
      <c r="A32">
        <v>2008</v>
      </c>
      <c r="B32">
        <v>16</v>
      </c>
      <c r="C32">
        <v>8</v>
      </c>
      <c r="D32">
        <v>5</v>
      </c>
      <c r="E32">
        <v>144</v>
      </c>
      <c r="F32">
        <v>-1.5</v>
      </c>
      <c r="G32" s="4">
        <v>0.11399999999999999</v>
      </c>
      <c r="H32" s="4">
        <v>0.19666666666666668</v>
      </c>
      <c r="I32" s="4">
        <v>-0.78333333333333333</v>
      </c>
      <c r="J32" s="3">
        <v>0.35</v>
      </c>
      <c r="K32" s="3">
        <v>0.45</v>
      </c>
      <c r="L32" s="3">
        <v>0.2</v>
      </c>
      <c r="M32" s="6">
        <v>-0.5</v>
      </c>
    </row>
    <row r="33" spans="1:13" x14ac:dyDescent="0.25">
      <c r="A33">
        <v>2009</v>
      </c>
      <c r="B33">
        <v>9</v>
      </c>
      <c r="C33">
        <v>3</v>
      </c>
      <c r="D33">
        <v>2</v>
      </c>
      <c r="E33">
        <v>51</v>
      </c>
      <c r="F33">
        <v>-0.8</v>
      </c>
      <c r="G33" s="4">
        <v>-3.7000000000000005E-2</v>
      </c>
      <c r="H33" s="4">
        <v>-0.21333333333333335</v>
      </c>
      <c r="I33" s="4">
        <v>-1.2733333333333334</v>
      </c>
      <c r="J33" s="3">
        <v>0.25</v>
      </c>
      <c r="K33" s="3">
        <v>0.5</v>
      </c>
      <c r="L33" s="3">
        <v>0.25</v>
      </c>
      <c r="M33" s="5">
        <v>0.1</v>
      </c>
    </row>
    <row r="34" spans="1:13" x14ac:dyDescent="0.25">
      <c r="A34">
        <v>2010</v>
      </c>
      <c r="B34">
        <v>19</v>
      </c>
      <c r="C34">
        <v>12</v>
      </c>
      <c r="D34">
        <v>5</v>
      </c>
      <c r="E34">
        <v>165</v>
      </c>
      <c r="F34">
        <v>1.6</v>
      </c>
      <c r="G34" s="4">
        <v>0.12966666666666668</v>
      </c>
      <c r="H34" s="4">
        <v>1.0466666666666666</v>
      </c>
      <c r="I34" s="4">
        <v>0.57666666666666666</v>
      </c>
      <c r="J34" s="3">
        <v>0.28999999999999998</v>
      </c>
      <c r="K34" s="3">
        <v>0.51</v>
      </c>
      <c r="L34" s="3">
        <v>0.2</v>
      </c>
      <c r="M34" s="5">
        <v>-0.1</v>
      </c>
    </row>
    <row r="35" spans="1:13" x14ac:dyDescent="0.25">
      <c r="A35">
        <v>2011</v>
      </c>
      <c r="B35">
        <v>19</v>
      </c>
      <c r="C35">
        <v>7</v>
      </c>
      <c r="D35">
        <v>3</v>
      </c>
      <c r="E35">
        <v>121</v>
      </c>
      <c r="F35">
        <v>-1.4</v>
      </c>
      <c r="G35" s="4">
        <v>0.18499999999999997</v>
      </c>
      <c r="H35" s="4">
        <v>0.6366666666666666</v>
      </c>
      <c r="I35" s="4">
        <v>-0.98666666666666669</v>
      </c>
      <c r="J35" s="3">
        <v>0.25</v>
      </c>
      <c r="K35" s="3">
        <v>0.5</v>
      </c>
      <c r="L35" s="3">
        <v>0.25</v>
      </c>
      <c r="M35" s="5">
        <v>0</v>
      </c>
    </row>
    <row r="36" spans="1:13" x14ac:dyDescent="0.25">
      <c r="A36">
        <v>2012</v>
      </c>
      <c r="B36">
        <v>19</v>
      </c>
      <c r="C36">
        <v>10</v>
      </c>
      <c r="D36">
        <v>2</v>
      </c>
      <c r="E36">
        <v>133</v>
      </c>
      <c r="F36">
        <v>-0.9</v>
      </c>
      <c r="G36" s="4">
        <v>-8.0000000000000002E-3</v>
      </c>
      <c r="H36" s="4">
        <v>-0.04</v>
      </c>
      <c r="I36" s="4">
        <v>-1.3399999999999999</v>
      </c>
      <c r="J36" s="3">
        <v>0.12</v>
      </c>
      <c r="K36" s="3">
        <v>0.54</v>
      </c>
      <c r="L36" s="3">
        <v>0.34</v>
      </c>
      <c r="M36" s="5">
        <v>0.3</v>
      </c>
    </row>
    <row r="37" spans="1:13" x14ac:dyDescent="0.25">
      <c r="A37">
        <v>2013</v>
      </c>
      <c r="B37">
        <v>14</v>
      </c>
      <c r="C37">
        <v>2</v>
      </c>
      <c r="D37">
        <v>0</v>
      </c>
      <c r="E37">
        <v>36</v>
      </c>
      <c r="F37">
        <v>-0.6</v>
      </c>
      <c r="G37" s="4">
        <v>0.16</v>
      </c>
      <c r="H37" s="4">
        <v>0.49666666666666665</v>
      </c>
      <c r="I37" s="4">
        <v>-0.35000000000000003</v>
      </c>
      <c r="J37" s="3">
        <v>0.28000000000000003</v>
      </c>
      <c r="K37" s="3">
        <v>0.56999999999999995</v>
      </c>
      <c r="L37" s="3">
        <v>0.15</v>
      </c>
      <c r="M37" s="5">
        <v>-0.1</v>
      </c>
    </row>
    <row r="38" spans="1:13" x14ac:dyDescent="0.25">
      <c r="A38">
        <v>2014</v>
      </c>
      <c r="B38">
        <v>0</v>
      </c>
      <c r="C38">
        <v>0</v>
      </c>
      <c r="D38">
        <v>0</v>
      </c>
      <c r="E38">
        <v>0</v>
      </c>
      <c r="F38">
        <v>-0.6</v>
      </c>
      <c r="G38" s="4">
        <v>0</v>
      </c>
      <c r="H38" s="4">
        <v>-0.1</v>
      </c>
      <c r="I38" s="4">
        <v>0.09</v>
      </c>
    </row>
  </sheetData>
  <hyperlinks>
    <hyperlink ref="A2" r:id="rId1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7"/>
  <sheetViews>
    <sheetView topLeftCell="A30" workbookViewId="0">
      <selection activeCell="N67" activeCellId="1" sqref="A33:A67 N33:N67"/>
    </sheetView>
  </sheetViews>
  <sheetFormatPr defaultRowHeight="15" x14ac:dyDescent="0.25"/>
  <cols>
    <col min="1" max="13" width="6.7109375" bestFit="1" customWidth="1"/>
  </cols>
  <sheetData>
    <row r="2" spans="1:14" x14ac:dyDescent="0.25">
      <c r="A2">
        <v>1948</v>
      </c>
      <c r="B2">
        <v>-5.0000000000000001E-3</v>
      </c>
      <c r="C2">
        <v>-1.7000000000000001E-2</v>
      </c>
      <c r="D2">
        <v>3.7999999999999999E-2</v>
      </c>
      <c r="E2">
        <v>-0.06</v>
      </c>
      <c r="F2">
        <v>6.0000000000000001E-3</v>
      </c>
      <c r="G2">
        <v>6.5000000000000002E-2</v>
      </c>
      <c r="H2">
        <v>-2.9000000000000001E-2</v>
      </c>
      <c r="I2">
        <v>-1.2E-2</v>
      </c>
      <c r="J2">
        <v>-4.2000000000000003E-2</v>
      </c>
      <c r="K2">
        <v>1.7999999999999999E-2</v>
      </c>
      <c r="L2">
        <v>0.14499999999999999</v>
      </c>
      <c r="M2">
        <v>7.2999999999999995E-2</v>
      </c>
    </row>
    <row r="3" spans="1:14" x14ac:dyDescent="0.25">
      <c r="A3">
        <v>1949</v>
      </c>
      <c r="B3">
        <v>0.16400000000000001</v>
      </c>
      <c r="C3">
        <v>0.17100000000000001</v>
      </c>
      <c r="D3">
        <v>4.9000000000000002E-2</v>
      </c>
      <c r="E3">
        <v>0.109</v>
      </c>
      <c r="F3">
        <v>-1.2999999999999999E-2</v>
      </c>
      <c r="G3">
        <v>1.2E-2</v>
      </c>
      <c r="H3">
        <v>8.2000000000000003E-2</v>
      </c>
      <c r="I3">
        <v>0.113</v>
      </c>
      <c r="J3">
        <v>8.1000000000000003E-2</v>
      </c>
      <c r="K3">
        <v>0.115</v>
      </c>
      <c r="L3">
        <v>0.11899999999999999</v>
      </c>
      <c r="M3">
        <v>0.129</v>
      </c>
      <c r="N3">
        <f t="shared" ref="N3:N65" si="0">AVERAGE(B3:C3,M2)</f>
        <v>0.13600000000000001</v>
      </c>
    </row>
    <row r="4" spans="1:14" x14ac:dyDescent="0.25">
      <c r="A4">
        <v>1950</v>
      </c>
      <c r="B4">
        <v>0.122</v>
      </c>
      <c r="C4">
        <v>-2.3E-2</v>
      </c>
      <c r="D4">
        <v>-9.5000000000000001E-2</v>
      </c>
      <c r="E4">
        <v>-0.12</v>
      </c>
      <c r="F4">
        <v>-4.7E-2</v>
      </c>
      <c r="G4">
        <v>-3.2000000000000001E-2</v>
      </c>
      <c r="H4">
        <v>-4.3999999999999997E-2</v>
      </c>
      <c r="I4">
        <v>3.1E-2</v>
      </c>
      <c r="J4">
        <v>2.1000000000000001E-2</v>
      </c>
      <c r="K4">
        <v>-7.9000000000000001E-2</v>
      </c>
      <c r="L4">
        <v>9.0999999999999998E-2</v>
      </c>
      <c r="M4">
        <v>9.9000000000000005E-2</v>
      </c>
      <c r="N4">
        <f t="shared" si="0"/>
        <v>7.5999999999999998E-2</v>
      </c>
    </row>
    <row r="5" spans="1:14" x14ac:dyDescent="0.25">
      <c r="A5">
        <v>1951</v>
      </c>
      <c r="B5">
        <v>0.114</v>
      </c>
      <c r="C5">
        <v>8.9999999999999993E-3</v>
      </c>
      <c r="D5">
        <v>2.3E-2</v>
      </c>
      <c r="E5">
        <v>0.18</v>
      </c>
      <c r="F5">
        <v>0.184</v>
      </c>
      <c r="G5">
        <v>0.3</v>
      </c>
      <c r="H5">
        <v>0.433</v>
      </c>
      <c r="I5">
        <v>0.315</v>
      </c>
      <c r="J5">
        <v>0.26100000000000001</v>
      </c>
      <c r="K5">
        <v>0.27</v>
      </c>
      <c r="L5">
        <v>0.186</v>
      </c>
      <c r="M5">
        <v>0.186</v>
      </c>
      <c r="N5">
        <f t="shared" si="0"/>
        <v>7.3999999999999996E-2</v>
      </c>
    </row>
    <row r="6" spans="1:14" x14ac:dyDescent="0.25">
      <c r="A6">
        <v>1952</v>
      </c>
      <c r="B6">
        <v>0.183</v>
      </c>
      <c r="C6">
        <v>0.19400000000000001</v>
      </c>
      <c r="D6">
        <v>0.24199999999999999</v>
      </c>
      <c r="E6">
        <v>0.20200000000000001</v>
      </c>
      <c r="F6">
        <v>0.192</v>
      </c>
      <c r="G6">
        <v>0.39400000000000002</v>
      </c>
      <c r="H6">
        <v>0.38400000000000001</v>
      </c>
      <c r="I6">
        <v>0.41499999999999998</v>
      </c>
      <c r="J6">
        <v>0.373</v>
      </c>
      <c r="K6">
        <v>0.36599999999999999</v>
      </c>
      <c r="L6">
        <v>0.26200000000000001</v>
      </c>
      <c r="M6">
        <v>0.35199999999999998</v>
      </c>
      <c r="N6">
        <f t="shared" si="0"/>
        <v>0.18766666666666665</v>
      </c>
    </row>
    <row r="7" spans="1:14" x14ac:dyDescent="0.25">
      <c r="A7">
        <v>1953</v>
      </c>
      <c r="B7">
        <v>0.27700000000000002</v>
      </c>
      <c r="C7">
        <v>0.19700000000000001</v>
      </c>
      <c r="D7">
        <v>0.153</v>
      </c>
      <c r="E7">
        <v>0.32500000000000001</v>
      </c>
      <c r="F7">
        <v>0.35399999999999998</v>
      </c>
      <c r="G7">
        <v>0.28699999999999998</v>
      </c>
      <c r="H7">
        <v>0.35499999999999998</v>
      </c>
      <c r="I7">
        <v>0.27</v>
      </c>
      <c r="J7">
        <v>0.29099999999999998</v>
      </c>
      <c r="K7">
        <v>0.159</v>
      </c>
      <c r="L7">
        <v>0.25600000000000001</v>
      </c>
      <c r="M7">
        <v>0.26900000000000002</v>
      </c>
      <c r="N7">
        <f t="shared" si="0"/>
        <v>0.27533333333333337</v>
      </c>
    </row>
    <row r="8" spans="1:14" x14ac:dyDescent="0.25">
      <c r="A8">
        <v>1954</v>
      </c>
      <c r="B8">
        <v>0.23899999999999999</v>
      </c>
      <c r="C8">
        <v>0.107</v>
      </c>
      <c r="D8">
        <v>0.112</v>
      </c>
      <c r="E8">
        <v>-2E-3</v>
      </c>
      <c r="F8">
        <v>8.1000000000000003E-2</v>
      </c>
      <c r="G8">
        <v>0.111</v>
      </c>
      <c r="H8">
        <v>-3.3000000000000002E-2</v>
      </c>
      <c r="I8">
        <v>-3.0000000000000001E-3</v>
      </c>
      <c r="J8">
        <v>1E-3</v>
      </c>
      <c r="K8">
        <v>-0.02</v>
      </c>
      <c r="L8">
        <v>-1.4999999999999999E-2</v>
      </c>
      <c r="M8">
        <v>-0.04</v>
      </c>
      <c r="N8">
        <f t="shared" si="0"/>
        <v>0.20499999999999999</v>
      </c>
    </row>
    <row r="9" spans="1:14" x14ac:dyDescent="0.25">
      <c r="A9">
        <v>1955</v>
      </c>
      <c r="B9">
        <v>8.7999999999999995E-2</v>
      </c>
      <c r="C9">
        <v>5.1999999999999998E-2</v>
      </c>
      <c r="D9">
        <v>5.2999999999999999E-2</v>
      </c>
      <c r="E9">
        <v>0.107</v>
      </c>
      <c r="F9">
        <v>0.188</v>
      </c>
      <c r="G9">
        <v>0.20499999999999999</v>
      </c>
      <c r="H9">
        <v>0.28000000000000003</v>
      </c>
      <c r="I9">
        <v>0.187</v>
      </c>
      <c r="J9">
        <v>0.215</v>
      </c>
      <c r="K9">
        <v>0.29099999999999998</v>
      </c>
      <c r="L9">
        <v>0.39800000000000002</v>
      </c>
      <c r="M9">
        <v>0.26800000000000002</v>
      </c>
      <c r="N9">
        <f t="shared" si="0"/>
        <v>3.3333333333333326E-2</v>
      </c>
    </row>
    <row r="10" spans="1:14" x14ac:dyDescent="0.25">
      <c r="A10">
        <v>1956</v>
      </c>
      <c r="B10">
        <v>0.19800000000000001</v>
      </c>
      <c r="C10">
        <v>0.106</v>
      </c>
      <c r="D10">
        <v>2.5999999999999999E-2</v>
      </c>
      <c r="E10">
        <v>7.4999999999999997E-2</v>
      </c>
      <c r="F10">
        <v>-4.5999999999999999E-2</v>
      </c>
      <c r="G10">
        <v>-0.252</v>
      </c>
      <c r="H10">
        <v>-7.8E-2</v>
      </c>
      <c r="I10">
        <v>-8.5999999999999993E-2</v>
      </c>
      <c r="J10">
        <v>-7.6999999999999999E-2</v>
      </c>
      <c r="K10">
        <v>-3.1E-2</v>
      </c>
      <c r="L10">
        <v>-7.4999999999999997E-2</v>
      </c>
      <c r="M10">
        <v>3.1E-2</v>
      </c>
      <c r="N10">
        <f t="shared" si="0"/>
        <v>0.19066666666666668</v>
      </c>
    </row>
    <row r="11" spans="1:14" x14ac:dyDescent="0.25">
      <c r="A11">
        <v>1957</v>
      </c>
      <c r="B11">
        <v>-6.9000000000000006E-2</v>
      </c>
      <c r="C11">
        <v>-9.4E-2</v>
      </c>
      <c r="D11">
        <v>-7.0000000000000001E-3</v>
      </c>
      <c r="E11">
        <v>-6.2E-2</v>
      </c>
      <c r="F11">
        <v>-0.109</v>
      </c>
      <c r="G11">
        <v>0</v>
      </c>
      <c r="H11">
        <v>5.1999999999999998E-2</v>
      </c>
      <c r="I11">
        <v>0.214</v>
      </c>
      <c r="J11">
        <v>0.23300000000000001</v>
      </c>
      <c r="K11">
        <v>0.16200000000000001</v>
      </c>
      <c r="L11">
        <v>9.6000000000000002E-2</v>
      </c>
      <c r="M11">
        <v>9.0999999999999998E-2</v>
      </c>
      <c r="N11">
        <f t="shared" si="0"/>
        <v>-4.4000000000000004E-2</v>
      </c>
    </row>
    <row r="12" spans="1:14" x14ac:dyDescent="0.25">
      <c r="A12">
        <v>1958</v>
      </c>
      <c r="B12">
        <v>6.0999999999999999E-2</v>
      </c>
      <c r="C12">
        <v>0.20100000000000001</v>
      </c>
      <c r="D12">
        <v>0.35599999999999998</v>
      </c>
      <c r="E12">
        <v>0.35799999999999998</v>
      </c>
      <c r="F12">
        <v>0.21299999999999999</v>
      </c>
      <c r="G12">
        <v>0.23300000000000001</v>
      </c>
      <c r="H12">
        <v>0.17599999999999999</v>
      </c>
      <c r="I12">
        <v>0.17299999999999999</v>
      </c>
      <c r="J12">
        <v>0.224</v>
      </c>
      <c r="K12">
        <v>0.16400000000000001</v>
      </c>
      <c r="L12">
        <v>0.19700000000000001</v>
      </c>
      <c r="M12">
        <v>0.23200000000000001</v>
      </c>
      <c r="N12">
        <f t="shared" si="0"/>
        <v>0.11766666666666666</v>
      </c>
    </row>
    <row r="13" spans="1:14" x14ac:dyDescent="0.25">
      <c r="A13">
        <v>1959</v>
      </c>
      <c r="B13">
        <v>0.112</v>
      </c>
      <c r="C13">
        <v>0.127</v>
      </c>
      <c r="D13">
        <v>-1.4999999999999999E-2</v>
      </c>
      <c r="E13">
        <v>8.0000000000000002E-3</v>
      </c>
      <c r="F13">
        <v>1.9E-2</v>
      </c>
      <c r="G13">
        <v>-4.7E-2</v>
      </c>
      <c r="H13">
        <v>-0.02</v>
      </c>
      <c r="I13">
        <v>2.4E-2</v>
      </c>
      <c r="J13">
        <v>0.13700000000000001</v>
      </c>
      <c r="K13">
        <v>0.124</v>
      </c>
      <c r="L13">
        <v>6.3E-2</v>
      </c>
      <c r="M13">
        <v>0.122</v>
      </c>
      <c r="N13">
        <f t="shared" si="0"/>
        <v>0.157</v>
      </c>
    </row>
    <row r="14" spans="1:14" x14ac:dyDescent="0.25">
      <c r="A14">
        <v>1960</v>
      </c>
      <c r="B14">
        <v>0.189</v>
      </c>
      <c r="C14">
        <v>0.22900000000000001</v>
      </c>
      <c r="D14">
        <v>0.1</v>
      </c>
      <c r="E14">
        <v>0.109</v>
      </c>
      <c r="F14">
        <v>0.315</v>
      </c>
      <c r="G14">
        <v>0.33100000000000002</v>
      </c>
      <c r="H14">
        <v>0.28299999999999997</v>
      </c>
      <c r="I14">
        <v>0.34699999999999998</v>
      </c>
      <c r="J14">
        <v>0.223</v>
      </c>
      <c r="K14">
        <v>0.308</v>
      </c>
      <c r="L14">
        <v>0.26200000000000001</v>
      </c>
      <c r="M14">
        <v>0.15</v>
      </c>
      <c r="N14">
        <f t="shared" si="0"/>
        <v>0.18000000000000002</v>
      </c>
    </row>
    <row r="15" spans="1:14" x14ac:dyDescent="0.25">
      <c r="A15">
        <v>1961</v>
      </c>
      <c r="B15">
        <v>7.2999999999999995E-2</v>
      </c>
      <c r="C15">
        <v>9.2999999999999999E-2</v>
      </c>
      <c r="D15">
        <v>0.161</v>
      </c>
      <c r="E15">
        <v>0.23899999999999999</v>
      </c>
      <c r="F15">
        <v>0.20599999999999999</v>
      </c>
      <c r="G15">
        <v>4.4999999999999998E-2</v>
      </c>
      <c r="H15">
        <v>-7.0000000000000001E-3</v>
      </c>
      <c r="I15">
        <v>4.8000000000000001E-2</v>
      </c>
      <c r="J15">
        <v>1.4999999999999999E-2</v>
      </c>
      <c r="K15">
        <v>4.1000000000000002E-2</v>
      </c>
      <c r="L15">
        <v>7.9000000000000001E-2</v>
      </c>
      <c r="M15">
        <v>0.22500000000000001</v>
      </c>
      <c r="N15">
        <f t="shared" si="0"/>
        <v>0.10533333333333332</v>
      </c>
    </row>
    <row r="16" spans="1:14" x14ac:dyDescent="0.25">
      <c r="A16">
        <v>1962</v>
      </c>
      <c r="B16">
        <v>0.161</v>
      </c>
      <c r="C16">
        <v>0.16400000000000001</v>
      </c>
      <c r="D16">
        <v>0.17799999999999999</v>
      </c>
      <c r="E16">
        <v>0.1</v>
      </c>
      <c r="F16">
        <v>3.5000000000000003E-2</v>
      </c>
      <c r="G16">
        <v>-5.8999999999999997E-2</v>
      </c>
      <c r="H16">
        <v>4.0000000000000001E-3</v>
      </c>
      <c r="I16">
        <v>-5.0999999999999997E-2</v>
      </c>
      <c r="J16">
        <v>1.6E-2</v>
      </c>
      <c r="K16">
        <v>7.8E-2</v>
      </c>
      <c r="L16">
        <v>5.8000000000000003E-2</v>
      </c>
      <c r="M16">
        <v>0.20200000000000001</v>
      </c>
      <c r="N16">
        <f t="shared" si="0"/>
        <v>0.18333333333333335</v>
      </c>
    </row>
    <row r="17" spans="1:14" x14ac:dyDescent="0.25">
      <c r="A17">
        <v>1963</v>
      </c>
      <c r="B17">
        <v>0.16900000000000001</v>
      </c>
      <c r="C17">
        <v>0.17799999999999999</v>
      </c>
      <c r="D17">
        <v>0.14599999999999999</v>
      </c>
      <c r="E17">
        <v>0.11600000000000001</v>
      </c>
      <c r="F17">
        <v>-7.1999999999999995E-2</v>
      </c>
      <c r="G17">
        <v>-3.5000000000000003E-2</v>
      </c>
      <c r="H17">
        <v>-2.3E-2</v>
      </c>
      <c r="I17">
        <v>-6.0999999999999999E-2</v>
      </c>
      <c r="J17">
        <v>-0.19</v>
      </c>
      <c r="K17">
        <v>-5.8999999999999997E-2</v>
      </c>
      <c r="L17">
        <v>-4.4999999999999998E-2</v>
      </c>
      <c r="M17">
        <v>-4.8000000000000001E-2</v>
      </c>
      <c r="N17">
        <f t="shared" si="0"/>
        <v>0.18299999999999997</v>
      </c>
    </row>
    <row r="18" spans="1:14" x14ac:dyDescent="0.25">
      <c r="A18">
        <v>1964</v>
      </c>
      <c r="B18">
        <v>-6.3E-2</v>
      </c>
      <c r="C18">
        <v>3.4000000000000002E-2</v>
      </c>
      <c r="D18">
        <v>5.1999999999999998E-2</v>
      </c>
      <c r="E18">
        <v>-0.13400000000000001</v>
      </c>
      <c r="F18">
        <v>5.2999999999999999E-2</v>
      </c>
      <c r="G18">
        <v>1.6E-2</v>
      </c>
      <c r="H18">
        <v>-0.13200000000000001</v>
      </c>
      <c r="I18">
        <v>-0.222</v>
      </c>
      <c r="J18">
        <v>-0.20699999999999999</v>
      </c>
      <c r="K18">
        <v>-0.25900000000000001</v>
      </c>
      <c r="L18">
        <v>-0.153</v>
      </c>
      <c r="M18">
        <v>-0.109</v>
      </c>
      <c r="N18">
        <f t="shared" si="0"/>
        <v>-2.5666666666666667E-2</v>
      </c>
    </row>
    <row r="19" spans="1:14" x14ac:dyDescent="0.25">
      <c r="A19">
        <v>1965</v>
      </c>
      <c r="B19">
        <v>-0.186</v>
      </c>
      <c r="C19">
        <v>-0.16400000000000001</v>
      </c>
      <c r="D19">
        <v>-6.5000000000000002E-2</v>
      </c>
      <c r="E19">
        <v>-8.4000000000000005E-2</v>
      </c>
      <c r="F19">
        <v>-8.5999999999999993E-2</v>
      </c>
      <c r="G19">
        <v>-0.114</v>
      </c>
      <c r="H19">
        <v>-0.17499999999999999</v>
      </c>
      <c r="I19">
        <v>-0.19800000000000001</v>
      </c>
      <c r="J19">
        <v>-0.20899999999999999</v>
      </c>
      <c r="K19">
        <v>-0.23499999999999999</v>
      </c>
      <c r="L19">
        <v>-0.26400000000000001</v>
      </c>
      <c r="M19">
        <v>-0.111</v>
      </c>
      <c r="N19">
        <f t="shared" si="0"/>
        <v>-0.153</v>
      </c>
    </row>
    <row r="20" spans="1:14" x14ac:dyDescent="0.25">
      <c r="A20">
        <v>1966</v>
      </c>
      <c r="B20">
        <v>-6.3E-2</v>
      </c>
      <c r="C20">
        <v>2.3E-2</v>
      </c>
      <c r="D20">
        <v>3.0000000000000001E-3</v>
      </c>
      <c r="E20">
        <v>5.6000000000000001E-2</v>
      </c>
      <c r="F20">
        <v>1.4E-2</v>
      </c>
      <c r="G20">
        <v>-3.2000000000000001E-2</v>
      </c>
      <c r="H20">
        <v>-4.2999999999999997E-2</v>
      </c>
      <c r="I20">
        <v>-3.1E-2</v>
      </c>
      <c r="J20">
        <v>1.2999999999999999E-2</v>
      </c>
      <c r="K20">
        <v>2.5999999999999999E-2</v>
      </c>
      <c r="L20">
        <v>1.6E-2</v>
      </c>
      <c r="M20">
        <v>9.2999999999999999E-2</v>
      </c>
      <c r="N20">
        <f t="shared" si="0"/>
        <v>-5.0333333333333334E-2</v>
      </c>
    </row>
    <row r="21" spans="1:14" x14ac:dyDescent="0.25">
      <c r="A21">
        <v>1967</v>
      </c>
      <c r="B21">
        <v>9.4E-2</v>
      </c>
      <c r="C21">
        <v>0.10100000000000001</v>
      </c>
      <c r="D21">
        <v>-2.1000000000000001E-2</v>
      </c>
      <c r="E21">
        <v>-3.0000000000000001E-3</v>
      </c>
      <c r="F21">
        <v>-0.17399999999999999</v>
      </c>
      <c r="G21">
        <v>-0.248</v>
      </c>
      <c r="H21">
        <v>-0.218</v>
      </c>
      <c r="I21">
        <v>-0.152</v>
      </c>
      <c r="J21">
        <v>-8.4000000000000005E-2</v>
      </c>
      <c r="K21">
        <v>-8.6999999999999994E-2</v>
      </c>
      <c r="L21">
        <v>-0.222</v>
      </c>
      <c r="M21">
        <v>-0.14000000000000001</v>
      </c>
      <c r="N21">
        <f t="shared" si="0"/>
        <v>9.6000000000000016E-2</v>
      </c>
    </row>
    <row r="22" spans="1:14" x14ac:dyDescent="0.25">
      <c r="A22">
        <v>1968</v>
      </c>
      <c r="B22">
        <v>-0.23400000000000001</v>
      </c>
      <c r="C22">
        <v>-0.185</v>
      </c>
      <c r="D22">
        <v>-0.19600000000000001</v>
      </c>
      <c r="E22">
        <v>-0.14299999999999999</v>
      </c>
      <c r="F22">
        <v>-0.111</v>
      </c>
      <c r="G22">
        <v>-0.25</v>
      </c>
      <c r="H22">
        <v>-0.217</v>
      </c>
      <c r="I22">
        <v>-0.20100000000000001</v>
      </c>
      <c r="J22">
        <v>-0.13700000000000001</v>
      </c>
      <c r="K22">
        <v>-0.10100000000000001</v>
      </c>
      <c r="L22">
        <v>-9.5000000000000001E-2</v>
      </c>
      <c r="M22">
        <v>-0.114</v>
      </c>
      <c r="N22">
        <f t="shared" si="0"/>
        <v>-0.18633333333333335</v>
      </c>
    </row>
    <row r="23" spans="1:14" x14ac:dyDescent="0.25">
      <c r="A23">
        <v>1969</v>
      </c>
      <c r="B23">
        <v>-0.05</v>
      </c>
      <c r="C23">
        <v>0.11700000000000001</v>
      </c>
      <c r="D23">
        <v>0.22</v>
      </c>
      <c r="E23">
        <v>0.16200000000000001</v>
      </c>
      <c r="F23">
        <v>2.3E-2</v>
      </c>
      <c r="G23">
        <v>4.1000000000000002E-2</v>
      </c>
      <c r="H23">
        <v>0.106</v>
      </c>
      <c r="I23">
        <v>-8.7999999999999995E-2</v>
      </c>
      <c r="J23">
        <v>-9.4E-2</v>
      </c>
      <c r="K23">
        <v>-0.17199999999999999</v>
      </c>
      <c r="L23">
        <v>-0.111</v>
      </c>
      <c r="M23">
        <v>-1.9E-2</v>
      </c>
      <c r="N23">
        <f t="shared" si="0"/>
        <v>-1.5666666666666666E-2</v>
      </c>
    </row>
    <row r="24" spans="1:14" x14ac:dyDescent="0.25">
      <c r="A24">
        <v>1970</v>
      </c>
      <c r="B24">
        <v>3.0000000000000001E-3</v>
      </c>
      <c r="C24">
        <v>-3.5999999999999997E-2</v>
      </c>
      <c r="D24">
        <v>3.2000000000000001E-2</v>
      </c>
      <c r="E24">
        <v>3.3000000000000002E-2</v>
      </c>
      <c r="F24">
        <v>-3.4000000000000002E-2</v>
      </c>
      <c r="G24">
        <v>-0.16900000000000001</v>
      </c>
      <c r="H24">
        <v>-0.187</v>
      </c>
      <c r="I24">
        <v>-0.128</v>
      </c>
      <c r="J24">
        <v>-0.125</v>
      </c>
      <c r="K24">
        <v>-0.183</v>
      </c>
      <c r="L24">
        <v>-0.22700000000000001</v>
      </c>
      <c r="M24">
        <v>-0.19600000000000001</v>
      </c>
      <c r="N24">
        <f t="shared" si="0"/>
        <v>-1.7333333333333329E-2</v>
      </c>
    </row>
    <row r="25" spans="1:14" x14ac:dyDescent="0.25">
      <c r="A25">
        <v>1971</v>
      </c>
      <c r="B25">
        <v>-0.23200000000000001</v>
      </c>
      <c r="C25">
        <v>-0.27900000000000003</v>
      </c>
      <c r="D25">
        <v>-0.29699999999999999</v>
      </c>
      <c r="E25">
        <v>-0.4</v>
      </c>
      <c r="F25">
        <v>-0.313</v>
      </c>
      <c r="G25">
        <v>-0.34899999999999998</v>
      </c>
      <c r="H25">
        <v>-0.33600000000000002</v>
      </c>
      <c r="I25">
        <v>-0.42199999999999999</v>
      </c>
      <c r="J25">
        <v>-0.35299999999999998</v>
      </c>
      <c r="K25">
        <v>-0.222</v>
      </c>
      <c r="L25">
        <v>-0.23</v>
      </c>
      <c r="M25">
        <v>-0.29499999999999998</v>
      </c>
      <c r="N25">
        <f t="shared" si="0"/>
        <v>-0.23566666666666669</v>
      </c>
    </row>
    <row r="26" spans="1:14" x14ac:dyDescent="0.25">
      <c r="A26">
        <v>1972</v>
      </c>
      <c r="B26">
        <v>-0.30399999999999999</v>
      </c>
      <c r="C26">
        <v>-0.36699999999999999</v>
      </c>
      <c r="D26">
        <v>-0.42499999999999999</v>
      </c>
      <c r="E26">
        <v>-0.313</v>
      </c>
      <c r="F26">
        <v>-0.45500000000000002</v>
      </c>
      <c r="G26">
        <v>-0.47399999999999998</v>
      </c>
      <c r="H26">
        <v>-0.36099999999999999</v>
      </c>
      <c r="I26">
        <v>-0.36899999999999999</v>
      </c>
      <c r="J26">
        <v>-0.28899999999999998</v>
      </c>
      <c r="K26">
        <v>-0.27200000000000002</v>
      </c>
      <c r="L26">
        <v>-0.26300000000000001</v>
      </c>
      <c r="M26">
        <v>-0.33700000000000002</v>
      </c>
      <c r="N26">
        <f t="shared" si="0"/>
        <v>-0.32200000000000001</v>
      </c>
    </row>
    <row r="27" spans="1:14" x14ac:dyDescent="0.25">
      <c r="A27">
        <v>1973</v>
      </c>
      <c r="B27">
        <v>-0.36</v>
      </c>
      <c r="C27">
        <v>-0.379</v>
      </c>
      <c r="D27">
        <v>-0.33</v>
      </c>
      <c r="E27">
        <v>-0.25</v>
      </c>
      <c r="F27">
        <v>-0.155</v>
      </c>
      <c r="G27">
        <v>-0.161</v>
      </c>
      <c r="H27">
        <v>-8.8999999999999996E-2</v>
      </c>
      <c r="I27">
        <v>-0.11899999999999999</v>
      </c>
      <c r="J27">
        <v>-0.11700000000000001</v>
      </c>
      <c r="K27">
        <v>-0.20100000000000001</v>
      </c>
      <c r="L27">
        <v>-0.19500000000000001</v>
      </c>
      <c r="M27">
        <v>-0.224</v>
      </c>
      <c r="N27">
        <f t="shared" si="0"/>
        <v>-0.35866666666666669</v>
      </c>
    </row>
    <row r="28" spans="1:14" x14ac:dyDescent="0.25">
      <c r="A28">
        <v>1974</v>
      </c>
      <c r="B28">
        <v>-0.26100000000000001</v>
      </c>
      <c r="C28">
        <v>-0.26900000000000002</v>
      </c>
      <c r="D28">
        <v>-0.38700000000000001</v>
      </c>
      <c r="E28">
        <v>-0.50900000000000001</v>
      </c>
      <c r="F28">
        <v>-0.48499999999999999</v>
      </c>
      <c r="G28">
        <v>-0.433</v>
      </c>
      <c r="H28">
        <v>-0.5</v>
      </c>
      <c r="I28">
        <v>-0.45300000000000001</v>
      </c>
      <c r="J28">
        <v>-0.49099999999999999</v>
      </c>
      <c r="K28">
        <v>-0.49299999999999999</v>
      </c>
      <c r="L28">
        <v>-0.41099999999999998</v>
      </c>
      <c r="M28">
        <v>-0.34599999999999997</v>
      </c>
      <c r="N28">
        <f t="shared" si="0"/>
        <v>-0.25133333333333335</v>
      </c>
    </row>
    <row r="29" spans="1:14" x14ac:dyDescent="0.25">
      <c r="A29">
        <v>1975</v>
      </c>
      <c r="B29">
        <v>-0.25800000000000001</v>
      </c>
      <c r="C29">
        <v>-0.32400000000000001</v>
      </c>
      <c r="D29">
        <v>-0.29499999999999998</v>
      </c>
      <c r="E29">
        <v>-0.33</v>
      </c>
      <c r="F29">
        <v>-0.373</v>
      </c>
      <c r="G29">
        <v>-0.28000000000000003</v>
      </c>
      <c r="H29">
        <v>-0.25700000000000001</v>
      </c>
      <c r="I29">
        <v>-0.17</v>
      </c>
      <c r="J29">
        <v>-0.32100000000000001</v>
      </c>
      <c r="K29">
        <v>-0.33800000000000002</v>
      </c>
      <c r="L29">
        <v>-0.32600000000000001</v>
      </c>
      <c r="M29">
        <v>-0.307</v>
      </c>
      <c r="N29">
        <f t="shared" si="0"/>
        <v>-0.30933333333333335</v>
      </c>
    </row>
    <row r="30" spans="1:14" x14ac:dyDescent="0.25">
      <c r="A30">
        <v>1976</v>
      </c>
      <c r="B30">
        <v>-0.36899999999999999</v>
      </c>
      <c r="C30">
        <v>-0.42599999999999999</v>
      </c>
      <c r="D30">
        <v>-0.47799999999999998</v>
      </c>
      <c r="E30">
        <v>-0.41099999999999998</v>
      </c>
      <c r="F30">
        <v>-0.47299999999999998</v>
      </c>
      <c r="G30">
        <v>-0.46800000000000003</v>
      </c>
      <c r="H30">
        <v>-0.29199999999999998</v>
      </c>
      <c r="I30">
        <v>-0.17</v>
      </c>
      <c r="J30">
        <v>-0.17799999999999999</v>
      </c>
      <c r="K30">
        <v>-0.27800000000000002</v>
      </c>
      <c r="L30">
        <v>-0.4</v>
      </c>
      <c r="M30">
        <v>-0.41599999999999998</v>
      </c>
      <c r="N30">
        <f t="shared" si="0"/>
        <v>-0.36733333333333329</v>
      </c>
    </row>
    <row r="31" spans="1:14" x14ac:dyDescent="0.25">
      <c r="A31">
        <v>1977</v>
      </c>
      <c r="B31">
        <v>-0.374</v>
      </c>
      <c r="C31">
        <v>-0.317</v>
      </c>
      <c r="D31">
        <v>-0.16700000000000001</v>
      </c>
      <c r="E31">
        <v>-0.20100000000000001</v>
      </c>
      <c r="F31">
        <v>-0.154</v>
      </c>
      <c r="G31">
        <v>-9.0999999999999998E-2</v>
      </c>
      <c r="H31">
        <v>-0.09</v>
      </c>
      <c r="I31">
        <v>-0.129</v>
      </c>
      <c r="J31">
        <v>-0.216</v>
      </c>
      <c r="K31">
        <v>-0.20799999999999999</v>
      </c>
      <c r="L31">
        <v>-0.127</v>
      </c>
      <c r="M31">
        <v>-0.189</v>
      </c>
      <c r="N31">
        <f t="shared" si="0"/>
        <v>-0.36899999999999999</v>
      </c>
    </row>
    <row r="32" spans="1:14" x14ac:dyDescent="0.25">
      <c r="A32">
        <v>1978</v>
      </c>
      <c r="B32">
        <v>-0.09</v>
      </c>
      <c r="C32">
        <v>-0.13100000000000001</v>
      </c>
      <c r="D32">
        <v>-0.14199999999999999</v>
      </c>
      <c r="E32">
        <v>-0.17899999999999999</v>
      </c>
      <c r="F32">
        <v>-0.188</v>
      </c>
      <c r="G32">
        <v>-0.316</v>
      </c>
      <c r="H32">
        <v>-0.26</v>
      </c>
      <c r="I32">
        <v>-0.21</v>
      </c>
      <c r="J32">
        <v>-0.17299999999999999</v>
      </c>
      <c r="K32">
        <v>-0.191</v>
      </c>
      <c r="L32">
        <v>-0.10299999999999999</v>
      </c>
      <c r="M32">
        <v>-0.16600000000000001</v>
      </c>
      <c r="N32">
        <f t="shared" si="0"/>
        <v>-0.13666666666666669</v>
      </c>
    </row>
    <row r="33" spans="1:14" x14ac:dyDescent="0.25">
      <c r="A33">
        <v>1979</v>
      </c>
      <c r="B33">
        <v>-0.17599999999999999</v>
      </c>
      <c r="C33">
        <v>-0.13400000000000001</v>
      </c>
      <c r="D33">
        <v>-0.21099999999999999</v>
      </c>
      <c r="E33">
        <v>-0.22</v>
      </c>
      <c r="F33">
        <v>-0.10100000000000001</v>
      </c>
      <c r="G33">
        <v>-2.5000000000000001E-2</v>
      </c>
      <c r="H33">
        <v>-7.6999999999999999E-2</v>
      </c>
      <c r="I33">
        <v>-9.8000000000000004E-2</v>
      </c>
      <c r="J33">
        <v>-9.1999999999999998E-2</v>
      </c>
      <c r="K33">
        <v>-7.0000000000000007E-2</v>
      </c>
      <c r="L33">
        <v>-6.8000000000000005E-2</v>
      </c>
      <c r="M33">
        <v>-4.2000000000000003E-2</v>
      </c>
      <c r="N33">
        <f t="shared" si="0"/>
        <v>-0.15866666666666665</v>
      </c>
    </row>
    <row r="34" spans="1:14" x14ac:dyDescent="0.25">
      <c r="A34">
        <v>1980</v>
      </c>
      <c r="B34">
        <v>1.6E-2</v>
      </c>
      <c r="C34">
        <v>-6.0999999999999999E-2</v>
      </c>
      <c r="D34">
        <v>-0.121</v>
      </c>
      <c r="E34">
        <v>1.7000000000000001E-2</v>
      </c>
      <c r="F34">
        <v>0.14699999999999999</v>
      </c>
      <c r="G34">
        <v>0.126</v>
      </c>
      <c r="H34">
        <v>6.8000000000000005E-2</v>
      </c>
      <c r="I34">
        <v>4.1000000000000002E-2</v>
      </c>
      <c r="J34">
        <v>0.01</v>
      </c>
      <c r="K34">
        <v>-4.2999999999999997E-2</v>
      </c>
      <c r="L34">
        <v>-0.17899999999999999</v>
      </c>
      <c r="M34">
        <v>-0.23100000000000001</v>
      </c>
      <c r="N34">
        <f t="shared" si="0"/>
        <v>-2.8999999999999998E-2</v>
      </c>
    </row>
    <row r="35" spans="1:14" x14ac:dyDescent="0.25">
      <c r="A35">
        <v>1981</v>
      </c>
      <c r="B35">
        <v>-0.159</v>
      </c>
      <c r="C35">
        <v>-0.158</v>
      </c>
      <c r="D35">
        <v>2.4E-2</v>
      </c>
      <c r="E35">
        <v>-7.1999999999999995E-2</v>
      </c>
      <c r="F35">
        <v>-6.0999999999999999E-2</v>
      </c>
      <c r="G35">
        <v>-3.9E-2</v>
      </c>
      <c r="H35">
        <v>-7.0999999999999994E-2</v>
      </c>
      <c r="I35">
        <v>-9.1999999999999998E-2</v>
      </c>
      <c r="J35">
        <v>-1.2999999999999999E-2</v>
      </c>
      <c r="K35">
        <v>-0.16400000000000001</v>
      </c>
      <c r="L35">
        <v>-0.113</v>
      </c>
      <c r="M35">
        <v>1.0999999999999999E-2</v>
      </c>
      <c r="N35">
        <f t="shared" si="0"/>
        <v>-0.18266666666666667</v>
      </c>
    </row>
    <row r="36" spans="1:14" x14ac:dyDescent="0.25">
      <c r="A36">
        <v>1982</v>
      </c>
      <c r="B36">
        <v>-6.0999999999999999E-2</v>
      </c>
      <c r="C36">
        <v>-5.8999999999999997E-2</v>
      </c>
      <c r="D36">
        <v>-5.8999999999999997E-2</v>
      </c>
      <c r="E36">
        <v>-0.158</v>
      </c>
      <c r="F36">
        <v>-0.17499999999999999</v>
      </c>
      <c r="G36">
        <v>-0.16200000000000001</v>
      </c>
      <c r="H36">
        <v>-0.20599999999999999</v>
      </c>
      <c r="I36">
        <v>-0.28399999999999997</v>
      </c>
      <c r="J36">
        <v>-0.28100000000000003</v>
      </c>
      <c r="K36">
        <v>-0.33700000000000002</v>
      </c>
      <c r="L36">
        <v>-0.39200000000000002</v>
      </c>
      <c r="M36">
        <v>-0.36</v>
      </c>
      <c r="N36">
        <f t="shared" si="0"/>
        <v>-3.6333333333333336E-2</v>
      </c>
    </row>
    <row r="37" spans="1:14" x14ac:dyDescent="0.25">
      <c r="A37">
        <v>1983</v>
      </c>
      <c r="B37">
        <v>-0.27700000000000002</v>
      </c>
      <c r="C37">
        <v>-8.5000000000000006E-2</v>
      </c>
      <c r="D37">
        <v>0.10100000000000001</v>
      </c>
      <c r="E37">
        <v>8.4000000000000005E-2</v>
      </c>
      <c r="F37">
        <v>-2.3E-2</v>
      </c>
      <c r="G37">
        <v>-3.2000000000000001E-2</v>
      </c>
      <c r="H37">
        <v>1.0999999999999999E-2</v>
      </c>
      <c r="I37">
        <v>-0.13500000000000001</v>
      </c>
      <c r="J37">
        <v>-0.193</v>
      </c>
      <c r="K37">
        <v>-0.17299999999999999</v>
      </c>
      <c r="L37">
        <v>-0.13600000000000001</v>
      </c>
      <c r="M37">
        <v>0.02</v>
      </c>
      <c r="N37">
        <f t="shared" si="0"/>
        <v>-0.24066666666666667</v>
      </c>
    </row>
    <row r="38" spans="1:14" x14ac:dyDescent="0.25">
      <c r="A38">
        <v>1984</v>
      </c>
      <c r="B38">
        <v>-8.2000000000000003E-2</v>
      </c>
      <c r="C38">
        <v>-6.3E-2</v>
      </c>
      <c r="D38">
        <v>-0.10199999999999999</v>
      </c>
      <c r="E38">
        <v>-0.13200000000000001</v>
      </c>
      <c r="F38">
        <v>-0.14699999999999999</v>
      </c>
      <c r="G38">
        <v>-0.30399999999999999</v>
      </c>
      <c r="H38">
        <v>-0.249</v>
      </c>
      <c r="I38">
        <v>-0.20799999999999999</v>
      </c>
      <c r="J38">
        <v>-0.186</v>
      </c>
      <c r="K38">
        <v>-0.309</v>
      </c>
      <c r="L38">
        <v>-0.39600000000000002</v>
      </c>
      <c r="M38">
        <v>-0.29299999999999998</v>
      </c>
      <c r="N38">
        <f t="shared" si="0"/>
        <v>-4.1666666666666678E-2</v>
      </c>
    </row>
    <row r="39" spans="1:14" x14ac:dyDescent="0.25">
      <c r="A39">
        <v>1985</v>
      </c>
      <c r="B39">
        <v>-0.33</v>
      </c>
      <c r="C39">
        <v>-0.30599999999999999</v>
      </c>
      <c r="D39">
        <v>-0.33500000000000002</v>
      </c>
      <c r="E39">
        <v>-0.377</v>
      </c>
      <c r="F39">
        <v>-0.316</v>
      </c>
      <c r="G39">
        <v>-0.10199999999999999</v>
      </c>
      <c r="H39">
        <v>-0.128</v>
      </c>
      <c r="I39">
        <v>-0.253</v>
      </c>
      <c r="J39">
        <v>-0.221</v>
      </c>
      <c r="K39">
        <v>-0.223</v>
      </c>
      <c r="L39">
        <v>-0.27100000000000002</v>
      </c>
      <c r="M39">
        <v>-0.309</v>
      </c>
      <c r="N39">
        <f t="shared" si="0"/>
        <v>-0.3096666666666667</v>
      </c>
    </row>
    <row r="40" spans="1:14" x14ac:dyDescent="0.25">
      <c r="A40">
        <v>1986</v>
      </c>
      <c r="B40">
        <v>-0.317</v>
      </c>
      <c r="C40">
        <v>-0.251</v>
      </c>
      <c r="D40">
        <v>-0.26600000000000001</v>
      </c>
      <c r="E40">
        <v>-0.29299999999999998</v>
      </c>
      <c r="F40">
        <v>-0.20699999999999999</v>
      </c>
      <c r="G40">
        <v>-0.23100000000000001</v>
      </c>
      <c r="H40">
        <v>-0.22</v>
      </c>
      <c r="I40">
        <v>-0.245</v>
      </c>
      <c r="J40">
        <v>-0.19</v>
      </c>
      <c r="K40">
        <v>-0.29399999999999998</v>
      </c>
      <c r="L40">
        <v>-0.375</v>
      </c>
      <c r="M40">
        <v>-0.35099999999999998</v>
      </c>
      <c r="N40">
        <f t="shared" si="0"/>
        <v>-0.29233333333333333</v>
      </c>
    </row>
    <row r="41" spans="1:14" x14ac:dyDescent="0.25">
      <c r="A41">
        <v>1987</v>
      </c>
      <c r="B41">
        <v>-0.25700000000000001</v>
      </c>
      <c r="C41">
        <v>-0.19600000000000001</v>
      </c>
      <c r="D41">
        <v>-1.2999999999999999E-2</v>
      </c>
      <c r="E41">
        <v>0.05</v>
      </c>
      <c r="F41">
        <v>7.5999999999999998E-2</v>
      </c>
      <c r="G41">
        <v>0.218</v>
      </c>
      <c r="H41">
        <v>0.30199999999999999</v>
      </c>
      <c r="I41">
        <v>0.30399999999999999</v>
      </c>
      <c r="J41">
        <v>0.221</v>
      </c>
      <c r="K41">
        <v>7.4999999999999997E-2</v>
      </c>
      <c r="L41">
        <v>-4.8000000000000001E-2</v>
      </c>
      <c r="M41">
        <v>6.5000000000000002E-2</v>
      </c>
      <c r="N41">
        <f t="shared" si="0"/>
        <v>-0.26800000000000002</v>
      </c>
    </row>
    <row r="42" spans="1:14" x14ac:dyDescent="0.25">
      <c r="A42">
        <v>1988</v>
      </c>
      <c r="B42">
        <v>-1.9E-2</v>
      </c>
      <c r="C42">
        <v>-9.0999999999999998E-2</v>
      </c>
      <c r="D42">
        <v>1.2999999999999999E-2</v>
      </c>
      <c r="E42">
        <v>7.6999999999999999E-2</v>
      </c>
      <c r="F42">
        <v>0.159</v>
      </c>
      <c r="G42">
        <v>0.192</v>
      </c>
      <c r="H42">
        <v>0.14399999999999999</v>
      </c>
      <c r="I42">
        <v>0.02</v>
      </c>
      <c r="J42">
        <v>-6.6000000000000003E-2</v>
      </c>
      <c r="K42">
        <v>-0.14599999999999999</v>
      </c>
      <c r="L42">
        <v>-0.13400000000000001</v>
      </c>
      <c r="M42">
        <v>-0.151</v>
      </c>
      <c r="N42">
        <f t="shared" si="0"/>
        <v>-1.4999999999999999E-2</v>
      </c>
    </row>
    <row r="43" spans="1:14" x14ac:dyDescent="0.25">
      <c r="A43">
        <v>1989</v>
      </c>
      <c r="B43">
        <v>-0.20599999999999999</v>
      </c>
      <c r="C43">
        <v>-0.13800000000000001</v>
      </c>
      <c r="D43">
        <v>-0.22800000000000001</v>
      </c>
      <c r="E43">
        <v>-0.25600000000000001</v>
      </c>
      <c r="F43">
        <v>-0.124</v>
      </c>
      <c r="G43">
        <v>0.109</v>
      </c>
      <c r="H43">
        <v>0.19900000000000001</v>
      </c>
      <c r="I43">
        <v>0.13600000000000001</v>
      </c>
      <c r="J43">
        <v>-6.7000000000000004E-2</v>
      </c>
      <c r="K43">
        <v>-0.10100000000000001</v>
      </c>
      <c r="L43">
        <v>-0.127</v>
      </c>
      <c r="M43">
        <v>-0.13300000000000001</v>
      </c>
      <c r="N43">
        <f t="shared" si="0"/>
        <v>-0.16500000000000001</v>
      </c>
    </row>
    <row r="44" spans="1:14" x14ac:dyDescent="0.25">
      <c r="A44">
        <v>1990</v>
      </c>
      <c r="B44">
        <v>-0.27600000000000002</v>
      </c>
      <c r="C44">
        <v>-0.13700000000000001</v>
      </c>
      <c r="D44">
        <v>-0.153</v>
      </c>
      <c r="E44">
        <v>-8.5000000000000006E-2</v>
      </c>
      <c r="F44">
        <v>-3.7999999999999999E-2</v>
      </c>
      <c r="G44">
        <v>-3.4000000000000002E-2</v>
      </c>
      <c r="H44">
        <v>3.0000000000000001E-3</v>
      </c>
      <c r="I44">
        <v>7.2999999999999995E-2</v>
      </c>
      <c r="J44">
        <v>0.17</v>
      </c>
      <c r="K44">
        <v>0.14099999999999999</v>
      </c>
      <c r="L44">
        <v>-2.5000000000000001E-2</v>
      </c>
      <c r="M44">
        <v>-8.9999999999999993E-3</v>
      </c>
      <c r="N44">
        <f t="shared" si="0"/>
        <v>-0.18200000000000002</v>
      </c>
    </row>
    <row r="45" spans="1:14" x14ac:dyDescent="0.25">
      <c r="A45">
        <v>1991</v>
      </c>
      <c r="B45">
        <v>-0.16900000000000001</v>
      </c>
      <c r="C45">
        <v>-9.2999999999999999E-2</v>
      </c>
      <c r="D45">
        <v>-4.3999999999999997E-2</v>
      </c>
      <c r="E45">
        <v>-0.105</v>
      </c>
      <c r="F45">
        <v>-0.13900000000000001</v>
      </c>
      <c r="G45">
        <v>-0.115</v>
      </c>
      <c r="H45">
        <v>-8.8999999999999996E-2</v>
      </c>
      <c r="I45">
        <v>-8.4000000000000005E-2</v>
      </c>
      <c r="J45">
        <v>-1.7000000000000001E-2</v>
      </c>
      <c r="K45">
        <v>-0.23599999999999999</v>
      </c>
      <c r="L45">
        <v>-0.23699999999999999</v>
      </c>
      <c r="M45">
        <v>-0.19800000000000001</v>
      </c>
      <c r="N45">
        <f t="shared" si="0"/>
        <v>-9.0333333333333335E-2</v>
      </c>
    </row>
    <row r="46" spans="1:14" x14ac:dyDescent="0.25">
      <c r="A46">
        <v>1992</v>
      </c>
      <c r="B46">
        <v>-0.17299999999999999</v>
      </c>
      <c r="C46">
        <v>-7.9000000000000001E-2</v>
      </c>
      <c r="D46">
        <v>-7.5999999999999998E-2</v>
      </c>
      <c r="E46">
        <v>-0.16500000000000001</v>
      </c>
      <c r="F46">
        <v>-0.21099999999999999</v>
      </c>
      <c r="G46">
        <v>-0.13100000000000001</v>
      </c>
      <c r="H46">
        <v>-0.19900000000000001</v>
      </c>
      <c r="I46">
        <v>-0.35799999999999998</v>
      </c>
      <c r="J46">
        <v>-0.34599999999999997</v>
      </c>
      <c r="K46">
        <v>-0.27400000000000002</v>
      </c>
      <c r="L46">
        <v>-0.312</v>
      </c>
      <c r="M46">
        <v>-0.26800000000000002</v>
      </c>
      <c r="N46">
        <f t="shared" si="0"/>
        <v>-0.15</v>
      </c>
    </row>
    <row r="47" spans="1:14" x14ac:dyDescent="0.25">
      <c r="A47">
        <v>1993</v>
      </c>
      <c r="B47">
        <v>-0.22500000000000001</v>
      </c>
      <c r="C47">
        <v>-0.16900000000000001</v>
      </c>
      <c r="D47">
        <v>-0.23</v>
      </c>
      <c r="E47">
        <v>-0.154</v>
      </c>
      <c r="F47">
        <v>-0.15</v>
      </c>
      <c r="G47">
        <v>-0.158</v>
      </c>
      <c r="H47">
        <v>-0.26</v>
      </c>
      <c r="I47">
        <v>-0.20799999999999999</v>
      </c>
      <c r="J47">
        <v>-0.14000000000000001</v>
      </c>
      <c r="K47">
        <v>-0.215</v>
      </c>
      <c r="L47">
        <v>-0.29299999999999998</v>
      </c>
      <c r="M47">
        <v>-0.27100000000000002</v>
      </c>
      <c r="N47">
        <f t="shared" si="0"/>
        <v>-0.22066666666666668</v>
      </c>
    </row>
    <row r="48" spans="1:14" x14ac:dyDescent="0.25">
      <c r="A48">
        <v>1994</v>
      </c>
      <c r="B48">
        <v>-0.27</v>
      </c>
      <c r="C48">
        <v>-0.28699999999999998</v>
      </c>
      <c r="D48">
        <v>-0.25700000000000001</v>
      </c>
      <c r="E48">
        <v>-0.17399999999999999</v>
      </c>
      <c r="F48">
        <v>-0.184</v>
      </c>
      <c r="G48">
        <v>-0.2</v>
      </c>
      <c r="H48">
        <v>-0.20699999999999999</v>
      </c>
      <c r="I48">
        <v>-0.20499999999999999</v>
      </c>
      <c r="J48">
        <v>-0.115</v>
      </c>
      <c r="K48">
        <v>-2.1000000000000001E-2</v>
      </c>
      <c r="L48">
        <v>7.0000000000000001E-3</v>
      </c>
      <c r="M48">
        <v>-7.3999999999999996E-2</v>
      </c>
      <c r="N48">
        <f t="shared" si="0"/>
        <v>-0.27599999999999997</v>
      </c>
    </row>
    <row r="49" spans="1:14" x14ac:dyDescent="0.25">
      <c r="A49">
        <v>1995</v>
      </c>
      <c r="B49">
        <v>-4.3999999999999997E-2</v>
      </c>
      <c r="C49">
        <v>-1.4999999999999999E-2</v>
      </c>
      <c r="D49">
        <v>4.2999999999999997E-2</v>
      </c>
      <c r="E49">
        <v>9.9000000000000005E-2</v>
      </c>
      <c r="F49">
        <v>0.28599999999999998</v>
      </c>
      <c r="G49">
        <v>0.39</v>
      </c>
      <c r="H49">
        <v>0.33800000000000002</v>
      </c>
      <c r="I49">
        <v>0.20799999999999999</v>
      </c>
      <c r="J49">
        <v>0.08</v>
      </c>
      <c r="K49">
        <v>0.123</v>
      </c>
      <c r="L49">
        <v>0.14199999999999999</v>
      </c>
      <c r="M49">
        <v>5.7000000000000002E-2</v>
      </c>
      <c r="N49">
        <f t="shared" si="0"/>
        <v>-4.4333333333333336E-2</v>
      </c>
    </row>
    <row r="50" spans="1:14" x14ac:dyDescent="0.25">
      <c r="A50">
        <v>1996</v>
      </c>
      <c r="B50">
        <v>8.0000000000000002E-3</v>
      </c>
      <c r="C50">
        <v>-1.2999999999999999E-2</v>
      </c>
      <c r="D50">
        <v>-0.04</v>
      </c>
      <c r="E50">
        <v>2.8000000000000001E-2</v>
      </c>
      <c r="F50">
        <v>-4.7E-2</v>
      </c>
      <c r="G50">
        <v>-0.106</v>
      </c>
      <c r="H50">
        <v>-8.6999999999999994E-2</v>
      </c>
      <c r="I50">
        <v>1.4999999999999999E-2</v>
      </c>
      <c r="J50">
        <v>2.3E-2</v>
      </c>
      <c r="K50">
        <v>-0.125</v>
      </c>
      <c r="L50">
        <v>-0.154</v>
      </c>
      <c r="M50">
        <v>-0.13100000000000001</v>
      </c>
      <c r="N50">
        <f t="shared" si="0"/>
        <v>1.7333333333333336E-2</v>
      </c>
    </row>
    <row r="51" spans="1:14" x14ac:dyDescent="0.25">
      <c r="A51">
        <v>1997</v>
      </c>
      <c r="B51">
        <v>-6.5000000000000002E-2</v>
      </c>
      <c r="C51">
        <v>-1.2E-2</v>
      </c>
      <c r="D51">
        <v>2.7E-2</v>
      </c>
      <c r="E51">
        <v>2.7E-2</v>
      </c>
      <c r="F51">
        <v>5.5E-2</v>
      </c>
      <c r="G51">
        <v>3.3000000000000002E-2</v>
      </c>
      <c r="H51">
        <v>8.6999999999999994E-2</v>
      </c>
      <c r="I51">
        <v>0.04</v>
      </c>
      <c r="J51">
        <v>0.129</v>
      </c>
      <c r="K51">
        <v>0.17</v>
      </c>
      <c r="L51">
        <v>6.6000000000000003E-2</v>
      </c>
      <c r="M51">
        <v>0.15</v>
      </c>
      <c r="N51">
        <f t="shared" si="0"/>
        <v>-6.9333333333333344E-2</v>
      </c>
    </row>
    <row r="52" spans="1:14" x14ac:dyDescent="0.25">
      <c r="A52">
        <v>1998</v>
      </c>
      <c r="B52">
        <v>0.152</v>
      </c>
      <c r="C52">
        <v>0.313</v>
      </c>
      <c r="D52">
        <v>0.34300000000000003</v>
      </c>
      <c r="E52">
        <v>0.317</v>
      </c>
      <c r="F52">
        <v>0.39800000000000002</v>
      </c>
      <c r="G52">
        <v>0.51100000000000001</v>
      </c>
      <c r="H52">
        <v>0.51400000000000001</v>
      </c>
      <c r="I52">
        <v>0.54200000000000004</v>
      </c>
      <c r="J52">
        <v>0.443</v>
      </c>
      <c r="K52">
        <v>0.41199999999999998</v>
      </c>
      <c r="L52">
        <v>0.34699999999999998</v>
      </c>
      <c r="M52">
        <v>0.30199999999999999</v>
      </c>
      <c r="N52">
        <f t="shared" si="0"/>
        <v>0.20499999999999999</v>
      </c>
    </row>
    <row r="53" spans="1:14" x14ac:dyDescent="0.25">
      <c r="A53">
        <v>1999</v>
      </c>
      <c r="B53">
        <v>7.4999999999999997E-2</v>
      </c>
      <c r="C53">
        <v>0.08</v>
      </c>
      <c r="D53">
        <v>9.2999999999999999E-2</v>
      </c>
      <c r="E53">
        <v>0.08</v>
      </c>
      <c r="F53">
        <v>0.19</v>
      </c>
      <c r="G53">
        <v>0.215</v>
      </c>
      <c r="H53">
        <v>0.23</v>
      </c>
      <c r="I53">
        <v>0.34100000000000003</v>
      </c>
      <c r="J53">
        <v>0.22</v>
      </c>
      <c r="K53">
        <v>5.5E-2</v>
      </c>
      <c r="L53">
        <v>-1.2999999999999999E-2</v>
      </c>
      <c r="M53">
        <v>4.2000000000000003E-2</v>
      </c>
      <c r="N53">
        <f t="shared" si="0"/>
        <v>0.15233333333333332</v>
      </c>
    </row>
    <row r="54" spans="1:14" x14ac:dyDescent="0.25">
      <c r="A54">
        <v>2000</v>
      </c>
      <c r="B54">
        <v>-0.06</v>
      </c>
      <c r="C54">
        <v>-1.7000000000000001E-2</v>
      </c>
      <c r="D54">
        <v>0.124</v>
      </c>
      <c r="E54">
        <v>7.0000000000000007E-2</v>
      </c>
      <c r="F54">
        <v>0.13</v>
      </c>
      <c r="G54">
        <v>8.9999999999999993E-3</v>
      </c>
      <c r="H54">
        <v>0.1</v>
      </c>
      <c r="I54">
        <v>0.129</v>
      </c>
      <c r="J54">
        <v>0.13100000000000001</v>
      </c>
      <c r="K54">
        <v>-1.0999999999999999E-2</v>
      </c>
      <c r="L54">
        <v>-2.1000000000000001E-2</v>
      </c>
      <c r="M54">
        <v>-9.7000000000000003E-2</v>
      </c>
      <c r="N54">
        <f t="shared" si="0"/>
        <v>-1.1666666666666665E-2</v>
      </c>
    </row>
    <row r="55" spans="1:14" x14ac:dyDescent="0.25">
      <c r="A55">
        <v>2001</v>
      </c>
      <c r="B55">
        <v>-9.7000000000000003E-2</v>
      </c>
      <c r="C55">
        <v>2E-3</v>
      </c>
      <c r="D55">
        <v>4.7E-2</v>
      </c>
      <c r="E55">
        <v>0.02</v>
      </c>
      <c r="F55">
        <v>1.0999999999999999E-2</v>
      </c>
      <c r="G55">
        <v>0.223</v>
      </c>
      <c r="H55">
        <v>0.16700000000000001</v>
      </c>
      <c r="I55">
        <v>0.21099999999999999</v>
      </c>
      <c r="J55">
        <v>0.32500000000000001</v>
      </c>
      <c r="K55">
        <v>0.29099999999999998</v>
      </c>
      <c r="L55">
        <v>0.186</v>
      </c>
      <c r="M55">
        <v>0.23599999999999999</v>
      </c>
      <c r="N55">
        <f t="shared" si="0"/>
        <v>-6.4000000000000001E-2</v>
      </c>
    </row>
    <row r="56" spans="1:14" x14ac:dyDescent="0.25">
      <c r="A56">
        <v>2002</v>
      </c>
      <c r="B56">
        <v>0.20300000000000001</v>
      </c>
      <c r="C56">
        <v>0.191</v>
      </c>
      <c r="D56">
        <v>0.17299999999999999</v>
      </c>
      <c r="E56">
        <v>5.6000000000000001E-2</v>
      </c>
      <c r="F56">
        <v>-2.3E-2</v>
      </c>
      <c r="G56">
        <v>-8.8999999999999996E-2</v>
      </c>
      <c r="H56">
        <v>-3.2000000000000001E-2</v>
      </c>
      <c r="I56">
        <v>0.14000000000000001</v>
      </c>
      <c r="J56">
        <v>0.115</v>
      </c>
      <c r="K56">
        <v>0.14499999999999999</v>
      </c>
      <c r="L56">
        <v>4.9000000000000002E-2</v>
      </c>
      <c r="M56">
        <v>3.1E-2</v>
      </c>
      <c r="N56">
        <f t="shared" si="0"/>
        <v>0.21</v>
      </c>
    </row>
    <row r="57" spans="1:14" x14ac:dyDescent="0.25">
      <c r="A57">
        <v>2003</v>
      </c>
      <c r="B57">
        <v>7.6999999999999999E-2</v>
      </c>
      <c r="C57">
        <v>0.01</v>
      </c>
      <c r="D57">
        <v>0.13200000000000001</v>
      </c>
      <c r="E57">
        <v>0.10100000000000001</v>
      </c>
      <c r="F57">
        <v>0.17799999999999999</v>
      </c>
      <c r="G57">
        <v>0.23599999999999999</v>
      </c>
      <c r="H57">
        <v>0.316</v>
      </c>
      <c r="I57">
        <v>0.45400000000000001</v>
      </c>
      <c r="J57">
        <v>0.48399999999999999</v>
      </c>
      <c r="K57">
        <v>0.45600000000000002</v>
      </c>
      <c r="L57">
        <v>0.253</v>
      </c>
      <c r="M57">
        <v>0.252</v>
      </c>
      <c r="N57">
        <f t="shared" si="0"/>
        <v>3.9333333333333331E-2</v>
      </c>
    </row>
    <row r="58" spans="1:14" x14ac:dyDescent="0.25">
      <c r="A58">
        <v>2004</v>
      </c>
      <c r="B58">
        <v>0.23499999999999999</v>
      </c>
      <c r="C58">
        <v>0.23400000000000001</v>
      </c>
      <c r="D58">
        <v>0.182</v>
      </c>
      <c r="E58">
        <v>0.13600000000000001</v>
      </c>
      <c r="F58">
        <v>2.3E-2</v>
      </c>
      <c r="G58">
        <v>0.20200000000000001</v>
      </c>
      <c r="H58">
        <v>0.26</v>
      </c>
      <c r="I58">
        <v>0.34699999999999998</v>
      </c>
      <c r="J58">
        <v>0.26800000000000002</v>
      </c>
      <c r="K58">
        <v>0.27300000000000002</v>
      </c>
      <c r="L58">
        <v>0.25700000000000001</v>
      </c>
      <c r="M58">
        <v>0.218</v>
      </c>
      <c r="N58">
        <f t="shared" si="0"/>
        <v>0.24033333333333332</v>
      </c>
    </row>
    <row r="59" spans="1:14" x14ac:dyDescent="0.25">
      <c r="A59">
        <v>2005</v>
      </c>
      <c r="B59">
        <v>0.14000000000000001</v>
      </c>
      <c r="C59">
        <v>0.15</v>
      </c>
      <c r="D59">
        <v>0.309</v>
      </c>
      <c r="E59">
        <v>0.32100000000000001</v>
      </c>
      <c r="F59">
        <v>0.316</v>
      </c>
      <c r="G59">
        <v>0.35299999999999998</v>
      </c>
      <c r="H59">
        <v>0.48199999999999998</v>
      </c>
      <c r="I59">
        <v>0.47199999999999998</v>
      </c>
      <c r="J59">
        <v>0.45100000000000001</v>
      </c>
      <c r="K59">
        <v>0.26700000000000002</v>
      </c>
      <c r="L59">
        <v>0.16300000000000001</v>
      </c>
      <c r="M59">
        <v>0.24199999999999999</v>
      </c>
      <c r="N59">
        <f t="shared" si="0"/>
        <v>0.16933333333333334</v>
      </c>
    </row>
    <row r="60" spans="1:14" x14ac:dyDescent="0.25">
      <c r="A60">
        <v>2006</v>
      </c>
      <c r="B60">
        <v>0.14799999999999999</v>
      </c>
      <c r="C60">
        <v>9.6000000000000002E-2</v>
      </c>
      <c r="D60">
        <v>8.2000000000000003E-2</v>
      </c>
      <c r="E60">
        <v>0.22500000000000001</v>
      </c>
      <c r="F60">
        <v>0.33300000000000002</v>
      </c>
      <c r="G60">
        <v>0.36299999999999999</v>
      </c>
      <c r="H60">
        <v>0.41</v>
      </c>
      <c r="I60">
        <v>0.442</v>
      </c>
      <c r="J60">
        <v>0.4</v>
      </c>
      <c r="K60">
        <v>0.36599999999999999</v>
      </c>
      <c r="L60">
        <v>0.308</v>
      </c>
      <c r="M60">
        <v>0.19500000000000001</v>
      </c>
      <c r="N60">
        <f t="shared" si="0"/>
        <v>0.16200000000000001</v>
      </c>
    </row>
    <row r="61" spans="1:14" x14ac:dyDescent="0.25">
      <c r="A61">
        <v>2007</v>
      </c>
      <c r="B61">
        <v>0.19500000000000001</v>
      </c>
      <c r="C61">
        <v>0.24</v>
      </c>
      <c r="D61">
        <v>0.153</v>
      </c>
      <c r="E61">
        <v>0.187</v>
      </c>
      <c r="F61">
        <v>0.13700000000000001</v>
      </c>
      <c r="G61">
        <v>0.11899999999999999</v>
      </c>
      <c r="H61">
        <v>0.16500000000000001</v>
      </c>
      <c r="I61">
        <v>8.8999999999999996E-2</v>
      </c>
      <c r="J61">
        <v>0.13100000000000001</v>
      </c>
      <c r="K61">
        <v>0.191</v>
      </c>
      <c r="L61">
        <v>0.20699999999999999</v>
      </c>
      <c r="M61">
        <v>0.13600000000000001</v>
      </c>
      <c r="N61">
        <f t="shared" si="0"/>
        <v>0.21</v>
      </c>
    </row>
    <row r="62" spans="1:14" x14ac:dyDescent="0.25">
      <c r="A62">
        <v>2008</v>
      </c>
      <c r="B62">
        <v>5.3999999999999999E-2</v>
      </c>
      <c r="C62">
        <v>0.152</v>
      </c>
      <c r="D62">
        <v>0.188</v>
      </c>
      <c r="E62">
        <v>7.3999999999999996E-2</v>
      </c>
      <c r="F62">
        <v>0.19500000000000001</v>
      </c>
      <c r="G62">
        <v>0.28999999999999998</v>
      </c>
      <c r="H62">
        <v>0.24</v>
      </c>
      <c r="I62">
        <v>0.20399999999999999</v>
      </c>
      <c r="J62">
        <v>0.23100000000000001</v>
      </c>
      <c r="K62">
        <v>0.13200000000000001</v>
      </c>
      <c r="L62">
        <v>3.3000000000000002E-2</v>
      </c>
      <c r="M62">
        <v>5.1999999999999998E-2</v>
      </c>
      <c r="N62">
        <f t="shared" si="0"/>
        <v>0.11399999999999999</v>
      </c>
    </row>
    <row r="63" spans="1:14" x14ac:dyDescent="0.25">
      <c r="A63">
        <v>2009</v>
      </c>
      <c r="B63">
        <v>-2.9000000000000001E-2</v>
      </c>
      <c r="C63">
        <v>-0.13400000000000001</v>
      </c>
      <c r="D63">
        <v>-0.13600000000000001</v>
      </c>
      <c r="E63">
        <v>-0.1</v>
      </c>
      <c r="F63">
        <v>-3.5999999999999997E-2</v>
      </c>
      <c r="G63">
        <v>0.154</v>
      </c>
      <c r="H63">
        <v>0.26200000000000001</v>
      </c>
      <c r="I63">
        <v>0.184</v>
      </c>
      <c r="J63">
        <v>8.8999999999999996E-2</v>
      </c>
      <c r="K63">
        <v>0.20100000000000001</v>
      </c>
      <c r="L63">
        <v>0.10100000000000001</v>
      </c>
      <c r="M63">
        <v>0.115</v>
      </c>
      <c r="N63">
        <f t="shared" si="0"/>
        <v>-3.7000000000000005E-2</v>
      </c>
    </row>
    <row r="64" spans="1:14" x14ac:dyDescent="0.25">
      <c r="A64">
        <v>2010</v>
      </c>
      <c r="B64">
        <v>7.0999999999999994E-2</v>
      </c>
      <c r="C64">
        <v>0.20300000000000001</v>
      </c>
      <c r="D64">
        <v>0.315</v>
      </c>
      <c r="E64">
        <v>0.45900000000000002</v>
      </c>
      <c r="F64">
        <v>0.48899999999999999</v>
      </c>
      <c r="G64">
        <v>0.47899999999999998</v>
      </c>
      <c r="H64">
        <v>0.48499999999999999</v>
      </c>
      <c r="I64">
        <v>0.56200000000000006</v>
      </c>
      <c r="J64">
        <v>0.48399999999999999</v>
      </c>
      <c r="K64">
        <v>0.36</v>
      </c>
      <c r="L64">
        <v>0.27200000000000002</v>
      </c>
      <c r="M64">
        <v>0.24299999999999999</v>
      </c>
      <c r="N64">
        <f t="shared" si="0"/>
        <v>0.12966666666666668</v>
      </c>
    </row>
    <row r="65" spans="1:14" x14ac:dyDescent="0.25">
      <c r="A65">
        <v>2011</v>
      </c>
      <c r="B65">
        <v>0.17499999999999999</v>
      </c>
      <c r="C65">
        <v>0.13700000000000001</v>
      </c>
      <c r="D65">
        <v>8.5000000000000006E-2</v>
      </c>
      <c r="E65">
        <v>0.122</v>
      </c>
      <c r="F65">
        <v>0.17499999999999999</v>
      </c>
      <c r="G65">
        <v>0.20799999999999999</v>
      </c>
      <c r="H65">
        <v>0.129</v>
      </c>
      <c r="I65">
        <v>0.183</v>
      </c>
      <c r="J65">
        <v>0.186</v>
      </c>
      <c r="K65">
        <v>9.6000000000000002E-2</v>
      </c>
      <c r="L65">
        <v>-4.2000000000000003E-2</v>
      </c>
      <c r="M65">
        <v>-1.7000000000000001E-2</v>
      </c>
      <c r="N65">
        <f t="shared" si="0"/>
        <v>0.18499999999999997</v>
      </c>
    </row>
    <row r="66" spans="1:14" x14ac:dyDescent="0.25">
      <c r="A66">
        <v>2012</v>
      </c>
      <c r="B66">
        <v>-3.7999999999999999E-2</v>
      </c>
      <c r="C66">
        <v>3.1E-2</v>
      </c>
      <c r="D66">
        <v>5.0999999999999997E-2</v>
      </c>
      <c r="E66">
        <v>0.112</v>
      </c>
      <c r="F66">
        <v>0.19400000000000001</v>
      </c>
      <c r="G66">
        <v>0.33500000000000002</v>
      </c>
      <c r="H66">
        <v>0.41499999999999998</v>
      </c>
      <c r="I66">
        <v>0.47099999999999997</v>
      </c>
      <c r="J66">
        <v>0.48499999999999999</v>
      </c>
      <c r="K66">
        <v>0.374</v>
      </c>
      <c r="L66">
        <v>0.20899999999999999</v>
      </c>
      <c r="M66">
        <v>0.17499999999999999</v>
      </c>
      <c r="N66">
        <f t="shared" ref="N66" si="1">AVERAGE(B66:C66,M65)</f>
        <v>-8.0000000000000002E-3</v>
      </c>
    </row>
    <row r="67" spans="1:14" x14ac:dyDescent="0.25">
      <c r="A67">
        <v>2013</v>
      </c>
      <c r="B67">
        <v>0.158</v>
      </c>
      <c r="C67">
        <v>0.14699999999999999</v>
      </c>
      <c r="N67">
        <f>AVERAGE(B67:C67,M66)</f>
        <v>0.16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7"/>
  <sheetViews>
    <sheetView topLeftCell="A31" workbookViewId="0">
      <selection activeCell="N67" activeCellId="1" sqref="A33:A67 N33:N67"/>
    </sheetView>
  </sheetViews>
  <sheetFormatPr defaultRowHeight="15" x14ac:dyDescent="0.25"/>
  <cols>
    <col min="1" max="1" width="5" bestFit="1" customWidth="1"/>
    <col min="2" max="13" width="5.7109375" bestFit="1" customWidth="1"/>
  </cols>
  <sheetData>
    <row r="2" spans="1:14" x14ac:dyDescent="0.25">
      <c r="A2">
        <v>1948</v>
      </c>
      <c r="B2">
        <v>0.16</v>
      </c>
      <c r="C2">
        <v>-0.01</v>
      </c>
      <c r="D2">
        <v>0.25</v>
      </c>
      <c r="E2">
        <v>-0.13</v>
      </c>
      <c r="F2">
        <v>-7.0000000000000007E-2</v>
      </c>
      <c r="G2">
        <v>0.12</v>
      </c>
      <c r="H2">
        <v>-0.06</v>
      </c>
      <c r="I2">
        <v>-0.19</v>
      </c>
      <c r="J2">
        <v>-0.22</v>
      </c>
      <c r="K2">
        <v>-0.1</v>
      </c>
      <c r="L2">
        <v>0.08</v>
      </c>
      <c r="M2">
        <v>0</v>
      </c>
      <c r="N2">
        <f t="shared" ref="N2:N65" si="0">AVERAGE(B2:D2)</f>
        <v>0.13333333333333333</v>
      </c>
    </row>
    <row r="3" spans="1:14" x14ac:dyDescent="0.25">
      <c r="A3">
        <v>1949</v>
      </c>
      <c r="B3">
        <v>-0.24</v>
      </c>
      <c r="C3">
        <v>-0.15</v>
      </c>
      <c r="D3">
        <v>-0.31</v>
      </c>
      <c r="E3">
        <v>-0.15</v>
      </c>
      <c r="F3">
        <v>-0.46</v>
      </c>
      <c r="G3">
        <v>-0.3</v>
      </c>
      <c r="H3">
        <v>-0.21</v>
      </c>
      <c r="I3">
        <v>-0.05</v>
      </c>
      <c r="J3">
        <v>0.02</v>
      </c>
      <c r="K3">
        <v>0.12</v>
      </c>
      <c r="L3">
        <v>-0.11</v>
      </c>
      <c r="M3">
        <v>0.06</v>
      </c>
      <c r="N3">
        <f t="shared" si="0"/>
        <v>-0.23333333333333331</v>
      </c>
    </row>
    <row r="4" spans="1:14" x14ac:dyDescent="0.25">
      <c r="A4">
        <v>1950</v>
      </c>
      <c r="B4">
        <v>-0.14000000000000001</v>
      </c>
      <c r="C4">
        <v>-0.36</v>
      </c>
      <c r="D4">
        <v>-0.37</v>
      </c>
      <c r="E4">
        <v>-0.11</v>
      </c>
      <c r="F4">
        <v>-0.25</v>
      </c>
      <c r="G4">
        <v>-0.13</v>
      </c>
      <c r="H4">
        <v>-0.18</v>
      </c>
      <c r="I4">
        <v>-0.16</v>
      </c>
      <c r="J4">
        <v>-0.06</v>
      </c>
      <c r="K4">
        <v>-0.18</v>
      </c>
      <c r="L4">
        <v>-0.09</v>
      </c>
      <c r="M4">
        <v>0.18</v>
      </c>
      <c r="N4">
        <f t="shared" si="0"/>
        <v>-0.28999999999999998</v>
      </c>
    </row>
    <row r="5" spans="1:14" x14ac:dyDescent="0.25">
      <c r="A5">
        <v>1951</v>
      </c>
      <c r="B5">
        <v>0.06</v>
      </c>
      <c r="C5">
        <v>-0.17</v>
      </c>
      <c r="D5">
        <v>-7.0000000000000007E-2</v>
      </c>
      <c r="E5">
        <v>0.17</v>
      </c>
      <c r="F5">
        <v>0.14000000000000001</v>
      </c>
      <c r="G5">
        <v>0.17</v>
      </c>
      <c r="H5">
        <v>0.41</v>
      </c>
      <c r="I5">
        <v>0.2</v>
      </c>
      <c r="J5">
        <v>0.15</v>
      </c>
      <c r="K5">
        <v>0.09</v>
      </c>
      <c r="L5">
        <v>-0.03</v>
      </c>
      <c r="M5">
        <v>-7.0000000000000007E-2</v>
      </c>
      <c r="N5">
        <f t="shared" si="0"/>
        <v>-6.0000000000000005E-2</v>
      </c>
    </row>
    <row r="6" spans="1:14" x14ac:dyDescent="0.25">
      <c r="A6">
        <v>1952</v>
      </c>
      <c r="B6">
        <v>-0.41</v>
      </c>
      <c r="C6">
        <v>-0.15</v>
      </c>
      <c r="D6">
        <v>-0.02</v>
      </c>
      <c r="E6">
        <v>0.04</v>
      </c>
      <c r="F6">
        <v>0.13</v>
      </c>
      <c r="G6">
        <v>0.28000000000000003</v>
      </c>
      <c r="H6">
        <v>0.17</v>
      </c>
      <c r="I6">
        <v>0.16</v>
      </c>
      <c r="J6">
        <v>0.37</v>
      </c>
      <c r="K6">
        <v>0.26</v>
      </c>
      <c r="L6">
        <v>0.28000000000000003</v>
      </c>
      <c r="M6">
        <v>0.55000000000000004</v>
      </c>
      <c r="N6">
        <f t="shared" si="0"/>
        <v>-0.19333333333333333</v>
      </c>
    </row>
    <row r="7" spans="1:14" x14ac:dyDescent="0.25">
      <c r="A7">
        <v>1953</v>
      </c>
      <c r="B7">
        <v>0.46</v>
      </c>
      <c r="C7">
        <v>0.41</v>
      </c>
      <c r="D7">
        <v>-0.04</v>
      </c>
      <c r="E7">
        <v>0.18</v>
      </c>
      <c r="F7">
        <v>0.11</v>
      </c>
      <c r="G7">
        <v>0.13</v>
      </c>
      <c r="H7">
        <v>0.18</v>
      </c>
      <c r="I7">
        <v>0.24</v>
      </c>
      <c r="J7">
        <v>0.2</v>
      </c>
      <c r="K7">
        <v>0.16</v>
      </c>
      <c r="L7">
        <v>0.16</v>
      </c>
      <c r="M7">
        <v>0.17</v>
      </c>
      <c r="N7">
        <f t="shared" si="0"/>
        <v>0.27666666666666667</v>
      </c>
    </row>
    <row r="8" spans="1:14" x14ac:dyDescent="0.25">
      <c r="A8">
        <v>1954</v>
      </c>
      <c r="B8">
        <v>0.1</v>
      </c>
      <c r="C8">
        <v>-0.12</v>
      </c>
      <c r="D8">
        <v>-0.26</v>
      </c>
      <c r="E8">
        <v>-0.46</v>
      </c>
      <c r="F8">
        <v>0.05</v>
      </c>
      <c r="G8">
        <v>0.04</v>
      </c>
      <c r="H8">
        <v>-0.19</v>
      </c>
      <c r="I8">
        <v>-0.13</v>
      </c>
      <c r="J8">
        <v>-0.23</v>
      </c>
      <c r="K8">
        <v>-0.32</v>
      </c>
      <c r="L8">
        <v>-0.17</v>
      </c>
      <c r="M8">
        <v>-0.3</v>
      </c>
      <c r="N8">
        <f t="shared" si="0"/>
        <v>-9.3333333333333338E-2</v>
      </c>
    </row>
    <row r="9" spans="1:14" x14ac:dyDescent="0.25">
      <c r="A9">
        <v>1955</v>
      </c>
      <c r="B9">
        <v>0.09</v>
      </c>
      <c r="C9">
        <v>7.0000000000000007E-2</v>
      </c>
      <c r="D9">
        <v>-0.04</v>
      </c>
      <c r="E9">
        <v>-0.01</v>
      </c>
      <c r="F9">
        <v>-0.12</v>
      </c>
      <c r="G9">
        <v>-0.01</v>
      </c>
      <c r="H9">
        <v>0.12</v>
      </c>
      <c r="I9">
        <v>0.17</v>
      </c>
      <c r="J9">
        <v>0.16</v>
      </c>
      <c r="K9">
        <v>0.21</v>
      </c>
      <c r="L9">
        <v>0.45</v>
      </c>
      <c r="M9">
        <v>0.3</v>
      </c>
      <c r="N9">
        <f t="shared" si="0"/>
        <v>0.04</v>
      </c>
    </row>
    <row r="10" spans="1:14" x14ac:dyDescent="0.25">
      <c r="A10">
        <v>1956</v>
      </c>
      <c r="B10">
        <v>0.37</v>
      </c>
      <c r="C10">
        <v>0.24</v>
      </c>
      <c r="D10">
        <v>-0.04</v>
      </c>
      <c r="E10">
        <v>0</v>
      </c>
      <c r="F10">
        <v>-0.28999999999999998</v>
      </c>
      <c r="G10">
        <v>-0.45</v>
      </c>
      <c r="H10">
        <v>-0.28999999999999998</v>
      </c>
      <c r="I10">
        <v>-0.2</v>
      </c>
      <c r="J10">
        <v>-0.27</v>
      </c>
      <c r="K10">
        <v>-0.06</v>
      </c>
      <c r="L10">
        <v>-0.08</v>
      </c>
      <c r="M10">
        <v>0.05</v>
      </c>
      <c r="N10">
        <f t="shared" si="0"/>
        <v>0.18999999999999997</v>
      </c>
    </row>
    <row r="11" spans="1:14" x14ac:dyDescent="0.25">
      <c r="A11">
        <v>1957</v>
      </c>
      <c r="B11">
        <v>-0.33</v>
      </c>
      <c r="C11">
        <v>-0.55000000000000004</v>
      </c>
      <c r="D11">
        <v>-0.17</v>
      </c>
      <c r="E11">
        <v>-0.36</v>
      </c>
      <c r="F11">
        <v>-0.35</v>
      </c>
      <c r="G11">
        <v>-0.09</v>
      </c>
      <c r="H11">
        <v>-0.06</v>
      </c>
      <c r="I11">
        <v>0.19</v>
      </c>
      <c r="J11">
        <v>0.21</v>
      </c>
      <c r="K11">
        <v>0.32</v>
      </c>
      <c r="L11">
        <v>0.23</v>
      </c>
      <c r="M11">
        <v>0.17</v>
      </c>
      <c r="N11">
        <f t="shared" si="0"/>
        <v>-0.35000000000000003</v>
      </c>
    </row>
    <row r="12" spans="1:14" x14ac:dyDescent="0.25">
      <c r="A12">
        <v>1958</v>
      </c>
      <c r="B12">
        <v>0.25</v>
      </c>
      <c r="C12">
        <v>0.66</v>
      </c>
      <c r="D12">
        <v>0.91</v>
      </c>
      <c r="E12">
        <v>0.92</v>
      </c>
      <c r="F12">
        <v>0.72</v>
      </c>
      <c r="G12">
        <v>0.76</v>
      </c>
      <c r="H12">
        <v>0.36</v>
      </c>
      <c r="I12">
        <v>0.27</v>
      </c>
      <c r="J12">
        <v>0.28000000000000003</v>
      </c>
      <c r="K12">
        <v>7.0000000000000007E-2</v>
      </c>
      <c r="L12">
        <v>0.19</v>
      </c>
      <c r="M12">
        <v>0.2</v>
      </c>
      <c r="N12">
        <f t="shared" si="0"/>
        <v>0.60666666666666669</v>
      </c>
    </row>
    <row r="13" spans="1:14" x14ac:dyDescent="0.25">
      <c r="A13">
        <v>1959</v>
      </c>
      <c r="B13">
        <v>0.28000000000000003</v>
      </c>
      <c r="C13">
        <v>0.28999999999999998</v>
      </c>
      <c r="D13">
        <v>-0.09</v>
      </c>
      <c r="E13">
        <v>-0.08</v>
      </c>
      <c r="F13">
        <v>-0.22</v>
      </c>
      <c r="G13">
        <v>-0.25</v>
      </c>
      <c r="H13">
        <v>-0.25</v>
      </c>
      <c r="I13">
        <v>-0.28999999999999998</v>
      </c>
      <c r="J13">
        <v>-0.15</v>
      </c>
      <c r="K13">
        <v>-0.2</v>
      </c>
      <c r="L13">
        <v>-0.2</v>
      </c>
      <c r="M13">
        <v>-0.23</v>
      </c>
      <c r="N13">
        <f t="shared" si="0"/>
        <v>0.16000000000000003</v>
      </c>
    </row>
    <row r="14" spans="1:14" x14ac:dyDescent="0.25">
      <c r="A14">
        <v>1960</v>
      </c>
      <c r="B14">
        <v>-7.0000000000000007E-2</v>
      </c>
      <c r="C14">
        <v>0.18</v>
      </c>
      <c r="D14">
        <v>0.2</v>
      </c>
      <c r="E14">
        <v>0.13</v>
      </c>
      <c r="F14">
        <v>0.27</v>
      </c>
      <c r="G14">
        <v>0.1</v>
      </c>
      <c r="H14">
        <v>0.08</v>
      </c>
      <c r="I14">
        <v>0.05</v>
      </c>
      <c r="J14">
        <v>-0.05</v>
      </c>
      <c r="K14">
        <v>-0.01</v>
      </c>
      <c r="L14">
        <v>0.1</v>
      </c>
      <c r="M14">
        <v>-0.02</v>
      </c>
      <c r="N14">
        <f t="shared" si="0"/>
        <v>0.10333333333333333</v>
      </c>
    </row>
    <row r="15" spans="1:14" x14ac:dyDescent="0.25">
      <c r="A15">
        <v>1961</v>
      </c>
      <c r="B15">
        <v>-0.04</v>
      </c>
      <c r="C15">
        <v>-7.0000000000000007E-2</v>
      </c>
      <c r="D15">
        <v>0.02</v>
      </c>
      <c r="E15">
        <v>0.17</v>
      </c>
      <c r="F15">
        <v>0.2</v>
      </c>
      <c r="G15">
        <v>-0.04</v>
      </c>
      <c r="H15">
        <v>0</v>
      </c>
      <c r="I15">
        <v>0.09</v>
      </c>
      <c r="J15">
        <v>-0.05</v>
      </c>
      <c r="K15">
        <v>-0.13</v>
      </c>
      <c r="L15">
        <v>-0.06</v>
      </c>
      <c r="M15">
        <v>0.27</v>
      </c>
      <c r="N15">
        <f t="shared" si="0"/>
        <v>-3.0000000000000002E-2</v>
      </c>
    </row>
    <row r="16" spans="1:14" x14ac:dyDescent="0.25">
      <c r="A16">
        <v>1962</v>
      </c>
      <c r="B16">
        <v>0.22</v>
      </c>
      <c r="C16">
        <v>0.12</v>
      </c>
      <c r="D16">
        <v>0.41</v>
      </c>
      <c r="E16">
        <v>0.26</v>
      </c>
      <c r="F16">
        <v>0.36</v>
      </c>
      <c r="G16">
        <v>0.06</v>
      </c>
      <c r="H16">
        <v>0.26</v>
      </c>
      <c r="I16">
        <v>0.19</v>
      </c>
      <c r="J16">
        <v>0.09</v>
      </c>
      <c r="K16">
        <v>0.08</v>
      </c>
      <c r="L16">
        <v>0.3</v>
      </c>
      <c r="M16">
        <v>0.51</v>
      </c>
      <c r="N16">
        <f t="shared" si="0"/>
        <v>0.25</v>
      </c>
    </row>
    <row r="17" spans="1:14" x14ac:dyDescent="0.25">
      <c r="A17">
        <v>1963</v>
      </c>
      <c r="B17">
        <v>0.56000000000000005</v>
      </c>
      <c r="C17">
        <v>0.51</v>
      </c>
      <c r="D17">
        <v>0.34</v>
      </c>
      <c r="E17">
        <v>0.42</v>
      </c>
      <c r="F17">
        <v>0.14000000000000001</v>
      </c>
      <c r="G17">
        <v>0.11</v>
      </c>
      <c r="H17">
        <v>0.17</v>
      </c>
      <c r="I17">
        <v>0.13</v>
      </c>
      <c r="J17">
        <v>-0.04</v>
      </c>
      <c r="K17">
        <v>-0.03</v>
      </c>
      <c r="L17">
        <v>0.17</v>
      </c>
      <c r="M17">
        <v>0.04</v>
      </c>
      <c r="N17">
        <f t="shared" si="0"/>
        <v>0.47000000000000003</v>
      </c>
    </row>
    <row r="18" spans="1:14" x14ac:dyDescent="0.25">
      <c r="A18">
        <v>1964</v>
      </c>
      <c r="B18">
        <v>0.09</v>
      </c>
      <c r="C18">
        <v>0.28000000000000003</v>
      </c>
      <c r="D18">
        <v>0.28999999999999998</v>
      </c>
      <c r="E18">
        <v>-0.13</v>
      </c>
      <c r="F18">
        <v>0.08</v>
      </c>
      <c r="G18">
        <v>7.0000000000000007E-2</v>
      </c>
      <c r="H18">
        <v>-0.06</v>
      </c>
      <c r="I18">
        <v>-0.2</v>
      </c>
      <c r="J18">
        <v>-0.26</v>
      </c>
      <c r="K18">
        <v>-0.25</v>
      </c>
      <c r="L18">
        <v>-0.09</v>
      </c>
      <c r="M18">
        <v>-0.19</v>
      </c>
      <c r="N18">
        <f t="shared" si="0"/>
        <v>0.21999999999999997</v>
      </c>
    </row>
    <row r="19" spans="1:14" x14ac:dyDescent="0.25">
      <c r="A19">
        <v>1965</v>
      </c>
      <c r="B19">
        <v>-0.36</v>
      </c>
      <c r="C19">
        <v>-0.25</v>
      </c>
      <c r="D19">
        <v>-0.13</v>
      </c>
      <c r="E19">
        <v>-0.18</v>
      </c>
      <c r="F19">
        <v>-0.21</v>
      </c>
      <c r="G19">
        <v>-0.28000000000000003</v>
      </c>
      <c r="H19">
        <v>-0.2</v>
      </c>
      <c r="I19">
        <v>-0.2</v>
      </c>
      <c r="J19">
        <v>-0.12</v>
      </c>
      <c r="K19">
        <v>-0.1</v>
      </c>
      <c r="L19">
        <v>-0.09</v>
      </c>
      <c r="M19">
        <v>0.01</v>
      </c>
      <c r="N19">
        <f t="shared" si="0"/>
        <v>-0.24666666666666667</v>
      </c>
    </row>
    <row r="20" spans="1:14" x14ac:dyDescent="0.25">
      <c r="A20">
        <v>1966</v>
      </c>
      <c r="B20">
        <v>-0.02</v>
      </c>
      <c r="C20">
        <v>0.37</v>
      </c>
      <c r="D20">
        <v>0.43</v>
      </c>
      <c r="E20">
        <v>0.52</v>
      </c>
      <c r="F20">
        <v>0.36</v>
      </c>
      <c r="G20">
        <v>0.27</v>
      </c>
      <c r="H20">
        <v>0.15</v>
      </c>
      <c r="I20">
        <v>0.03</v>
      </c>
      <c r="J20">
        <v>7.0000000000000007E-2</v>
      </c>
      <c r="K20">
        <v>0.1</v>
      </c>
      <c r="L20">
        <v>0.35</v>
      </c>
      <c r="M20">
        <v>0.24</v>
      </c>
      <c r="N20">
        <f t="shared" si="0"/>
        <v>0.26</v>
      </c>
    </row>
    <row r="21" spans="1:14" x14ac:dyDescent="0.25">
      <c r="A21">
        <v>1967</v>
      </c>
      <c r="B21">
        <v>0.24</v>
      </c>
      <c r="C21">
        <v>0</v>
      </c>
      <c r="D21">
        <v>-0.15</v>
      </c>
      <c r="E21">
        <v>0.05</v>
      </c>
      <c r="F21">
        <v>-0.16</v>
      </c>
      <c r="G21">
        <v>-0.21</v>
      </c>
      <c r="H21">
        <v>-0.2</v>
      </c>
      <c r="I21">
        <v>-0.3</v>
      </c>
      <c r="J21">
        <v>-0.14000000000000001</v>
      </c>
      <c r="K21">
        <v>-0.14000000000000001</v>
      </c>
      <c r="L21">
        <v>-0.33</v>
      </c>
      <c r="M21">
        <v>-0.23</v>
      </c>
      <c r="N21">
        <f t="shared" si="0"/>
        <v>0.03</v>
      </c>
    </row>
    <row r="22" spans="1:14" x14ac:dyDescent="0.25">
      <c r="A22">
        <v>1968</v>
      </c>
      <c r="B22">
        <v>-0.3</v>
      </c>
      <c r="C22">
        <v>-0.11</v>
      </c>
      <c r="D22">
        <v>-0.06</v>
      </c>
      <c r="E22">
        <v>-0.11</v>
      </c>
      <c r="F22">
        <v>-0.09</v>
      </c>
      <c r="G22">
        <v>-0.25</v>
      </c>
      <c r="H22">
        <v>-0.19</v>
      </c>
      <c r="I22">
        <v>-0.14000000000000001</v>
      </c>
      <c r="J22">
        <v>-7.0000000000000007E-2</v>
      </c>
      <c r="K22">
        <v>0.09</v>
      </c>
      <c r="L22">
        <v>0.17</v>
      </c>
      <c r="M22">
        <v>0.28000000000000003</v>
      </c>
      <c r="N22">
        <f t="shared" si="0"/>
        <v>-0.15666666666666665</v>
      </c>
    </row>
    <row r="23" spans="1:14" x14ac:dyDescent="0.25">
      <c r="A23">
        <v>1969</v>
      </c>
      <c r="B23">
        <v>0.43</v>
      </c>
      <c r="C23">
        <v>0.74</v>
      </c>
      <c r="D23">
        <v>1.1299999999999999</v>
      </c>
      <c r="E23">
        <v>0.84</v>
      </c>
      <c r="F23">
        <v>0.73</v>
      </c>
      <c r="G23">
        <v>0.37</v>
      </c>
      <c r="H23">
        <v>0.39</v>
      </c>
      <c r="I23">
        <v>0.34</v>
      </c>
      <c r="J23">
        <v>0.27</v>
      </c>
      <c r="K23">
        <v>0.17</v>
      </c>
      <c r="L23">
        <v>0.34</v>
      </c>
      <c r="M23">
        <v>0.44</v>
      </c>
      <c r="N23">
        <f t="shared" si="0"/>
        <v>0.76666666666666661</v>
      </c>
    </row>
    <row r="24" spans="1:14" x14ac:dyDescent="0.25">
      <c r="A24">
        <v>1970</v>
      </c>
      <c r="B24">
        <v>0.64</v>
      </c>
      <c r="C24">
        <v>0.64</v>
      </c>
      <c r="D24">
        <v>0.83</v>
      </c>
      <c r="E24">
        <v>0.68</v>
      </c>
      <c r="F24">
        <v>0.51</v>
      </c>
      <c r="G24">
        <v>0.24</v>
      </c>
      <c r="H24">
        <v>-0.03</v>
      </c>
      <c r="I24">
        <v>-7.0000000000000007E-2</v>
      </c>
      <c r="J24">
        <v>-0.12</v>
      </c>
      <c r="K24">
        <v>-0.06</v>
      </c>
      <c r="L24">
        <v>-0.02</v>
      </c>
      <c r="M24">
        <v>0.03</v>
      </c>
      <c r="N24">
        <f t="shared" si="0"/>
        <v>0.70333333333333325</v>
      </c>
    </row>
    <row r="25" spans="1:14" x14ac:dyDescent="0.25">
      <c r="A25">
        <v>1971</v>
      </c>
      <c r="B25">
        <v>0.1</v>
      </c>
      <c r="C25">
        <v>-0.03</v>
      </c>
      <c r="D25">
        <v>-0.18</v>
      </c>
      <c r="E25">
        <v>-0.34</v>
      </c>
      <c r="F25">
        <v>-0.46</v>
      </c>
      <c r="G25">
        <v>-0.62</v>
      </c>
      <c r="H25">
        <v>-0.45</v>
      </c>
      <c r="I25">
        <v>-0.46</v>
      </c>
      <c r="J25">
        <v>-0.28999999999999998</v>
      </c>
      <c r="K25">
        <v>-0.18</v>
      </c>
      <c r="L25">
        <v>-0.13</v>
      </c>
      <c r="M25">
        <v>-0.31</v>
      </c>
      <c r="N25">
        <f t="shared" si="0"/>
        <v>-3.666666666666666E-2</v>
      </c>
    </row>
    <row r="26" spans="1:14" x14ac:dyDescent="0.25">
      <c r="A26">
        <v>1972</v>
      </c>
      <c r="B26">
        <v>-0.27</v>
      </c>
      <c r="C26">
        <v>-0.38</v>
      </c>
      <c r="D26">
        <v>-0.5</v>
      </c>
      <c r="E26">
        <v>-0.31</v>
      </c>
      <c r="F26">
        <v>-0.46</v>
      </c>
      <c r="G26">
        <v>-0.35</v>
      </c>
      <c r="H26">
        <v>-0.4</v>
      </c>
      <c r="I26">
        <v>-0.44</v>
      </c>
      <c r="J26">
        <v>-0.33</v>
      </c>
      <c r="K26">
        <v>-0.08</v>
      </c>
      <c r="L26">
        <v>-0.09</v>
      </c>
      <c r="M26">
        <v>-0.37</v>
      </c>
      <c r="N26">
        <f t="shared" si="0"/>
        <v>-0.3833333333333333</v>
      </c>
    </row>
    <row r="27" spans="1:14" x14ac:dyDescent="0.25">
      <c r="A27">
        <v>1973</v>
      </c>
      <c r="B27">
        <v>-0.31</v>
      </c>
      <c r="C27">
        <v>-0.3</v>
      </c>
      <c r="D27">
        <v>-0.32</v>
      </c>
      <c r="E27">
        <v>-0.19</v>
      </c>
      <c r="F27">
        <v>0.04</v>
      </c>
      <c r="G27">
        <v>-7.0000000000000007E-2</v>
      </c>
      <c r="H27">
        <v>-0.05</v>
      </c>
      <c r="I27">
        <v>-0.16</v>
      </c>
      <c r="J27">
        <v>-0.16</v>
      </c>
      <c r="K27">
        <v>-0.26</v>
      </c>
      <c r="L27">
        <v>-0.23</v>
      </c>
      <c r="M27">
        <v>-0.1</v>
      </c>
      <c r="N27">
        <f t="shared" si="0"/>
        <v>-0.31</v>
      </c>
    </row>
    <row r="28" spans="1:14" x14ac:dyDescent="0.25">
      <c r="A28">
        <v>1974</v>
      </c>
      <c r="B28">
        <v>-0.28000000000000003</v>
      </c>
      <c r="C28">
        <v>-0.51</v>
      </c>
      <c r="D28">
        <v>-0.73</v>
      </c>
      <c r="E28">
        <v>-1.0900000000000001</v>
      </c>
      <c r="F28">
        <v>-0.89</v>
      </c>
      <c r="G28">
        <v>-0.61</v>
      </c>
      <c r="H28">
        <v>-0.5</v>
      </c>
      <c r="I28">
        <v>-0.39</v>
      </c>
      <c r="J28">
        <v>-0.5</v>
      </c>
      <c r="K28">
        <v>-0.46</v>
      </c>
      <c r="L28">
        <v>-0.51</v>
      </c>
      <c r="M28">
        <v>-0.51</v>
      </c>
      <c r="N28">
        <f t="shared" si="0"/>
        <v>-0.50666666666666671</v>
      </c>
    </row>
    <row r="29" spans="1:14" x14ac:dyDescent="0.25">
      <c r="A29">
        <v>1975</v>
      </c>
      <c r="B29">
        <v>-0.24</v>
      </c>
      <c r="C29">
        <v>-0.41</v>
      </c>
      <c r="D29">
        <v>-0.49</v>
      </c>
      <c r="E29">
        <v>-0.45</v>
      </c>
      <c r="F29">
        <v>-0.7</v>
      </c>
      <c r="G29">
        <v>-0.4</v>
      </c>
      <c r="H29">
        <v>-0.28000000000000003</v>
      </c>
      <c r="I29">
        <v>-0.15</v>
      </c>
      <c r="J29">
        <v>-0.26</v>
      </c>
      <c r="K29">
        <v>-0.3</v>
      </c>
      <c r="L29">
        <v>-0.39</v>
      </c>
      <c r="M29">
        <v>-0.26</v>
      </c>
      <c r="N29">
        <f t="shared" si="0"/>
        <v>-0.37999999999999995</v>
      </c>
    </row>
    <row r="30" spans="1:14" x14ac:dyDescent="0.25">
      <c r="A30">
        <v>1976</v>
      </c>
      <c r="B30">
        <v>-0.3</v>
      </c>
      <c r="C30">
        <v>-0.48</v>
      </c>
      <c r="D30">
        <v>-0.81</v>
      </c>
      <c r="E30">
        <v>-0.66</v>
      </c>
      <c r="F30">
        <v>-0.79</v>
      </c>
      <c r="G30">
        <v>-0.59</v>
      </c>
      <c r="H30">
        <v>-0.37</v>
      </c>
      <c r="I30">
        <v>7.0000000000000007E-2</v>
      </c>
      <c r="J30">
        <v>0.14000000000000001</v>
      </c>
      <c r="K30">
        <v>0.18</v>
      </c>
      <c r="L30">
        <v>0.04</v>
      </c>
      <c r="M30">
        <v>-0.31</v>
      </c>
      <c r="N30">
        <f t="shared" si="0"/>
        <v>-0.53</v>
      </c>
    </row>
    <row r="31" spans="1:14" x14ac:dyDescent="0.25">
      <c r="A31">
        <v>1977</v>
      </c>
      <c r="B31">
        <v>-0.15</v>
      </c>
      <c r="C31">
        <v>-0.22</v>
      </c>
      <c r="D31">
        <v>-0.11</v>
      </c>
      <c r="E31">
        <v>-0.09</v>
      </c>
      <c r="F31">
        <v>-7.0000000000000007E-2</v>
      </c>
      <c r="G31">
        <v>0.05</v>
      </c>
      <c r="H31">
        <v>-0.14000000000000001</v>
      </c>
      <c r="I31">
        <v>-0.28000000000000003</v>
      </c>
      <c r="J31">
        <v>-0.24</v>
      </c>
      <c r="K31">
        <v>-0.24</v>
      </c>
      <c r="L31">
        <v>-0.26</v>
      </c>
      <c r="M31">
        <v>-0.15</v>
      </c>
      <c r="N31">
        <f t="shared" si="0"/>
        <v>-0.16</v>
      </c>
    </row>
    <row r="32" spans="1:14" x14ac:dyDescent="0.25">
      <c r="A32">
        <v>1978</v>
      </c>
      <c r="B32">
        <v>0.11</v>
      </c>
      <c r="C32">
        <v>0.2</v>
      </c>
      <c r="D32">
        <v>0.25</v>
      </c>
      <c r="E32">
        <v>0.26</v>
      </c>
      <c r="F32">
        <v>0.08</v>
      </c>
      <c r="G32">
        <v>-0.14000000000000001</v>
      </c>
      <c r="H32">
        <v>-0.33</v>
      </c>
      <c r="I32">
        <v>-0.33</v>
      </c>
      <c r="J32">
        <v>-0.21</v>
      </c>
      <c r="K32">
        <v>0.08</v>
      </c>
      <c r="L32">
        <v>0.01</v>
      </c>
      <c r="M32">
        <v>-0.19</v>
      </c>
      <c r="N32">
        <f t="shared" si="0"/>
        <v>0.18666666666666668</v>
      </c>
    </row>
    <row r="33" spans="1:14" x14ac:dyDescent="0.25">
      <c r="A33">
        <v>1979</v>
      </c>
      <c r="B33">
        <v>0.17</v>
      </c>
      <c r="C33">
        <v>0.28000000000000003</v>
      </c>
      <c r="D33">
        <v>0.15</v>
      </c>
      <c r="E33">
        <v>0.28999999999999998</v>
      </c>
      <c r="F33">
        <v>0.35</v>
      </c>
      <c r="G33">
        <v>0.42</v>
      </c>
      <c r="H33">
        <v>0.28000000000000003</v>
      </c>
      <c r="I33">
        <v>0.08</v>
      </c>
      <c r="J33">
        <v>0.1</v>
      </c>
      <c r="K33">
        <v>0.1</v>
      </c>
      <c r="L33">
        <v>0.11</v>
      </c>
      <c r="M33">
        <v>0.26</v>
      </c>
      <c r="N33">
        <f t="shared" si="0"/>
        <v>0.20000000000000004</v>
      </c>
    </row>
    <row r="34" spans="1:14" x14ac:dyDescent="0.25">
      <c r="A34">
        <v>1980</v>
      </c>
      <c r="B34">
        <v>0.4</v>
      </c>
      <c r="C34">
        <v>0.41</v>
      </c>
      <c r="D34">
        <v>0.17</v>
      </c>
      <c r="E34">
        <v>0.56000000000000005</v>
      </c>
      <c r="F34">
        <v>0.71</v>
      </c>
      <c r="G34">
        <v>0.47</v>
      </c>
      <c r="H34">
        <v>0.19</v>
      </c>
      <c r="I34">
        <v>0.28999999999999998</v>
      </c>
      <c r="J34">
        <v>0.21</v>
      </c>
      <c r="K34">
        <v>0.05</v>
      </c>
      <c r="L34">
        <v>0.03</v>
      </c>
      <c r="M34">
        <v>-0.02</v>
      </c>
      <c r="N34">
        <f t="shared" si="0"/>
        <v>0.32666666666666672</v>
      </c>
    </row>
    <row r="35" spans="1:14" x14ac:dyDescent="0.25">
      <c r="A35">
        <v>1981</v>
      </c>
      <c r="B35">
        <v>0.27</v>
      </c>
      <c r="C35">
        <v>0.16</v>
      </c>
      <c r="D35">
        <v>0.6</v>
      </c>
      <c r="E35">
        <v>0.34</v>
      </c>
      <c r="F35">
        <v>0.36</v>
      </c>
      <c r="G35">
        <v>0.18</v>
      </c>
      <c r="H35">
        <v>0.15</v>
      </c>
      <c r="I35">
        <v>0.09</v>
      </c>
      <c r="J35">
        <v>0.14000000000000001</v>
      </c>
      <c r="K35">
        <v>0.04</v>
      </c>
      <c r="L35">
        <v>0.13</v>
      </c>
      <c r="M35">
        <v>0.27</v>
      </c>
      <c r="N35">
        <f t="shared" si="0"/>
        <v>0.34333333333333332</v>
      </c>
    </row>
    <row r="36" spans="1:14" x14ac:dyDescent="0.25">
      <c r="A36">
        <v>1982</v>
      </c>
      <c r="B36">
        <v>0.19</v>
      </c>
      <c r="C36">
        <v>-7.0000000000000007E-2</v>
      </c>
      <c r="D36">
        <v>-7.0000000000000007E-2</v>
      </c>
      <c r="E36">
        <v>-0.16</v>
      </c>
      <c r="F36">
        <v>-0.03</v>
      </c>
      <c r="G36">
        <v>-0.15</v>
      </c>
      <c r="H36">
        <v>-0.27</v>
      </c>
      <c r="I36">
        <v>-0.3</v>
      </c>
      <c r="J36">
        <v>-0.28000000000000003</v>
      </c>
      <c r="K36">
        <v>-0.34</v>
      </c>
      <c r="L36">
        <v>-0.46</v>
      </c>
      <c r="M36">
        <v>-0.5</v>
      </c>
      <c r="N36">
        <f t="shared" si="0"/>
        <v>1.6666666666666663E-2</v>
      </c>
    </row>
    <row r="37" spans="1:14" x14ac:dyDescent="0.25">
      <c r="A37">
        <v>1983</v>
      </c>
      <c r="B37">
        <v>-0.36</v>
      </c>
      <c r="C37">
        <v>-0.02</v>
      </c>
      <c r="D37">
        <v>0.44</v>
      </c>
      <c r="E37">
        <v>0.45</v>
      </c>
      <c r="F37">
        <v>0.17</v>
      </c>
      <c r="G37">
        <v>0.35</v>
      </c>
      <c r="H37">
        <v>0.23</v>
      </c>
      <c r="I37">
        <v>0.01</v>
      </c>
      <c r="J37">
        <v>-0.18</v>
      </c>
      <c r="K37">
        <v>-0.15</v>
      </c>
      <c r="L37">
        <v>0.05</v>
      </c>
      <c r="M37">
        <v>0.23</v>
      </c>
      <c r="N37">
        <f t="shared" si="0"/>
        <v>0.02</v>
      </c>
    </row>
    <row r="38" spans="1:14" x14ac:dyDescent="0.25">
      <c r="A38">
        <v>1984</v>
      </c>
      <c r="B38">
        <v>-0.05</v>
      </c>
      <c r="C38">
        <v>-0.2</v>
      </c>
      <c r="D38">
        <v>-0.1</v>
      </c>
      <c r="E38">
        <v>-0.19</v>
      </c>
      <c r="F38">
        <v>-0.16</v>
      </c>
      <c r="G38">
        <v>-0.37</v>
      </c>
      <c r="H38">
        <v>-0.35</v>
      </c>
      <c r="I38">
        <v>-0.28000000000000003</v>
      </c>
      <c r="J38">
        <v>-0.24</v>
      </c>
      <c r="K38">
        <v>-0.49</v>
      </c>
      <c r="L38">
        <v>-0.46</v>
      </c>
      <c r="M38">
        <v>-0.5</v>
      </c>
      <c r="N38">
        <f t="shared" si="0"/>
        <v>-0.11666666666666665</v>
      </c>
    </row>
    <row r="39" spans="1:14" x14ac:dyDescent="0.25">
      <c r="A39">
        <v>1985</v>
      </c>
      <c r="B39">
        <v>-0.43</v>
      </c>
      <c r="C39">
        <v>-0.37</v>
      </c>
      <c r="D39">
        <v>-0.62</v>
      </c>
      <c r="E39">
        <v>-0.65</v>
      </c>
      <c r="F39">
        <v>-0.7</v>
      </c>
      <c r="G39">
        <v>-0.3</v>
      </c>
      <c r="H39">
        <v>-0.05</v>
      </c>
      <c r="I39">
        <v>-0.08</v>
      </c>
      <c r="J39">
        <v>-0.16</v>
      </c>
      <c r="K39">
        <v>-0.14000000000000001</v>
      </c>
      <c r="L39">
        <v>-0.08</v>
      </c>
      <c r="M39">
        <v>-0.25</v>
      </c>
      <c r="N39">
        <f t="shared" si="0"/>
        <v>-0.47333333333333333</v>
      </c>
    </row>
    <row r="40" spans="1:14" x14ac:dyDescent="0.25">
      <c r="A40">
        <v>1986</v>
      </c>
      <c r="B40">
        <v>-0.62</v>
      </c>
      <c r="C40">
        <v>-0.63</v>
      </c>
      <c r="D40">
        <v>-0.61</v>
      </c>
      <c r="E40">
        <v>-0.64</v>
      </c>
      <c r="F40">
        <v>-0.54</v>
      </c>
      <c r="G40">
        <v>-0.59</v>
      </c>
      <c r="H40">
        <v>-0.38</v>
      </c>
      <c r="I40">
        <v>-0.41</v>
      </c>
      <c r="J40">
        <v>0.04</v>
      </c>
      <c r="K40">
        <v>-0.2</v>
      </c>
      <c r="L40">
        <v>-0.6</v>
      </c>
      <c r="M40">
        <v>-0.69</v>
      </c>
      <c r="N40">
        <f t="shared" si="0"/>
        <v>-0.62</v>
      </c>
    </row>
    <row r="41" spans="1:14" x14ac:dyDescent="0.25">
      <c r="A41">
        <v>1987</v>
      </c>
      <c r="B41">
        <v>-0.32</v>
      </c>
      <c r="C41">
        <v>-0.17</v>
      </c>
      <c r="D41">
        <v>0.22</v>
      </c>
      <c r="E41">
        <v>0.33</v>
      </c>
      <c r="F41">
        <v>0.37</v>
      </c>
      <c r="G41">
        <v>0.62</v>
      </c>
      <c r="H41">
        <v>0.48</v>
      </c>
      <c r="I41">
        <v>0.56000000000000005</v>
      </c>
      <c r="J41">
        <v>0.4</v>
      </c>
      <c r="K41">
        <v>0.45</v>
      </c>
      <c r="L41">
        <v>0.36</v>
      </c>
      <c r="M41">
        <v>0.52</v>
      </c>
      <c r="N41">
        <f t="shared" si="0"/>
        <v>-9.0000000000000011E-2</v>
      </c>
    </row>
    <row r="42" spans="1:14" x14ac:dyDescent="0.25">
      <c r="A42">
        <v>1988</v>
      </c>
      <c r="B42">
        <v>0.15</v>
      </c>
      <c r="C42">
        <v>-0.02</v>
      </c>
      <c r="D42">
        <v>0.27</v>
      </c>
      <c r="E42">
        <v>0.38</v>
      </c>
      <c r="F42">
        <v>0.28999999999999998</v>
      </c>
      <c r="G42">
        <v>0.34</v>
      </c>
      <c r="H42">
        <v>0.27</v>
      </c>
      <c r="I42">
        <v>0.03</v>
      </c>
      <c r="J42">
        <v>0.06</v>
      </c>
      <c r="K42">
        <v>-0.2</v>
      </c>
      <c r="L42">
        <v>-0.23</v>
      </c>
      <c r="M42">
        <v>-0.23</v>
      </c>
      <c r="N42">
        <f t="shared" si="0"/>
        <v>0.13333333333333333</v>
      </c>
    </row>
    <row r="43" spans="1:14" x14ac:dyDescent="0.25">
      <c r="A43">
        <v>1989</v>
      </c>
      <c r="B43">
        <v>-0.42</v>
      </c>
      <c r="C43">
        <v>-0.48</v>
      </c>
      <c r="D43">
        <v>-0.66</v>
      </c>
      <c r="E43">
        <v>-0.89</v>
      </c>
      <c r="F43">
        <v>-0.66</v>
      </c>
      <c r="G43">
        <v>-0.17</v>
      </c>
      <c r="H43">
        <v>0.25</v>
      </c>
      <c r="I43">
        <v>0.39</v>
      </c>
      <c r="J43">
        <v>0.06</v>
      </c>
      <c r="K43">
        <v>0.12</v>
      </c>
      <c r="L43">
        <v>-0.04</v>
      </c>
      <c r="M43">
        <v>0.22</v>
      </c>
      <c r="N43">
        <f t="shared" si="0"/>
        <v>-0.52</v>
      </c>
    </row>
    <row r="44" spans="1:14" x14ac:dyDescent="0.25">
      <c r="A44">
        <v>1990</v>
      </c>
      <c r="B44">
        <v>-0.08</v>
      </c>
      <c r="C44">
        <v>-0.1</v>
      </c>
      <c r="D44">
        <v>-0.04</v>
      </c>
      <c r="E44">
        <v>0.06</v>
      </c>
      <c r="F44">
        <v>0.13</v>
      </c>
      <c r="G44">
        <v>-0.02</v>
      </c>
      <c r="H44">
        <v>0.06</v>
      </c>
      <c r="I44">
        <v>0.3</v>
      </c>
      <c r="J44">
        <v>0.4</v>
      </c>
      <c r="K44">
        <v>0.41</v>
      </c>
      <c r="L44">
        <v>0.33</v>
      </c>
      <c r="M44">
        <v>0.17</v>
      </c>
      <c r="N44">
        <f t="shared" si="0"/>
        <v>-7.3333333333333334E-2</v>
      </c>
    </row>
    <row r="45" spans="1:14" x14ac:dyDescent="0.25">
      <c r="A45">
        <v>1991</v>
      </c>
      <c r="B45">
        <v>-0.14000000000000001</v>
      </c>
      <c r="C45">
        <v>-0.11</v>
      </c>
      <c r="D45">
        <v>-0.22</v>
      </c>
      <c r="E45">
        <v>-0.39</v>
      </c>
      <c r="F45">
        <v>-0.42</v>
      </c>
      <c r="G45">
        <v>-0.43</v>
      </c>
      <c r="H45">
        <v>-0.39</v>
      </c>
      <c r="I45">
        <v>-0.28999999999999998</v>
      </c>
      <c r="J45">
        <v>-0.14000000000000001</v>
      </c>
      <c r="K45">
        <v>-0.11</v>
      </c>
      <c r="L45">
        <v>-0.15</v>
      </c>
      <c r="M45">
        <v>-0.18</v>
      </c>
      <c r="N45">
        <f t="shared" si="0"/>
        <v>-0.15666666666666665</v>
      </c>
    </row>
    <row r="46" spans="1:14" x14ac:dyDescent="0.25">
      <c r="A46">
        <v>1992</v>
      </c>
      <c r="B46">
        <v>0</v>
      </c>
      <c r="C46">
        <v>0.04</v>
      </c>
      <c r="D46">
        <v>-0.18</v>
      </c>
      <c r="E46">
        <v>-0.28999999999999998</v>
      </c>
      <c r="F46">
        <v>-0.18</v>
      </c>
      <c r="G46">
        <v>-0.11</v>
      </c>
      <c r="H46">
        <v>-0.01</v>
      </c>
      <c r="I46">
        <v>-0.23</v>
      </c>
      <c r="J46">
        <v>-0.21</v>
      </c>
      <c r="K46">
        <v>-0.06</v>
      </c>
      <c r="L46">
        <v>-0.3</v>
      </c>
      <c r="M46">
        <v>-0.23</v>
      </c>
      <c r="N46">
        <f t="shared" si="0"/>
        <v>-4.6666666666666662E-2</v>
      </c>
    </row>
    <row r="47" spans="1:14" x14ac:dyDescent="0.25">
      <c r="A47">
        <v>1993</v>
      </c>
      <c r="B47">
        <v>-0.25</v>
      </c>
      <c r="C47">
        <v>-0.25</v>
      </c>
      <c r="D47">
        <v>-0.23</v>
      </c>
      <c r="E47">
        <v>-7.0000000000000007E-2</v>
      </c>
      <c r="F47">
        <v>-0.04</v>
      </c>
      <c r="G47">
        <v>7.0000000000000007E-2</v>
      </c>
      <c r="H47">
        <v>-0.17</v>
      </c>
      <c r="I47">
        <v>-0.11</v>
      </c>
      <c r="J47">
        <v>-0.12</v>
      </c>
      <c r="K47">
        <v>-0.13</v>
      </c>
      <c r="L47">
        <v>-0.34</v>
      </c>
      <c r="M47">
        <v>-0.41</v>
      </c>
      <c r="N47">
        <f t="shared" si="0"/>
        <v>-0.24333333333333332</v>
      </c>
    </row>
    <row r="48" spans="1:14" x14ac:dyDescent="0.25">
      <c r="A48">
        <v>1994</v>
      </c>
      <c r="B48">
        <v>-0.59</v>
      </c>
      <c r="C48">
        <v>-0.61</v>
      </c>
      <c r="D48">
        <v>-0.6</v>
      </c>
      <c r="E48">
        <v>-0.46</v>
      </c>
      <c r="F48">
        <v>-0.5</v>
      </c>
      <c r="G48">
        <v>-0.43</v>
      </c>
      <c r="H48">
        <v>-0.39</v>
      </c>
      <c r="I48">
        <v>-0.28999999999999998</v>
      </c>
      <c r="J48">
        <v>-0.24</v>
      </c>
      <c r="K48">
        <v>-0.08</v>
      </c>
      <c r="L48">
        <v>-0.03</v>
      </c>
      <c r="M48">
        <v>-0.13</v>
      </c>
      <c r="N48">
        <f t="shared" si="0"/>
        <v>-0.6</v>
      </c>
    </row>
    <row r="49" spans="1:14" x14ac:dyDescent="0.25">
      <c r="A49">
        <v>1995</v>
      </c>
      <c r="B49">
        <v>-0.05</v>
      </c>
      <c r="C49">
        <v>-0.04</v>
      </c>
      <c r="D49">
        <v>-0.05</v>
      </c>
      <c r="E49">
        <v>0.11</v>
      </c>
      <c r="F49">
        <v>0.3</v>
      </c>
      <c r="G49">
        <v>0.48</v>
      </c>
      <c r="H49">
        <v>0.57999999999999996</v>
      </c>
      <c r="I49">
        <v>0.59</v>
      </c>
      <c r="J49">
        <v>0.4</v>
      </c>
      <c r="K49">
        <v>0.37</v>
      </c>
      <c r="L49">
        <v>0.51</v>
      </c>
      <c r="M49">
        <v>0.47</v>
      </c>
      <c r="N49">
        <f t="shared" si="0"/>
        <v>-4.6666666666666669E-2</v>
      </c>
    </row>
    <row r="50" spans="1:14" x14ac:dyDescent="0.25">
      <c r="A50">
        <v>1996</v>
      </c>
      <c r="B50">
        <v>0.74</v>
      </c>
      <c r="C50">
        <v>0.4</v>
      </c>
      <c r="D50">
        <v>0.22</v>
      </c>
      <c r="E50">
        <v>0.31</v>
      </c>
      <c r="F50">
        <v>0.36</v>
      </c>
      <c r="G50">
        <v>0.18</v>
      </c>
      <c r="H50">
        <v>0.12</v>
      </c>
      <c r="I50">
        <v>-0.03</v>
      </c>
      <c r="J50">
        <v>0.15</v>
      </c>
      <c r="K50">
        <v>0.08</v>
      </c>
      <c r="L50">
        <v>0.03</v>
      </c>
      <c r="M50">
        <v>0.14000000000000001</v>
      </c>
      <c r="N50">
        <f t="shared" si="0"/>
        <v>0.45333333333333337</v>
      </c>
    </row>
    <row r="51" spans="1:14" x14ac:dyDescent="0.25">
      <c r="A51">
        <v>1997</v>
      </c>
      <c r="B51">
        <v>0.31</v>
      </c>
      <c r="C51">
        <v>0.34</v>
      </c>
      <c r="D51">
        <v>0.15</v>
      </c>
      <c r="E51">
        <v>0.27</v>
      </c>
      <c r="F51">
        <v>0.43</v>
      </c>
      <c r="G51">
        <v>0.54</v>
      </c>
      <c r="H51">
        <v>0.34</v>
      </c>
      <c r="I51">
        <v>0.16</v>
      </c>
      <c r="J51">
        <v>0.26</v>
      </c>
      <c r="K51">
        <v>0.59</v>
      </c>
      <c r="L51">
        <v>0.57999999999999996</v>
      </c>
      <c r="M51">
        <v>0.44</v>
      </c>
      <c r="N51">
        <f t="shared" si="0"/>
        <v>0.26666666666666666</v>
      </c>
    </row>
    <row r="52" spans="1:14" x14ac:dyDescent="0.25">
      <c r="A52">
        <v>1998</v>
      </c>
      <c r="B52">
        <v>0.43</v>
      </c>
      <c r="C52">
        <v>0.77</v>
      </c>
      <c r="D52">
        <v>0.75</v>
      </c>
      <c r="E52">
        <v>0.59</v>
      </c>
      <c r="F52">
        <v>0.59</v>
      </c>
      <c r="G52">
        <v>0.66</v>
      </c>
      <c r="H52">
        <v>0.56000000000000005</v>
      </c>
      <c r="I52">
        <v>0.67</v>
      </c>
      <c r="J52">
        <v>0.51</v>
      </c>
      <c r="K52">
        <v>0.49</v>
      </c>
      <c r="L52">
        <v>0.43</v>
      </c>
      <c r="M52">
        <v>0.28999999999999998</v>
      </c>
      <c r="N52">
        <f t="shared" si="0"/>
        <v>0.65</v>
      </c>
    </row>
    <row r="53" spans="1:14" x14ac:dyDescent="0.25">
      <c r="A53">
        <v>1999</v>
      </c>
      <c r="B53">
        <v>-0.1</v>
      </c>
      <c r="C53">
        <v>-0.2</v>
      </c>
      <c r="D53">
        <v>-0.23</v>
      </c>
      <c r="E53">
        <v>-0.13</v>
      </c>
      <c r="F53">
        <v>0.11</v>
      </c>
      <c r="G53">
        <v>0.15</v>
      </c>
      <c r="H53">
        <v>0.17</v>
      </c>
      <c r="I53">
        <v>0.34</v>
      </c>
      <c r="J53">
        <v>0.38</v>
      </c>
      <c r="K53">
        <v>0.25</v>
      </c>
      <c r="L53">
        <v>0.13</v>
      </c>
      <c r="M53">
        <v>0.27</v>
      </c>
      <c r="N53">
        <f t="shared" si="0"/>
        <v>-0.17666666666666667</v>
      </c>
    </row>
    <row r="54" spans="1:14" x14ac:dyDescent="0.25">
      <c r="A54">
        <v>2000</v>
      </c>
      <c r="B54">
        <v>-0.18</v>
      </c>
      <c r="C54">
        <v>-0.1</v>
      </c>
      <c r="D54">
        <v>0.06</v>
      </c>
      <c r="E54">
        <v>-0.01</v>
      </c>
      <c r="F54">
        <v>-0.06</v>
      </c>
      <c r="G54">
        <v>-0.16</v>
      </c>
      <c r="H54">
        <v>0.01</v>
      </c>
      <c r="I54">
        <v>0.15</v>
      </c>
      <c r="J54">
        <v>0.02</v>
      </c>
      <c r="K54">
        <v>0</v>
      </c>
      <c r="L54">
        <v>-0.12</v>
      </c>
      <c r="M54">
        <v>-0.19</v>
      </c>
      <c r="N54">
        <f t="shared" si="0"/>
        <v>-7.3333333333333348E-2</v>
      </c>
    </row>
    <row r="55" spans="1:14" x14ac:dyDescent="0.25">
      <c r="A55">
        <v>2001</v>
      </c>
      <c r="B55">
        <v>-0.13</v>
      </c>
      <c r="C55">
        <v>-0.15</v>
      </c>
      <c r="D55">
        <v>0.15</v>
      </c>
      <c r="E55">
        <v>0.05</v>
      </c>
      <c r="F55">
        <v>0.06</v>
      </c>
      <c r="G55">
        <v>0.24</v>
      </c>
      <c r="H55">
        <v>0.3</v>
      </c>
      <c r="I55">
        <v>0.34</v>
      </c>
      <c r="J55">
        <v>0.51</v>
      </c>
      <c r="K55">
        <v>0.48</v>
      </c>
      <c r="L55">
        <v>0.62</v>
      </c>
      <c r="M55">
        <v>0.66</v>
      </c>
      <c r="N55">
        <f t="shared" si="0"/>
        <v>-4.3333333333333342E-2</v>
      </c>
    </row>
    <row r="56" spans="1:14" x14ac:dyDescent="0.25">
      <c r="A56">
        <v>2002</v>
      </c>
      <c r="B56">
        <v>0.78</v>
      </c>
      <c r="C56">
        <v>0.53</v>
      </c>
      <c r="D56">
        <v>0.37</v>
      </c>
      <c r="E56">
        <v>-0.02</v>
      </c>
      <c r="F56">
        <v>-0.19</v>
      </c>
      <c r="G56">
        <v>-0.13</v>
      </c>
      <c r="H56">
        <v>-0.06</v>
      </c>
      <c r="I56">
        <v>-0.05</v>
      </c>
      <c r="J56">
        <v>7.0000000000000007E-2</v>
      </c>
      <c r="K56">
        <v>0.36</v>
      </c>
      <c r="L56">
        <v>0.22</v>
      </c>
      <c r="M56">
        <v>0.2</v>
      </c>
      <c r="N56">
        <f t="shared" si="0"/>
        <v>0.56000000000000005</v>
      </c>
    </row>
    <row r="57" spans="1:14" x14ac:dyDescent="0.25">
      <c r="A57">
        <v>2003</v>
      </c>
      <c r="B57">
        <v>0.27</v>
      </c>
      <c r="C57">
        <v>0</v>
      </c>
      <c r="D57">
        <v>0.04</v>
      </c>
      <c r="E57">
        <v>0</v>
      </c>
      <c r="F57">
        <v>0.06</v>
      </c>
      <c r="G57">
        <v>0.22</v>
      </c>
      <c r="H57">
        <v>0.36</v>
      </c>
      <c r="I57">
        <v>0.59</v>
      </c>
      <c r="J57">
        <v>0.66</v>
      </c>
      <c r="K57">
        <v>0.8</v>
      </c>
      <c r="L57">
        <v>0.48</v>
      </c>
      <c r="M57">
        <v>0.49</v>
      </c>
      <c r="N57">
        <f t="shared" si="0"/>
        <v>0.10333333333333333</v>
      </c>
    </row>
    <row r="58" spans="1:14" x14ac:dyDescent="0.25">
      <c r="A58">
        <v>2004</v>
      </c>
      <c r="B58">
        <v>0.5</v>
      </c>
      <c r="C58">
        <v>0.51</v>
      </c>
      <c r="D58">
        <v>0.36</v>
      </c>
      <c r="E58">
        <v>0.46</v>
      </c>
      <c r="F58">
        <v>0.17</v>
      </c>
      <c r="G58">
        <v>0.27</v>
      </c>
      <c r="H58">
        <v>0.46</v>
      </c>
      <c r="I58">
        <v>0.68</v>
      </c>
      <c r="J58">
        <v>0.59</v>
      </c>
      <c r="K58">
        <v>0.62</v>
      </c>
      <c r="L58">
        <v>0.63</v>
      </c>
      <c r="M58">
        <v>0.53</v>
      </c>
      <c r="N58">
        <f t="shared" si="0"/>
        <v>0.45666666666666672</v>
      </c>
    </row>
    <row r="59" spans="1:14" x14ac:dyDescent="0.25">
      <c r="A59">
        <v>2005</v>
      </c>
      <c r="B59">
        <v>0.46</v>
      </c>
      <c r="C59">
        <v>0.38</v>
      </c>
      <c r="D59">
        <v>0.68</v>
      </c>
      <c r="E59">
        <v>0.81</v>
      </c>
      <c r="F59">
        <v>1.01</v>
      </c>
      <c r="G59">
        <v>0.92</v>
      </c>
      <c r="H59">
        <v>0.84</v>
      </c>
      <c r="I59">
        <v>0.74</v>
      </c>
      <c r="J59">
        <v>0.73</v>
      </c>
      <c r="K59">
        <v>0.54</v>
      </c>
      <c r="L59">
        <v>0.4</v>
      </c>
      <c r="M59">
        <v>0.55000000000000004</v>
      </c>
      <c r="N59">
        <f t="shared" si="0"/>
        <v>0.50666666666666671</v>
      </c>
    </row>
    <row r="60" spans="1:14" x14ac:dyDescent="0.25">
      <c r="A60">
        <v>2006</v>
      </c>
      <c r="B60">
        <v>0.41</v>
      </c>
      <c r="C60">
        <v>0.19</v>
      </c>
      <c r="D60">
        <v>0.18</v>
      </c>
      <c r="E60">
        <v>0.41</v>
      </c>
      <c r="F60">
        <v>0.43</v>
      </c>
      <c r="G60">
        <v>0.52</v>
      </c>
      <c r="H60">
        <v>0.36</v>
      </c>
      <c r="I60">
        <v>0.53</v>
      </c>
      <c r="J60">
        <v>0.69</v>
      </c>
      <c r="K60">
        <v>0.74</v>
      </c>
      <c r="L60">
        <v>0.71</v>
      </c>
      <c r="M60">
        <v>0.47</v>
      </c>
      <c r="N60">
        <f t="shared" si="0"/>
        <v>0.26</v>
      </c>
    </row>
    <row r="61" spans="1:14" x14ac:dyDescent="0.25">
      <c r="A61">
        <v>2007</v>
      </c>
      <c r="B61">
        <v>0.46</v>
      </c>
      <c r="C61">
        <v>0.56000000000000005</v>
      </c>
      <c r="D61">
        <v>0.33</v>
      </c>
      <c r="E61">
        <v>0.4</v>
      </c>
      <c r="F61">
        <v>0.21</v>
      </c>
      <c r="G61">
        <v>0.16</v>
      </c>
      <c r="H61">
        <v>0.09</v>
      </c>
      <c r="I61">
        <v>0.01</v>
      </c>
      <c r="J61">
        <v>0.11</v>
      </c>
      <c r="K61">
        <v>0.24</v>
      </c>
      <c r="L61">
        <v>0.24</v>
      </c>
      <c r="M61">
        <v>0.09</v>
      </c>
      <c r="N61">
        <f t="shared" si="0"/>
        <v>0.45</v>
      </c>
    </row>
    <row r="62" spans="1:14" x14ac:dyDescent="0.25">
      <c r="A62">
        <v>2008</v>
      </c>
      <c r="B62">
        <v>0.14000000000000001</v>
      </c>
      <c r="C62">
        <v>0.18</v>
      </c>
      <c r="D62">
        <v>0.27</v>
      </c>
      <c r="E62">
        <v>0.09</v>
      </c>
      <c r="F62">
        <v>0.28000000000000003</v>
      </c>
      <c r="G62">
        <v>0.39</v>
      </c>
      <c r="H62">
        <v>0.45</v>
      </c>
      <c r="I62">
        <v>0.45</v>
      </c>
      <c r="J62">
        <v>0.56999999999999995</v>
      </c>
      <c r="K62">
        <v>0.43</v>
      </c>
      <c r="L62">
        <v>0.27</v>
      </c>
      <c r="M62">
        <v>0.26</v>
      </c>
      <c r="N62">
        <f t="shared" si="0"/>
        <v>0.19666666666666668</v>
      </c>
    </row>
    <row r="63" spans="1:14" x14ac:dyDescent="0.25">
      <c r="A63">
        <v>2009</v>
      </c>
      <c r="B63">
        <v>7.0000000000000007E-2</v>
      </c>
      <c r="C63">
        <v>-0.37</v>
      </c>
      <c r="D63">
        <v>-0.34</v>
      </c>
      <c r="E63">
        <v>-0.31</v>
      </c>
      <c r="F63">
        <v>-0.23</v>
      </c>
      <c r="G63">
        <v>0.05</v>
      </c>
      <c r="H63">
        <v>0.45</v>
      </c>
      <c r="I63">
        <v>0.41</v>
      </c>
      <c r="J63">
        <v>0.35</v>
      </c>
      <c r="K63">
        <v>0.63</v>
      </c>
      <c r="L63">
        <v>0.51</v>
      </c>
      <c r="M63">
        <v>0.54</v>
      </c>
      <c r="N63">
        <f t="shared" si="0"/>
        <v>-0.21333333333333335</v>
      </c>
    </row>
    <row r="64" spans="1:14" x14ac:dyDescent="0.25">
      <c r="A64">
        <v>2010</v>
      </c>
      <c r="B64">
        <v>0.8</v>
      </c>
      <c r="C64">
        <v>1.07</v>
      </c>
      <c r="D64">
        <v>1.27</v>
      </c>
      <c r="E64">
        <v>1.4</v>
      </c>
      <c r="F64">
        <v>1.35</v>
      </c>
      <c r="G64">
        <v>1.1100000000000001</v>
      </c>
      <c r="H64">
        <v>1.01</v>
      </c>
      <c r="I64">
        <v>0.97</v>
      </c>
      <c r="J64">
        <v>0.75</v>
      </c>
      <c r="K64">
        <v>0.77</v>
      </c>
      <c r="L64">
        <v>0.7</v>
      </c>
      <c r="M64">
        <v>0.96</v>
      </c>
      <c r="N64">
        <f t="shared" si="0"/>
        <v>1.0466666666666666</v>
      </c>
    </row>
    <row r="65" spans="1:14" x14ac:dyDescent="0.25">
      <c r="A65">
        <v>2011</v>
      </c>
      <c r="B65">
        <v>0.97</v>
      </c>
      <c r="C65">
        <v>0.53</v>
      </c>
      <c r="D65">
        <v>0.41</v>
      </c>
      <c r="E65">
        <v>0.33</v>
      </c>
      <c r="F65">
        <v>0.41</v>
      </c>
      <c r="G65">
        <v>0.59</v>
      </c>
      <c r="H65">
        <v>0.43</v>
      </c>
      <c r="I65">
        <v>0.49</v>
      </c>
      <c r="J65">
        <v>0.36</v>
      </c>
      <c r="K65">
        <v>0.44</v>
      </c>
      <c r="L65">
        <v>0.21</v>
      </c>
      <c r="M65">
        <v>0.23</v>
      </c>
      <c r="N65">
        <f t="shared" si="0"/>
        <v>0.6366666666666666</v>
      </c>
    </row>
    <row r="66" spans="1:14" x14ac:dyDescent="0.25">
      <c r="A66">
        <v>2012</v>
      </c>
      <c r="B66">
        <v>0.16</v>
      </c>
      <c r="C66">
        <v>-0.02</v>
      </c>
      <c r="D66">
        <v>-0.26</v>
      </c>
      <c r="E66">
        <v>-0.17</v>
      </c>
      <c r="F66">
        <v>0.09</v>
      </c>
      <c r="G66">
        <v>0.31</v>
      </c>
      <c r="H66">
        <v>0.3</v>
      </c>
      <c r="I66">
        <v>0.52</v>
      </c>
      <c r="J66">
        <v>0.72</v>
      </c>
      <c r="K66">
        <v>0.78</v>
      </c>
      <c r="L66">
        <v>0.75</v>
      </c>
      <c r="M66">
        <v>0.55000000000000004</v>
      </c>
      <c r="N66">
        <f t="shared" ref="N66" si="1">AVERAGE(B66:D66)</f>
        <v>-0.04</v>
      </c>
    </row>
    <row r="67" spans="1:14" x14ac:dyDescent="0.25">
      <c r="A67">
        <v>2013</v>
      </c>
      <c r="B67">
        <v>0.44</v>
      </c>
      <c r="C67">
        <v>0.35</v>
      </c>
      <c r="D67">
        <v>0.7</v>
      </c>
      <c r="N67">
        <f>AVERAGE(B67:D67)</f>
        <v>0.49666666666666665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selection activeCell="R14" sqref="R14"/>
    </sheetView>
  </sheetViews>
  <sheetFormatPr defaultRowHeight="15" x14ac:dyDescent="0.25"/>
  <cols>
    <col min="1" max="1" width="5.42578125" bestFit="1" customWidth="1"/>
    <col min="2" max="12" width="5.7109375" bestFit="1" customWidth="1"/>
    <col min="13" max="13" width="5.7109375" customWidth="1"/>
  </cols>
  <sheetData>
    <row r="1" spans="1:14" x14ac:dyDescent="0.25">
      <c r="A1" s="1" t="s">
        <v>27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4" spans="1:14" x14ac:dyDescent="0.25">
      <c r="A4">
        <v>1900</v>
      </c>
      <c r="B4">
        <v>0.04</v>
      </c>
      <c r="C4">
        <v>1.32</v>
      </c>
      <c r="D4">
        <v>0.49</v>
      </c>
      <c r="E4">
        <v>0.35</v>
      </c>
      <c r="F4">
        <v>0.77</v>
      </c>
      <c r="G4">
        <v>0.65</v>
      </c>
      <c r="H4">
        <v>0.95</v>
      </c>
      <c r="I4">
        <v>0.14000000000000001</v>
      </c>
      <c r="J4">
        <v>-0.24</v>
      </c>
      <c r="K4">
        <v>0.23</v>
      </c>
      <c r="L4">
        <v>-0.44</v>
      </c>
      <c r="M4">
        <v>1.19</v>
      </c>
    </row>
    <row r="5" spans="1:14" x14ac:dyDescent="0.25">
      <c r="A5">
        <v>1901</v>
      </c>
      <c r="B5">
        <v>0.79</v>
      </c>
      <c r="C5">
        <v>-0.12</v>
      </c>
      <c r="D5">
        <v>0.35</v>
      </c>
      <c r="E5">
        <v>0.61</v>
      </c>
      <c r="F5">
        <v>-0.42</v>
      </c>
      <c r="G5">
        <v>-0.05</v>
      </c>
      <c r="H5">
        <v>-0.6</v>
      </c>
      <c r="I5">
        <v>-1.2</v>
      </c>
      <c r="J5">
        <v>-0.33</v>
      </c>
      <c r="K5">
        <v>0.16</v>
      </c>
      <c r="L5">
        <v>-0.6</v>
      </c>
      <c r="M5">
        <v>-0.14000000000000001</v>
      </c>
      <c r="N5">
        <f t="shared" ref="N5:N68" si="0">AVERAGE(B5:C5,M4)</f>
        <v>0.62</v>
      </c>
    </row>
    <row r="6" spans="1:14" x14ac:dyDescent="0.25">
      <c r="A6">
        <v>1902</v>
      </c>
      <c r="B6">
        <v>0.82</v>
      </c>
      <c r="C6">
        <v>1.58</v>
      </c>
      <c r="D6">
        <v>0.48</v>
      </c>
      <c r="E6">
        <v>1.37</v>
      </c>
      <c r="F6">
        <v>1.0900000000000001</v>
      </c>
      <c r="G6">
        <v>0.52</v>
      </c>
      <c r="H6">
        <v>1.58</v>
      </c>
      <c r="I6">
        <v>1.57</v>
      </c>
      <c r="J6">
        <v>0.44</v>
      </c>
      <c r="K6">
        <v>0.7</v>
      </c>
      <c r="L6">
        <v>0.16</v>
      </c>
      <c r="M6">
        <v>-1.1000000000000001</v>
      </c>
      <c r="N6">
        <f t="shared" si="0"/>
        <v>0.7533333333333333</v>
      </c>
    </row>
    <row r="7" spans="1:14" x14ac:dyDescent="0.25">
      <c r="A7">
        <v>1903</v>
      </c>
      <c r="B7">
        <v>0.86</v>
      </c>
      <c r="C7">
        <v>-0.24</v>
      </c>
      <c r="D7">
        <v>-0.22</v>
      </c>
      <c r="E7">
        <v>-0.5</v>
      </c>
      <c r="F7">
        <v>0.43</v>
      </c>
      <c r="G7">
        <v>0.23</v>
      </c>
      <c r="H7">
        <v>0.4</v>
      </c>
      <c r="I7">
        <v>1.01</v>
      </c>
      <c r="J7">
        <v>-0.24</v>
      </c>
      <c r="K7">
        <v>0.18</v>
      </c>
      <c r="L7">
        <v>0.08</v>
      </c>
      <c r="M7">
        <v>-0.03</v>
      </c>
      <c r="N7">
        <f t="shared" si="0"/>
        <v>-0.16000000000000003</v>
      </c>
    </row>
    <row r="8" spans="1:14" x14ac:dyDescent="0.25">
      <c r="A8">
        <v>1904</v>
      </c>
      <c r="B8">
        <v>0.63</v>
      </c>
      <c r="C8">
        <v>-0.91</v>
      </c>
      <c r="D8">
        <v>-0.71</v>
      </c>
      <c r="E8">
        <v>-7.0000000000000007E-2</v>
      </c>
      <c r="F8">
        <v>-0.22</v>
      </c>
      <c r="G8">
        <v>-1.53</v>
      </c>
      <c r="H8">
        <v>-1.58</v>
      </c>
      <c r="I8">
        <v>-0.64</v>
      </c>
      <c r="J8">
        <v>0.06</v>
      </c>
      <c r="K8">
        <v>0.43</v>
      </c>
      <c r="L8">
        <v>1.45</v>
      </c>
      <c r="M8">
        <v>0.06</v>
      </c>
      <c r="N8">
        <f t="shared" si="0"/>
        <v>-0.10333333333333335</v>
      </c>
    </row>
    <row r="9" spans="1:14" x14ac:dyDescent="0.25">
      <c r="A9">
        <v>1905</v>
      </c>
      <c r="B9">
        <v>0.73</v>
      </c>
      <c r="C9">
        <v>0.91</v>
      </c>
      <c r="D9">
        <v>1.31</v>
      </c>
      <c r="E9">
        <v>1.59</v>
      </c>
      <c r="F9">
        <v>-7.0000000000000007E-2</v>
      </c>
      <c r="G9">
        <v>0.69</v>
      </c>
      <c r="H9">
        <v>0.85</v>
      </c>
      <c r="I9">
        <v>1.26</v>
      </c>
      <c r="J9">
        <v>-0.03</v>
      </c>
      <c r="K9">
        <v>-0.15</v>
      </c>
      <c r="L9">
        <v>1.1100000000000001</v>
      </c>
      <c r="M9">
        <v>-0.5</v>
      </c>
      <c r="N9">
        <f t="shared" si="0"/>
        <v>0.56666666666666676</v>
      </c>
    </row>
    <row r="10" spans="1:14" x14ac:dyDescent="0.25">
      <c r="A10">
        <v>1906</v>
      </c>
      <c r="B10">
        <v>0.92</v>
      </c>
      <c r="C10">
        <v>1.18</v>
      </c>
      <c r="D10">
        <v>0.83</v>
      </c>
      <c r="E10">
        <v>0.74</v>
      </c>
      <c r="F10">
        <v>0.44</v>
      </c>
      <c r="G10">
        <v>1.24</v>
      </c>
      <c r="H10">
        <v>0.09</v>
      </c>
      <c r="I10">
        <v>-0.53</v>
      </c>
      <c r="J10">
        <v>-0.31</v>
      </c>
      <c r="K10">
        <v>0.08</v>
      </c>
      <c r="L10">
        <v>1.69</v>
      </c>
      <c r="M10">
        <v>-0.54</v>
      </c>
      <c r="N10">
        <f t="shared" si="0"/>
        <v>0.53333333333333333</v>
      </c>
    </row>
    <row r="11" spans="1:14" x14ac:dyDescent="0.25">
      <c r="A11">
        <v>1907</v>
      </c>
      <c r="B11">
        <v>-0.3</v>
      </c>
      <c r="C11">
        <v>-0.32</v>
      </c>
      <c r="D11">
        <v>-0.19</v>
      </c>
      <c r="E11">
        <v>-0.16</v>
      </c>
      <c r="F11">
        <v>0.16</v>
      </c>
      <c r="G11">
        <v>0.56999999999999995</v>
      </c>
      <c r="H11">
        <v>0.63</v>
      </c>
      <c r="I11">
        <v>-0.96</v>
      </c>
      <c r="J11">
        <v>-0.23</v>
      </c>
      <c r="K11">
        <v>0.84</v>
      </c>
      <c r="L11">
        <v>0.66</v>
      </c>
      <c r="M11">
        <v>0.72</v>
      </c>
      <c r="N11">
        <f t="shared" si="0"/>
        <v>-0.38666666666666671</v>
      </c>
    </row>
    <row r="12" spans="1:14" x14ac:dyDescent="0.25">
      <c r="A12">
        <v>1908</v>
      </c>
      <c r="B12">
        <v>1.36</v>
      </c>
      <c r="C12">
        <v>1.02</v>
      </c>
      <c r="D12">
        <v>0.67</v>
      </c>
      <c r="E12">
        <v>0.23</v>
      </c>
      <c r="F12">
        <v>0.23</v>
      </c>
      <c r="G12">
        <v>0.41</v>
      </c>
      <c r="H12">
        <v>0.6</v>
      </c>
      <c r="I12">
        <v>-1.04</v>
      </c>
      <c r="J12">
        <v>-0.16</v>
      </c>
      <c r="K12">
        <v>-0.41</v>
      </c>
      <c r="L12">
        <v>0.47</v>
      </c>
      <c r="M12">
        <v>1.1599999999999999</v>
      </c>
      <c r="N12">
        <f t="shared" si="0"/>
        <v>1.0333333333333332</v>
      </c>
    </row>
    <row r="13" spans="1:14" x14ac:dyDescent="0.25">
      <c r="A13">
        <v>1909</v>
      </c>
      <c r="B13">
        <v>0.23</v>
      </c>
      <c r="C13">
        <v>1.01</v>
      </c>
      <c r="D13">
        <v>0.54</v>
      </c>
      <c r="E13">
        <v>0.24</v>
      </c>
      <c r="F13">
        <v>-0.39</v>
      </c>
      <c r="G13">
        <v>-0.64</v>
      </c>
      <c r="H13">
        <v>-0.39</v>
      </c>
      <c r="I13">
        <v>-0.68</v>
      </c>
      <c r="J13">
        <v>-0.89</v>
      </c>
      <c r="K13">
        <v>-0.02</v>
      </c>
      <c r="L13">
        <v>-0.4</v>
      </c>
      <c r="M13">
        <v>-0.01</v>
      </c>
      <c r="N13">
        <f t="shared" si="0"/>
        <v>0.79999999999999993</v>
      </c>
    </row>
    <row r="14" spans="1:14" x14ac:dyDescent="0.25">
      <c r="A14">
        <v>1910</v>
      </c>
      <c r="B14">
        <v>-0.25</v>
      </c>
      <c r="C14">
        <v>-0.7</v>
      </c>
      <c r="D14">
        <v>0.18</v>
      </c>
      <c r="E14">
        <v>-0.37</v>
      </c>
      <c r="F14">
        <v>-0.06</v>
      </c>
      <c r="G14">
        <v>-0.28000000000000003</v>
      </c>
      <c r="H14">
        <v>0.03</v>
      </c>
      <c r="I14">
        <v>-0.06</v>
      </c>
      <c r="J14">
        <v>0.4</v>
      </c>
      <c r="K14">
        <v>-0.66</v>
      </c>
      <c r="L14">
        <v>0.02</v>
      </c>
      <c r="M14">
        <v>0.84</v>
      </c>
      <c r="N14">
        <f t="shared" si="0"/>
        <v>-0.32</v>
      </c>
    </row>
    <row r="15" spans="1:14" x14ac:dyDescent="0.25">
      <c r="A15">
        <v>1911</v>
      </c>
      <c r="B15">
        <v>-1.1100000000000001</v>
      </c>
      <c r="C15">
        <v>0</v>
      </c>
      <c r="D15">
        <v>-0.78</v>
      </c>
      <c r="E15">
        <v>-0.73</v>
      </c>
      <c r="F15">
        <v>0.17</v>
      </c>
      <c r="G15">
        <v>0.02</v>
      </c>
      <c r="H15">
        <v>0.48</v>
      </c>
      <c r="I15">
        <v>0.43</v>
      </c>
      <c r="J15">
        <v>0.28999999999999998</v>
      </c>
      <c r="K15">
        <v>0.2</v>
      </c>
      <c r="L15">
        <v>-0.86</v>
      </c>
      <c r="M15">
        <v>0.01</v>
      </c>
      <c r="N15">
        <f t="shared" si="0"/>
        <v>-9.0000000000000038E-2</v>
      </c>
    </row>
    <row r="16" spans="1:14" x14ac:dyDescent="0.25">
      <c r="A16">
        <v>1912</v>
      </c>
      <c r="B16">
        <v>-1.72</v>
      </c>
      <c r="C16">
        <v>-0.23</v>
      </c>
      <c r="D16">
        <v>-0.04</v>
      </c>
      <c r="E16">
        <v>-0.38</v>
      </c>
      <c r="F16">
        <v>-0.02</v>
      </c>
      <c r="G16">
        <v>0.77</v>
      </c>
      <c r="H16">
        <v>1.07</v>
      </c>
      <c r="I16">
        <v>-0.84</v>
      </c>
      <c r="J16">
        <v>0.94</v>
      </c>
      <c r="K16">
        <v>0.56000000000000005</v>
      </c>
      <c r="L16">
        <v>0.74</v>
      </c>
      <c r="M16">
        <v>0.98</v>
      </c>
      <c r="N16">
        <f t="shared" si="0"/>
        <v>-0.64666666666666661</v>
      </c>
    </row>
    <row r="17" spans="1:14" x14ac:dyDescent="0.25">
      <c r="A17">
        <v>1913</v>
      </c>
      <c r="B17">
        <v>-0.03</v>
      </c>
      <c r="C17">
        <v>0.34</v>
      </c>
      <c r="D17">
        <v>0.06</v>
      </c>
      <c r="E17">
        <v>-0.92</v>
      </c>
      <c r="F17">
        <v>0.66</v>
      </c>
      <c r="G17">
        <v>1.43</v>
      </c>
      <c r="H17">
        <v>1.06</v>
      </c>
      <c r="I17">
        <v>1.29</v>
      </c>
      <c r="J17">
        <v>0.73</v>
      </c>
      <c r="K17">
        <v>0.62</v>
      </c>
      <c r="L17">
        <v>0.75</v>
      </c>
      <c r="M17">
        <v>0.9</v>
      </c>
      <c r="N17">
        <f t="shared" si="0"/>
        <v>0.43</v>
      </c>
    </row>
    <row r="18" spans="1:14" x14ac:dyDescent="0.25">
      <c r="A18">
        <v>1914</v>
      </c>
      <c r="B18">
        <v>0.34</v>
      </c>
      <c r="C18">
        <v>-0.28999999999999998</v>
      </c>
      <c r="D18">
        <v>0.08</v>
      </c>
      <c r="E18">
        <v>1.2</v>
      </c>
      <c r="F18">
        <v>0.11</v>
      </c>
      <c r="G18">
        <v>0.11</v>
      </c>
      <c r="H18">
        <v>-0.21</v>
      </c>
      <c r="I18">
        <v>0.11</v>
      </c>
      <c r="J18">
        <v>-0.34</v>
      </c>
      <c r="K18">
        <v>-0.11</v>
      </c>
      <c r="L18">
        <v>0.03</v>
      </c>
      <c r="M18">
        <v>0.89</v>
      </c>
      <c r="N18">
        <f t="shared" si="0"/>
        <v>0.31666666666666671</v>
      </c>
    </row>
    <row r="19" spans="1:14" x14ac:dyDescent="0.25">
      <c r="A19">
        <v>1915</v>
      </c>
      <c r="B19">
        <v>-0.41</v>
      </c>
      <c r="C19">
        <v>0.14000000000000001</v>
      </c>
      <c r="D19">
        <v>-1.22</v>
      </c>
      <c r="E19">
        <v>1.4</v>
      </c>
      <c r="F19">
        <v>0.32</v>
      </c>
      <c r="G19">
        <v>0.99</v>
      </c>
      <c r="H19">
        <v>1.07</v>
      </c>
      <c r="I19">
        <v>0.27</v>
      </c>
      <c r="J19">
        <v>-0.05</v>
      </c>
      <c r="K19">
        <v>-0.43</v>
      </c>
      <c r="L19">
        <v>-0.12</v>
      </c>
      <c r="M19">
        <v>0.17</v>
      </c>
      <c r="N19">
        <f t="shared" si="0"/>
        <v>0.20666666666666669</v>
      </c>
    </row>
    <row r="20" spans="1:14" x14ac:dyDescent="0.25">
      <c r="A20">
        <v>1916</v>
      </c>
      <c r="B20">
        <v>-0.64</v>
      </c>
      <c r="C20">
        <v>-0.19</v>
      </c>
      <c r="D20">
        <v>-0.11</v>
      </c>
      <c r="E20">
        <v>0.35</v>
      </c>
      <c r="F20">
        <v>0.42</v>
      </c>
      <c r="G20">
        <v>-0.82</v>
      </c>
      <c r="H20">
        <v>-0.78</v>
      </c>
      <c r="I20">
        <v>-0.73</v>
      </c>
      <c r="J20">
        <v>-0.77</v>
      </c>
      <c r="K20">
        <v>-0.22</v>
      </c>
      <c r="L20">
        <v>-0.68</v>
      </c>
      <c r="M20">
        <v>-1.94</v>
      </c>
      <c r="N20">
        <f t="shared" si="0"/>
        <v>-0.22</v>
      </c>
    </row>
    <row r="21" spans="1:14" x14ac:dyDescent="0.25">
      <c r="A21">
        <v>1917</v>
      </c>
      <c r="B21">
        <v>-0.79</v>
      </c>
      <c r="C21">
        <v>-0.84</v>
      </c>
      <c r="D21">
        <v>-0.71</v>
      </c>
      <c r="E21">
        <v>-0.34</v>
      </c>
      <c r="F21">
        <v>0.82</v>
      </c>
      <c r="G21">
        <v>-0.03</v>
      </c>
      <c r="H21">
        <v>0.1</v>
      </c>
      <c r="I21">
        <v>-0.22</v>
      </c>
      <c r="J21">
        <v>-0.4</v>
      </c>
      <c r="K21">
        <v>-1.75</v>
      </c>
      <c r="L21">
        <v>-0.34</v>
      </c>
      <c r="M21">
        <v>-0.6</v>
      </c>
      <c r="N21">
        <f t="shared" si="0"/>
        <v>-1.19</v>
      </c>
    </row>
    <row r="22" spans="1:14" x14ac:dyDescent="0.25">
      <c r="A22">
        <v>1918</v>
      </c>
      <c r="B22">
        <v>-1.1299999999999999</v>
      </c>
      <c r="C22">
        <v>-0.66</v>
      </c>
      <c r="D22">
        <v>-1.1499999999999999</v>
      </c>
      <c r="E22">
        <v>-0.32</v>
      </c>
      <c r="F22">
        <v>-0.33</v>
      </c>
      <c r="G22">
        <v>7.0000000000000007E-2</v>
      </c>
      <c r="H22">
        <v>0.98</v>
      </c>
      <c r="I22">
        <v>-0.31</v>
      </c>
      <c r="J22">
        <v>-0.59</v>
      </c>
      <c r="K22">
        <v>0.61</v>
      </c>
      <c r="L22">
        <v>0.34</v>
      </c>
      <c r="M22">
        <v>0.86</v>
      </c>
      <c r="N22">
        <f t="shared" si="0"/>
        <v>-0.79666666666666675</v>
      </c>
    </row>
    <row r="23" spans="1:14" x14ac:dyDescent="0.25">
      <c r="A23">
        <v>1919</v>
      </c>
      <c r="B23">
        <v>-1.07</v>
      </c>
      <c r="C23">
        <v>1.31</v>
      </c>
      <c r="D23">
        <v>-0.5</v>
      </c>
      <c r="E23">
        <v>0.08</v>
      </c>
      <c r="F23">
        <v>0.17</v>
      </c>
      <c r="G23">
        <v>-0.71</v>
      </c>
      <c r="H23">
        <v>-0.47</v>
      </c>
      <c r="I23">
        <v>0.38</v>
      </c>
      <c r="J23">
        <v>0.06</v>
      </c>
      <c r="K23">
        <v>-0.42</v>
      </c>
      <c r="L23">
        <v>-0.8</v>
      </c>
      <c r="M23">
        <v>0.76</v>
      </c>
      <c r="N23">
        <f t="shared" si="0"/>
        <v>0.3666666666666667</v>
      </c>
    </row>
    <row r="24" spans="1:14" x14ac:dyDescent="0.25">
      <c r="A24">
        <v>1920</v>
      </c>
      <c r="B24">
        <v>-1.18</v>
      </c>
      <c r="C24">
        <v>0.06</v>
      </c>
      <c r="D24">
        <v>-0.78</v>
      </c>
      <c r="E24">
        <v>-1.29</v>
      </c>
      <c r="F24">
        <v>-0.97</v>
      </c>
      <c r="G24">
        <v>-1.3</v>
      </c>
      <c r="H24">
        <v>-0.9</v>
      </c>
      <c r="I24">
        <v>-2.21</v>
      </c>
      <c r="J24">
        <v>-1.28</v>
      </c>
      <c r="K24">
        <v>-1.06</v>
      </c>
      <c r="L24">
        <v>-0.26</v>
      </c>
      <c r="M24">
        <v>0.28999999999999998</v>
      </c>
      <c r="N24">
        <f t="shared" si="0"/>
        <v>-0.11999999999999995</v>
      </c>
    </row>
    <row r="25" spans="1:14" x14ac:dyDescent="0.25">
      <c r="A25">
        <v>1921</v>
      </c>
      <c r="B25">
        <v>-0.66</v>
      </c>
      <c r="C25">
        <v>-0.61</v>
      </c>
      <c r="D25">
        <v>-0.01</v>
      </c>
      <c r="E25">
        <v>-0.93</v>
      </c>
      <c r="F25">
        <v>-0.42</v>
      </c>
      <c r="G25">
        <v>0.4</v>
      </c>
      <c r="H25">
        <v>-0.57999999999999996</v>
      </c>
      <c r="I25">
        <v>-0.69</v>
      </c>
      <c r="J25">
        <v>-0.78</v>
      </c>
      <c r="K25">
        <v>-0.23</v>
      </c>
      <c r="L25">
        <v>1.92</v>
      </c>
      <c r="M25">
        <v>1.42</v>
      </c>
      <c r="N25">
        <f t="shared" si="0"/>
        <v>-0.32666666666666666</v>
      </c>
    </row>
    <row r="26" spans="1:14" x14ac:dyDescent="0.25">
      <c r="A26">
        <v>1922</v>
      </c>
      <c r="B26">
        <v>1.05</v>
      </c>
      <c r="C26">
        <v>-0.85</v>
      </c>
      <c r="D26">
        <v>0.08</v>
      </c>
      <c r="E26">
        <v>0.43</v>
      </c>
      <c r="F26">
        <v>-0.19</v>
      </c>
      <c r="G26">
        <v>-1.04</v>
      </c>
      <c r="H26">
        <v>-0.82</v>
      </c>
      <c r="I26">
        <v>-0.93</v>
      </c>
      <c r="J26">
        <v>-0.81</v>
      </c>
      <c r="K26">
        <v>0.84</v>
      </c>
      <c r="L26">
        <v>-0.6</v>
      </c>
      <c r="M26">
        <v>0.48</v>
      </c>
      <c r="N26">
        <f t="shared" si="0"/>
        <v>0.54</v>
      </c>
    </row>
    <row r="27" spans="1:14" x14ac:dyDescent="0.25">
      <c r="A27">
        <v>1923</v>
      </c>
      <c r="B27">
        <v>0.75</v>
      </c>
      <c r="C27">
        <v>-0.04</v>
      </c>
      <c r="D27">
        <v>0.49</v>
      </c>
      <c r="E27">
        <v>0.99</v>
      </c>
      <c r="F27">
        <v>-0.2</v>
      </c>
      <c r="G27">
        <v>0.68</v>
      </c>
      <c r="H27">
        <v>1.1599999999999999</v>
      </c>
      <c r="I27">
        <v>0.84</v>
      </c>
      <c r="J27">
        <v>-0.24</v>
      </c>
      <c r="K27">
        <v>1.1000000000000001</v>
      </c>
      <c r="L27">
        <v>0.62</v>
      </c>
      <c r="M27">
        <v>-0.36</v>
      </c>
      <c r="N27">
        <f t="shared" si="0"/>
        <v>0.39666666666666667</v>
      </c>
    </row>
    <row r="28" spans="1:14" x14ac:dyDescent="0.25">
      <c r="A28">
        <v>1924</v>
      </c>
      <c r="B28">
        <v>1.29</v>
      </c>
      <c r="C28">
        <v>0.73</v>
      </c>
      <c r="D28">
        <v>1.1299999999999999</v>
      </c>
      <c r="E28">
        <v>-0.02</v>
      </c>
      <c r="F28">
        <v>0.36</v>
      </c>
      <c r="G28">
        <v>0.75</v>
      </c>
      <c r="H28">
        <v>-0.55000000000000004</v>
      </c>
      <c r="I28">
        <v>-0.67</v>
      </c>
      <c r="J28">
        <v>-0.48</v>
      </c>
      <c r="K28">
        <v>-1.25</v>
      </c>
      <c r="L28">
        <v>0.24</v>
      </c>
      <c r="M28">
        <v>0.11</v>
      </c>
      <c r="N28">
        <f t="shared" si="0"/>
        <v>0.55333333333333334</v>
      </c>
    </row>
    <row r="29" spans="1:14" x14ac:dyDescent="0.25">
      <c r="A29">
        <v>1925</v>
      </c>
      <c r="B29">
        <v>-0.05</v>
      </c>
      <c r="C29">
        <v>-0.14000000000000001</v>
      </c>
      <c r="D29">
        <v>0.2</v>
      </c>
      <c r="E29">
        <v>0.86</v>
      </c>
      <c r="F29">
        <v>0.79</v>
      </c>
      <c r="G29">
        <v>-1.08</v>
      </c>
      <c r="H29">
        <v>-0.06</v>
      </c>
      <c r="I29">
        <v>-0.86</v>
      </c>
      <c r="J29">
        <v>0.52</v>
      </c>
      <c r="K29">
        <v>0.04</v>
      </c>
      <c r="L29">
        <v>0.88</v>
      </c>
      <c r="M29">
        <v>1.19</v>
      </c>
      <c r="N29">
        <f t="shared" si="0"/>
        <v>-2.6666666666666668E-2</v>
      </c>
    </row>
    <row r="30" spans="1:14" x14ac:dyDescent="0.25">
      <c r="A30">
        <v>1926</v>
      </c>
      <c r="B30">
        <v>0.3</v>
      </c>
      <c r="C30">
        <v>0.98</v>
      </c>
      <c r="D30">
        <v>-0.5</v>
      </c>
      <c r="E30">
        <v>2.1</v>
      </c>
      <c r="F30">
        <v>1.43</v>
      </c>
      <c r="G30">
        <v>2.0299999999999998</v>
      </c>
      <c r="H30">
        <v>1.05</v>
      </c>
      <c r="I30">
        <v>1.64</v>
      </c>
      <c r="J30">
        <v>1.18</v>
      </c>
      <c r="K30">
        <v>1.65</v>
      </c>
      <c r="L30">
        <v>1</v>
      </c>
      <c r="M30">
        <v>1.06</v>
      </c>
      <c r="N30">
        <f t="shared" si="0"/>
        <v>0.82333333333333325</v>
      </c>
    </row>
    <row r="31" spans="1:14" x14ac:dyDescent="0.25">
      <c r="A31">
        <v>1927</v>
      </c>
      <c r="B31">
        <v>1.07</v>
      </c>
      <c r="C31">
        <v>1.73</v>
      </c>
      <c r="D31">
        <v>0.15</v>
      </c>
      <c r="E31">
        <v>-0.18</v>
      </c>
      <c r="F31">
        <v>0.3</v>
      </c>
      <c r="G31">
        <v>0.69</v>
      </c>
      <c r="H31">
        <v>-0.31</v>
      </c>
      <c r="I31">
        <v>-0.73</v>
      </c>
      <c r="J31">
        <v>-0.41</v>
      </c>
      <c r="K31">
        <v>-0.62</v>
      </c>
      <c r="L31">
        <v>-7.0000000000000007E-2</v>
      </c>
      <c r="M31">
        <v>7.0000000000000007E-2</v>
      </c>
      <c r="N31">
        <f t="shared" si="0"/>
        <v>1.2866666666666666</v>
      </c>
    </row>
    <row r="32" spans="1:14" x14ac:dyDescent="0.25">
      <c r="A32">
        <v>1928</v>
      </c>
      <c r="B32">
        <v>0.96</v>
      </c>
      <c r="C32">
        <v>0.79</v>
      </c>
      <c r="D32">
        <v>0.52</v>
      </c>
      <c r="E32">
        <v>0.81</v>
      </c>
      <c r="F32">
        <v>0.66</v>
      </c>
      <c r="G32">
        <v>0.15</v>
      </c>
      <c r="H32">
        <v>0.3</v>
      </c>
      <c r="I32">
        <v>-0.72</v>
      </c>
      <c r="J32">
        <v>-1.41</v>
      </c>
      <c r="K32">
        <v>-1.31</v>
      </c>
      <c r="L32">
        <v>0.14000000000000001</v>
      </c>
      <c r="M32">
        <v>0.98</v>
      </c>
      <c r="N32">
        <f t="shared" si="0"/>
        <v>0.60666666666666669</v>
      </c>
    </row>
    <row r="33" spans="1:14" x14ac:dyDescent="0.25">
      <c r="A33">
        <v>1929</v>
      </c>
      <c r="B33">
        <v>0.97</v>
      </c>
      <c r="C33">
        <v>0.52</v>
      </c>
      <c r="D33">
        <v>0.5</v>
      </c>
      <c r="E33">
        <v>0.55000000000000004</v>
      </c>
      <c r="F33">
        <v>1.07</v>
      </c>
      <c r="G33">
        <v>0.5</v>
      </c>
      <c r="H33">
        <v>-0.06</v>
      </c>
      <c r="I33">
        <v>-0.69</v>
      </c>
      <c r="J33">
        <v>0.45</v>
      </c>
      <c r="K33">
        <v>-0.21</v>
      </c>
      <c r="L33">
        <v>1.24</v>
      </c>
      <c r="M33">
        <v>-0.03</v>
      </c>
      <c r="N33">
        <f t="shared" si="0"/>
        <v>0.82333333333333325</v>
      </c>
    </row>
    <row r="34" spans="1:14" x14ac:dyDescent="0.25">
      <c r="A34">
        <v>1930</v>
      </c>
      <c r="B34">
        <v>0.97</v>
      </c>
      <c r="C34">
        <v>-1.06</v>
      </c>
      <c r="D34">
        <v>-0.43</v>
      </c>
      <c r="E34">
        <v>-0.7</v>
      </c>
      <c r="F34">
        <v>0.06</v>
      </c>
      <c r="G34">
        <v>0.57999999999999996</v>
      </c>
      <c r="H34">
        <v>-0.45</v>
      </c>
      <c r="I34">
        <v>-0.53</v>
      </c>
      <c r="J34">
        <v>-0.2</v>
      </c>
      <c r="K34">
        <v>-0.38</v>
      </c>
      <c r="L34">
        <v>-0.31</v>
      </c>
      <c r="M34">
        <v>1.2</v>
      </c>
      <c r="N34">
        <f t="shared" si="0"/>
        <v>-4.0000000000000029E-2</v>
      </c>
    </row>
    <row r="35" spans="1:14" x14ac:dyDescent="0.25">
      <c r="A35">
        <v>1931</v>
      </c>
      <c r="B35">
        <v>0.08</v>
      </c>
      <c r="C35">
        <v>1.56</v>
      </c>
      <c r="D35">
        <v>1.1299999999999999</v>
      </c>
      <c r="E35">
        <v>1.28</v>
      </c>
      <c r="F35">
        <v>1.66</v>
      </c>
      <c r="G35">
        <v>0.39</v>
      </c>
      <c r="H35">
        <v>1.49</v>
      </c>
      <c r="I35">
        <v>0.02</v>
      </c>
      <c r="J35">
        <v>-0.01</v>
      </c>
      <c r="K35">
        <v>-0.17</v>
      </c>
      <c r="L35">
        <v>0.34</v>
      </c>
      <c r="M35">
        <v>1.0900000000000001</v>
      </c>
      <c r="N35">
        <f t="shared" si="0"/>
        <v>0.94666666666666666</v>
      </c>
    </row>
    <row r="36" spans="1:14" x14ac:dyDescent="0.25">
      <c r="A36">
        <v>1932</v>
      </c>
      <c r="B36">
        <v>-0.26</v>
      </c>
      <c r="C36">
        <v>-0.57999999999999996</v>
      </c>
      <c r="D36">
        <v>0.51</v>
      </c>
      <c r="E36">
        <v>1.1499999999999999</v>
      </c>
      <c r="F36">
        <v>0.64</v>
      </c>
      <c r="G36">
        <v>0.1</v>
      </c>
      <c r="H36">
        <v>-0.12</v>
      </c>
      <c r="I36">
        <v>-0.14000000000000001</v>
      </c>
      <c r="J36">
        <v>-0.4</v>
      </c>
      <c r="K36">
        <v>-0.28999999999999998</v>
      </c>
      <c r="L36">
        <v>-0.88</v>
      </c>
      <c r="M36">
        <v>0.02</v>
      </c>
      <c r="N36">
        <f t="shared" si="0"/>
        <v>8.333333333333337E-2</v>
      </c>
    </row>
    <row r="37" spans="1:14" x14ac:dyDescent="0.25">
      <c r="A37">
        <v>1933</v>
      </c>
      <c r="B37">
        <v>0.28999999999999998</v>
      </c>
      <c r="C37">
        <v>0.02</v>
      </c>
      <c r="D37">
        <v>0.15</v>
      </c>
      <c r="E37">
        <v>-0.05</v>
      </c>
      <c r="F37">
        <v>-0.5</v>
      </c>
      <c r="G37">
        <v>-0.68</v>
      </c>
      <c r="H37">
        <v>-1.81</v>
      </c>
      <c r="I37">
        <v>-1.56</v>
      </c>
      <c r="J37">
        <v>-2.2799999999999998</v>
      </c>
      <c r="K37">
        <v>-1.19</v>
      </c>
      <c r="L37">
        <v>0.55000000000000004</v>
      </c>
      <c r="M37">
        <v>-1.1000000000000001</v>
      </c>
      <c r="N37">
        <f t="shared" si="0"/>
        <v>0.11</v>
      </c>
    </row>
    <row r="38" spans="1:14" x14ac:dyDescent="0.25">
      <c r="A38">
        <v>1934</v>
      </c>
      <c r="B38">
        <v>0.17</v>
      </c>
      <c r="C38">
        <v>0.68</v>
      </c>
      <c r="D38">
        <v>1.34</v>
      </c>
      <c r="E38">
        <v>1.63</v>
      </c>
      <c r="F38">
        <v>1.23</v>
      </c>
      <c r="G38">
        <v>0.51</v>
      </c>
      <c r="H38">
        <v>0.44</v>
      </c>
      <c r="I38">
        <v>1.54</v>
      </c>
      <c r="J38">
        <v>1.25</v>
      </c>
      <c r="K38">
        <v>2.1</v>
      </c>
      <c r="L38">
        <v>1.63</v>
      </c>
      <c r="M38">
        <v>1.67</v>
      </c>
      <c r="N38">
        <f t="shared" si="0"/>
        <v>-8.3333333333333329E-2</v>
      </c>
    </row>
    <row r="39" spans="1:14" x14ac:dyDescent="0.25">
      <c r="A39">
        <v>1935</v>
      </c>
      <c r="B39">
        <v>1.01</v>
      </c>
      <c r="C39">
        <v>0.79</v>
      </c>
      <c r="D39">
        <v>-0.11</v>
      </c>
      <c r="E39">
        <v>1.1000000000000001</v>
      </c>
      <c r="F39">
        <v>0.99</v>
      </c>
      <c r="G39">
        <v>1.39</v>
      </c>
      <c r="H39">
        <v>0.68</v>
      </c>
      <c r="I39">
        <v>0.63</v>
      </c>
      <c r="J39">
        <v>0.98</v>
      </c>
      <c r="K39">
        <v>0.21</v>
      </c>
      <c r="L39">
        <v>0.13</v>
      </c>
      <c r="M39">
        <v>1.78</v>
      </c>
      <c r="N39">
        <f t="shared" si="0"/>
        <v>1.1566666666666665</v>
      </c>
    </row>
    <row r="40" spans="1:14" x14ac:dyDescent="0.25">
      <c r="A40">
        <v>1936</v>
      </c>
      <c r="B40">
        <v>1.79</v>
      </c>
      <c r="C40">
        <v>1.75</v>
      </c>
      <c r="D40">
        <v>1.36</v>
      </c>
      <c r="E40">
        <v>1.32</v>
      </c>
      <c r="F40">
        <v>1.83</v>
      </c>
      <c r="G40">
        <v>2.37</v>
      </c>
      <c r="H40">
        <v>2.57</v>
      </c>
      <c r="I40">
        <v>1.71</v>
      </c>
      <c r="J40">
        <v>0.04</v>
      </c>
      <c r="K40">
        <v>2.1</v>
      </c>
      <c r="L40">
        <v>2.65</v>
      </c>
      <c r="M40">
        <v>1.28</v>
      </c>
      <c r="N40">
        <f t="shared" si="0"/>
        <v>1.7733333333333334</v>
      </c>
    </row>
    <row r="41" spans="1:14" x14ac:dyDescent="0.25">
      <c r="A41">
        <v>1937</v>
      </c>
      <c r="B41">
        <v>0</v>
      </c>
      <c r="C41">
        <v>-0.49</v>
      </c>
      <c r="D41">
        <v>0.38</v>
      </c>
      <c r="E41">
        <v>0.2</v>
      </c>
      <c r="F41">
        <v>0.53</v>
      </c>
      <c r="G41">
        <v>1.75</v>
      </c>
      <c r="H41">
        <v>0.11</v>
      </c>
      <c r="I41">
        <v>-0.35</v>
      </c>
      <c r="J41">
        <v>0.63</v>
      </c>
      <c r="K41">
        <v>0.76</v>
      </c>
      <c r="L41">
        <v>-0.18</v>
      </c>
      <c r="M41">
        <v>0.55000000000000004</v>
      </c>
      <c r="N41">
        <f t="shared" si="0"/>
        <v>0.26333333333333336</v>
      </c>
    </row>
    <row r="42" spans="1:14" x14ac:dyDescent="0.25">
      <c r="A42">
        <v>1938</v>
      </c>
      <c r="B42">
        <v>0.5</v>
      </c>
      <c r="C42">
        <v>0.02</v>
      </c>
      <c r="D42">
        <v>0.24</v>
      </c>
      <c r="E42">
        <v>0.27</v>
      </c>
      <c r="F42">
        <v>-0.25</v>
      </c>
      <c r="G42">
        <v>-0.2</v>
      </c>
      <c r="H42">
        <v>-0.21</v>
      </c>
      <c r="I42">
        <v>-0.45</v>
      </c>
      <c r="J42">
        <v>-0.01</v>
      </c>
      <c r="K42">
        <v>7.0000000000000007E-2</v>
      </c>
      <c r="L42">
        <v>0.48</v>
      </c>
      <c r="M42">
        <v>1.4</v>
      </c>
      <c r="N42">
        <f t="shared" si="0"/>
        <v>0.35666666666666669</v>
      </c>
    </row>
    <row r="43" spans="1:14" x14ac:dyDescent="0.25">
      <c r="A43">
        <v>1939</v>
      </c>
      <c r="B43">
        <v>1.36</v>
      </c>
      <c r="C43">
        <v>7.0000000000000007E-2</v>
      </c>
      <c r="D43">
        <v>-0.39</v>
      </c>
      <c r="E43">
        <v>0.45</v>
      </c>
      <c r="F43">
        <v>0.98</v>
      </c>
      <c r="G43">
        <v>1.04</v>
      </c>
      <c r="H43">
        <v>-0.21</v>
      </c>
      <c r="I43">
        <v>-0.74</v>
      </c>
      <c r="J43">
        <v>-1.1000000000000001</v>
      </c>
      <c r="K43">
        <v>-1.31</v>
      </c>
      <c r="L43">
        <v>-0.88</v>
      </c>
      <c r="M43">
        <v>1.51</v>
      </c>
      <c r="N43">
        <f t="shared" si="0"/>
        <v>0.94333333333333336</v>
      </c>
    </row>
    <row r="44" spans="1:14" x14ac:dyDescent="0.25">
      <c r="A44">
        <v>1940</v>
      </c>
      <c r="B44">
        <v>2.0299999999999998</v>
      </c>
      <c r="C44">
        <v>1.74</v>
      </c>
      <c r="D44">
        <v>1.89</v>
      </c>
      <c r="E44">
        <v>2.37</v>
      </c>
      <c r="F44">
        <v>2.3199999999999998</v>
      </c>
      <c r="G44">
        <v>2.4300000000000002</v>
      </c>
      <c r="H44">
        <v>2.12</v>
      </c>
      <c r="I44">
        <v>1.4</v>
      </c>
      <c r="J44">
        <v>1.1000000000000001</v>
      </c>
      <c r="K44">
        <v>1.19</v>
      </c>
      <c r="L44">
        <v>0.68</v>
      </c>
      <c r="M44">
        <v>1.96</v>
      </c>
      <c r="N44">
        <f t="shared" si="0"/>
        <v>1.7599999999999998</v>
      </c>
    </row>
    <row r="45" spans="1:14" x14ac:dyDescent="0.25">
      <c r="A45">
        <v>1941</v>
      </c>
      <c r="B45">
        <v>2.14</v>
      </c>
      <c r="C45">
        <v>2.0699999999999998</v>
      </c>
      <c r="D45">
        <v>2.41</v>
      </c>
      <c r="E45">
        <v>1.89</v>
      </c>
      <c r="F45">
        <v>2.25</v>
      </c>
      <c r="G45">
        <v>3.01</v>
      </c>
      <c r="H45">
        <v>2.33</v>
      </c>
      <c r="I45">
        <v>3.31</v>
      </c>
      <c r="J45">
        <v>1.99</v>
      </c>
      <c r="K45">
        <v>1.22</v>
      </c>
      <c r="L45">
        <v>0.4</v>
      </c>
      <c r="M45">
        <v>0.91</v>
      </c>
      <c r="N45">
        <f t="shared" si="0"/>
        <v>2.0566666666666666</v>
      </c>
    </row>
    <row r="46" spans="1:14" x14ac:dyDescent="0.25">
      <c r="A46">
        <v>1942</v>
      </c>
      <c r="B46">
        <v>1.01</v>
      </c>
      <c r="C46">
        <v>0.79</v>
      </c>
      <c r="D46">
        <v>0.28999999999999998</v>
      </c>
      <c r="E46">
        <v>0.79</v>
      </c>
      <c r="F46">
        <v>0.84</v>
      </c>
      <c r="G46">
        <v>1.19</v>
      </c>
      <c r="H46">
        <v>0.12</v>
      </c>
      <c r="I46">
        <v>0.44</v>
      </c>
      <c r="J46">
        <v>0.68</v>
      </c>
      <c r="K46">
        <v>0.54</v>
      </c>
      <c r="L46">
        <v>-0.1</v>
      </c>
      <c r="M46">
        <v>-1</v>
      </c>
      <c r="N46">
        <f t="shared" si="0"/>
        <v>0.90333333333333332</v>
      </c>
    </row>
    <row r="47" spans="1:14" x14ac:dyDescent="0.25">
      <c r="A47">
        <v>1943</v>
      </c>
      <c r="B47">
        <v>-0.18</v>
      </c>
      <c r="C47">
        <v>0.02</v>
      </c>
      <c r="D47">
        <v>0.26</v>
      </c>
      <c r="E47">
        <v>1.08</v>
      </c>
      <c r="F47">
        <v>0.43</v>
      </c>
      <c r="G47">
        <v>0.68</v>
      </c>
      <c r="H47">
        <v>-0.36</v>
      </c>
      <c r="I47">
        <v>-0.9</v>
      </c>
      <c r="J47">
        <v>-0.49</v>
      </c>
      <c r="K47">
        <v>-0.04</v>
      </c>
      <c r="L47">
        <v>0.28999999999999998</v>
      </c>
      <c r="M47">
        <v>0.57999999999999996</v>
      </c>
      <c r="N47">
        <f t="shared" si="0"/>
        <v>-0.38666666666666666</v>
      </c>
    </row>
    <row r="48" spans="1:14" x14ac:dyDescent="0.25">
      <c r="A48">
        <v>1944</v>
      </c>
      <c r="B48">
        <v>0.18</v>
      </c>
      <c r="C48">
        <v>0.17</v>
      </c>
      <c r="D48">
        <v>0.08</v>
      </c>
      <c r="E48">
        <v>0.72</v>
      </c>
      <c r="F48">
        <v>-0.35</v>
      </c>
      <c r="G48">
        <v>-0.98</v>
      </c>
      <c r="H48">
        <v>-0.4</v>
      </c>
      <c r="I48">
        <v>-0.51</v>
      </c>
      <c r="J48">
        <v>-0.56000000000000005</v>
      </c>
      <c r="K48">
        <v>-0.4</v>
      </c>
      <c r="L48">
        <v>0.33</v>
      </c>
      <c r="M48">
        <v>0.2</v>
      </c>
      <c r="N48">
        <f t="shared" si="0"/>
        <v>0.31</v>
      </c>
    </row>
    <row r="49" spans="1:14" x14ac:dyDescent="0.25">
      <c r="A49">
        <v>1945</v>
      </c>
      <c r="B49">
        <v>-1.02</v>
      </c>
      <c r="C49">
        <v>0.72</v>
      </c>
      <c r="D49">
        <v>-0.42</v>
      </c>
      <c r="E49">
        <v>-0.4</v>
      </c>
      <c r="F49">
        <v>-7.0000000000000007E-2</v>
      </c>
      <c r="G49">
        <v>0.56000000000000005</v>
      </c>
      <c r="H49">
        <v>1.02</v>
      </c>
      <c r="I49">
        <v>0.18</v>
      </c>
      <c r="J49">
        <v>-0.27</v>
      </c>
      <c r="K49">
        <v>0.1</v>
      </c>
      <c r="L49">
        <v>-1.94</v>
      </c>
      <c r="M49">
        <v>-0.74</v>
      </c>
      <c r="N49">
        <f t="shared" si="0"/>
        <v>-3.3333333333333347E-2</v>
      </c>
    </row>
    <row r="50" spans="1:14" x14ac:dyDescent="0.25">
      <c r="A50">
        <v>1946</v>
      </c>
      <c r="B50">
        <v>-0.91</v>
      </c>
      <c r="C50">
        <v>-0.32</v>
      </c>
      <c r="D50">
        <v>-0.41</v>
      </c>
      <c r="E50">
        <v>-0.78</v>
      </c>
      <c r="F50">
        <v>0.5</v>
      </c>
      <c r="G50">
        <v>-0.86</v>
      </c>
      <c r="H50">
        <v>-0.84</v>
      </c>
      <c r="I50">
        <v>-0.36</v>
      </c>
      <c r="J50">
        <v>-0.22</v>
      </c>
      <c r="K50">
        <v>-0.36</v>
      </c>
      <c r="L50">
        <v>-1.48</v>
      </c>
      <c r="M50">
        <v>-0.96</v>
      </c>
      <c r="N50">
        <f t="shared" si="0"/>
        <v>-0.65666666666666662</v>
      </c>
    </row>
    <row r="51" spans="1:14" x14ac:dyDescent="0.25">
      <c r="A51">
        <v>1947</v>
      </c>
      <c r="B51">
        <v>-0.73</v>
      </c>
      <c r="C51">
        <v>-0.28999999999999998</v>
      </c>
      <c r="D51">
        <v>1.17</v>
      </c>
      <c r="E51">
        <v>0.7</v>
      </c>
      <c r="F51">
        <v>0.37</v>
      </c>
      <c r="G51">
        <v>1.36</v>
      </c>
      <c r="H51">
        <v>0.16</v>
      </c>
      <c r="I51">
        <v>0.3</v>
      </c>
      <c r="J51">
        <v>0.57999999999999996</v>
      </c>
      <c r="K51">
        <v>0.85</v>
      </c>
      <c r="L51">
        <v>-0.14000000000000001</v>
      </c>
      <c r="M51">
        <v>1.67</v>
      </c>
      <c r="N51">
        <f t="shared" si="0"/>
        <v>-0.66</v>
      </c>
    </row>
    <row r="52" spans="1:14" x14ac:dyDescent="0.25">
      <c r="A52">
        <v>1948</v>
      </c>
      <c r="B52">
        <v>-0.11</v>
      </c>
      <c r="C52">
        <v>-0.74</v>
      </c>
      <c r="D52">
        <v>-0.03</v>
      </c>
      <c r="E52">
        <v>-1.33</v>
      </c>
      <c r="F52">
        <v>-0.23</v>
      </c>
      <c r="G52">
        <v>0.08</v>
      </c>
      <c r="H52">
        <v>-0.92</v>
      </c>
      <c r="I52">
        <v>-1.56</v>
      </c>
      <c r="J52">
        <v>-1.74</v>
      </c>
      <c r="K52">
        <v>-1.32</v>
      </c>
      <c r="L52">
        <v>-0.89</v>
      </c>
      <c r="M52">
        <v>-1.7</v>
      </c>
      <c r="N52">
        <f t="shared" si="0"/>
        <v>0.27333333333333332</v>
      </c>
    </row>
    <row r="53" spans="1:14" x14ac:dyDescent="0.25">
      <c r="A53">
        <v>1949</v>
      </c>
      <c r="B53">
        <v>-2.0099999999999998</v>
      </c>
      <c r="C53">
        <v>-3.6</v>
      </c>
      <c r="D53">
        <v>-1</v>
      </c>
      <c r="E53">
        <v>-0.53</v>
      </c>
      <c r="F53">
        <v>-1.07</v>
      </c>
      <c r="G53">
        <v>-0.7</v>
      </c>
      <c r="H53">
        <v>-0.56000000000000005</v>
      </c>
      <c r="I53">
        <v>-1.3</v>
      </c>
      <c r="J53">
        <v>-0.93</v>
      </c>
      <c r="K53">
        <v>-1.41</v>
      </c>
      <c r="L53">
        <v>-0.83</v>
      </c>
      <c r="M53">
        <v>-0.8</v>
      </c>
      <c r="N53">
        <f t="shared" si="0"/>
        <v>-2.4366666666666665</v>
      </c>
    </row>
    <row r="54" spans="1:14" x14ac:dyDescent="0.25">
      <c r="A54">
        <v>1950</v>
      </c>
      <c r="B54">
        <v>-2.13</v>
      </c>
      <c r="C54">
        <v>-2.91</v>
      </c>
      <c r="D54">
        <v>-1.1299999999999999</v>
      </c>
      <c r="E54">
        <v>-1.2</v>
      </c>
      <c r="F54">
        <v>-2.23</v>
      </c>
      <c r="G54">
        <v>-1.77</v>
      </c>
      <c r="H54">
        <v>-2.93</v>
      </c>
      <c r="I54">
        <v>-0.7</v>
      </c>
      <c r="J54">
        <v>-2.14</v>
      </c>
      <c r="K54">
        <v>-1.36</v>
      </c>
      <c r="L54">
        <v>-2.46</v>
      </c>
      <c r="M54">
        <v>-0.76</v>
      </c>
      <c r="N54">
        <f t="shared" si="0"/>
        <v>-1.9466666666666665</v>
      </c>
    </row>
    <row r="55" spans="1:14" x14ac:dyDescent="0.25">
      <c r="A55">
        <v>1951</v>
      </c>
      <c r="B55">
        <v>-1.54</v>
      </c>
      <c r="C55">
        <v>-1.06</v>
      </c>
      <c r="D55">
        <v>-1.9</v>
      </c>
      <c r="E55">
        <v>-0.36</v>
      </c>
      <c r="F55">
        <v>-0.25</v>
      </c>
      <c r="G55">
        <v>-1.0900000000000001</v>
      </c>
      <c r="H55">
        <v>0.7</v>
      </c>
      <c r="I55">
        <v>-1.37</v>
      </c>
      <c r="J55">
        <v>-0.08</v>
      </c>
      <c r="K55">
        <v>-0.32</v>
      </c>
      <c r="L55">
        <v>-0.28000000000000003</v>
      </c>
      <c r="M55">
        <v>-1.68</v>
      </c>
      <c r="N55">
        <f t="shared" si="0"/>
        <v>-1.1200000000000001</v>
      </c>
    </row>
    <row r="56" spans="1:14" x14ac:dyDescent="0.25">
      <c r="A56">
        <v>1952</v>
      </c>
      <c r="B56">
        <v>-2.0099999999999998</v>
      </c>
      <c r="C56">
        <v>-0.46</v>
      </c>
      <c r="D56">
        <v>-0.63</v>
      </c>
      <c r="E56">
        <v>-1.05</v>
      </c>
      <c r="F56">
        <v>-1</v>
      </c>
      <c r="G56">
        <v>-1.43</v>
      </c>
      <c r="H56">
        <v>-1.25</v>
      </c>
      <c r="I56">
        <v>-0.6</v>
      </c>
      <c r="J56">
        <v>-0.89</v>
      </c>
      <c r="K56">
        <v>-0.35</v>
      </c>
      <c r="L56">
        <v>-0.76</v>
      </c>
      <c r="M56">
        <v>0.04</v>
      </c>
      <c r="N56">
        <f t="shared" si="0"/>
        <v>-1.3833333333333331</v>
      </c>
    </row>
    <row r="57" spans="1:14" x14ac:dyDescent="0.25">
      <c r="A57">
        <v>1953</v>
      </c>
      <c r="B57">
        <v>-0.56999999999999995</v>
      </c>
      <c r="C57">
        <v>-7.0000000000000007E-2</v>
      </c>
      <c r="D57">
        <v>-1.1200000000000001</v>
      </c>
      <c r="E57">
        <v>0.05</v>
      </c>
      <c r="F57">
        <v>0.43</v>
      </c>
      <c r="G57">
        <v>0.28999999999999998</v>
      </c>
      <c r="H57">
        <v>0.74</v>
      </c>
      <c r="I57">
        <v>0.05</v>
      </c>
      <c r="J57">
        <v>-0.63</v>
      </c>
      <c r="K57">
        <v>-1.0900000000000001</v>
      </c>
      <c r="L57">
        <v>-0.03</v>
      </c>
      <c r="M57">
        <v>7.0000000000000007E-2</v>
      </c>
      <c r="N57">
        <f t="shared" si="0"/>
        <v>-0.19999999999999996</v>
      </c>
    </row>
    <row r="58" spans="1:14" x14ac:dyDescent="0.25">
      <c r="A58">
        <v>1954</v>
      </c>
      <c r="B58">
        <v>-1.32</v>
      </c>
      <c r="C58">
        <v>-1.61</v>
      </c>
      <c r="D58">
        <v>-0.52</v>
      </c>
      <c r="E58">
        <v>-1.33</v>
      </c>
      <c r="F58">
        <v>0.01</v>
      </c>
      <c r="G58">
        <v>0.97</v>
      </c>
      <c r="H58">
        <v>0.43</v>
      </c>
      <c r="I58">
        <v>0.08</v>
      </c>
      <c r="J58">
        <v>-0.94</v>
      </c>
      <c r="K58">
        <v>0.52</v>
      </c>
      <c r="L58">
        <v>0.72</v>
      </c>
      <c r="M58">
        <v>-0.5</v>
      </c>
      <c r="N58">
        <f t="shared" si="0"/>
        <v>-0.95333333333333348</v>
      </c>
    </row>
    <row r="59" spans="1:14" x14ac:dyDescent="0.25">
      <c r="A59">
        <v>1955</v>
      </c>
      <c r="B59">
        <v>0.2</v>
      </c>
      <c r="C59">
        <v>-1.52</v>
      </c>
      <c r="D59">
        <v>-1.26</v>
      </c>
      <c r="E59">
        <v>-1.97</v>
      </c>
      <c r="F59">
        <v>-1.21</v>
      </c>
      <c r="G59">
        <v>-2.44</v>
      </c>
      <c r="H59">
        <v>-2.35</v>
      </c>
      <c r="I59">
        <v>-2.25</v>
      </c>
      <c r="J59">
        <v>-1.95</v>
      </c>
      <c r="K59">
        <v>-2.8</v>
      </c>
      <c r="L59">
        <v>-3.08</v>
      </c>
      <c r="M59">
        <v>-2.75</v>
      </c>
      <c r="N59">
        <f t="shared" si="0"/>
        <v>-0.60666666666666669</v>
      </c>
    </row>
    <row r="60" spans="1:14" x14ac:dyDescent="0.25">
      <c r="A60">
        <v>1956</v>
      </c>
      <c r="B60">
        <v>-2.48</v>
      </c>
      <c r="C60">
        <v>-2.74</v>
      </c>
      <c r="D60">
        <v>-2.56</v>
      </c>
      <c r="E60">
        <v>-2.17</v>
      </c>
      <c r="F60">
        <v>-1.41</v>
      </c>
      <c r="G60">
        <v>-1.7</v>
      </c>
      <c r="H60">
        <v>-1.03</v>
      </c>
      <c r="I60">
        <v>-1.1599999999999999</v>
      </c>
      <c r="J60">
        <v>-0.71</v>
      </c>
      <c r="K60">
        <v>-2.2999999999999998</v>
      </c>
      <c r="L60">
        <v>-2.11</v>
      </c>
      <c r="M60">
        <v>-1.28</v>
      </c>
      <c r="N60">
        <f t="shared" si="0"/>
        <v>-2.6566666666666667</v>
      </c>
    </row>
    <row r="61" spans="1:14" x14ac:dyDescent="0.25">
      <c r="A61">
        <v>1957</v>
      </c>
      <c r="B61">
        <v>-1.82</v>
      </c>
      <c r="C61">
        <v>-0.68</v>
      </c>
      <c r="D61">
        <v>0.03</v>
      </c>
      <c r="E61">
        <v>-0.57999999999999996</v>
      </c>
      <c r="F61">
        <v>0.56999999999999995</v>
      </c>
      <c r="G61">
        <v>1.76</v>
      </c>
      <c r="H61">
        <v>0.72</v>
      </c>
      <c r="I61">
        <v>0.51</v>
      </c>
      <c r="J61">
        <v>1.59</v>
      </c>
      <c r="K61">
        <v>1.5</v>
      </c>
      <c r="L61">
        <v>-0.32</v>
      </c>
      <c r="M61">
        <v>-0.55000000000000004</v>
      </c>
      <c r="N61">
        <f t="shared" si="0"/>
        <v>-1.26</v>
      </c>
    </row>
    <row r="62" spans="1:14" x14ac:dyDescent="0.25">
      <c r="A62">
        <v>1958</v>
      </c>
      <c r="B62">
        <v>0.25</v>
      </c>
      <c r="C62">
        <v>0.62</v>
      </c>
      <c r="D62">
        <v>0.25</v>
      </c>
      <c r="E62">
        <v>1.06</v>
      </c>
      <c r="F62">
        <v>1.28</v>
      </c>
      <c r="G62">
        <v>1.33</v>
      </c>
      <c r="H62">
        <v>0.89</v>
      </c>
      <c r="I62">
        <v>1.06</v>
      </c>
      <c r="J62">
        <v>0.28999999999999998</v>
      </c>
      <c r="K62">
        <v>0.01</v>
      </c>
      <c r="L62">
        <v>-0.18</v>
      </c>
      <c r="M62">
        <v>0.86</v>
      </c>
      <c r="N62">
        <f t="shared" si="0"/>
        <v>0.10666666666666665</v>
      </c>
    </row>
    <row r="63" spans="1:14" x14ac:dyDescent="0.25">
      <c r="A63">
        <v>1959</v>
      </c>
      <c r="B63">
        <v>0.69</v>
      </c>
      <c r="C63">
        <v>-0.43</v>
      </c>
      <c r="D63">
        <v>-0.95</v>
      </c>
      <c r="E63">
        <v>-0.02</v>
      </c>
      <c r="F63">
        <v>0.23</v>
      </c>
      <c r="G63">
        <v>0.44</v>
      </c>
      <c r="H63">
        <v>-0.5</v>
      </c>
      <c r="I63">
        <v>-0.62</v>
      </c>
      <c r="J63">
        <v>-0.85</v>
      </c>
      <c r="K63">
        <v>0.52</v>
      </c>
      <c r="L63">
        <v>1.1100000000000001</v>
      </c>
      <c r="M63">
        <v>0.06</v>
      </c>
      <c r="N63">
        <f t="shared" si="0"/>
        <v>0.37333333333333329</v>
      </c>
    </row>
    <row r="64" spans="1:14" x14ac:dyDescent="0.25">
      <c r="A64">
        <v>1960</v>
      </c>
      <c r="B64">
        <v>0.3</v>
      </c>
      <c r="C64">
        <v>0.52</v>
      </c>
      <c r="D64">
        <v>-0.21</v>
      </c>
      <c r="E64">
        <v>0.09</v>
      </c>
      <c r="F64">
        <v>0.91</v>
      </c>
      <c r="G64">
        <v>0.64</v>
      </c>
      <c r="H64">
        <v>-0.27</v>
      </c>
      <c r="I64">
        <v>-0.38</v>
      </c>
      <c r="J64">
        <v>-0.94</v>
      </c>
      <c r="K64">
        <v>0.09</v>
      </c>
      <c r="L64">
        <v>-0.23</v>
      </c>
      <c r="M64">
        <v>0.17</v>
      </c>
      <c r="N64">
        <f t="shared" si="0"/>
        <v>0.29333333333333339</v>
      </c>
    </row>
    <row r="65" spans="1:14" x14ac:dyDescent="0.25">
      <c r="A65">
        <v>1961</v>
      </c>
      <c r="B65">
        <v>1.18</v>
      </c>
      <c r="C65">
        <v>0.43</v>
      </c>
      <c r="D65">
        <v>0.09</v>
      </c>
      <c r="E65">
        <v>0.34</v>
      </c>
      <c r="F65">
        <v>-0.06</v>
      </c>
      <c r="G65">
        <v>-0.61</v>
      </c>
      <c r="H65">
        <v>-1.22</v>
      </c>
      <c r="I65">
        <v>-1.1299999999999999</v>
      </c>
      <c r="J65">
        <v>-2.0099999999999998</v>
      </c>
      <c r="K65">
        <v>-2.2799999999999998</v>
      </c>
      <c r="L65">
        <v>-1.85</v>
      </c>
      <c r="M65">
        <v>-2.69</v>
      </c>
      <c r="N65">
        <f t="shared" si="0"/>
        <v>0.59333333333333327</v>
      </c>
    </row>
    <row r="66" spans="1:14" x14ac:dyDescent="0.25">
      <c r="A66">
        <v>1962</v>
      </c>
      <c r="B66">
        <v>-1.29</v>
      </c>
      <c r="C66">
        <v>-1.1499999999999999</v>
      </c>
      <c r="D66">
        <v>-1.42</v>
      </c>
      <c r="E66">
        <v>-0.8</v>
      </c>
      <c r="F66">
        <v>-1.22</v>
      </c>
      <c r="G66">
        <v>-1.62</v>
      </c>
      <c r="H66">
        <v>-1.46</v>
      </c>
      <c r="I66">
        <v>-0.48</v>
      </c>
      <c r="J66">
        <v>-1.58</v>
      </c>
      <c r="K66">
        <v>-1.55</v>
      </c>
      <c r="L66">
        <v>-0.37</v>
      </c>
      <c r="M66">
        <v>-0.96</v>
      </c>
      <c r="N66">
        <f t="shared" si="0"/>
        <v>-1.71</v>
      </c>
    </row>
    <row r="67" spans="1:14" x14ac:dyDescent="0.25">
      <c r="A67">
        <v>1963</v>
      </c>
      <c r="B67">
        <v>-0.33</v>
      </c>
      <c r="C67">
        <v>-0.16</v>
      </c>
      <c r="D67">
        <v>-0.54</v>
      </c>
      <c r="E67">
        <v>-0.41</v>
      </c>
      <c r="F67">
        <v>-0.65</v>
      </c>
      <c r="G67">
        <v>-0.88</v>
      </c>
      <c r="H67">
        <v>-1</v>
      </c>
      <c r="I67">
        <v>-1.03</v>
      </c>
      <c r="J67">
        <v>0.45</v>
      </c>
      <c r="K67">
        <v>-0.52</v>
      </c>
      <c r="L67">
        <v>-2.08</v>
      </c>
      <c r="M67">
        <v>-1.08</v>
      </c>
      <c r="N67">
        <f t="shared" si="0"/>
        <v>-0.48333333333333334</v>
      </c>
    </row>
    <row r="68" spans="1:14" x14ac:dyDescent="0.25">
      <c r="A68">
        <v>1964</v>
      </c>
      <c r="B68">
        <v>0.01</v>
      </c>
      <c r="C68">
        <v>-0.21</v>
      </c>
      <c r="D68">
        <v>-0.87</v>
      </c>
      <c r="E68">
        <v>-1.03</v>
      </c>
      <c r="F68">
        <v>-1.91</v>
      </c>
      <c r="G68">
        <v>-0.32</v>
      </c>
      <c r="H68">
        <v>-0.51</v>
      </c>
      <c r="I68">
        <v>-1.03</v>
      </c>
      <c r="J68">
        <v>-0.68</v>
      </c>
      <c r="K68">
        <v>-0.37</v>
      </c>
      <c r="L68">
        <v>-0.8</v>
      </c>
      <c r="M68">
        <v>-1.52</v>
      </c>
      <c r="N68">
        <f t="shared" si="0"/>
        <v>-0.42666666666666669</v>
      </c>
    </row>
    <row r="69" spans="1:14" x14ac:dyDescent="0.25">
      <c r="A69">
        <v>1965</v>
      </c>
      <c r="B69">
        <v>-1.24</v>
      </c>
      <c r="C69">
        <v>-1.1599999999999999</v>
      </c>
      <c r="D69">
        <v>0.04</v>
      </c>
      <c r="E69">
        <v>0.62</v>
      </c>
      <c r="F69">
        <v>-0.66</v>
      </c>
      <c r="G69">
        <v>-0.8</v>
      </c>
      <c r="H69">
        <v>-0.47</v>
      </c>
      <c r="I69">
        <v>0.2</v>
      </c>
      <c r="J69">
        <v>0.59</v>
      </c>
      <c r="K69">
        <v>-0.36</v>
      </c>
      <c r="L69">
        <v>-0.59</v>
      </c>
      <c r="M69">
        <v>0.06</v>
      </c>
      <c r="N69">
        <f t="shared" ref="N69:N116" si="1">AVERAGE(B69:C69,M68)</f>
        <v>-1.3066666666666666</v>
      </c>
    </row>
    <row r="70" spans="1:14" x14ac:dyDescent="0.25">
      <c r="A70">
        <v>1966</v>
      </c>
      <c r="B70">
        <v>-0.82</v>
      </c>
      <c r="C70">
        <v>-0.03</v>
      </c>
      <c r="D70">
        <v>-1.29</v>
      </c>
      <c r="E70">
        <v>0.06</v>
      </c>
      <c r="F70">
        <v>-0.53</v>
      </c>
      <c r="G70">
        <v>0.16</v>
      </c>
      <c r="H70">
        <v>0.26</v>
      </c>
      <c r="I70">
        <v>-0.35</v>
      </c>
      <c r="J70">
        <v>-0.33</v>
      </c>
      <c r="K70">
        <v>-1.17</v>
      </c>
      <c r="L70">
        <v>-1.1499999999999999</v>
      </c>
      <c r="M70">
        <v>-0.32</v>
      </c>
      <c r="N70">
        <f t="shared" si="1"/>
        <v>-0.26333333333333336</v>
      </c>
    </row>
    <row r="71" spans="1:14" x14ac:dyDescent="0.25">
      <c r="A71">
        <v>1967</v>
      </c>
      <c r="B71">
        <v>-0.2</v>
      </c>
      <c r="C71">
        <v>-0.18</v>
      </c>
      <c r="D71">
        <v>-1.2</v>
      </c>
      <c r="E71">
        <v>-0.89</v>
      </c>
      <c r="F71">
        <v>-1.24</v>
      </c>
      <c r="G71">
        <v>-1.1599999999999999</v>
      </c>
      <c r="H71">
        <v>-0.89</v>
      </c>
      <c r="I71">
        <v>-1.24</v>
      </c>
      <c r="J71">
        <v>-0.72</v>
      </c>
      <c r="K71">
        <v>-0.64</v>
      </c>
      <c r="L71">
        <v>-0.05</v>
      </c>
      <c r="M71">
        <v>-0.4</v>
      </c>
      <c r="N71">
        <f t="shared" si="1"/>
        <v>-0.23333333333333331</v>
      </c>
    </row>
    <row r="72" spans="1:14" x14ac:dyDescent="0.25">
      <c r="A72">
        <v>1968</v>
      </c>
      <c r="B72">
        <v>-0.95</v>
      </c>
      <c r="C72">
        <v>-0.4</v>
      </c>
      <c r="D72">
        <v>-0.31</v>
      </c>
      <c r="E72">
        <v>-1.03</v>
      </c>
      <c r="F72">
        <v>-0.53</v>
      </c>
      <c r="G72">
        <v>-0.35</v>
      </c>
      <c r="H72">
        <v>0.53</v>
      </c>
      <c r="I72">
        <v>0.19</v>
      </c>
      <c r="J72">
        <v>0.06</v>
      </c>
      <c r="K72">
        <v>-0.34</v>
      </c>
      <c r="L72">
        <v>-0.44</v>
      </c>
      <c r="M72">
        <v>-1.27</v>
      </c>
      <c r="N72">
        <f t="shared" si="1"/>
        <v>-0.58333333333333337</v>
      </c>
    </row>
    <row r="73" spans="1:14" x14ac:dyDescent="0.25">
      <c r="A73">
        <v>1969</v>
      </c>
      <c r="B73">
        <v>-1.26</v>
      </c>
      <c r="C73">
        <v>-0.95</v>
      </c>
      <c r="D73">
        <v>-0.5</v>
      </c>
      <c r="E73">
        <v>-0.44</v>
      </c>
      <c r="F73">
        <v>-0.2</v>
      </c>
      <c r="G73">
        <v>0.89</v>
      </c>
      <c r="H73">
        <v>0.1</v>
      </c>
      <c r="I73">
        <v>-0.81</v>
      </c>
      <c r="J73">
        <v>-0.66</v>
      </c>
      <c r="K73">
        <v>1.1200000000000001</v>
      </c>
      <c r="L73">
        <v>0.15</v>
      </c>
      <c r="M73">
        <v>1.38</v>
      </c>
      <c r="N73">
        <f t="shared" si="1"/>
        <v>-1.1599999999999999</v>
      </c>
    </row>
    <row r="74" spans="1:14" x14ac:dyDescent="0.25">
      <c r="A74">
        <v>1970</v>
      </c>
      <c r="B74">
        <v>0.61</v>
      </c>
      <c r="C74">
        <v>0.43</v>
      </c>
      <c r="D74">
        <v>1.33</v>
      </c>
      <c r="E74">
        <v>0.43</v>
      </c>
      <c r="F74">
        <v>-0.49</v>
      </c>
      <c r="G74">
        <v>0.06</v>
      </c>
      <c r="H74">
        <v>-0.68</v>
      </c>
      <c r="I74">
        <v>-1.63</v>
      </c>
      <c r="J74">
        <v>-1.67</v>
      </c>
      <c r="K74">
        <v>-1.39</v>
      </c>
      <c r="L74">
        <v>-0.8</v>
      </c>
      <c r="M74">
        <v>-0.97</v>
      </c>
      <c r="N74">
        <f t="shared" si="1"/>
        <v>0.80666666666666664</v>
      </c>
    </row>
    <row r="75" spans="1:14" x14ac:dyDescent="0.25">
      <c r="A75">
        <v>1971</v>
      </c>
      <c r="B75">
        <v>-1.9</v>
      </c>
      <c r="C75">
        <v>-1.74</v>
      </c>
      <c r="D75">
        <v>-1.68</v>
      </c>
      <c r="E75">
        <v>-1.59</v>
      </c>
      <c r="F75">
        <v>-1.55</v>
      </c>
      <c r="G75">
        <v>-1.55</v>
      </c>
      <c r="H75">
        <v>-2.2000000000000002</v>
      </c>
      <c r="I75">
        <v>-0.15</v>
      </c>
      <c r="J75">
        <v>0.21</v>
      </c>
      <c r="K75">
        <v>-0.22</v>
      </c>
      <c r="L75">
        <v>-1.25</v>
      </c>
      <c r="M75">
        <v>-1.87</v>
      </c>
      <c r="N75">
        <f t="shared" si="1"/>
        <v>-1.5366666666666664</v>
      </c>
    </row>
    <row r="76" spans="1:14" x14ac:dyDescent="0.25">
      <c r="A76">
        <v>1972</v>
      </c>
      <c r="B76">
        <v>-1.99</v>
      </c>
      <c r="C76">
        <v>-1.83</v>
      </c>
      <c r="D76">
        <v>-2.09</v>
      </c>
      <c r="E76">
        <v>-1.65</v>
      </c>
      <c r="F76">
        <v>-1.57</v>
      </c>
      <c r="G76">
        <v>-1.87</v>
      </c>
      <c r="H76">
        <v>-0.83</v>
      </c>
      <c r="I76">
        <v>0.25</v>
      </c>
      <c r="J76">
        <v>0.17</v>
      </c>
      <c r="K76">
        <v>0.11</v>
      </c>
      <c r="L76">
        <v>0.56999999999999995</v>
      </c>
      <c r="M76">
        <v>-0.33</v>
      </c>
      <c r="N76">
        <f t="shared" si="1"/>
        <v>-1.8966666666666667</v>
      </c>
    </row>
    <row r="77" spans="1:14" x14ac:dyDescent="0.25">
      <c r="A77">
        <v>1973</v>
      </c>
      <c r="B77">
        <v>-0.46</v>
      </c>
      <c r="C77">
        <v>-0.61</v>
      </c>
      <c r="D77">
        <v>-0.5</v>
      </c>
      <c r="E77">
        <v>-0.69</v>
      </c>
      <c r="F77">
        <v>-0.76</v>
      </c>
      <c r="G77">
        <v>-0.97</v>
      </c>
      <c r="H77">
        <v>-0.56999999999999995</v>
      </c>
      <c r="I77">
        <v>-1.1399999999999999</v>
      </c>
      <c r="J77">
        <v>-0.51</v>
      </c>
      <c r="K77">
        <v>-0.87</v>
      </c>
      <c r="L77">
        <v>-1.81</v>
      </c>
      <c r="M77">
        <v>-0.76</v>
      </c>
      <c r="N77">
        <f t="shared" si="1"/>
        <v>-0.46666666666666673</v>
      </c>
    </row>
    <row r="78" spans="1:14" x14ac:dyDescent="0.25">
      <c r="A78">
        <v>1974</v>
      </c>
      <c r="B78">
        <v>-1.22</v>
      </c>
      <c r="C78">
        <v>-1.65</v>
      </c>
      <c r="D78">
        <v>-0.9</v>
      </c>
      <c r="E78">
        <v>-0.52</v>
      </c>
      <c r="F78">
        <v>-0.28000000000000003</v>
      </c>
      <c r="G78">
        <v>-0.31</v>
      </c>
      <c r="H78">
        <v>-0.08</v>
      </c>
      <c r="I78">
        <v>0.27</v>
      </c>
      <c r="J78">
        <v>0.44</v>
      </c>
      <c r="K78">
        <v>-0.1</v>
      </c>
      <c r="L78">
        <v>0.43</v>
      </c>
      <c r="M78">
        <v>-0.12</v>
      </c>
      <c r="N78">
        <f t="shared" si="1"/>
        <v>-1.21</v>
      </c>
    </row>
    <row r="79" spans="1:14" x14ac:dyDescent="0.25">
      <c r="A79">
        <v>1975</v>
      </c>
      <c r="B79">
        <v>-0.84</v>
      </c>
      <c r="C79">
        <v>-0.71</v>
      </c>
      <c r="D79">
        <v>-0.51</v>
      </c>
      <c r="E79">
        <v>-1.3</v>
      </c>
      <c r="F79">
        <v>-1.02</v>
      </c>
      <c r="G79">
        <v>-1.1599999999999999</v>
      </c>
      <c r="H79">
        <v>-0.4</v>
      </c>
      <c r="I79">
        <v>-1.07</v>
      </c>
      <c r="J79">
        <v>-1.23</v>
      </c>
      <c r="K79">
        <v>-1.29</v>
      </c>
      <c r="L79">
        <v>-2.08</v>
      </c>
      <c r="M79">
        <v>-1.61</v>
      </c>
      <c r="N79">
        <f t="shared" si="1"/>
        <v>-0.55666666666666664</v>
      </c>
    </row>
    <row r="80" spans="1:14" x14ac:dyDescent="0.25">
      <c r="A80">
        <v>1976</v>
      </c>
      <c r="B80">
        <v>-1.1399999999999999</v>
      </c>
      <c r="C80">
        <v>-1.85</v>
      </c>
      <c r="D80">
        <v>-0.96</v>
      </c>
      <c r="E80">
        <v>-0.89</v>
      </c>
      <c r="F80">
        <v>-0.68</v>
      </c>
      <c r="G80">
        <v>-0.67</v>
      </c>
      <c r="H80">
        <v>0.61</v>
      </c>
      <c r="I80">
        <v>1.28</v>
      </c>
      <c r="J80">
        <v>0.82</v>
      </c>
      <c r="K80">
        <v>1.1100000000000001</v>
      </c>
      <c r="L80">
        <v>1.25</v>
      </c>
      <c r="M80">
        <v>1.22</v>
      </c>
      <c r="N80">
        <f t="shared" si="1"/>
        <v>-1.5333333333333334</v>
      </c>
    </row>
    <row r="81" spans="1:14" x14ac:dyDescent="0.25">
      <c r="A81">
        <v>1977</v>
      </c>
      <c r="B81">
        <v>1.65</v>
      </c>
      <c r="C81">
        <v>1.1100000000000001</v>
      </c>
      <c r="D81">
        <v>0.72</v>
      </c>
      <c r="E81">
        <v>0.3</v>
      </c>
      <c r="F81">
        <v>0.31</v>
      </c>
      <c r="G81">
        <v>0.42</v>
      </c>
      <c r="H81">
        <v>0.19</v>
      </c>
      <c r="I81">
        <v>0.64</v>
      </c>
      <c r="J81">
        <v>-0.55000000000000004</v>
      </c>
      <c r="K81">
        <v>-0.61</v>
      </c>
      <c r="L81">
        <v>-0.72</v>
      </c>
      <c r="M81">
        <v>-0.69</v>
      </c>
      <c r="N81">
        <f t="shared" si="1"/>
        <v>1.3266666666666664</v>
      </c>
    </row>
    <row r="82" spans="1:14" x14ac:dyDescent="0.25">
      <c r="A82">
        <v>1978</v>
      </c>
      <c r="B82">
        <v>0.34</v>
      </c>
      <c r="C82">
        <v>1.45</v>
      </c>
      <c r="D82">
        <v>1.34</v>
      </c>
      <c r="E82">
        <v>1.29</v>
      </c>
      <c r="F82">
        <v>0.9</v>
      </c>
      <c r="G82">
        <v>0.15</v>
      </c>
      <c r="H82">
        <v>-1.24</v>
      </c>
      <c r="I82">
        <v>-0.56000000000000005</v>
      </c>
      <c r="J82">
        <v>-0.44</v>
      </c>
      <c r="K82">
        <v>0.1</v>
      </c>
      <c r="L82">
        <v>-7.0000000000000007E-2</v>
      </c>
      <c r="M82">
        <v>-0.43</v>
      </c>
      <c r="N82">
        <f t="shared" si="1"/>
        <v>0.3666666666666667</v>
      </c>
    </row>
    <row r="83" spans="1:14" x14ac:dyDescent="0.25">
      <c r="A83">
        <v>1979</v>
      </c>
      <c r="B83">
        <v>-0.57999999999999996</v>
      </c>
      <c r="C83">
        <v>-1.33</v>
      </c>
      <c r="D83">
        <v>0.3</v>
      </c>
      <c r="E83">
        <v>0.89</v>
      </c>
      <c r="F83">
        <v>1.0900000000000001</v>
      </c>
      <c r="G83">
        <v>0.17</v>
      </c>
      <c r="H83">
        <v>0.84</v>
      </c>
      <c r="I83">
        <v>0.52</v>
      </c>
      <c r="J83">
        <v>1</v>
      </c>
      <c r="K83">
        <v>1.06</v>
      </c>
      <c r="L83">
        <v>0.48</v>
      </c>
      <c r="M83">
        <v>-0.42</v>
      </c>
      <c r="N83">
        <f t="shared" si="1"/>
        <v>-0.78000000000000014</v>
      </c>
    </row>
    <row r="84" spans="1:14" x14ac:dyDescent="0.25">
      <c r="A84">
        <v>1980</v>
      </c>
      <c r="B84">
        <v>-0.11</v>
      </c>
      <c r="C84">
        <v>1.32</v>
      </c>
      <c r="D84">
        <v>1.0900000000000001</v>
      </c>
      <c r="E84">
        <v>1.49</v>
      </c>
      <c r="F84">
        <v>1.2</v>
      </c>
      <c r="G84">
        <v>-0.22</v>
      </c>
      <c r="H84">
        <v>0.23</v>
      </c>
      <c r="I84">
        <v>0.51</v>
      </c>
      <c r="J84">
        <v>0.1</v>
      </c>
      <c r="K84">
        <v>1.35</v>
      </c>
      <c r="L84">
        <v>0.37</v>
      </c>
      <c r="M84">
        <v>-0.1</v>
      </c>
      <c r="N84">
        <f t="shared" si="1"/>
        <v>0.26333333333333336</v>
      </c>
    </row>
    <row r="85" spans="1:14" x14ac:dyDescent="0.25">
      <c r="A85">
        <v>1981</v>
      </c>
      <c r="B85">
        <v>0.59</v>
      </c>
      <c r="C85">
        <v>1.46</v>
      </c>
      <c r="D85">
        <v>0.99</v>
      </c>
      <c r="E85">
        <v>1.45</v>
      </c>
      <c r="F85">
        <v>1.75</v>
      </c>
      <c r="G85">
        <v>1.69</v>
      </c>
      <c r="H85">
        <v>0.84</v>
      </c>
      <c r="I85">
        <v>0.18</v>
      </c>
      <c r="J85">
        <v>0.42</v>
      </c>
      <c r="K85">
        <v>0.18</v>
      </c>
      <c r="L85">
        <v>0.8</v>
      </c>
      <c r="M85">
        <v>0.67</v>
      </c>
      <c r="N85">
        <f t="shared" si="1"/>
        <v>0.64999999999999991</v>
      </c>
    </row>
    <row r="86" spans="1:14" x14ac:dyDescent="0.25">
      <c r="A86">
        <v>1982</v>
      </c>
      <c r="B86">
        <v>0.34</v>
      </c>
      <c r="C86">
        <v>0.2</v>
      </c>
      <c r="D86">
        <v>0.19</v>
      </c>
      <c r="E86">
        <v>-0.19</v>
      </c>
      <c r="F86">
        <v>-0.57999999999999996</v>
      </c>
      <c r="G86">
        <v>-0.78</v>
      </c>
      <c r="H86">
        <v>0.57999999999999996</v>
      </c>
      <c r="I86">
        <v>0.39</v>
      </c>
      <c r="J86">
        <v>0.84</v>
      </c>
      <c r="K86">
        <v>0.37</v>
      </c>
      <c r="L86">
        <v>-0.25</v>
      </c>
      <c r="M86">
        <v>0.26</v>
      </c>
      <c r="N86">
        <f t="shared" si="1"/>
        <v>0.40333333333333332</v>
      </c>
    </row>
    <row r="87" spans="1:14" x14ac:dyDescent="0.25">
      <c r="A87">
        <v>1983</v>
      </c>
      <c r="B87">
        <v>0.56000000000000005</v>
      </c>
      <c r="C87">
        <v>1.1399999999999999</v>
      </c>
      <c r="D87">
        <v>2.11</v>
      </c>
      <c r="E87">
        <v>1.87</v>
      </c>
      <c r="F87">
        <v>1.8</v>
      </c>
      <c r="G87">
        <v>2.36</v>
      </c>
      <c r="H87">
        <v>3.51</v>
      </c>
      <c r="I87">
        <v>1.85</v>
      </c>
      <c r="J87">
        <v>0.91</v>
      </c>
      <c r="K87">
        <v>0.96</v>
      </c>
      <c r="L87">
        <v>1.02</v>
      </c>
      <c r="M87">
        <v>1.69</v>
      </c>
      <c r="N87">
        <f t="shared" si="1"/>
        <v>0.65333333333333332</v>
      </c>
    </row>
    <row r="88" spans="1:14" x14ac:dyDescent="0.25">
      <c r="A88">
        <v>1984</v>
      </c>
      <c r="B88">
        <v>1.5</v>
      </c>
      <c r="C88">
        <v>1.21</v>
      </c>
      <c r="D88">
        <v>1.77</v>
      </c>
      <c r="E88">
        <v>1.52</v>
      </c>
      <c r="F88">
        <v>1.3</v>
      </c>
      <c r="G88">
        <v>0.18</v>
      </c>
      <c r="H88">
        <v>-0.18</v>
      </c>
      <c r="I88">
        <v>-0.03</v>
      </c>
      <c r="J88">
        <v>0.67</v>
      </c>
      <c r="K88">
        <v>0.57999999999999996</v>
      </c>
      <c r="L88">
        <v>0.71</v>
      </c>
      <c r="M88">
        <v>0.82</v>
      </c>
      <c r="N88">
        <f t="shared" si="1"/>
        <v>1.4666666666666668</v>
      </c>
    </row>
    <row r="89" spans="1:14" x14ac:dyDescent="0.25">
      <c r="A89">
        <v>1985</v>
      </c>
      <c r="B89">
        <v>1.27</v>
      </c>
      <c r="C89">
        <v>0.94</v>
      </c>
      <c r="D89">
        <v>0.56999999999999995</v>
      </c>
      <c r="E89">
        <v>0.19</v>
      </c>
      <c r="F89">
        <v>0</v>
      </c>
      <c r="G89">
        <v>0.18</v>
      </c>
      <c r="H89">
        <v>1.07</v>
      </c>
      <c r="I89">
        <v>0.81</v>
      </c>
      <c r="J89">
        <v>0.44</v>
      </c>
      <c r="K89">
        <v>0.28999999999999998</v>
      </c>
      <c r="L89">
        <v>-0.75</v>
      </c>
      <c r="M89">
        <v>0.38</v>
      </c>
      <c r="N89">
        <f t="shared" si="1"/>
        <v>1.01</v>
      </c>
    </row>
    <row r="90" spans="1:14" x14ac:dyDescent="0.25">
      <c r="A90">
        <v>1986</v>
      </c>
      <c r="B90">
        <v>1.1200000000000001</v>
      </c>
      <c r="C90">
        <v>1.61</v>
      </c>
      <c r="D90">
        <v>2.1800000000000002</v>
      </c>
      <c r="E90">
        <v>1.55</v>
      </c>
      <c r="F90">
        <v>1.1599999999999999</v>
      </c>
      <c r="G90">
        <v>0.89</v>
      </c>
      <c r="H90">
        <v>1.38</v>
      </c>
      <c r="I90">
        <v>0.22</v>
      </c>
      <c r="J90">
        <v>0.22</v>
      </c>
      <c r="K90">
        <v>1</v>
      </c>
      <c r="L90">
        <v>1.77</v>
      </c>
      <c r="M90">
        <v>1.77</v>
      </c>
      <c r="N90">
        <f t="shared" si="1"/>
        <v>1.0366666666666668</v>
      </c>
    </row>
    <row r="91" spans="1:14" x14ac:dyDescent="0.25">
      <c r="A91">
        <v>1987</v>
      </c>
      <c r="B91">
        <v>1.88</v>
      </c>
      <c r="C91">
        <v>1.75</v>
      </c>
      <c r="D91">
        <v>2.1</v>
      </c>
      <c r="E91">
        <v>2.16</v>
      </c>
      <c r="F91">
        <v>1.85</v>
      </c>
      <c r="G91">
        <v>0.73</v>
      </c>
      <c r="H91">
        <v>2.0099999999999998</v>
      </c>
      <c r="I91">
        <v>2.83</v>
      </c>
      <c r="J91">
        <v>2.44</v>
      </c>
      <c r="K91">
        <v>1.36</v>
      </c>
      <c r="L91">
        <v>1.47</v>
      </c>
      <c r="M91">
        <v>1.27</v>
      </c>
      <c r="N91">
        <f t="shared" si="1"/>
        <v>1.8</v>
      </c>
    </row>
    <row r="92" spans="1:14" x14ac:dyDescent="0.25">
      <c r="A92">
        <v>1988</v>
      </c>
      <c r="B92">
        <v>0.93</v>
      </c>
      <c r="C92">
        <v>1.24</v>
      </c>
      <c r="D92">
        <v>1.42</v>
      </c>
      <c r="E92">
        <v>0.94</v>
      </c>
      <c r="F92">
        <v>1.2</v>
      </c>
      <c r="G92">
        <v>0.74</v>
      </c>
      <c r="H92">
        <v>0.64</v>
      </c>
      <c r="I92">
        <v>0.19</v>
      </c>
      <c r="J92">
        <v>-0.37</v>
      </c>
      <c r="K92">
        <v>-0.1</v>
      </c>
      <c r="L92">
        <v>-0.02</v>
      </c>
      <c r="M92">
        <v>-0.43</v>
      </c>
      <c r="N92">
        <f t="shared" si="1"/>
        <v>1.1466666666666667</v>
      </c>
    </row>
    <row r="93" spans="1:14" x14ac:dyDescent="0.25">
      <c r="A93">
        <v>1989</v>
      </c>
      <c r="B93">
        <v>-0.95</v>
      </c>
      <c r="C93">
        <v>-1.02</v>
      </c>
      <c r="D93">
        <v>-0.83</v>
      </c>
      <c r="E93">
        <v>-0.32</v>
      </c>
      <c r="F93">
        <v>0.47</v>
      </c>
      <c r="G93">
        <v>0.36</v>
      </c>
      <c r="H93">
        <v>0.83</v>
      </c>
      <c r="I93">
        <v>0.09</v>
      </c>
      <c r="J93">
        <v>0.05</v>
      </c>
      <c r="K93">
        <v>-0.12</v>
      </c>
      <c r="L93">
        <v>-0.5</v>
      </c>
      <c r="M93">
        <v>-0.21</v>
      </c>
      <c r="N93">
        <f t="shared" si="1"/>
        <v>-0.79999999999999993</v>
      </c>
    </row>
    <row r="94" spans="1:14" x14ac:dyDescent="0.25">
      <c r="A94">
        <v>1990</v>
      </c>
      <c r="B94">
        <v>-0.3</v>
      </c>
      <c r="C94">
        <v>-0.65</v>
      </c>
      <c r="D94">
        <v>-0.62</v>
      </c>
      <c r="E94">
        <v>0.27</v>
      </c>
      <c r="F94">
        <v>0.44</v>
      </c>
      <c r="G94">
        <v>0.44</v>
      </c>
      <c r="H94">
        <v>0.27</v>
      </c>
      <c r="I94">
        <v>0.11</v>
      </c>
      <c r="J94">
        <v>0.38</v>
      </c>
      <c r="K94">
        <v>-0.69</v>
      </c>
      <c r="L94">
        <v>-1.69</v>
      </c>
      <c r="M94">
        <v>-2.23</v>
      </c>
      <c r="N94">
        <f t="shared" si="1"/>
        <v>-0.38666666666666666</v>
      </c>
    </row>
    <row r="95" spans="1:14" x14ac:dyDescent="0.25">
      <c r="A95">
        <v>1991</v>
      </c>
      <c r="B95">
        <v>-2.02</v>
      </c>
      <c r="C95">
        <v>-1.19</v>
      </c>
      <c r="D95">
        <v>-0.74</v>
      </c>
      <c r="E95">
        <v>-1.01</v>
      </c>
      <c r="F95">
        <v>-0.51</v>
      </c>
      <c r="G95">
        <v>-1.47</v>
      </c>
      <c r="H95">
        <v>-0.1</v>
      </c>
      <c r="I95">
        <v>0.36</v>
      </c>
      <c r="J95">
        <v>0.65</v>
      </c>
      <c r="K95">
        <v>0.49</v>
      </c>
      <c r="L95">
        <v>0.42</v>
      </c>
      <c r="M95">
        <v>0.09</v>
      </c>
      <c r="N95">
        <f t="shared" si="1"/>
        <v>-1.8133333333333332</v>
      </c>
    </row>
    <row r="96" spans="1:14" x14ac:dyDescent="0.25">
      <c r="A96">
        <v>1992</v>
      </c>
      <c r="B96">
        <v>0.05</v>
      </c>
      <c r="C96">
        <v>0.31</v>
      </c>
      <c r="D96">
        <v>0.67</v>
      </c>
      <c r="E96">
        <v>0.75</v>
      </c>
      <c r="F96">
        <v>1.54</v>
      </c>
      <c r="G96">
        <v>1.26</v>
      </c>
      <c r="H96">
        <v>1.9</v>
      </c>
      <c r="I96">
        <v>1.44</v>
      </c>
      <c r="J96">
        <v>0.83</v>
      </c>
      <c r="K96">
        <v>0.93</v>
      </c>
      <c r="L96">
        <v>0.93</v>
      </c>
      <c r="M96">
        <v>0.53</v>
      </c>
      <c r="N96">
        <f t="shared" si="1"/>
        <v>0.15</v>
      </c>
    </row>
    <row r="97" spans="1:14" x14ac:dyDescent="0.25">
      <c r="A97">
        <v>1993</v>
      </c>
      <c r="B97">
        <v>0.05</v>
      </c>
      <c r="C97">
        <v>0.19</v>
      </c>
      <c r="D97">
        <v>0.76</v>
      </c>
      <c r="E97">
        <v>1.21</v>
      </c>
      <c r="F97">
        <v>2.13</v>
      </c>
      <c r="G97">
        <v>2.34</v>
      </c>
      <c r="H97">
        <v>2.35</v>
      </c>
      <c r="I97">
        <v>2.69</v>
      </c>
      <c r="J97">
        <v>1.56</v>
      </c>
      <c r="K97">
        <v>1.41</v>
      </c>
      <c r="L97">
        <v>1.24</v>
      </c>
      <c r="M97">
        <v>1.07</v>
      </c>
      <c r="N97">
        <f t="shared" si="1"/>
        <v>0.25666666666666665</v>
      </c>
    </row>
    <row r="98" spans="1:14" x14ac:dyDescent="0.25">
      <c r="A98">
        <v>1994</v>
      </c>
      <c r="B98">
        <v>1.21</v>
      </c>
      <c r="C98">
        <v>0.59</v>
      </c>
      <c r="D98">
        <v>0.8</v>
      </c>
      <c r="E98">
        <v>1.05</v>
      </c>
      <c r="F98">
        <v>1.23</v>
      </c>
      <c r="G98">
        <v>0.46</v>
      </c>
      <c r="H98">
        <v>0.06</v>
      </c>
      <c r="I98">
        <v>-0.79</v>
      </c>
      <c r="J98">
        <v>-1.36</v>
      </c>
      <c r="K98">
        <v>-1.32</v>
      </c>
      <c r="L98">
        <v>-1.96</v>
      </c>
      <c r="M98">
        <v>-1.79</v>
      </c>
      <c r="N98">
        <f t="shared" si="1"/>
        <v>0.95666666666666667</v>
      </c>
    </row>
    <row r="99" spans="1:14" x14ac:dyDescent="0.25">
      <c r="A99">
        <v>1995</v>
      </c>
      <c r="B99">
        <v>-0.49</v>
      </c>
      <c r="C99">
        <v>0.46</v>
      </c>
      <c r="D99">
        <v>0.75</v>
      </c>
      <c r="E99">
        <v>0.83</v>
      </c>
      <c r="F99">
        <v>1.46</v>
      </c>
      <c r="G99">
        <v>1.27</v>
      </c>
      <c r="H99">
        <v>1.71</v>
      </c>
      <c r="I99">
        <v>0.21</v>
      </c>
      <c r="J99">
        <v>1.1599999999999999</v>
      </c>
      <c r="K99">
        <v>0.47</v>
      </c>
      <c r="L99">
        <v>-0.28000000000000003</v>
      </c>
      <c r="M99">
        <v>0.16</v>
      </c>
      <c r="N99">
        <f t="shared" si="1"/>
        <v>-0.60666666666666669</v>
      </c>
    </row>
    <row r="100" spans="1:14" x14ac:dyDescent="0.25">
      <c r="A100">
        <v>1996</v>
      </c>
      <c r="B100">
        <v>0.59</v>
      </c>
      <c r="C100">
        <v>0.75</v>
      </c>
      <c r="D100">
        <v>1.01</v>
      </c>
      <c r="E100">
        <v>1.46</v>
      </c>
      <c r="F100">
        <v>2.1800000000000002</v>
      </c>
      <c r="G100">
        <v>1.1000000000000001</v>
      </c>
      <c r="H100">
        <v>0.77</v>
      </c>
      <c r="I100">
        <v>-0.14000000000000001</v>
      </c>
      <c r="J100">
        <v>0.24</v>
      </c>
      <c r="K100">
        <v>-0.33</v>
      </c>
      <c r="L100">
        <v>0.09</v>
      </c>
      <c r="M100">
        <v>-0.03</v>
      </c>
      <c r="N100">
        <f t="shared" si="1"/>
        <v>0.49999999999999994</v>
      </c>
    </row>
    <row r="101" spans="1:14" x14ac:dyDescent="0.25">
      <c r="A101">
        <v>1997</v>
      </c>
      <c r="B101">
        <v>0.23</v>
      </c>
      <c r="C101">
        <v>0.28000000000000003</v>
      </c>
      <c r="D101">
        <v>0.65</v>
      </c>
      <c r="E101">
        <v>1.05</v>
      </c>
      <c r="F101">
        <v>1.83</v>
      </c>
      <c r="G101">
        <v>2.76</v>
      </c>
      <c r="H101">
        <v>2.35</v>
      </c>
      <c r="I101">
        <v>2.79</v>
      </c>
      <c r="J101">
        <v>2.19</v>
      </c>
      <c r="K101">
        <v>1.61</v>
      </c>
      <c r="L101">
        <v>1.1200000000000001</v>
      </c>
      <c r="M101">
        <v>0.67</v>
      </c>
      <c r="N101">
        <f t="shared" si="1"/>
        <v>0.16</v>
      </c>
    </row>
    <row r="102" spans="1:14" x14ac:dyDescent="0.25">
      <c r="A102">
        <v>1998</v>
      </c>
      <c r="B102">
        <v>0.83</v>
      </c>
      <c r="C102">
        <v>1.56</v>
      </c>
      <c r="D102">
        <v>2.0099999999999998</v>
      </c>
      <c r="E102">
        <v>1.27</v>
      </c>
      <c r="F102">
        <v>0.7</v>
      </c>
      <c r="G102">
        <v>0.4</v>
      </c>
      <c r="H102">
        <v>-0.04</v>
      </c>
      <c r="I102">
        <v>-0.22</v>
      </c>
      <c r="J102">
        <v>-1.21</v>
      </c>
      <c r="K102">
        <v>-1.39</v>
      </c>
      <c r="L102">
        <v>-0.52</v>
      </c>
      <c r="M102">
        <v>-0.44</v>
      </c>
      <c r="N102">
        <f t="shared" si="1"/>
        <v>1.02</v>
      </c>
    </row>
    <row r="103" spans="1:14" x14ac:dyDescent="0.25">
      <c r="A103">
        <v>1999</v>
      </c>
      <c r="B103">
        <v>-0.32</v>
      </c>
      <c r="C103">
        <v>-0.66</v>
      </c>
      <c r="D103">
        <v>-0.33</v>
      </c>
      <c r="E103">
        <v>-0.41</v>
      </c>
      <c r="F103">
        <v>-0.68</v>
      </c>
      <c r="G103">
        <v>-1.3</v>
      </c>
      <c r="H103">
        <v>-0.66</v>
      </c>
      <c r="I103">
        <v>-0.96</v>
      </c>
      <c r="J103">
        <v>-1.53</v>
      </c>
      <c r="K103">
        <v>-2.23</v>
      </c>
      <c r="L103">
        <v>-2.0499999999999998</v>
      </c>
      <c r="M103">
        <v>-1.63</v>
      </c>
      <c r="N103">
        <f t="shared" si="1"/>
        <v>-0.47333333333333333</v>
      </c>
    </row>
    <row r="104" spans="1:14" x14ac:dyDescent="0.25">
      <c r="A104">
        <v>2000</v>
      </c>
      <c r="B104">
        <v>-2</v>
      </c>
      <c r="C104">
        <v>-0.83</v>
      </c>
      <c r="D104">
        <v>0.28999999999999998</v>
      </c>
      <c r="E104">
        <v>0.35</v>
      </c>
      <c r="F104">
        <v>-0.05</v>
      </c>
      <c r="G104">
        <v>-0.44</v>
      </c>
      <c r="H104">
        <v>-0.66</v>
      </c>
      <c r="I104">
        <v>-1.19</v>
      </c>
      <c r="J104">
        <v>-1.24</v>
      </c>
      <c r="K104">
        <v>-1.3</v>
      </c>
      <c r="L104">
        <v>-0.53</v>
      </c>
      <c r="M104">
        <v>0.52</v>
      </c>
      <c r="N104">
        <f t="shared" si="1"/>
        <v>-1.4866666666666666</v>
      </c>
    </row>
    <row r="105" spans="1:14" x14ac:dyDescent="0.25">
      <c r="A105">
        <v>2001</v>
      </c>
      <c r="B105">
        <v>0.6</v>
      </c>
      <c r="C105">
        <v>0.28999999999999998</v>
      </c>
      <c r="D105">
        <v>0.45</v>
      </c>
      <c r="E105">
        <v>-0.31</v>
      </c>
      <c r="F105">
        <v>-0.3</v>
      </c>
      <c r="G105">
        <v>-0.47</v>
      </c>
      <c r="H105">
        <v>-1.31</v>
      </c>
      <c r="I105">
        <v>-0.77</v>
      </c>
      <c r="J105">
        <v>-1.37</v>
      </c>
      <c r="K105">
        <v>-1.37</v>
      </c>
      <c r="L105">
        <v>-1.26</v>
      </c>
      <c r="M105">
        <v>-0.93</v>
      </c>
      <c r="N105">
        <f t="shared" si="1"/>
        <v>0.47</v>
      </c>
    </row>
    <row r="106" spans="1:14" x14ac:dyDescent="0.25">
      <c r="A106">
        <v>2002</v>
      </c>
      <c r="B106">
        <v>0.27</v>
      </c>
      <c r="C106">
        <v>-0.64</v>
      </c>
      <c r="D106">
        <v>-0.43</v>
      </c>
      <c r="E106">
        <v>-0.32</v>
      </c>
      <c r="F106">
        <v>-0.63</v>
      </c>
      <c r="G106">
        <v>-0.35</v>
      </c>
      <c r="H106">
        <v>-0.31</v>
      </c>
      <c r="I106">
        <v>0.6</v>
      </c>
      <c r="J106">
        <v>0.43</v>
      </c>
      <c r="K106">
        <v>0.42</v>
      </c>
      <c r="L106">
        <v>1.51</v>
      </c>
      <c r="M106">
        <v>2.1</v>
      </c>
      <c r="N106">
        <f t="shared" si="1"/>
        <v>-0.43333333333333335</v>
      </c>
    </row>
    <row r="107" spans="1:14" x14ac:dyDescent="0.25">
      <c r="A107">
        <v>2003</v>
      </c>
      <c r="B107">
        <v>2.09</v>
      </c>
      <c r="C107">
        <v>1.75</v>
      </c>
      <c r="D107">
        <v>1.51</v>
      </c>
      <c r="E107">
        <v>1.18</v>
      </c>
      <c r="F107">
        <v>0.89</v>
      </c>
      <c r="G107">
        <v>0.68</v>
      </c>
      <c r="H107">
        <v>0.96</v>
      </c>
      <c r="I107">
        <v>0.88</v>
      </c>
      <c r="J107">
        <v>0.01</v>
      </c>
      <c r="K107">
        <v>0.83</v>
      </c>
      <c r="L107">
        <v>0.52</v>
      </c>
      <c r="M107">
        <v>0.33</v>
      </c>
      <c r="N107">
        <f t="shared" si="1"/>
        <v>1.9799999999999998</v>
      </c>
    </row>
    <row r="108" spans="1:14" x14ac:dyDescent="0.25">
      <c r="A108">
        <v>2004</v>
      </c>
      <c r="B108">
        <v>0.43</v>
      </c>
      <c r="C108">
        <v>0.48</v>
      </c>
      <c r="D108">
        <v>0.61</v>
      </c>
      <c r="E108">
        <v>0.56999999999999995</v>
      </c>
      <c r="F108">
        <v>0.88</v>
      </c>
      <c r="G108">
        <v>0.04</v>
      </c>
      <c r="H108">
        <v>0.44</v>
      </c>
      <c r="I108">
        <v>0.85</v>
      </c>
      <c r="J108">
        <v>0.75</v>
      </c>
      <c r="K108">
        <v>-0.11</v>
      </c>
      <c r="L108">
        <v>-0.63</v>
      </c>
      <c r="M108">
        <v>-0.17</v>
      </c>
      <c r="N108">
        <f t="shared" si="1"/>
        <v>0.41333333333333333</v>
      </c>
    </row>
    <row r="109" spans="1:14" x14ac:dyDescent="0.25">
      <c r="A109">
        <v>2005</v>
      </c>
      <c r="B109">
        <v>0.44</v>
      </c>
      <c r="C109">
        <v>0.81</v>
      </c>
      <c r="D109">
        <v>1.36</v>
      </c>
      <c r="E109">
        <v>1.03</v>
      </c>
      <c r="F109">
        <v>1.86</v>
      </c>
      <c r="G109">
        <v>1.17</v>
      </c>
      <c r="H109">
        <v>0.66</v>
      </c>
      <c r="I109">
        <v>0.25</v>
      </c>
      <c r="J109">
        <v>-0.46</v>
      </c>
      <c r="K109">
        <v>-1.32</v>
      </c>
      <c r="L109">
        <v>-1.5</v>
      </c>
      <c r="M109">
        <v>0.2</v>
      </c>
      <c r="N109">
        <f t="shared" si="1"/>
        <v>0.36000000000000004</v>
      </c>
    </row>
    <row r="110" spans="1:14" x14ac:dyDescent="0.25">
      <c r="A110">
        <v>2006</v>
      </c>
      <c r="B110">
        <v>1.03</v>
      </c>
      <c r="C110">
        <v>0.66</v>
      </c>
      <c r="D110">
        <v>0.05</v>
      </c>
      <c r="E110">
        <v>0.4</v>
      </c>
      <c r="F110">
        <v>0.48</v>
      </c>
      <c r="G110">
        <v>1.04</v>
      </c>
      <c r="H110">
        <v>0.35</v>
      </c>
      <c r="I110">
        <v>-0.65</v>
      </c>
      <c r="J110">
        <v>-0.94</v>
      </c>
      <c r="K110">
        <v>-0.05</v>
      </c>
      <c r="L110">
        <v>-0.22</v>
      </c>
      <c r="M110">
        <v>0.14000000000000001</v>
      </c>
      <c r="N110">
        <f t="shared" si="1"/>
        <v>0.63</v>
      </c>
    </row>
    <row r="111" spans="1:14" x14ac:dyDescent="0.25">
      <c r="A111">
        <v>2007</v>
      </c>
      <c r="B111">
        <v>0.01</v>
      </c>
      <c r="C111">
        <v>0.04</v>
      </c>
      <c r="D111">
        <v>-0.36</v>
      </c>
      <c r="E111">
        <v>0.16</v>
      </c>
      <c r="F111">
        <v>-0.1</v>
      </c>
      <c r="G111">
        <v>0.09</v>
      </c>
      <c r="H111">
        <v>0.78</v>
      </c>
      <c r="I111">
        <v>0.5</v>
      </c>
      <c r="J111">
        <v>-0.36</v>
      </c>
      <c r="K111">
        <v>-1.45</v>
      </c>
      <c r="L111">
        <v>-1.08</v>
      </c>
      <c r="M111">
        <v>-0.57999999999999996</v>
      </c>
      <c r="N111">
        <f t="shared" si="1"/>
        <v>6.3333333333333339E-2</v>
      </c>
    </row>
    <row r="112" spans="1:14" x14ac:dyDescent="0.25">
      <c r="A112">
        <v>2008</v>
      </c>
      <c r="B112">
        <v>-1</v>
      </c>
      <c r="C112">
        <v>-0.77</v>
      </c>
      <c r="D112">
        <v>-0.71</v>
      </c>
      <c r="E112">
        <v>-1.52</v>
      </c>
      <c r="F112">
        <v>-1.37</v>
      </c>
      <c r="G112">
        <v>-1.34</v>
      </c>
      <c r="H112">
        <v>-1.67</v>
      </c>
      <c r="I112">
        <v>-1.7</v>
      </c>
      <c r="J112">
        <v>-1.55</v>
      </c>
      <c r="K112">
        <v>-1.76</v>
      </c>
      <c r="L112">
        <v>-1.25</v>
      </c>
      <c r="M112">
        <v>-0.87</v>
      </c>
      <c r="N112">
        <f t="shared" si="1"/>
        <v>-0.78333333333333333</v>
      </c>
    </row>
    <row r="113" spans="1:14" x14ac:dyDescent="0.25">
      <c r="A113">
        <v>2009</v>
      </c>
      <c r="B113">
        <v>-1.4</v>
      </c>
      <c r="C113">
        <v>-1.55</v>
      </c>
      <c r="D113">
        <v>-1.59</v>
      </c>
      <c r="E113">
        <v>-1.65</v>
      </c>
      <c r="F113">
        <v>-0.88</v>
      </c>
      <c r="G113">
        <v>-0.31</v>
      </c>
      <c r="H113">
        <v>-0.53</v>
      </c>
      <c r="I113">
        <v>0.09</v>
      </c>
      <c r="J113">
        <v>0.52</v>
      </c>
      <c r="K113">
        <v>0.27</v>
      </c>
      <c r="L113">
        <v>-0.4</v>
      </c>
      <c r="M113">
        <v>0.08</v>
      </c>
      <c r="N113">
        <f t="shared" si="1"/>
        <v>-1.2733333333333334</v>
      </c>
    </row>
    <row r="114" spans="1:14" x14ac:dyDescent="0.25">
      <c r="A114">
        <v>2010</v>
      </c>
      <c r="B114">
        <v>0.83</v>
      </c>
      <c r="C114">
        <v>0.82</v>
      </c>
      <c r="D114">
        <v>0.44</v>
      </c>
      <c r="E114">
        <v>0.78</v>
      </c>
      <c r="F114">
        <v>0.62</v>
      </c>
      <c r="G114">
        <v>-0.22</v>
      </c>
      <c r="H114">
        <v>-1.05</v>
      </c>
      <c r="I114">
        <v>-1.27</v>
      </c>
      <c r="J114">
        <v>-1.61</v>
      </c>
      <c r="K114">
        <v>-1.06</v>
      </c>
      <c r="L114">
        <v>-0.82</v>
      </c>
      <c r="M114">
        <v>-1.21</v>
      </c>
      <c r="N114">
        <f t="shared" si="1"/>
        <v>0.57666666666666666</v>
      </c>
    </row>
    <row r="115" spans="1:14" x14ac:dyDescent="0.25">
      <c r="A115">
        <v>2011</v>
      </c>
      <c r="B115">
        <v>-0.92</v>
      </c>
      <c r="C115">
        <v>-0.83</v>
      </c>
      <c r="D115">
        <v>-0.69</v>
      </c>
      <c r="E115">
        <v>-0.42</v>
      </c>
      <c r="F115">
        <v>-0.37</v>
      </c>
      <c r="G115">
        <v>-0.69</v>
      </c>
      <c r="H115">
        <v>-1.86</v>
      </c>
      <c r="I115">
        <v>-1.74</v>
      </c>
      <c r="J115">
        <v>-1.79</v>
      </c>
      <c r="K115">
        <v>-1.34</v>
      </c>
      <c r="L115">
        <v>-2.33</v>
      </c>
      <c r="M115">
        <v>-1.79</v>
      </c>
      <c r="N115">
        <f t="shared" si="1"/>
        <v>-0.98666666666666669</v>
      </c>
    </row>
    <row r="116" spans="1:14" x14ac:dyDescent="0.25">
      <c r="A116">
        <v>2012</v>
      </c>
      <c r="B116">
        <v>-1.38</v>
      </c>
      <c r="C116">
        <v>-0.85</v>
      </c>
      <c r="D116">
        <v>-1.05</v>
      </c>
      <c r="E116">
        <v>-0.27</v>
      </c>
      <c r="F116">
        <v>-1.26</v>
      </c>
      <c r="G116">
        <v>-0.87</v>
      </c>
      <c r="H116">
        <v>-1.52</v>
      </c>
      <c r="I116">
        <v>-1.93</v>
      </c>
      <c r="J116">
        <v>-2.21</v>
      </c>
      <c r="K116">
        <v>-0.79</v>
      </c>
      <c r="L116">
        <v>-0.59</v>
      </c>
      <c r="M116">
        <v>-0.48</v>
      </c>
      <c r="N116">
        <f t="shared" si="1"/>
        <v>-1.3399999999999999</v>
      </c>
    </row>
    <row r="117" spans="1:14" x14ac:dyDescent="0.25">
      <c r="A117">
        <v>2013</v>
      </c>
      <c r="B117">
        <v>-0.14000000000000001</v>
      </c>
      <c r="C117">
        <v>-0.43</v>
      </c>
      <c r="N117">
        <f>AVERAGE(B117:C117,M116)</f>
        <v>-0.35000000000000003</v>
      </c>
    </row>
  </sheetData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workbookViewId="0">
      <selection activeCell="R39" sqref="R39"/>
    </sheetView>
  </sheetViews>
  <sheetFormatPr defaultRowHeight="15" x14ac:dyDescent="0.25"/>
  <cols>
    <col min="1" max="1" width="8" customWidth="1"/>
    <col min="2" max="2" width="7" customWidth="1"/>
    <col min="3" max="4" width="8" customWidth="1"/>
    <col min="5" max="5" width="7" customWidth="1"/>
    <col min="6" max="6" width="9" customWidth="1"/>
    <col min="14" max="14" width="10.42578125" bestFit="1" customWidth="1"/>
    <col min="21" max="21" width="20.42578125" bestFit="1" customWidth="1"/>
  </cols>
  <sheetData>
    <row r="1" spans="1:38" x14ac:dyDescent="0.25">
      <c r="A1" t="s">
        <v>29</v>
      </c>
      <c r="I1">
        <f>AVERAGE(I3:I36)</f>
        <v>12.352941176470589</v>
      </c>
      <c r="J1">
        <f>AVERAGE(J3:J36)</f>
        <v>6.5882352941176467</v>
      </c>
      <c r="K1">
        <f>AVERAGE(K3:K36)</f>
        <v>2.6470588235294117</v>
      </c>
      <c r="L1">
        <f>AVERAGE(L3:L36)</f>
        <v>106.05882352941177</v>
      </c>
      <c r="N1" t="s">
        <v>30</v>
      </c>
      <c r="O1">
        <f t="array" ref="O1">AVERAGE(ABS(O3:O36))</f>
        <v>3.690541176470588</v>
      </c>
      <c r="P1">
        <f t="array" ref="P1">AVERAGE(ABS(P3:P36))</f>
        <v>2.5627529411764702</v>
      </c>
      <c r="Q1">
        <f t="array" ref="Q1">AVERAGE(ABS(Q3:Q36))</f>
        <v>1.462935294117647</v>
      </c>
      <c r="R1">
        <f t="array" ref="R1">AVERAGE(ABS(R3:R36))</f>
        <v>48.339700000000008</v>
      </c>
      <c r="T1" t="s">
        <v>31</v>
      </c>
      <c r="Z1" t="s">
        <v>32</v>
      </c>
    </row>
    <row r="2" spans="1:38" x14ac:dyDescent="0.25">
      <c r="A2" s="2" t="s">
        <v>28</v>
      </c>
      <c r="B2" s="2" t="s">
        <v>1</v>
      </c>
      <c r="C2" s="2" t="s">
        <v>2</v>
      </c>
      <c r="D2" s="2" t="s">
        <v>0</v>
      </c>
      <c r="E2" s="2" t="s">
        <v>3</v>
      </c>
      <c r="H2" s="1" t="s">
        <v>4</v>
      </c>
      <c r="I2" s="2" t="s">
        <v>1</v>
      </c>
      <c r="J2" s="2" t="s">
        <v>2</v>
      </c>
      <c r="K2" s="2" t="s">
        <v>0</v>
      </c>
      <c r="L2" s="2" t="s">
        <v>3</v>
      </c>
      <c r="N2" s="2" t="s">
        <v>28</v>
      </c>
      <c r="O2" s="2" t="s">
        <v>1</v>
      </c>
      <c r="P2" s="2" t="s">
        <v>2</v>
      </c>
      <c r="Q2" s="2" t="s">
        <v>0</v>
      </c>
      <c r="R2" s="2" t="s">
        <v>3</v>
      </c>
      <c r="T2" s="2" t="s">
        <v>28</v>
      </c>
      <c r="U2" s="2" t="s">
        <v>1</v>
      </c>
      <c r="V2" s="2" t="s">
        <v>2</v>
      </c>
      <c r="W2" s="2" t="s">
        <v>0</v>
      </c>
      <c r="X2" s="2" t="s">
        <v>3</v>
      </c>
      <c r="Z2" s="2" t="s">
        <v>28</v>
      </c>
      <c r="AA2" s="2" t="s">
        <v>1</v>
      </c>
      <c r="AB2" s="2" t="s">
        <v>2</v>
      </c>
      <c r="AC2" s="2" t="s">
        <v>0</v>
      </c>
      <c r="AD2" s="2" t="s">
        <v>3</v>
      </c>
      <c r="AF2" s="2" t="s">
        <v>28</v>
      </c>
      <c r="AG2" s="2" t="s">
        <v>1</v>
      </c>
      <c r="AH2" s="2" t="s">
        <v>2</v>
      </c>
      <c r="AI2" s="2" t="s">
        <v>0</v>
      </c>
    </row>
    <row r="3" spans="1:38" x14ac:dyDescent="0.25">
      <c r="A3">
        <v>1979</v>
      </c>
      <c r="B3">
        <v>11.866099999999999</v>
      </c>
      <c r="C3">
        <v>6.3263999999999996</v>
      </c>
      <c r="D3">
        <v>1.4991000000000001</v>
      </c>
      <c r="E3">
        <v>81.048900000000003</v>
      </c>
      <c r="H3">
        <v>1979</v>
      </c>
      <c r="I3">
        <v>9</v>
      </c>
      <c r="J3">
        <v>5</v>
      </c>
      <c r="K3">
        <v>2</v>
      </c>
      <c r="L3">
        <v>91</v>
      </c>
      <c r="M3" s="3">
        <f>J3/I3</f>
        <v>0.55555555555555558</v>
      </c>
      <c r="N3">
        <f>H3</f>
        <v>1979</v>
      </c>
      <c r="O3" s="5">
        <f>B3-I3</f>
        <v>2.8660999999999994</v>
      </c>
      <c r="P3" s="5">
        <f t="shared" ref="P3:R3" si="0">C3-J3</f>
        <v>1.3263999999999996</v>
      </c>
      <c r="Q3" s="5">
        <f t="shared" si="0"/>
        <v>-0.5008999999999999</v>
      </c>
      <c r="R3" s="5">
        <f t="shared" si="0"/>
        <v>-9.9510999999999967</v>
      </c>
      <c r="T3">
        <f>N3</f>
        <v>1979</v>
      </c>
      <c r="U3">
        <f>IF(B3&lt;I$1,IF(I3&lt;I$1,1,0),IF(I3&gt;I$1,1,0))</f>
        <v>1</v>
      </c>
      <c r="V3">
        <f>IF(C3&lt;J$1,IF(J3&lt;J$1,1,0),IF(J3&gt;J$1,1,0))</f>
        <v>1</v>
      </c>
      <c r="W3">
        <f t="shared" ref="W3:X3" si="1">IF(D3&lt;K$1,IF(K3&lt;K$1,1,0),IF(K3&gt;K$1,1,0))</f>
        <v>1</v>
      </c>
      <c r="X3">
        <f t="shared" si="1"/>
        <v>1</v>
      </c>
      <c r="Z3">
        <f>T3</f>
        <v>1979</v>
      </c>
      <c r="AF3">
        <f>Z3</f>
        <v>1979</v>
      </c>
      <c r="AG3">
        <f>IF(B3-O$1&lt;I3,IF(B3+O$1&gt;I3,1,0),0)</f>
        <v>1</v>
      </c>
      <c r="AH3">
        <f t="shared" ref="AH3:AJ18" si="2">IF(C3-P$1&lt;J3,IF(C3+P$1&gt;J3,1,0),0)</f>
        <v>1</v>
      </c>
      <c r="AI3">
        <f t="shared" si="2"/>
        <v>1</v>
      </c>
      <c r="AJ3">
        <f t="shared" si="2"/>
        <v>1</v>
      </c>
      <c r="AL3">
        <f>SUM(AG3:AI3)</f>
        <v>3</v>
      </c>
    </row>
    <row r="4" spans="1:38" x14ac:dyDescent="0.25">
      <c r="A4">
        <v>1980</v>
      </c>
      <c r="B4">
        <v>12.7721</v>
      </c>
      <c r="C4">
        <v>6.1562000000000001</v>
      </c>
      <c r="D4">
        <v>2.8268</v>
      </c>
      <c r="E4">
        <v>99.7791</v>
      </c>
      <c r="H4">
        <v>1980</v>
      </c>
      <c r="I4">
        <v>11</v>
      </c>
      <c r="J4">
        <v>9</v>
      </c>
      <c r="K4">
        <v>2</v>
      </c>
      <c r="L4">
        <v>147</v>
      </c>
      <c r="M4" s="3">
        <f t="shared" ref="M4:M36" si="3">J4/I4</f>
        <v>0.81818181818181823</v>
      </c>
      <c r="N4">
        <f t="shared" ref="N4:N37" si="4">H4</f>
        <v>1980</v>
      </c>
      <c r="O4" s="5">
        <f t="shared" ref="O4:O36" si="5">B4-I4</f>
        <v>1.7721</v>
      </c>
      <c r="P4" s="5">
        <f t="shared" ref="P4:P36" si="6">C4-J4</f>
        <v>-2.8437999999999999</v>
      </c>
      <c r="Q4" s="5">
        <f t="shared" ref="Q4:Q36" si="7">D4-K4</f>
        <v>0.82679999999999998</v>
      </c>
      <c r="R4" s="5">
        <f t="shared" ref="R4:R36" si="8">E4-L4</f>
        <v>-47.2209</v>
      </c>
      <c r="T4">
        <f t="shared" ref="T4:T37" si="9">N4</f>
        <v>1980</v>
      </c>
      <c r="U4">
        <f t="shared" ref="U4:U36" si="10">IF(B4&lt;I$1,IF(I4&lt;I$1,1,0),IF(I4&gt;I$1,1,0))</f>
        <v>0</v>
      </c>
      <c r="V4">
        <f t="shared" ref="V4:V36" si="11">IF(C4&lt;J$1,IF(J4&lt;J$1,1,0),IF(J4&gt;J$1,1,0))</f>
        <v>0</v>
      </c>
      <c r="W4">
        <f t="shared" ref="W4:W36" si="12">IF(D4&lt;K$1,IF(K4&lt;K$1,1,0),IF(K4&gt;K$1,1,0))</f>
        <v>0</v>
      </c>
      <c r="X4">
        <f t="shared" ref="X4:X36" si="13">IF(E4&lt;L$1,IF(L4&lt;L$1,1,0),IF(L4&gt;L$1,1,0))</f>
        <v>0</v>
      </c>
      <c r="Z4">
        <f t="shared" ref="Z4:Z36" si="14">T4</f>
        <v>1980</v>
      </c>
      <c r="AF4">
        <f t="shared" ref="AF4:AF36" si="15">Z4</f>
        <v>1980</v>
      </c>
      <c r="AG4">
        <f t="shared" ref="AG4:AG36" si="16">IF(B4-O$1&lt;I4,IF(B4+O$1&gt;I4,1,0),0)</f>
        <v>1</v>
      </c>
      <c r="AH4">
        <f t="shared" si="2"/>
        <v>0</v>
      </c>
      <c r="AI4">
        <f t="shared" si="2"/>
        <v>1</v>
      </c>
      <c r="AJ4">
        <f t="shared" si="2"/>
        <v>1</v>
      </c>
      <c r="AL4">
        <f t="shared" ref="AL4:AL36" si="17">SUM(AG4:AI4)</f>
        <v>2</v>
      </c>
    </row>
    <row r="5" spans="1:38" x14ac:dyDescent="0.25">
      <c r="A5">
        <v>1981</v>
      </c>
      <c r="B5">
        <v>9.1611999999999991</v>
      </c>
      <c r="C5">
        <v>4.6703000000000001</v>
      </c>
      <c r="D5">
        <v>1.3986000000000001</v>
      </c>
      <c r="E5">
        <v>62.459200000000003</v>
      </c>
      <c r="H5">
        <v>1981</v>
      </c>
      <c r="I5">
        <v>12</v>
      </c>
      <c r="J5">
        <v>7</v>
      </c>
      <c r="K5">
        <v>3</v>
      </c>
      <c r="L5">
        <v>93</v>
      </c>
      <c r="M5" s="3">
        <f t="shared" si="3"/>
        <v>0.58333333333333337</v>
      </c>
      <c r="N5">
        <f t="shared" si="4"/>
        <v>1981</v>
      </c>
      <c r="O5" s="5">
        <f t="shared" si="5"/>
        <v>-2.8388000000000009</v>
      </c>
      <c r="P5" s="5">
        <f t="shared" si="6"/>
        <v>-2.3296999999999999</v>
      </c>
      <c r="Q5" s="5">
        <f t="shared" si="7"/>
        <v>-1.6013999999999999</v>
      </c>
      <c r="R5" s="5">
        <f t="shared" si="8"/>
        <v>-30.540799999999997</v>
      </c>
      <c r="T5">
        <f t="shared" si="9"/>
        <v>1981</v>
      </c>
      <c r="U5">
        <f t="shared" si="10"/>
        <v>1</v>
      </c>
      <c r="V5">
        <f t="shared" si="11"/>
        <v>0</v>
      </c>
      <c r="W5">
        <f t="shared" si="12"/>
        <v>0</v>
      </c>
      <c r="X5">
        <f t="shared" si="13"/>
        <v>1</v>
      </c>
      <c r="Z5">
        <f t="shared" si="14"/>
        <v>1981</v>
      </c>
      <c r="AF5">
        <f t="shared" si="15"/>
        <v>1981</v>
      </c>
      <c r="AG5">
        <f t="shared" si="16"/>
        <v>1</v>
      </c>
      <c r="AH5">
        <f t="shared" si="2"/>
        <v>1</v>
      </c>
      <c r="AI5">
        <f t="shared" si="2"/>
        <v>0</v>
      </c>
      <c r="AJ5">
        <f t="shared" si="2"/>
        <v>1</v>
      </c>
      <c r="AL5">
        <f t="shared" si="17"/>
        <v>2</v>
      </c>
    </row>
    <row r="6" spans="1:38" x14ac:dyDescent="0.25">
      <c r="A6">
        <v>1982</v>
      </c>
      <c r="B6">
        <v>12.552099999999999</v>
      </c>
      <c r="C6">
        <v>6.4076000000000004</v>
      </c>
      <c r="D6">
        <v>2.3233999999999999</v>
      </c>
      <c r="E6">
        <v>94.877399999999994</v>
      </c>
      <c r="H6">
        <v>1982</v>
      </c>
      <c r="I6">
        <v>6</v>
      </c>
      <c r="J6">
        <v>2</v>
      </c>
      <c r="K6">
        <v>1</v>
      </c>
      <c r="L6">
        <v>29</v>
      </c>
      <c r="M6" s="3">
        <f t="shared" si="3"/>
        <v>0.33333333333333331</v>
      </c>
      <c r="N6">
        <f t="shared" si="4"/>
        <v>1982</v>
      </c>
      <c r="O6" s="5">
        <f t="shared" si="5"/>
        <v>6.5520999999999994</v>
      </c>
      <c r="P6" s="5">
        <f t="shared" si="6"/>
        <v>4.4076000000000004</v>
      </c>
      <c r="Q6" s="5">
        <f t="shared" si="7"/>
        <v>1.3233999999999999</v>
      </c>
      <c r="R6" s="5">
        <f t="shared" si="8"/>
        <v>65.877399999999994</v>
      </c>
      <c r="T6">
        <f t="shared" si="9"/>
        <v>1982</v>
      </c>
      <c r="U6">
        <f t="shared" si="10"/>
        <v>0</v>
      </c>
      <c r="V6">
        <f t="shared" si="11"/>
        <v>1</v>
      </c>
      <c r="W6">
        <f t="shared" si="12"/>
        <v>1</v>
      </c>
      <c r="X6">
        <f t="shared" si="13"/>
        <v>1</v>
      </c>
      <c r="Z6">
        <f t="shared" si="14"/>
        <v>1982</v>
      </c>
      <c r="AF6">
        <f t="shared" si="15"/>
        <v>1982</v>
      </c>
      <c r="AG6">
        <f t="shared" si="16"/>
        <v>0</v>
      </c>
      <c r="AH6">
        <f t="shared" si="2"/>
        <v>0</v>
      </c>
      <c r="AI6">
        <f t="shared" si="2"/>
        <v>1</v>
      </c>
      <c r="AJ6">
        <f t="shared" si="2"/>
        <v>0</v>
      </c>
      <c r="AL6">
        <f t="shared" si="17"/>
        <v>1</v>
      </c>
    </row>
    <row r="7" spans="1:38" x14ac:dyDescent="0.25">
      <c r="A7">
        <v>1983</v>
      </c>
      <c r="B7">
        <v>9.0914999999999999</v>
      </c>
      <c r="C7">
        <v>4.9053000000000004</v>
      </c>
      <c r="D7">
        <v>1.4984999999999999</v>
      </c>
      <c r="E7">
        <v>76.813199999999995</v>
      </c>
      <c r="H7">
        <v>1983</v>
      </c>
      <c r="I7">
        <v>4</v>
      </c>
      <c r="J7">
        <v>3</v>
      </c>
      <c r="K7">
        <v>1</v>
      </c>
      <c r="L7">
        <v>17</v>
      </c>
      <c r="M7" s="3">
        <f t="shared" si="3"/>
        <v>0.75</v>
      </c>
      <c r="N7">
        <f t="shared" si="4"/>
        <v>1983</v>
      </c>
      <c r="O7" s="5">
        <f t="shared" si="5"/>
        <v>5.0914999999999999</v>
      </c>
      <c r="P7" s="5">
        <f t="shared" si="6"/>
        <v>1.9053000000000004</v>
      </c>
      <c r="Q7" s="5">
        <f t="shared" si="7"/>
        <v>0.49849999999999994</v>
      </c>
      <c r="R7" s="5">
        <f t="shared" si="8"/>
        <v>59.813199999999995</v>
      </c>
      <c r="T7">
        <f t="shared" si="9"/>
        <v>1983</v>
      </c>
      <c r="U7">
        <f t="shared" si="10"/>
        <v>1</v>
      </c>
      <c r="V7">
        <f t="shared" si="11"/>
        <v>1</v>
      </c>
      <c r="W7">
        <f t="shared" si="12"/>
        <v>1</v>
      </c>
      <c r="X7">
        <f t="shared" si="13"/>
        <v>1</v>
      </c>
      <c r="Z7">
        <f t="shared" si="14"/>
        <v>1983</v>
      </c>
      <c r="AF7">
        <f t="shared" si="15"/>
        <v>1983</v>
      </c>
      <c r="AG7">
        <f t="shared" si="16"/>
        <v>0</v>
      </c>
      <c r="AH7">
        <f t="shared" si="2"/>
        <v>1</v>
      </c>
      <c r="AI7">
        <f t="shared" si="2"/>
        <v>1</v>
      </c>
      <c r="AJ7">
        <f t="shared" si="2"/>
        <v>0</v>
      </c>
      <c r="AL7">
        <f t="shared" si="17"/>
        <v>2</v>
      </c>
    </row>
    <row r="8" spans="1:38" x14ac:dyDescent="0.25">
      <c r="A8">
        <v>1984</v>
      </c>
      <c r="B8">
        <v>10.418100000000001</v>
      </c>
      <c r="C8">
        <v>5.1483999999999996</v>
      </c>
      <c r="D8">
        <v>2.2122000000000002</v>
      </c>
      <c r="E8">
        <v>72.815799999999996</v>
      </c>
      <c r="H8">
        <v>1984</v>
      </c>
      <c r="I8">
        <v>13</v>
      </c>
      <c r="J8">
        <v>5</v>
      </c>
      <c r="K8">
        <v>1</v>
      </c>
      <c r="L8">
        <v>71</v>
      </c>
      <c r="M8" s="3">
        <f t="shared" si="3"/>
        <v>0.38461538461538464</v>
      </c>
      <c r="N8">
        <f t="shared" si="4"/>
        <v>1984</v>
      </c>
      <c r="O8" s="5">
        <f t="shared" si="5"/>
        <v>-2.5818999999999992</v>
      </c>
      <c r="P8" s="5">
        <f t="shared" si="6"/>
        <v>0.14839999999999964</v>
      </c>
      <c r="Q8" s="5">
        <f t="shared" si="7"/>
        <v>1.2122000000000002</v>
      </c>
      <c r="R8" s="5">
        <f t="shared" si="8"/>
        <v>1.8157999999999959</v>
      </c>
      <c r="T8">
        <f t="shared" si="9"/>
        <v>1984</v>
      </c>
      <c r="U8">
        <f t="shared" si="10"/>
        <v>0</v>
      </c>
      <c r="V8">
        <f t="shared" si="11"/>
        <v>1</v>
      </c>
      <c r="W8">
        <f t="shared" si="12"/>
        <v>1</v>
      </c>
      <c r="X8">
        <f t="shared" si="13"/>
        <v>1</v>
      </c>
      <c r="Z8">
        <f t="shared" si="14"/>
        <v>1984</v>
      </c>
      <c r="AF8">
        <f t="shared" si="15"/>
        <v>1984</v>
      </c>
      <c r="AG8">
        <f t="shared" si="16"/>
        <v>1</v>
      </c>
      <c r="AH8">
        <f t="shared" si="2"/>
        <v>1</v>
      </c>
      <c r="AI8">
        <f t="shared" si="2"/>
        <v>1</v>
      </c>
      <c r="AJ8">
        <f t="shared" si="2"/>
        <v>1</v>
      </c>
      <c r="AL8">
        <f t="shared" si="17"/>
        <v>3</v>
      </c>
    </row>
    <row r="9" spans="1:38" x14ac:dyDescent="0.25">
      <c r="A9">
        <v>1985</v>
      </c>
      <c r="B9">
        <v>8.3072999999999997</v>
      </c>
      <c r="C9">
        <v>4.5964</v>
      </c>
      <c r="D9">
        <v>1.0145</v>
      </c>
      <c r="E9">
        <v>52.454500000000003</v>
      </c>
      <c r="H9">
        <v>1985</v>
      </c>
      <c r="I9">
        <v>11</v>
      </c>
      <c r="J9">
        <v>7</v>
      </c>
      <c r="K9">
        <v>3</v>
      </c>
      <c r="L9">
        <v>88</v>
      </c>
      <c r="M9" s="3">
        <f t="shared" si="3"/>
        <v>0.63636363636363635</v>
      </c>
      <c r="N9">
        <f t="shared" si="4"/>
        <v>1985</v>
      </c>
      <c r="O9" s="5">
        <f t="shared" si="5"/>
        <v>-2.6927000000000003</v>
      </c>
      <c r="P9" s="5">
        <f t="shared" si="6"/>
        <v>-2.4036</v>
      </c>
      <c r="Q9" s="5">
        <f t="shared" si="7"/>
        <v>-1.9855</v>
      </c>
      <c r="R9" s="5">
        <f t="shared" si="8"/>
        <v>-35.545499999999997</v>
      </c>
      <c r="T9">
        <f t="shared" si="9"/>
        <v>1985</v>
      </c>
      <c r="U9">
        <f t="shared" si="10"/>
        <v>1</v>
      </c>
      <c r="V9">
        <f t="shared" si="11"/>
        <v>0</v>
      </c>
      <c r="W9">
        <f t="shared" si="12"/>
        <v>0</v>
      </c>
      <c r="X9">
        <f t="shared" si="13"/>
        <v>1</v>
      </c>
      <c r="Z9">
        <f t="shared" si="14"/>
        <v>1985</v>
      </c>
      <c r="AF9">
        <f t="shared" si="15"/>
        <v>1985</v>
      </c>
      <c r="AG9">
        <f t="shared" si="16"/>
        <v>1</v>
      </c>
      <c r="AH9">
        <f t="shared" si="2"/>
        <v>1</v>
      </c>
      <c r="AI9">
        <f t="shared" si="2"/>
        <v>0</v>
      </c>
      <c r="AJ9">
        <f t="shared" si="2"/>
        <v>1</v>
      </c>
      <c r="AL9">
        <f t="shared" si="17"/>
        <v>2</v>
      </c>
    </row>
    <row r="10" spans="1:38" x14ac:dyDescent="0.25">
      <c r="A10">
        <v>1986</v>
      </c>
      <c r="B10">
        <v>9.7226999999999997</v>
      </c>
      <c r="C10">
        <v>4.7739000000000003</v>
      </c>
      <c r="D10">
        <v>1.5971</v>
      </c>
      <c r="E10">
        <v>62.924900000000001</v>
      </c>
      <c r="H10">
        <v>1986</v>
      </c>
      <c r="I10">
        <v>6</v>
      </c>
      <c r="J10">
        <v>4</v>
      </c>
      <c r="K10">
        <v>0</v>
      </c>
      <c r="L10">
        <v>36</v>
      </c>
      <c r="M10" s="3">
        <f t="shared" si="3"/>
        <v>0.66666666666666663</v>
      </c>
      <c r="N10">
        <f t="shared" si="4"/>
        <v>1986</v>
      </c>
      <c r="O10" s="5">
        <f t="shared" si="5"/>
        <v>3.7226999999999997</v>
      </c>
      <c r="P10" s="5">
        <f t="shared" si="6"/>
        <v>0.77390000000000025</v>
      </c>
      <c r="Q10" s="5">
        <f t="shared" si="7"/>
        <v>1.5971</v>
      </c>
      <c r="R10" s="5">
        <f t="shared" si="8"/>
        <v>26.924900000000001</v>
      </c>
      <c r="T10">
        <f t="shared" si="9"/>
        <v>1986</v>
      </c>
      <c r="U10">
        <f t="shared" si="10"/>
        <v>1</v>
      </c>
      <c r="V10">
        <f t="shared" si="11"/>
        <v>1</v>
      </c>
      <c r="W10">
        <f t="shared" si="12"/>
        <v>1</v>
      </c>
      <c r="X10">
        <f t="shared" si="13"/>
        <v>1</v>
      </c>
      <c r="Z10">
        <f t="shared" si="14"/>
        <v>1986</v>
      </c>
      <c r="AF10">
        <f t="shared" si="15"/>
        <v>1986</v>
      </c>
      <c r="AG10">
        <f t="shared" si="16"/>
        <v>0</v>
      </c>
      <c r="AH10">
        <f t="shared" si="2"/>
        <v>1</v>
      </c>
      <c r="AI10">
        <f t="shared" si="2"/>
        <v>0</v>
      </c>
      <c r="AJ10">
        <f t="shared" si="2"/>
        <v>1</v>
      </c>
      <c r="AL10">
        <f t="shared" si="17"/>
        <v>1</v>
      </c>
    </row>
    <row r="11" spans="1:38" x14ac:dyDescent="0.25">
      <c r="A11">
        <v>1987</v>
      </c>
      <c r="B11">
        <v>8.4234000000000009</v>
      </c>
      <c r="C11">
        <v>4.6681999999999997</v>
      </c>
      <c r="D11">
        <v>1.5696000000000001</v>
      </c>
      <c r="E11">
        <v>68.882000000000005</v>
      </c>
      <c r="H11">
        <v>1987</v>
      </c>
      <c r="I11">
        <v>7</v>
      </c>
      <c r="J11">
        <v>3</v>
      </c>
      <c r="K11">
        <v>1</v>
      </c>
      <c r="L11">
        <v>34</v>
      </c>
      <c r="M11" s="3">
        <f t="shared" si="3"/>
        <v>0.42857142857142855</v>
      </c>
      <c r="N11">
        <f t="shared" si="4"/>
        <v>1987</v>
      </c>
      <c r="O11" s="5">
        <f t="shared" si="5"/>
        <v>1.4234000000000009</v>
      </c>
      <c r="P11" s="5">
        <f t="shared" si="6"/>
        <v>1.6681999999999997</v>
      </c>
      <c r="Q11" s="5">
        <f t="shared" si="7"/>
        <v>0.56960000000000011</v>
      </c>
      <c r="R11" s="5">
        <f t="shared" si="8"/>
        <v>34.882000000000005</v>
      </c>
      <c r="T11">
        <f t="shared" si="9"/>
        <v>1987</v>
      </c>
      <c r="U11">
        <f t="shared" si="10"/>
        <v>1</v>
      </c>
      <c r="V11">
        <f t="shared" si="11"/>
        <v>1</v>
      </c>
      <c r="W11">
        <f t="shared" si="12"/>
        <v>1</v>
      </c>
      <c r="X11">
        <f t="shared" si="13"/>
        <v>1</v>
      </c>
      <c r="Z11">
        <f t="shared" si="14"/>
        <v>1987</v>
      </c>
      <c r="AF11">
        <f t="shared" si="15"/>
        <v>1987</v>
      </c>
      <c r="AG11">
        <f t="shared" si="16"/>
        <v>1</v>
      </c>
      <c r="AH11">
        <f t="shared" si="2"/>
        <v>1</v>
      </c>
      <c r="AI11">
        <f t="shared" si="2"/>
        <v>1</v>
      </c>
      <c r="AJ11">
        <f t="shared" si="2"/>
        <v>1</v>
      </c>
      <c r="AL11">
        <f t="shared" si="17"/>
        <v>3</v>
      </c>
    </row>
    <row r="12" spans="1:38" x14ac:dyDescent="0.25">
      <c r="A12">
        <v>1988</v>
      </c>
      <c r="B12">
        <v>16.035299999999999</v>
      </c>
      <c r="C12">
        <v>9.1747999999999994</v>
      </c>
      <c r="D12">
        <v>3.3792</v>
      </c>
      <c r="E12">
        <v>157.0539</v>
      </c>
      <c r="H12">
        <v>1988</v>
      </c>
      <c r="I12">
        <v>12</v>
      </c>
      <c r="J12">
        <v>5</v>
      </c>
      <c r="K12">
        <v>3</v>
      </c>
      <c r="L12">
        <v>103</v>
      </c>
      <c r="M12" s="3">
        <f t="shared" si="3"/>
        <v>0.41666666666666669</v>
      </c>
      <c r="N12">
        <f t="shared" si="4"/>
        <v>1988</v>
      </c>
      <c r="O12" s="5">
        <f t="shared" si="5"/>
        <v>4.0352999999999994</v>
      </c>
      <c r="P12" s="5">
        <f t="shared" si="6"/>
        <v>4.1747999999999994</v>
      </c>
      <c r="Q12" s="5">
        <f t="shared" si="7"/>
        <v>0.37919999999999998</v>
      </c>
      <c r="R12" s="5">
        <f t="shared" si="8"/>
        <v>54.053899999999999</v>
      </c>
      <c r="T12">
        <f t="shared" si="9"/>
        <v>1988</v>
      </c>
      <c r="U12">
        <f t="shared" si="10"/>
        <v>0</v>
      </c>
      <c r="V12">
        <f t="shared" si="11"/>
        <v>0</v>
      </c>
      <c r="W12">
        <f t="shared" si="12"/>
        <v>1</v>
      </c>
      <c r="X12">
        <f t="shared" si="13"/>
        <v>0</v>
      </c>
      <c r="Z12">
        <f t="shared" si="14"/>
        <v>1988</v>
      </c>
      <c r="AF12">
        <f t="shared" si="15"/>
        <v>1988</v>
      </c>
      <c r="AG12">
        <f t="shared" si="16"/>
        <v>0</v>
      </c>
      <c r="AH12">
        <f t="shared" si="2"/>
        <v>0</v>
      </c>
      <c r="AI12">
        <f t="shared" si="2"/>
        <v>1</v>
      </c>
      <c r="AJ12">
        <f t="shared" si="2"/>
        <v>0</v>
      </c>
      <c r="AL12">
        <f t="shared" si="17"/>
        <v>1</v>
      </c>
    </row>
    <row r="13" spans="1:38" x14ac:dyDescent="0.25">
      <c r="A13">
        <v>1989</v>
      </c>
      <c r="B13">
        <v>10.7654</v>
      </c>
      <c r="C13">
        <v>5.9752000000000001</v>
      </c>
      <c r="D13">
        <v>2.5015999999999998</v>
      </c>
      <c r="E13">
        <v>83.650199999999998</v>
      </c>
      <c r="H13">
        <v>1989</v>
      </c>
      <c r="I13">
        <v>11</v>
      </c>
      <c r="J13">
        <v>7</v>
      </c>
      <c r="K13">
        <v>2</v>
      </c>
      <c r="L13">
        <v>135</v>
      </c>
      <c r="M13" s="3">
        <f t="shared" si="3"/>
        <v>0.63636363636363635</v>
      </c>
      <c r="N13">
        <f t="shared" si="4"/>
        <v>1989</v>
      </c>
      <c r="O13" s="5">
        <f t="shared" si="5"/>
        <v>-0.23460000000000036</v>
      </c>
      <c r="P13" s="5">
        <f t="shared" si="6"/>
        <v>-1.0247999999999999</v>
      </c>
      <c r="Q13" s="5">
        <f t="shared" si="7"/>
        <v>0.50159999999999982</v>
      </c>
      <c r="R13" s="5">
        <f t="shared" si="8"/>
        <v>-51.349800000000002</v>
      </c>
      <c r="T13">
        <f t="shared" si="9"/>
        <v>1989</v>
      </c>
      <c r="U13">
        <f t="shared" si="10"/>
        <v>1</v>
      </c>
      <c r="V13">
        <f t="shared" si="11"/>
        <v>0</v>
      </c>
      <c r="W13">
        <f t="shared" si="12"/>
        <v>1</v>
      </c>
      <c r="X13">
        <f t="shared" si="13"/>
        <v>0</v>
      </c>
      <c r="Z13">
        <f t="shared" si="14"/>
        <v>1989</v>
      </c>
      <c r="AA13">
        <f>AVERAGE(I3:I12)</f>
        <v>9.1</v>
      </c>
      <c r="AB13">
        <f t="shared" ref="AB13:AD13" si="18">AVERAGE(J3:J12)</f>
        <v>5</v>
      </c>
      <c r="AC13">
        <f t="shared" si="18"/>
        <v>1.7</v>
      </c>
      <c r="AD13">
        <f t="shared" si="18"/>
        <v>70.900000000000006</v>
      </c>
      <c r="AF13">
        <f t="shared" si="15"/>
        <v>1989</v>
      </c>
      <c r="AG13">
        <f t="shared" si="16"/>
        <v>1</v>
      </c>
      <c r="AH13">
        <f t="shared" si="2"/>
        <v>1</v>
      </c>
      <c r="AI13">
        <f t="shared" si="2"/>
        <v>1</v>
      </c>
      <c r="AJ13">
        <f t="shared" si="2"/>
        <v>0</v>
      </c>
      <c r="AL13">
        <f t="shared" si="17"/>
        <v>3</v>
      </c>
    </row>
    <row r="14" spans="1:38" x14ac:dyDescent="0.25">
      <c r="A14">
        <v>1990</v>
      </c>
      <c r="B14">
        <v>9.0614000000000008</v>
      </c>
      <c r="C14">
        <v>4.6737000000000002</v>
      </c>
      <c r="D14">
        <v>1.6119000000000001</v>
      </c>
      <c r="E14">
        <v>70.197299999999998</v>
      </c>
      <c r="H14">
        <v>1990</v>
      </c>
      <c r="I14">
        <v>14</v>
      </c>
      <c r="J14">
        <v>8</v>
      </c>
      <c r="K14">
        <v>1</v>
      </c>
      <c r="L14">
        <v>91</v>
      </c>
      <c r="M14" s="3">
        <f t="shared" si="3"/>
        <v>0.5714285714285714</v>
      </c>
      <c r="N14">
        <f t="shared" si="4"/>
        <v>1990</v>
      </c>
      <c r="O14" s="5">
        <f t="shared" si="5"/>
        <v>-4.9385999999999992</v>
      </c>
      <c r="P14" s="5">
        <f t="shared" si="6"/>
        <v>-3.3262999999999998</v>
      </c>
      <c r="Q14" s="5">
        <f t="shared" si="7"/>
        <v>0.61190000000000011</v>
      </c>
      <c r="R14" s="5">
        <f t="shared" si="8"/>
        <v>-20.802700000000002</v>
      </c>
      <c r="T14">
        <f t="shared" si="9"/>
        <v>1990</v>
      </c>
      <c r="U14">
        <f t="shared" si="10"/>
        <v>0</v>
      </c>
      <c r="V14">
        <f t="shared" si="11"/>
        <v>0</v>
      </c>
      <c r="W14">
        <f t="shared" si="12"/>
        <v>1</v>
      </c>
      <c r="X14">
        <f t="shared" si="13"/>
        <v>1</v>
      </c>
      <c r="Z14">
        <f t="shared" si="14"/>
        <v>1990</v>
      </c>
      <c r="AA14">
        <f t="shared" ref="AA14:AA36" si="19">AVERAGE(I4:I13)</f>
        <v>9.3000000000000007</v>
      </c>
      <c r="AB14">
        <f t="shared" ref="AB14:AB36" si="20">AVERAGE(J4:J13)</f>
        <v>5.2</v>
      </c>
      <c r="AC14">
        <f t="shared" ref="AC14:AC36" si="21">AVERAGE(K4:K13)</f>
        <v>1.7</v>
      </c>
      <c r="AD14">
        <f t="shared" ref="AD14:AD36" si="22">AVERAGE(L4:L13)</f>
        <v>75.3</v>
      </c>
      <c r="AF14">
        <f t="shared" si="15"/>
        <v>1990</v>
      </c>
      <c r="AG14">
        <f t="shared" si="16"/>
        <v>0</v>
      </c>
      <c r="AH14">
        <f t="shared" si="2"/>
        <v>0</v>
      </c>
      <c r="AI14">
        <f t="shared" si="2"/>
        <v>1</v>
      </c>
      <c r="AJ14">
        <f t="shared" si="2"/>
        <v>1</v>
      </c>
      <c r="AL14">
        <f t="shared" si="17"/>
        <v>1</v>
      </c>
    </row>
    <row r="15" spans="1:38" x14ac:dyDescent="0.25">
      <c r="A15">
        <v>1991</v>
      </c>
      <c r="B15">
        <v>12.244300000000001</v>
      </c>
      <c r="C15">
        <v>6.5842000000000001</v>
      </c>
      <c r="D15">
        <v>2.0451999999999999</v>
      </c>
      <c r="E15">
        <v>102.79600000000001</v>
      </c>
      <c r="H15">
        <v>1991</v>
      </c>
      <c r="I15">
        <v>8</v>
      </c>
      <c r="J15">
        <v>4</v>
      </c>
      <c r="K15">
        <v>2</v>
      </c>
      <c r="L15">
        <v>34</v>
      </c>
      <c r="M15" s="3">
        <f t="shared" si="3"/>
        <v>0.5</v>
      </c>
      <c r="N15">
        <f t="shared" si="4"/>
        <v>1991</v>
      </c>
      <c r="O15" s="5">
        <f t="shared" si="5"/>
        <v>4.2443000000000008</v>
      </c>
      <c r="P15" s="5">
        <f t="shared" si="6"/>
        <v>2.5842000000000001</v>
      </c>
      <c r="Q15" s="5">
        <f t="shared" si="7"/>
        <v>4.5199999999999907E-2</v>
      </c>
      <c r="R15" s="5">
        <f t="shared" si="8"/>
        <v>68.796000000000006</v>
      </c>
      <c r="T15">
        <f t="shared" si="9"/>
        <v>1991</v>
      </c>
      <c r="U15">
        <f t="shared" si="10"/>
        <v>1</v>
      </c>
      <c r="V15">
        <f t="shared" si="11"/>
        <v>1</v>
      </c>
      <c r="W15">
        <f t="shared" si="12"/>
        <v>1</v>
      </c>
      <c r="X15">
        <f t="shared" si="13"/>
        <v>1</v>
      </c>
      <c r="Z15">
        <f t="shared" si="14"/>
        <v>1991</v>
      </c>
      <c r="AA15">
        <f t="shared" si="19"/>
        <v>9.6</v>
      </c>
      <c r="AB15">
        <f t="shared" si="20"/>
        <v>5.0999999999999996</v>
      </c>
      <c r="AC15">
        <f t="shared" si="21"/>
        <v>1.6</v>
      </c>
      <c r="AD15">
        <f t="shared" si="22"/>
        <v>69.7</v>
      </c>
      <c r="AF15">
        <f t="shared" si="15"/>
        <v>1991</v>
      </c>
      <c r="AG15">
        <f t="shared" si="16"/>
        <v>0</v>
      </c>
      <c r="AH15">
        <f t="shared" si="2"/>
        <v>0</v>
      </c>
      <c r="AI15">
        <f t="shared" si="2"/>
        <v>1</v>
      </c>
      <c r="AJ15">
        <f t="shared" si="2"/>
        <v>0</v>
      </c>
      <c r="AL15">
        <f t="shared" si="17"/>
        <v>1</v>
      </c>
    </row>
    <row r="16" spans="1:38" x14ac:dyDescent="0.25">
      <c r="A16">
        <v>1992</v>
      </c>
      <c r="B16">
        <v>10.5381</v>
      </c>
      <c r="C16">
        <v>5.6407999999999996</v>
      </c>
      <c r="D16">
        <v>2.0488</v>
      </c>
      <c r="E16">
        <v>85.126000000000005</v>
      </c>
      <c r="H16">
        <v>1992</v>
      </c>
      <c r="I16">
        <v>7</v>
      </c>
      <c r="J16">
        <v>4</v>
      </c>
      <c r="K16">
        <v>1</v>
      </c>
      <c r="L16">
        <v>75</v>
      </c>
      <c r="M16" s="3">
        <f t="shared" si="3"/>
        <v>0.5714285714285714</v>
      </c>
      <c r="N16">
        <f t="shared" si="4"/>
        <v>1992</v>
      </c>
      <c r="O16" s="5">
        <f t="shared" si="5"/>
        <v>3.5381</v>
      </c>
      <c r="P16" s="5">
        <f t="shared" si="6"/>
        <v>1.6407999999999996</v>
      </c>
      <c r="Q16" s="5">
        <f t="shared" si="7"/>
        <v>1.0488</v>
      </c>
      <c r="R16" s="5">
        <f t="shared" si="8"/>
        <v>10.126000000000005</v>
      </c>
      <c r="T16">
        <f t="shared" si="9"/>
        <v>1992</v>
      </c>
      <c r="U16">
        <f t="shared" si="10"/>
        <v>1</v>
      </c>
      <c r="V16">
        <f t="shared" si="11"/>
        <v>1</v>
      </c>
      <c r="W16">
        <f t="shared" si="12"/>
        <v>1</v>
      </c>
      <c r="X16">
        <f t="shared" si="13"/>
        <v>1</v>
      </c>
      <c r="Z16">
        <f t="shared" si="14"/>
        <v>1992</v>
      </c>
      <c r="AA16">
        <f t="shared" si="19"/>
        <v>9.1999999999999993</v>
      </c>
      <c r="AB16">
        <f t="shared" si="20"/>
        <v>4.8</v>
      </c>
      <c r="AC16">
        <f t="shared" si="21"/>
        <v>1.5</v>
      </c>
      <c r="AD16">
        <f t="shared" si="22"/>
        <v>63.8</v>
      </c>
      <c r="AF16">
        <f t="shared" si="15"/>
        <v>1992</v>
      </c>
      <c r="AG16">
        <f t="shared" si="16"/>
        <v>1</v>
      </c>
      <c r="AH16">
        <f t="shared" si="2"/>
        <v>1</v>
      </c>
      <c r="AI16">
        <f t="shared" si="2"/>
        <v>1</v>
      </c>
      <c r="AJ16">
        <f t="shared" si="2"/>
        <v>1</v>
      </c>
      <c r="AL16">
        <f t="shared" si="17"/>
        <v>3</v>
      </c>
    </row>
    <row r="17" spans="1:38" x14ac:dyDescent="0.25">
      <c r="A17">
        <v>1993</v>
      </c>
      <c r="B17">
        <v>8.7422000000000004</v>
      </c>
      <c r="C17">
        <v>4.4409999999999998</v>
      </c>
      <c r="D17">
        <v>0.58120000000000005</v>
      </c>
      <c r="E17">
        <v>50.332000000000001</v>
      </c>
      <c r="H17">
        <v>1993</v>
      </c>
      <c r="I17">
        <v>8</v>
      </c>
      <c r="J17">
        <v>4</v>
      </c>
      <c r="K17">
        <v>1</v>
      </c>
      <c r="L17">
        <v>39</v>
      </c>
      <c r="M17" s="3">
        <f t="shared" si="3"/>
        <v>0.5</v>
      </c>
      <c r="N17">
        <f t="shared" si="4"/>
        <v>1993</v>
      </c>
      <c r="O17" s="5">
        <f t="shared" si="5"/>
        <v>0.74220000000000041</v>
      </c>
      <c r="P17" s="5">
        <f t="shared" si="6"/>
        <v>0.44099999999999984</v>
      </c>
      <c r="Q17" s="5">
        <f t="shared" si="7"/>
        <v>-0.41879999999999995</v>
      </c>
      <c r="R17" s="5">
        <f t="shared" si="8"/>
        <v>11.332000000000001</v>
      </c>
      <c r="T17">
        <f t="shared" si="9"/>
        <v>1993</v>
      </c>
      <c r="U17">
        <f t="shared" si="10"/>
        <v>1</v>
      </c>
      <c r="V17">
        <f t="shared" si="11"/>
        <v>1</v>
      </c>
      <c r="W17">
        <f t="shared" si="12"/>
        <v>1</v>
      </c>
      <c r="X17">
        <f t="shared" si="13"/>
        <v>1</v>
      </c>
      <c r="Z17">
        <f t="shared" si="14"/>
        <v>1993</v>
      </c>
      <c r="AA17">
        <f t="shared" si="19"/>
        <v>9.3000000000000007</v>
      </c>
      <c r="AB17">
        <f t="shared" si="20"/>
        <v>5</v>
      </c>
      <c r="AC17">
        <f t="shared" si="21"/>
        <v>1.5</v>
      </c>
      <c r="AD17">
        <f t="shared" si="22"/>
        <v>68.400000000000006</v>
      </c>
      <c r="AF17">
        <f t="shared" si="15"/>
        <v>1993</v>
      </c>
      <c r="AG17">
        <f t="shared" si="16"/>
        <v>1</v>
      </c>
      <c r="AH17">
        <f t="shared" si="2"/>
        <v>1</v>
      </c>
      <c r="AI17">
        <f t="shared" si="2"/>
        <v>1</v>
      </c>
      <c r="AJ17">
        <f t="shared" si="2"/>
        <v>1</v>
      </c>
      <c r="AL17">
        <f t="shared" si="17"/>
        <v>3</v>
      </c>
    </row>
    <row r="18" spans="1:38" x14ac:dyDescent="0.25">
      <c r="A18">
        <v>1994</v>
      </c>
      <c r="B18">
        <v>8.3716000000000008</v>
      </c>
      <c r="C18">
        <v>4.6353</v>
      </c>
      <c r="D18">
        <v>0.82169999999999999</v>
      </c>
      <c r="E18">
        <v>48.563800000000001</v>
      </c>
      <c r="H18">
        <v>1994</v>
      </c>
      <c r="I18">
        <v>7</v>
      </c>
      <c r="J18">
        <v>3</v>
      </c>
      <c r="K18">
        <v>0</v>
      </c>
      <c r="L18">
        <v>32</v>
      </c>
      <c r="M18" s="3">
        <f t="shared" si="3"/>
        <v>0.42857142857142855</v>
      </c>
      <c r="N18">
        <f t="shared" si="4"/>
        <v>1994</v>
      </c>
      <c r="O18" s="5">
        <f t="shared" si="5"/>
        <v>1.3716000000000008</v>
      </c>
      <c r="P18" s="5">
        <f t="shared" si="6"/>
        <v>1.6353</v>
      </c>
      <c r="Q18" s="5">
        <f t="shared" si="7"/>
        <v>0.82169999999999999</v>
      </c>
      <c r="R18" s="5">
        <f t="shared" si="8"/>
        <v>16.563800000000001</v>
      </c>
      <c r="T18">
        <f t="shared" si="9"/>
        <v>1994</v>
      </c>
      <c r="U18">
        <f t="shared" si="10"/>
        <v>1</v>
      </c>
      <c r="V18">
        <f t="shared" si="11"/>
        <v>1</v>
      </c>
      <c r="W18">
        <f t="shared" si="12"/>
        <v>1</v>
      </c>
      <c r="X18">
        <f t="shared" si="13"/>
        <v>1</v>
      </c>
      <c r="Z18">
        <f t="shared" si="14"/>
        <v>1994</v>
      </c>
      <c r="AA18">
        <f t="shared" si="19"/>
        <v>9.6999999999999993</v>
      </c>
      <c r="AB18">
        <f t="shared" si="20"/>
        <v>5.0999999999999996</v>
      </c>
      <c r="AC18">
        <f t="shared" si="21"/>
        <v>1.5</v>
      </c>
      <c r="AD18">
        <f t="shared" si="22"/>
        <v>70.599999999999994</v>
      </c>
      <c r="AF18">
        <f t="shared" si="15"/>
        <v>1994</v>
      </c>
      <c r="AG18">
        <f t="shared" si="16"/>
        <v>1</v>
      </c>
      <c r="AH18">
        <f t="shared" si="2"/>
        <v>1</v>
      </c>
      <c r="AI18">
        <f t="shared" si="2"/>
        <v>1</v>
      </c>
      <c r="AJ18">
        <f t="shared" si="2"/>
        <v>1</v>
      </c>
      <c r="AL18">
        <f t="shared" si="17"/>
        <v>3</v>
      </c>
    </row>
    <row r="19" spans="1:38" x14ac:dyDescent="0.25">
      <c r="A19">
        <v>1995</v>
      </c>
      <c r="B19">
        <v>8.8051999999999992</v>
      </c>
      <c r="C19">
        <v>4.2816000000000001</v>
      </c>
      <c r="D19">
        <v>1.4865999999999999</v>
      </c>
      <c r="E19">
        <v>62.103999999999999</v>
      </c>
      <c r="H19">
        <v>1995</v>
      </c>
      <c r="I19">
        <v>19</v>
      </c>
      <c r="J19">
        <v>11</v>
      </c>
      <c r="K19">
        <v>5</v>
      </c>
      <c r="L19">
        <v>227</v>
      </c>
      <c r="M19" s="3">
        <f t="shared" si="3"/>
        <v>0.57894736842105265</v>
      </c>
      <c r="N19">
        <f t="shared" si="4"/>
        <v>1995</v>
      </c>
      <c r="O19" s="5">
        <f t="shared" si="5"/>
        <v>-10.194800000000001</v>
      </c>
      <c r="P19" s="5">
        <f t="shared" si="6"/>
        <v>-6.7183999999999999</v>
      </c>
      <c r="Q19" s="5">
        <f t="shared" si="7"/>
        <v>-3.5133999999999999</v>
      </c>
      <c r="R19" s="5">
        <f t="shared" si="8"/>
        <v>-164.89600000000002</v>
      </c>
      <c r="T19">
        <f t="shared" si="9"/>
        <v>1995</v>
      </c>
      <c r="U19">
        <f t="shared" si="10"/>
        <v>0</v>
      </c>
      <c r="V19">
        <f t="shared" si="11"/>
        <v>0</v>
      </c>
      <c r="W19">
        <f t="shared" si="12"/>
        <v>0</v>
      </c>
      <c r="X19">
        <f t="shared" si="13"/>
        <v>0</v>
      </c>
      <c r="Z19">
        <f t="shared" si="14"/>
        <v>1995</v>
      </c>
      <c r="AA19">
        <f t="shared" si="19"/>
        <v>9.1</v>
      </c>
      <c r="AB19">
        <f t="shared" si="20"/>
        <v>4.9000000000000004</v>
      </c>
      <c r="AC19">
        <f t="shared" si="21"/>
        <v>1.4</v>
      </c>
      <c r="AD19">
        <f t="shared" si="22"/>
        <v>66.7</v>
      </c>
      <c r="AF19">
        <f t="shared" si="15"/>
        <v>1995</v>
      </c>
      <c r="AG19">
        <f t="shared" si="16"/>
        <v>0</v>
      </c>
      <c r="AH19">
        <f t="shared" ref="AH19:AH36" si="23">IF(C19-P$1&lt;J19,IF(C19+P$1&gt;J19,1,0),0)</f>
        <v>0</v>
      </c>
      <c r="AI19">
        <f t="shared" ref="AI19:AI36" si="24">IF(D19-Q$1&lt;K19,IF(D19+Q$1&gt;K19,1,0),0)</f>
        <v>0</v>
      </c>
      <c r="AJ19">
        <f t="shared" ref="AJ19:AJ36" si="25">IF(E19-R$1&lt;L19,IF(E19+R$1&gt;L19,1,0),0)</f>
        <v>0</v>
      </c>
      <c r="AL19">
        <f t="shared" si="17"/>
        <v>0</v>
      </c>
    </row>
    <row r="20" spans="1:38" x14ac:dyDescent="0.25">
      <c r="A20">
        <v>1996</v>
      </c>
      <c r="B20">
        <v>13.7028</v>
      </c>
      <c r="C20">
        <v>7.2454000000000001</v>
      </c>
      <c r="D20">
        <v>3.355</v>
      </c>
      <c r="E20">
        <v>128.19159999999999</v>
      </c>
      <c r="H20">
        <v>1996</v>
      </c>
      <c r="I20">
        <v>13</v>
      </c>
      <c r="J20">
        <v>9</v>
      </c>
      <c r="K20">
        <v>6</v>
      </c>
      <c r="L20">
        <v>166</v>
      </c>
      <c r="M20" s="3">
        <f t="shared" si="3"/>
        <v>0.69230769230769229</v>
      </c>
      <c r="N20">
        <f t="shared" si="4"/>
        <v>1996</v>
      </c>
      <c r="O20" s="5">
        <f t="shared" si="5"/>
        <v>0.70279999999999987</v>
      </c>
      <c r="P20" s="5">
        <f t="shared" si="6"/>
        <v>-1.7545999999999999</v>
      </c>
      <c r="Q20" s="5">
        <f t="shared" si="7"/>
        <v>-2.645</v>
      </c>
      <c r="R20" s="5">
        <f t="shared" si="8"/>
        <v>-37.808400000000006</v>
      </c>
      <c r="T20">
        <f t="shared" si="9"/>
        <v>1996</v>
      </c>
      <c r="U20">
        <f t="shared" si="10"/>
        <v>1</v>
      </c>
      <c r="V20">
        <f t="shared" si="11"/>
        <v>1</v>
      </c>
      <c r="W20">
        <f t="shared" si="12"/>
        <v>1</v>
      </c>
      <c r="X20">
        <f t="shared" si="13"/>
        <v>1</v>
      </c>
      <c r="Z20">
        <f t="shared" si="14"/>
        <v>1996</v>
      </c>
      <c r="AA20">
        <f t="shared" si="19"/>
        <v>9.9</v>
      </c>
      <c r="AB20">
        <f t="shared" si="20"/>
        <v>5.3</v>
      </c>
      <c r="AC20">
        <f t="shared" si="21"/>
        <v>1.6</v>
      </c>
      <c r="AD20">
        <f t="shared" si="22"/>
        <v>80.599999999999994</v>
      </c>
      <c r="AF20">
        <f t="shared" si="15"/>
        <v>1996</v>
      </c>
      <c r="AG20">
        <f t="shared" si="16"/>
        <v>1</v>
      </c>
      <c r="AH20">
        <f t="shared" si="23"/>
        <v>1</v>
      </c>
      <c r="AI20">
        <f t="shared" si="24"/>
        <v>0</v>
      </c>
      <c r="AJ20">
        <f t="shared" si="25"/>
        <v>1</v>
      </c>
      <c r="AL20">
        <f t="shared" si="17"/>
        <v>2</v>
      </c>
    </row>
    <row r="21" spans="1:38" x14ac:dyDescent="0.25">
      <c r="A21">
        <v>1997</v>
      </c>
      <c r="B21">
        <v>12.0511</v>
      </c>
      <c r="C21">
        <v>6.375</v>
      </c>
      <c r="D21">
        <v>2.5421999999999998</v>
      </c>
      <c r="E21">
        <v>87.846100000000007</v>
      </c>
      <c r="H21">
        <v>1997</v>
      </c>
      <c r="I21">
        <v>8</v>
      </c>
      <c r="J21">
        <v>3</v>
      </c>
      <c r="K21">
        <v>1</v>
      </c>
      <c r="L21">
        <v>40</v>
      </c>
      <c r="M21" s="3">
        <f t="shared" si="3"/>
        <v>0.375</v>
      </c>
      <c r="N21">
        <f t="shared" si="4"/>
        <v>1997</v>
      </c>
      <c r="O21" s="5">
        <f t="shared" si="5"/>
        <v>4.0510999999999999</v>
      </c>
      <c r="P21" s="5">
        <f t="shared" si="6"/>
        <v>3.375</v>
      </c>
      <c r="Q21" s="5">
        <f t="shared" si="7"/>
        <v>1.5421999999999998</v>
      </c>
      <c r="R21" s="5">
        <f t="shared" si="8"/>
        <v>47.846100000000007</v>
      </c>
      <c r="T21">
        <f t="shared" si="9"/>
        <v>1997</v>
      </c>
      <c r="U21">
        <f t="shared" si="10"/>
        <v>1</v>
      </c>
      <c r="V21">
        <f t="shared" si="11"/>
        <v>1</v>
      </c>
      <c r="W21">
        <f t="shared" si="12"/>
        <v>1</v>
      </c>
      <c r="X21">
        <f t="shared" si="13"/>
        <v>1</v>
      </c>
      <c r="Z21">
        <f t="shared" si="14"/>
        <v>1997</v>
      </c>
      <c r="AA21">
        <f t="shared" si="19"/>
        <v>10.6</v>
      </c>
      <c r="AB21">
        <f t="shared" si="20"/>
        <v>5.8</v>
      </c>
      <c r="AC21">
        <f t="shared" si="21"/>
        <v>2.2000000000000002</v>
      </c>
      <c r="AD21">
        <f t="shared" si="22"/>
        <v>93.6</v>
      </c>
      <c r="AF21">
        <f t="shared" si="15"/>
        <v>1997</v>
      </c>
      <c r="AG21">
        <f t="shared" si="16"/>
        <v>0</v>
      </c>
      <c r="AH21">
        <f t="shared" si="23"/>
        <v>0</v>
      </c>
      <c r="AI21">
        <f t="shared" si="24"/>
        <v>0</v>
      </c>
      <c r="AJ21">
        <f t="shared" si="25"/>
        <v>1</v>
      </c>
      <c r="AL21">
        <f t="shared" si="17"/>
        <v>0</v>
      </c>
    </row>
    <row r="22" spans="1:38" x14ac:dyDescent="0.25">
      <c r="A22">
        <v>1998</v>
      </c>
      <c r="B22">
        <v>18.6555</v>
      </c>
      <c r="C22">
        <v>9.8484999999999996</v>
      </c>
      <c r="D22">
        <v>4.3197999999999999</v>
      </c>
      <c r="E22">
        <v>156.28710000000001</v>
      </c>
      <c r="H22">
        <v>1998</v>
      </c>
      <c r="I22">
        <v>14</v>
      </c>
      <c r="J22">
        <v>10</v>
      </c>
      <c r="K22">
        <v>3</v>
      </c>
      <c r="L22">
        <v>182</v>
      </c>
      <c r="M22" s="3">
        <f t="shared" si="3"/>
        <v>0.7142857142857143</v>
      </c>
      <c r="N22">
        <f t="shared" si="4"/>
        <v>1998</v>
      </c>
      <c r="O22" s="5">
        <f t="shared" si="5"/>
        <v>4.6555</v>
      </c>
      <c r="P22" s="5">
        <f t="shared" si="6"/>
        <v>-0.15150000000000041</v>
      </c>
      <c r="Q22" s="5">
        <f t="shared" si="7"/>
        <v>1.3197999999999999</v>
      </c>
      <c r="R22" s="5">
        <f t="shared" si="8"/>
        <v>-25.712899999999991</v>
      </c>
      <c r="T22">
        <f t="shared" si="9"/>
        <v>1998</v>
      </c>
      <c r="U22">
        <f t="shared" si="10"/>
        <v>1</v>
      </c>
      <c r="V22">
        <f t="shared" si="11"/>
        <v>1</v>
      </c>
      <c r="W22">
        <f t="shared" si="12"/>
        <v>1</v>
      </c>
      <c r="X22">
        <f t="shared" si="13"/>
        <v>1</v>
      </c>
      <c r="Z22">
        <f t="shared" si="14"/>
        <v>1998</v>
      </c>
      <c r="AA22">
        <f t="shared" si="19"/>
        <v>10.7</v>
      </c>
      <c r="AB22">
        <f t="shared" si="20"/>
        <v>5.8</v>
      </c>
      <c r="AC22">
        <f t="shared" si="21"/>
        <v>2.2000000000000002</v>
      </c>
      <c r="AD22">
        <f t="shared" si="22"/>
        <v>94.2</v>
      </c>
      <c r="AF22">
        <f t="shared" si="15"/>
        <v>1998</v>
      </c>
      <c r="AG22">
        <f t="shared" si="16"/>
        <v>0</v>
      </c>
      <c r="AH22">
        <f t="shared" si="23"/>
        <v>1</v>
      </c>
      <c r="AI22">
        <f t="shared" si="24"/>
        <v>1</v>
      </c>
      <c r="AJ22">
        <f t="shared" si="25"/>
        <v>1</v>
      </c>
      <c r="AL22">
        <f t="shared" si="17"/>
        <v>2</v>
      </c>
    </row>
    <row r="23" spans="1:38" x14ac:dyDescent="0.25">
      <c r="A23">
        <v>1999</v>
      </c>
      <c r="B23">
        <v>14.7393</v>
      </c>
      <c r="C23">
        <v>6.9405000000000001</v>
      </c>
      <c r="D23">
        <v>3.3391999999999999</v>
      </c>
      <c r="E23">
        <v>117.1156</v>
      </c>
      <c r="H23">
        <v>1999</v>
      </c>
      <c r="I23">
        <v>12</v>
      </c>
      <c r="J23">
        <v>8</v>
      </c>
      <c r="K23">
        <v>5</v>
      </c>
      <c r="L23">
        <v>177</v>
      </c>
      <c r="M23" s="3">
        <f t="shared" si="3"/>
        <v>0.66666666666666663</v>
      </c>
      <c r="N23">
        <f t="shared" si="4"/>
        <v>1999</v>
      </c>
      <c r="O23" s="5">
        <f t="shared" si="5"/>
        <v>2.7393000000000001</v>
      </c>
      <c r="P23" s="5">
        <f t="shared" si="6"/>
        <v>-1.0594999999999999</v>
      </c>
      <c r="Q23" s="5">
        <f t="shared" si="7"/>
        <v>-1.6608000000000001</v>
      </c>
      <c r="R23" s="5">
        <f t="shared" si="8"/>
        <v>-59.884399999999999</v>
      </c>
      <c r="T23">
        <f t="shared" si="9"/>
        <v>1999</v>
      </c>
      <c r="U23">
        <f t="shared" si="10"/>
        <v>0</v>
      </c>
      <c r="V23">
        <f t="shared" si="11"/>
        <v>1</v>
      </c>
      <c r="W23">
        <f t="shared" si="12"/>
        <v>1</v>
      </c>
      <c r="X23">
        <f t="shared" si="13"/>
        <v>1</v>
      </c>
      <c r="Z23">
        <f t="shared" si="14"/>
        <v>1999</v>
      </c>
      <c r="AA23">
        <f t="shared" si="19"/>
        <v>10.9</v>
      </c>
      <c r="AB23">
        <f t="shared" si="20"/>
        <v>6.3</v>
      </c>
      <c r="AC23">
        <f t="shared" si="21"/>
        <v>2.2000000000000002</v>
      </c>
      <c r="AD23">
        <f t="shared" si="22"/>
        <v>102.1</v>
      </c>
      <c r="AF23">
        <f t="shared" si="15"/>
        <v>1999</v>
      </c>
      <c r="AG23">
        <f t="shared" si="16"/>
        <v>1</v>
      </c>
      <c r="AH23">
        <f t="shared" si="23"/>
        <v>1</v>
      </c>
      <c r="AI23">
        <f t="shared" si="24"/>
        <v>0</v>
      </c>
      <c r="AJ23">
        <f t="shared" si="25"/>
        <v>0</v>
      </c>
      <c r="AL23">
        <f t="shared" si="17"/>
        <v>2</v>
      </c>
    </row>
    <row r="24" spans="1:38" x14ac:dyDescent="0.25">
      <c r="A24">
        <v>2000</v>
      </c>
      <c r="B24">
        <v>14.484299999999999</v>
      </c>
      <c r="C24">
        <v>7.6837</v>
      </c>
      <c r="D24">
        <v>3.3355999999999999</v>
      </c>
      <c r="E24">
        <v>134.82040000000001</v>
      </c>
      <c r="H24">
        <v>2000</v>
      </c>
      <c r="I24">
        <v>15</v>
      </c>
      <c r="J24">
        <v>8</v>
      </c>
      <c r="K24">
        <v>3</v>
      </c>
      <c r="L24">
        <v>116</v>
      </c>
      <c r="M24" s="3">
        <f t="shared" si="3"/>
        <v>0.53333333333333333</v>
      </c>
      <c r="N24">
        <f t="shared" si="4"/>
        <v>2000</v>
      </c>
      <c r="O24" s="5">
        <f t="shared" si="5"/>
        <v>-0.51570000000000071</v>
      </c>
      <c r="P24" s="5">
        <f t="shared" si="6"/>
        <v>-0.31630000000000003</v>
      </c>
      <c r="Q24" s="5">
        <f t="shared" si="7"/>
        <v>0.3355999999999999</v>
      </c>
      <c r="R24" s="5">
        <f t="shared" si="8"/>
        <v>18.820400000000006</v>
      </c>
      <c r="T24">
        <f t="shared" si="9"/>
        <v>2000</v>
      </c>
      <c r="U24">
        <f t="shared" si="10"/>
        <v>1</v>
      </c>
      <c r="V24">
        <f t="shared" si="11"/>
        <v>1</v>
      </c>
      <c r="W24">
        <f t="shared" si="12"/>
        <v>1</v>
      </c>
      <c r="X24">
        <f t="shared" si="13"/>
        <v>1</v>
      </c>
      <c r="Z24">
        <f t="shared" si="14"/>
        <v>2000</v>
      </c>
      <c r="AA24">
        <f t="shared" si="19"/>
        <v>11</v>
      </c>
      <c r="AB24">
        <f t="shared" si="20"/>
        <v>6.4</v>
      </c>
      <c r="AC24">
        <f t="shared" si="21"/>
        <v>2.5</v>
      </c>
      <c r="AD24">
        <f t="shared" si="22"/>
        <v>106.3</v>
      </c>
      <c r="AF24">
        <f t="shared" si="15"/>
        <v>2000</v>
      </c>
      <c r="AG24">
        <f t="shared" si="16"/>
        <v>1</v>
      </c>
      <c r="AH24">
        <f t="shared" si="23"/>
        <v>1</v>
      </c>
      <c r="AI24">
        <f t="shared" si="24"/>
        <v>1</v>
      </c>
      <c r="AJ24">
        <f t="shared" si="25"/>
        <v>1</v>
      </c>
      <c r="AL24">
        <f t="shared" si="17"/>
        <v>3</v>
      </c>
    </row>
    <row r="25" spans="1:38" x14ac:dyDescent="0.25">
      <c r="A25">
        <v>2001</v>
      </c>
      <c r="B25">
        <v>9.5053000000000001</v>
      </c>
      <c r="C25">
        <v>3.9502999999999999</v>
      </c>
      <c r="D25">
        <v>1.5237000000000001</v>
      </c>
      <c r="E25">
        <v>58.606999999999999</v>
      </c>
      <c r="H25">
        <v>2001</v>
      </c>
      <c r="I25">
        <v>15</v>
      </c>
      <c r="J25">
        <v>9</v>
      </c>
      <c r="K25">
        <v>4</v>
      </c>
      <c r="L25">
        <v>106</v>
      </c>
      <c r="M25" s="3">
        <f t="shared" si="3"/>
        <v>0.6</v>
      </c>
      <c r="N25">
        <f t="shared" si="4"/>
        <v>2001</v>
      </c>
      <c r="O25" s="5">
        <f t="shared" si="5"/>
        <v>-5.4946999999999999</v>
      </c>
      <c r="P25" s="5">
        <f t="shared" si="6"/>
        <v>-5.0496999999999996</v>
      </c>
      <c r="Q25" s="5">
        <f t="shared" si="7"/>
        <v>-2.4763000000000002</v>
      </c>
      <c r="R25" s="5">
        <f t="shared" si="8"/>
        <v>-47.393000000000001</v>
      </c>
      <c r="T25">
        <f t="shared" si="9"/>
        <v>2001</v>
      </c>
      <c r="U25">
        <f t="shared" si="10"/>
        <v>0</v>
      </c>
      <c r="V25">
        <f t="shared" si="11"/>
        <v>0</v>
      </c>
      <c r="W25">
        <f t="shared" si="12"/>
        <v>0</v>
      </c>
      <c r="X25">
        <f t="shared" si="13"/>
        <v>1</v>
      </c>
      <c r="Z25">
        <f t="shared" si="14"/>
        <v>2001</v>
      </c>
      <c r="AA25">
        <f t="shared" si="19"/>
        <v>11.1</v>
      </c>
      <c r="AB25">
        <f t="shared" si="20"/>
        <v>6.4</v>
      </c>
      <c r="AC25">
        <f t="shared" si="21"/>
        <v>2.7</v>
      </c>
      <c r="AD25">
        <f t="shared" si="22"/>
        <v>108.8</v>
      </c>
      <c r="AF25">
        <f t="shared" si="15"/>
        <v>2001</v>
      </c>
      <c r="AG25">
        <f t="shared" si="16"/>
        <v>0</v>
      </c>
      <c r="AH25">
        <f t="shared" si="23"/>
        <v>0</v>
      </c>
      <c r="AI25">
        <f t="shared" si="24"/>
        <v>0</v>
      </c>
      <c r="AJ25">
        <f t="shared" si="25"/>
        <v>1</v>
      </c>
      <c r="AL25">
        <f t="shared" si="17"/>
        <v>0</v>
      </c>
    </row>
    <row r="26" spans="1:38" x14ac:dyDescent="0.25">
      <c r="A26">
        <v>2002</v>
      </c>
      <c r="B26">
        <v>14.975199999999999</v>
      </c>
      <c r="C26">
        <v>8.3826999999999998</v>
      </c>
      <c r="D26">
        <v>4.5106999999999999</v>
      </c>
      <c r="E26">
        <v>165.23330000000001</v>
      </c>
      <c r="H26">
        <v>2002</v>
      </c>
      <c r="I26">
        <v>12</v>
      </c>
      <c r="J26">
        <v>4</v>
      </c>
      <c r="K26">
        <v>2</v>
      </c>
      <c r="L26">
        <v>66</v>
      </c>
      <c r="M26" s="3">
        <f t="shared" si="3"/>
        <v>0.33333333333333331</v>
      </c>
      <c r="N26">
        <f t="shared" si="4"/>
        <v>2002</v>
      </c>
      <c r="O26" s="5">
        <f t="shared" si="5"/>
        <v>2.9751999999999992</v>
      </c>
      <c r="P26" s="5">
        <f t="shared" si="6"/>
        <v>4.3826999999999998</v>
      </c>
      <c r="Q26" s="5">
        <f t="shared" si="7"/>
        <v>2.5106999999999999</v>
      </c>
      <c r="R26" s="5">
        <f t="shared" si="8"/>
        <v>99.233300000000014</v>
      </c>
      <c r="T26">
        <f t="shared" si="9"/>
        <v>2002</v>
      </c>
      <c r="U26">
        <f t="shared" si="10"/>
        <v>0</v>
      </c>
      <c r="V26">
        <f t="shared" si="11"/>
        <v>0</v>
      </c>
      <c r="W26">
        <f t="shared" si="12"/>
        <v>0</v>
      </c>
      <c r="X26">
        <f t="shared" si="13"/>
        <v>0</v>
      </c>
      <c r="Z26">
        <f t="shared" si="14"/>
        <v>2002</v>
      </c>
      <c r="AA26">
        <f t="shared" si="19"/>
        <v>11.8</v>
      </c>
      <c r="AB26">
        <f t="shared" si="20"/>
        <v>6.9</v>
      </c>
      <c r="AC26">
        <f t="shared" si="21"/>
        <v>2.9</v>
      </c>
      <c r="AD26">
        <f t="shared" si="22"/>
        <v>116</v>
      </c>
      <c r="AF26">
        <f t="shared" si="15"/>
        <v>2002</v>
      </c>
      <c r="AG26">
        <f t="shared" si="16"/>
        <v>1</v>
      </c>
      <c r="AH26">
        <f t="shared" si="23"/>
        <v>0</v>
      </c>
      <c r="AI26">
        <f t="shared" si="24"/>
        <v>0</v>
      </c>
      <c r="AJ26">
        <f t="shared" si="25"/>
        <v>0</v>
      </c>
      <c r="AL26">
        <f t="shared" si="17"/>
        <v>1</v>
      </c>
    </row>
    <row r="27" spans="1:38" x14ac:dyDescent="0.25">
      <c r="A27">
        <v>2003</v>
      </c>
      <c r="B27">
        <v>15.5084</v>
      </c>
      <c r="C27">
        <v>8.2312999999999992</v>
      </c>
      <c r="D27">
        <v>3.7854999999999999</v>
      </c>
      <c r="E27">
        <v>149.6122</v>
      </c>
      <c r="H27">
        <v>2003</v>
      </c>
      <c r="I27">
        <v>16</v>
      </c>
      <c r="J27">
        <v>7</v>
      </c>
      <c r="K27">
        <v>3</v>
      </c>
      <c r="L27">
        <v>175</v>
      </c>
      <c r="M27" s="3">
        <f t="shared" si="3"/>
        <v>0.4375</v>
      </c>
      <c r="N27">
        <f t="shared" si="4"/>
        <v>2003</v>
      </c>
      <c r="O27" s="5">
        <f t="shared" si="5"/>
        <v>-0.49160000000000004</v>
      </c>
      <c r="P27" s="5">
        <f t="shared" si="6"/>
        <v>1.2312999999999992</v>
      </c>
      <c r="Q27" s="5">
        <f t="shared" si="7"/>
        <v>0.78549999999999986</v>
      </c>
      <c r="R27" s="5">
        <f t="shared" si="8"/>
        <v>-25.387799999999999</v>
      </c>
      <c r="T27">
        <f t="shared" si="9"/>
        <v>2003</v>
      </c>
      <c r="U27">
        <f t="shared" si="10"/>
        <v>1</v>
      </c>
      <c r="V27">
        <f t="shared" si="11"/>
        <v>1</v>
      </c>
      <c r="W27">
        <f t="shared" si="12"/>
        <v>1</v>
      </c>
      <c r="X27">
        <f t="shared" si="13"/>
        <v>1</v>
      </c>
      <c r="Z27">
        <f t="shared" si="14"/>
        <v>2003</v>
      </c>
      <c r="AA27">
        <f t="shared" si="19"/>
        <v>12.3</v>
      </c>
      <c r="AB27">
        <f t="shared" si="20"/>
        <v>6.9</v>
      </c>
      <c r="AC27">
        <f t="shared" si="21"/>
        <v>3</v>
      </c>
      <c r="AD27">
        <f t="shared" si="22"/>
        <v>115.1</v>
      </c>
      <c r="AF27">
        <f t="shared" si="15"/>
        <v>2003</v>
      </c>
      <c r="AG27">
        <f t="shared" si="16"/>
        <v>1</v>
      </c>
      <c r="AH27">
        <f t="shared" si="23"/>
        <v>1</v>
      </c>
      <c r="AI27">
        <f t="shared" si="24"/>
        <v>1</v>
      </c>
      <c r="AJ27">
        <f t="shared" si="25"/>
        <v>1</v>
      </c>
      <c r="AL27">
        <f t="shared" si="17"/>
        <v>3</v>
      </c>
    </row>
    <row r="28" spans="1:38" x14ac:dyDescent="0.25">
      <c r="A28">
        <v>2004</v>
      </c>
      <c r="B28">
        <v>16.0565</v>
      </c>
      <c r="C28">
        <v>7.7267999999999999</v>
      </c>
      <c r="D28">
        <v>3.1448999999999998</v>
      </c>
      <c r="E28">
        <v>117.6737</v>
      </c>
      <c r="H28">
        <v>2004</v>
      </c>
      <c r="I28">
        <v>15</v>
      </c>
      <c r="J28">
        <v>9</v>
      </c>
      <c r="K28">
        <v>6</v>
      </c>
      <c r="L28">
        <v>224</v>
      </c>
      <c r="M28" s="3">
        <f t="shared" si="3"/>
        <v>0.6</v>
      </c>
      <c r="N28">
        <f t="shared" si="4"/>
        <v>2004</v>
      </c>
      <c r="O28" s="5">
        <f t="shared" si="5"/>
        <v>1.0564999999999998</v>
      </c>
      <c r="P28" s="5">
        <f t="shared" si="6"/>
        <v>-1.2732000000000001</v>
      </c>
      <c r="Q28" s="5">
        <f t="shared" si="7"/>
        <v>-2.8551000000000002</v>
      </c>
      <c r="R28" s="5">
        <f t="shared" si="8"/>
        <v>-106.3263</v>
      </c>
      <c r="T28">
        <f t="shared" si="9"/>
        <v>2004</v>
      </c>
      <c r="U28">
        <f t="shared" si="10"/>
        <v>1</v>
      </c>
      <c r="V28">
        <f t="shared" si="11"/>
        <v>1</v>
      </c>
      <c r="W28">
        <f t="shared" si="12"/>
        <v>1</v>
      </c>
      <c r="X28">
        <f t="shared" si="13"/>
        <v>1</v>
      </c>
      <c r="Z28">
        <f t="shared" si="14"/>
        <v>2004</v>
      </c>
      <c r="AA28">
        <f t="shared" si="19"/>
        <v>13.1</v>
      </c>
      <c r="AB28">
        <f t="shared" si="20"/>
        <v>7.2</v>
      </c>
      <c r="AC28">
        <f t="shared" si="21"/>
        <v>3.2</v>
      </c>
      <c r="AD28">
        <f t="shared" si="22"/>
        <v>128.69999999999999</v>
      </c>
      <c r="AF28">
        <f t="shared" si="15"/>
        <v>2004</v>
      </c>
      <c r="AG28">
        <f t="shared" si="16"/>
        <v>1</v>
      </c>
      <c r="AH28">
        <f t="shared" si="23"/>
        <v>1</v>
      </c>
      <c r="AI28">
        <f t="shared" si="24"/>
        <v>0</v>
      </c>
      <c r="AJ28">
        <f t="shared" si="25"/>
        <v>0</v>
      </c>
      <c r="AL28">
        <f t="shared" si="17"/>
        <v>2</v>
      </c>
    </row>
    <row r="29" spans="1:38" x14ac:dyDescent="0.25">
      <c r="A29">
        <v>2005</v>
      </c>
      <c r="B29">
        <v>14.086499999999999</v>
      </c>
      <c r="C29">
        <v>7.7972999999999999</v>
      </c>
      <c r="D29">
        <v>3.2254</v>
      </c>
      <c r="E29">
        <v>132.4375</v>
      </c>
      <c r="H29">
        <v>2005</v>
      </c>
      <c r="I29">
        <v>28</v>
      </c>
      <c r="J29">
        <v>15</v>
      </c>
      <c r="K29">
        <v>7</v>
      </c>
      <c r="L29">
        <v>248</v>
      </c>
      <c r="M29" s="3">
        <f t="shared" si="3"/>
        <v>0.5357142857142857</v>
      </c>
      <c r="N29">
        <f t="shared" si="4"/>
        <v>2005</v>
      </c>
      <c r="O29" s="5">
        <f t="shared" si="5"/>
        <v>-13.913500000000001</v>
      </c>
      <c r="P29" s="5">
        <f t="shared" si="6"/>
        <v>-7.2027000000000001</v>
      </c>
      <c r="Q29" s="5">
        <f t="shared" si="7"/>
        <v>-3.7746</v>
      </c>
      <c r="R29" s="5">
        <f t="shared" si="8"/>
        <v>-115.5625</v>
      </c>
      <c r="T29">
        <f t="shared" si="9"/>
        <v>2005</v>
      </c>
      <c r="U29">
        <f t="shared" si="10"/>
        <v>1</v>
      </c>
      <c r="V29">
        <f t="shared" si="11"/>
        <v>1</v>
      </c>
      <c r="W29">
        <f t="shared" si="12"/>
        <v>1</v>
      </c>
      <c r="X29">
        <f t="shared" si="13"/>
        <v>1</v>
      </c>
      <c r="Z29">
        <f t="shared" si="14"/>
        <v>2005</v>
      </c>
      <c r="AA29">
        <f t="shared" si="19"/>
        <v>13.9</v>
      </c>
      <c r="AB29">
        <f t="shared" si="20"/>
        <v>7.8</v>
      </c>
      <c r="AC29">
        <f t="shared" si="21"/>
        <v>3.8</v>
      </c>
      <c r="AD29">
        <f t="shared" si="22"/>
        <v>147.9</v>
      </c>
      <c r="AF29">
        <f t="shared" si="15"/>
        <v>2005</v>
      </c>
      <c r="AG29">
        <f t="shared" si="16"/>
        <v>0</v>
      </c>
      <c r="AH29">
        <f t="shared" si="23"/>
        <v>0</v>
      </c>
      <c r="AI29">
        <f t="shared" si="24"/>
        <v>0</v>
      </c>
      <c r="AJ29">
        <f t="shared" si="25"/>
        <v>0</v>
      </c>
      <c r="AL29">
        <f t="shared" si="17"/>
        <v>0</v>
      </c>
    </row>
    <row r="30" spans="1:38" x14ac:dyDescent="0.25">
      <c r="A30">
        <v>2006</v>
      </c>
      <c r="B30">
        <v>15.2193</v>
      </c>
      <c r="C30">
        <v>8.9641999999999999</v>
      </c>
      <c r="D30">
        <v>5.1060999999999996</v>
      </c>
      <c r="E30">
        <v>169.35140000000001</v>
      </c>
      <c r="H30">
        <v>2006</v>
      </c>
      <c r="I30">
        <v>10</v>
      </c>
      <c r="J30">
        <v>5</v>
      </c>
      <c r="K30">
        <v>2</v>
      </c>
      <c r="L30">
        <v>78</v>
      </c>
      <c r="M30" s="3">
        <f t="shared" si="3"/>
        <v>0.5</v>
      </c>
      <c r="N30">
        <f t="shared" si="4"/>
        <v>2006</v>
      </c>
      <c r="O30" s="5">
        <f t="shared" si="5"/>
        <v>5.2193000000000005</v>
      </c>
      <c r="P30" s="5">
        <f t="shared" si="6"/>
        <v>3.9641999999999999</v>
      </c>
      <c r="Q30" s="5">
        <f t="shared" si="7"/>
        <v>3.1060999999999996</v>
      </c>
      <c r="R30" s="5">
        <f t="shared" si="8"/>
        <v>91.351400000000012</v>
      </c>
      <c r="T30">
        <f t="shared" si="9"/>
        <v>2006</v>
      </c>
      <c r="U30">
        <f t="shared" si="10"/>
        <v>0</v>
      </c>
      <c r="V30">
        <f t="shared" si="11"/>
        <v>0</v>
      </c>
      <c r="W30">
        <f t="shared" si="12"/>
        <v>0</v>
      </c>
      <c r="X30">
        <f t="shared" si="13"/>
        <v>0</v>
      </c>
      <c r="Z30">
        <f t="shared" si="14"/>
        <v>2006</v>
      </c>
      <c r="AA30">
        <f t="shared" si="19"/>
        <v>14.8</v>
      </c>
      <c r="AB30">
        <f t="shared" si="20"/>
        <v>8.1999999999999993</v>
      </c>
      <c r="AC30">
        <f t="shared" si="21"/>
        <v>4</v>
      </c>
      <c r="AD30">
        <f t="shared" si="22"/>
        <v>150</v>
      </c>
      <c r="AF30">
        <f t="shared" si="15"/>
        <v>2006</v>
      </c>
      <c r="AG30">
        <f t="shared" si="16"/>
        <v>0</v>
      </c>
      <c r="AH30">
        <f t="shared" si="23"/>
        <v>0</v>
      </c>
      <c r="AI30">
        <f t="shared" si="24"/>
        <v>0</v>
      </c>
      <c r="AJ30">
        <f t="shared" si="25"/>
        <v>0</v>
      </c>
      <c r="AL30">
        <f t="shared" si="17"/>
        <v>0</v>
      </c>
    </row>
    <row r="31" spans="1:38" x14ac:dyDescent="0.25">
      <c r="A31">
        <v>2007</v>
      </c>
      <c r="B31">
        <v>21.0396</v>
      </c>
      <c r="C31">
        <v>11.2934</v>
      </c>
      <c r="D31">
        <v>5.1935000000000002</v>
      </c>
      <c r="E31">
        <v>195.9812</v>
      </c>
      <c r="H31">
        <v>2007</v>
      </c>
      <c r="I31">
        <v>15</v>
      </c>
      <c r="J31">
        <v>6</v>
      </c>
      <c r="K31">
        <v>2</v>
      </c>
      <c r="L31">
        <v>72</v>
      </c>
      <c r="M31" s="3">
        <f t="shared" si="3"/>
        <v>0.4</v>
      </c>
      <c r="N31">
        <f t="shared" si="4"/>
        <v>2007</v>
      </c>
      <c r="O31" s="5">
        <f t="shared" si="5"/>
        <v>6.0396000000000001</v>
      </c>
      <c r="P31" s="5">
        <f t="shared" si="6"/>
        <v>5.2934000000000001</v>
      </c>
      <c r="Q31" s="5">
        <f t="shared" si="7"/>
        <v>3.1935000000000002</v>
      </c>
      <c r="R31" s="5">
        <f t="shared" si="8"/>
        <v>123.9812</v>
      </c>
      <c r="T31">
        <f t="shared" si="9"/>
        <v>2007</v>
      </c>
      <c r="U31">
        <f t="shared" si="10"/>
        <v>1</v>
      </c>
      <c r="V31">
        <f t="shared" si="11"/>
        <v>0</v>
      </c>
      <c r="W31">
        <f t="shared" si="12"/>
        <v>0</v>
      </c>
      <c r="X31">
        <f t="shared" si="13"/>
        <v>0</v>
      </c>
      <c r="Z31">
        <f t="shared" si="14"/>
        <v>2007</v>
      </c>
      <c r="AA31">
        <f t="shared" si="19"/>
        <v>14.5</v>
      </c>
      <c r="AB31">
        <f t="shared" si="20"/>
        <v>7.8</v>
      </c>
      <c r="AC31">
        <f t="shared" si="21"/>
        <v>3.6</v>
      </c>
      <c r="AD31">
        <f t="shared" si="22"/>
        <v>141.19999999999999</v>
      </c>
      <c r="AF31">
        <f t="shared" si="15"/>
        <v>2007</v>
      </c>
      <c r="AG31">
        <f t="shared" si="16"/>
        <v>0</v>
      </c>
      <c r="AH31">
        <f t="shared" si="23"/>
        <v>0</v>
      </c>
      <c r="AI31">
        <f t="shared" si="24"/>
        <v>0</v>
      </c>
      <c r="AJ31">
        <f t="shared" si="25"/>
        <v>0</v>
      </c>
      <c r="AL31">
        <f t="shared" si="17"/>
        <v>0</v>
      </c>
    </row>
    <row r="32" spans="1:38" x14ac:dyDescent="0.25">
      <c r="A32">
        <v>2008</v>
      </c>
      <c r="B32">
        <v>14.4405</v>
      </c>
      <c r="C32">
        <v>7.2946999999999997</v>
      </c>
      <c r="D32">
        <v>3.6469999999999998</v>
      </c>
      <c r="E32">
        <v>139.37049999999999</v>
      </c>
      <c r="H32">
        <v>2008</v>
      </c>
      <c r="I32">
        <v>16</v>
      </c>
      <c r="J32">
        <v>8</v>
      </c>
      <c r="K32">
        <v>5</v>
      </c>
      <c r="L32">
        <v>144</v>
      </c>
      <c r="M32" s="3">
        <f t="shared" si="3"/>
        <v>0.5</v>
      </c>
      <c r="N32">
        <f t="shared" si="4"/>
        <v>2008</v>
      </c>
      <c r="O32" s="5">
        <f t="shared" si="5"/>
        <v>-1.5594999999999999</v>
      </c>
      <c r="P32" s="5">
        <f t="shared" si="6"/>
        <v>-0.70530000000000026</v>
      </c>
      <c r="Q32" s="5">
        <f t="shared" si="7"/>
        <v>-1.3530000000000002</v>
      </c>
      <c r="R32" s="5">
        <f t="shared" si="8"/>
        <v>-4.6295000000000073</v>
      </c>
      <c r="T32">
        <f t="shared" si="9"/>
        <v>2008</v>
      </c>
      <c r="U32">
        <f t="shared" si="10"/>
        <v>1</v>
      </c>
      <c r="V32">
        <f t="shared" si="11"/>
        <v>1</v>
      </c>
      <c r="W32">
        <f t="shared" si="12"/>
        <v>1</v>
      </c>
      <c r="X32">
        <f t="shared" si="13"/>
        <v>1</v>
      </c>
      <c r="Z32">
        <f t="shared" si="14"/>
        <v>2008</v>
      </c>
      <c r="AA32">
        <f t="shared" si="19"/>
        <v>15.2</v>
      </c>
      <c r="AB32">
        <f t="shared" si="20"/>
        <v>8.1</v>
      </c>
      <c r="AC32">
        <f t="shared" si="21"/>
        <v>3.7</v>
      </c>
      <c r="AD32">
        <f t="shared" si="22"/>
        <v>144.4</v>
      </c>
      <c r="AF32">
        <f t="shared" si="15"/>
        <v>2008</v>
      </c>
      <c r="AG32">
        <f t="shared" si="16"/>
        <v>1</v>
      </c>
      <c r="AH32">
        <f t="shared" si="23"/>
        <v>1</v>
      </c>
      <c r="AI32">
        <f t="shared" si="24"/>
        <v>1</v>
      </c>
      <c r="AJ32">
        <f t="shared" si="25"/>
        <v>1</v>
      </c>
      <c r="AL32">
        <f t="shared" si="17"/>
        <v>3</v>
      </c>
    </row>
    <row r="33" spans="1:38" x14ac:dyDescent="0.25">
      <c r="A33">
        <v>2009</v>
      </c>
      <c r="B33">
        <v>14.2125</v>
      </c>
      <c r="C33">
        <v>7.6527000000000003</v>
      </c>
      <c r="D33">
        <v>2.7406999999999999</v>
      </c>
      <c r="E33">
        <v>110.38379999999999</v>
      </c>
      <c r="H33">
        <v>2009</v>
      </c>
      <c r="I33">
        <v>9</v>
      </c>
      <c r="J33">
        <v>3</v>
      </c>
      <c r="K33">
        <v>2</v>
      </c>
      <c r="L33">
        <v>51</v>
      </c>
      <c r="M33" s="3">
        <f t="shared" si="3"/>
        <v>0.33333333333333331</v>
      </c>
      <c r="N33">
        <f t="shared" si="4"/>
        <v>2009</v>
      </c>
      <c r="O33" s="5">
        <f t="shared" si="5"/>
        <v>5.2125000000000004</v>
      </c>
      <c r="P33" s="5">
        <f t="shared" si="6"/>
        <v>4.6527000000000003</v>
      </c>
      <c r="Q33" s="5">
        <f t="shared" si="7"/>
        <v>0.74069999999999991</v>
      </c>
      <c r="R33" s="5">
        <f t="shared" si="8"/>
        <v>59.383799999999994</v>
      </c>
      <c r="T33">
        <f t="shared" si="9"/>
        <v>2009</v>
      </c>
      <c r="U33">
        <f t="shared" si="10"/>
        <v>0</v>
      </c>
      <c r="V33">
        <f t="shared" si="11"/>
        <v>0</v>
      </c>
      <c r="W33">
        <f t="shared" si="12"/>
        <v>0</v>
      </c>
      <c r="X33">
        <f t="shared" si="13"/>
        <v>0</v>
      </c>
      <c r="Z33">
        <f t="shared" si="14"/>
        <v>2009</v>
      </c>
      <c r="AA33">
        <f t="shared" si="19"/>
        <v>15.4</v>
      </c>
      <c r="AB33">
        <f t="shared" si="20"/>
        <v>7.9</v>
      </c>
      <c r="AC33">
        <f t="shared" si="21"/>
        <v>3.9</v>
      </c>
      <c r="AD33">
        <f t="shared" si="22"/>
        <v>140.6</v>
      </c>
      <c r="AF33">
        <f t="shared" si="15"/>
        <v>2009</v>
      </c>
      <c r="AG33">
        <f t="shared" si="16"/>
        <v>0</v>
      </c>
      <c r="AH33">
        <f t="shared" si="23"/>
        <v>0</v>
      </c>
      <c r="AI33">
        <f t="shared" si="24"/>
        <v>1</v>
      </c>
      <c r="AJ33">
        <f t="shared" si="25"/>
        <v>0</v>
      </c>
      <c r="AL33">
        <f t="shared" si="17"/>
        <v>1</v>
      </c>
    </row>
    <row r="34" spans="1:38" x14ac:dyDescent="0.25">
      <c r="A34">
        <v>2010</v>
      </c>
      <c r="B34">
        <v>16.681899999999999</v>
      </c>
      <c r="C34">
        <v>9.0193999999999992</v>
      </c>
      <c r="D34">
        <v>3.6678000000000002</v>
      </c>
      <c r="E34">
        <v>181.64279999999999</v>
      </c>
      <c r="H34">
        <v>2010</v>
      </c>
      <c r="I34">
        <v>19</v>
      </c>
      <c r="J34">
        <v>12</v>
      </c>
      <c r="K34">
        <v>5</v>
      </c>
      <c r="L34">
        <v>165</v>
      </c>
      <c r="M34" s="3">
        <f t="shared" si="3"/>
        <v>0.63157894736842102</v>
      </c>
      <c r="N34">
        <f t="shared" si="4"/>
        <v>2010</v>
      </c>
      <c r="O34" s="5">
        <f t="shared" si="5"/>
        <v>-2.3181000000000012</v>
      </c>
      <c r="P34" s="5">
        <f t="shared" si="6"/>
        <v>-2.9806000000000008</v>
      </c>
      <c r="Q34" s="5">
        <f t="shared" si="7"/>
        <v>-1.3321999999999998</v>
      </c>
      <c r="R34" s="5">
        <f t="shared" si="8"/>
        <v>16.642799999999994</v>
      </c>
      <c r="T34">
        <f t="shared" si="9"/>
        <v>2010</v>
      </c>
      <c r="U34">
        <f t="shared" si="10"/>
        <v>1</v>
      </c>
      <c r="V34">
        <f t="shared" si="11"/>
        <v>1</v>
      </c>
      <c r="W34">
        <f t="shared" si="12"/>
        <v>1</v>
      </c>
      <c r="X34">
        <f t="shared" si="13"/>
        <v>1</v>
      </c>
      <c r="Z34">
        <f t="shared" si="14"/>
        <v>2010</v>
      </c>
      <c r="AA34">
        <f t="shared" si="19"/>
        <v>15.1</v>
      </c>
      <c r="AB34">
        <f t="shared" si="20"/>
        <v>7.4</v>
      </c>
      <c r="AC34">
        <f t="shared" si="21"/>
        <v>3.6</v>
      </c>
      <c r="AD34">
        <f t="shared" si="22"/>
        <v>128</v>
      </c>
      <c r="AF34">
        <f t="shared" si="15"/>
        <v>2010</v>
      </c>
      <c r="AG34">
        <f t="shared" si="16"/>
        <v>1</v>
      </c>
      <c r="AH34">
        <f t="shared" si="23"/>
        <v>0</v>
      </c>
      <c r="AI34">
        <f t="shared" si="24"/>
        <v>1</v>
      </c>
      <c r="AJ34">
        <f t="shared" si="25"/>
        <v>1</v>
      </c>
      <c r="AL34">
        <f t="shared" si="17"/>
        <v>2</v>
      </c>
    </row>
    <row r="35" spans="1:38" x14ac:dyDescent="0.25">
      <c r="A35">
        <v>2011</v>
      </c>
      <c r="B35">
        <v>14.806100000000001</v>
      </c>
      <c r="C35">
        <v>8.0046999999999997</v>
      </c>
      <c r="D35">
        <v>4.3684000000000003</v>
      </c>
      <c r="E35">
        <v>150.54900000000001</v>
      </c>
      <c r="H35">
        <v>2011</v>
      </c>
      <c r="I35">
        <v>19</v>
      </c>
      <c r="J35">
        <v>7</v>
      </c>
      <c r="K35">
        <v>3</v>
      </c>
      <c r="L35">
        <v>121</v>
      </c>
      <c r="M35" s="3">
        <f t="shared" si="3"/>
        <v>0.36842105263157893</v>
      </c>
      <c r="N35">
        <f t="shared" si="4"/>
        <v>2011</v>
      </c>
      <c r="O35" s="5">
        <f t="shared" si="5"/>
        <v>-4.1938999999999993</v>
      </c>
      <c r="P35" s="5">
        <f t="shared" si="6"/>
        <v>1.0046999999999997</v>
      </c>
      <c r="Q35" s="5">
        <f t="shared" si="7"/>
        <v>1.3684000000000003</v>
      </c>
      <c r="R35" s="5">
        <f t="shared" si="8"/>
        <v>29.549000000000007</v>
      </c>
      <c r="T35">
        <f t="shared" si="9"/>
        <v>2011</v>
      </c>
      <c r="U35">
        <f t="shared" si="10"/>
        <v>1</v>
      </c>
      <c r="V35">
        <f t="shared" si="11"/>
        <v>1</v>
      </c>
      <c r="W35">
        <f t="shared" si="12"/>
        <v>1</v>
      </c>
      <c r="X35">
        <f t="shared" si="13"/>
        <v>1</v>
      </c>
      <c r="Z35">
        <f t="shared" si="14"/>
        <v>2011</v>
      </c>
      <c r="AA35">
        <f t="shared" si="19"/>
        <v>15.5</v>
      </c>
      <c r="AB35">
        <f t="shared" si="20"/>
        <v>7.8</v>
      </c>
      <c r="AC35">
        <f t="shared" si="21"/>
        <v>3.8</v>
      </c>
      <c r="AD35">
        <f t="shared" si="22"/>
        <v>132.9</v>
      </c>
      <c r="AF35">
        <f t="shared" si="15"/>
        <v>2011</v>
      </c>
      <c r="AG35">
        <f t="shared" si="16"/>
        <v>0</v>
      </c>
      <c r="AH35">
        <f t="shared" si="23"/>
        <v>1</v>
      </c>
      <c r="AI35">
        <f t="shared" si="24"/>
        <v>1</v>
      </c>
      <c r="AJ35">
        <f t="shared" si="25"/>
        <v>1</v>
      </c>
      <c r="AL35">
        <f t="shared" si="17"/>
        <v>2</v>
      </c>
    </row>
    <row r="36" spans="1:38" x14ac:dyDescent="0.25">
      <c r="A36">
        <v>2012</v>
      </c>
      <c r="B36">
        <v>13.501200000000001</v>
      </c>
      <c r="C36">
        <v>6.6162999999999998</v>
      </c>
      <c r="D36">
        <v>3.2843</v>
      </c>
      <c r="E36">
        <v>109.45480000000001</v>
      </c>
      <c r="H36">
        <v>2012</v>
      </c>
      <c r="I36">
        <v>19</v>
      </c>
      <c r="J36">
        <v>10</v>
      </c>
      <c r="K36">
        <v>2</v>
      </c>
      <c r="L36">
        <v>133</v>
      </c>
      <c r="M36" s="3">
        <f t="shared" si="3"/>
        <v>0.52631578947368418</v>
      </c>
      <c r="N36">
        <f t="shared" si="4"/>
        <v>2012</v>
      </c>
      <c r="O36" s="5">
        <f t="shared" si="5"/>
        <v>-5.4987999999999992</v>
      </c>
      <c r="P36" s="5">
        <f t="shared" si="6"/>
        <v>-3.3837000000000002</v>
      </c>
      <c r="Q36" s="5">
        <f t="shared" si="7"/>
        <v>1.2843</v>
      </c>
      <c r="R36" s="5">
        <f t="shared" si="8"/>
        <v>-23.545199999999994</v>
      </c>
      <c r="T36">
        <f t="shared" si="9"/>
        <v>2012</v>
      </c>
      <c r="U36">
        <f t="shared" si="10"/>
        <v>1</v>
      </c>
      <c r="V36">
        <f t="shared" si="11"/>
        <v>1</v>
      </c>
      <c r="W36">
        <f t="shared" si="12"/>
        <v>0</v>
      </c>
      <c r="X36">
        <f t="shared" si="13"/>
        <v>1</v>
      </c>
      <c r="Z36">
        <f t="shared" si="14"/>
        <v>2012</v>
      </c>
      <c r="AA36">
        <f t="shared" si="19"/>
        <v>15.9</v>
      </c>
      <c r="AB36">
        <f t="shared" si="20"/>
        <v>7.6</v>
      </c>
      <c r="AC36">
        <f t="shared" si="21"/>
        <v>3.7</v>
      </c>
      <c r="AD36">
        <f t="shared" si="22"/>
        <v>134.4</v>
      </c>
      <c r="AF36">
        <f t="shared" si="15"/>
        <v>2012</v>
      </c>
      <c r="AG36">
        <f t="shared" si="16"/>
        <v>0</v>
      </c>
      <c r="AH36">
        <f t="shared" si="23"/>
        <v>0</v>
      </c>
      <c r="AI36">
        <f t="shared" si="24"/>
        <v>1</v>
      </c>
      <c r="AJ36">
        <f t="shared" si="25"/>
        <v>1</v>
      </c>
      <c r="AL36">
        <f t="shared" si="17"/>
        <v>1</v>
      </c>
    </row>
    <row r="37" spans="1:38" x14ac:dyDescent="0.25">
      <c r="A37">
        <v>2013</v>
      </c>
      <c r="H37">
        <v>2013</v>
      </c>
      <c r="I37">
        <v>0</v>
      </c>
      <c r="J37">
        <v>0</v>
      </c>
      <c r="K37">
        <v>0</v>
      </c>
      <c r="L37">
        <v>0</v>
      </c>
      <c r="N37">
        <f t="shared" si="4"/>
        <v>2013</v>
      </c>
      <c r="T37">
        <f t="shared" si="9"/>
        <v>2013</v>
      </c>
    </row>
    <row r="38" spans="1:38" x14ac:dyDescent="0.25">
      <c r="O38" s="4">
        <f>CORREL(O3:O35,O4:O36)</f>
        <v>-7.5069417198493152E-2</v>
      </c>
      <c r="P38" s="4">
        <f t="shared" ref="P38:R38" si="26">CORREL(P3:P35,P4:P36)</f>
        <v>-0.13370101608996585</v>
      </c>
      <c r="Q38" s="4">
        <f t="shared" si="26"/>
        <v>-9.9041486530628317E-2</v>
      </c>
      <c r="R38" s="4">
        <f t="shared" si="26"/>
        <v>9.441675258575459E-2</v>
      </c>
      <c r="AG38">
        <f>SUM(AG3:AG36)/COUNT(AG3:AG36)</f>
        <v>0.52941176470588236</v>
      </c>
      <c r="AH38">
        <f t="shared" ref="AH38:AJ38" si="27">SUM(AH3:AH36)/COUNT(AH3:AH36)</f>
        <v>0.55882352941176472</v>
      </c>
      <c r="AI38">
        <f t="shared" si="27"/>
        <v>0.61764705882352944</v>
      </c>
      <c r="AJ38">
        <f t="shared" si="27"/>
        <v>0.61764705882352944</v>
      </c>
      <c r="AL38">
        <f>COUNTIF(AL3:AL36,3)/COUNT(AL3:AL36)</f>
        <v>0.29411764705882354</v>
      </c>
    </row>
    <row r="39" spans="1:38" x14ac:dyDescent="0.25">
      <c r="I39" s="9">
        <f>AVERAGE(I3:I36)</f>
        <v>12.352941176470589</v>
      </c>
      <c r="J39" s="9">
        <f>AVERAGE(J3:J36)</f>
        <v>6.5882352941176467</v>
      </c>
      <c r="K39" s="9">
        <f>AVERAGE(K3:K36)</f>
        <v>2.6470588235294117</v>
      </c>
      <c r="L39" s="9">
        <f>AVERAGE(L3:L36)</f>
        <v>106.05882352941177</v>
      </c>
      <c r="M39" s="8">
        <f>AVERAGE(M3:M36)</f>
        <v>0.53258286905732732</v>
      </c>
      <c r="U39" s="3">
        <f>SUM(U3:U36)/COUNT($T$3:$T$36)</f>
        <v>0.67647058823529416</v>
      </c>
      <c r="V39" s="3">
        <f t="shared" ref="V39:X39" si="28">SUM(V3:V36)/COUNT($T$3:$T$36)</f>
        <v>0.6470588235294118</v>
      </c>
      <c r="W39" s="3">
        <f t="shared" si="28"/>
        <v>0.70588235294117652</v>
      </c>
      <c r="X39" s="3">
        <f t="shared" si="28"/>
        <v>0.76470588235294112</v>
      </c>
      <c r="Y39" s="3"/>
      <c r="Z39" s="8">
        <f>AVERAGE(U39:Y39)</f>
        <v>0.69852941176470595</v>
      </c>
    </row>
    <row r="41" spans="1:38" x14ac:dyDescent="0.25">
      <c r="AG41">
        <f>AG38*AH38*AI38</f>
        <v>0.18272949318135562</v>
      </c>
      <c r="AL41" s="3">
        <f>1-COUNTIF(AL3:AL36,0)/COUNT(AL3:AL36)</f>
        <v>0.82352941176470584</v>
      </c>
    </row>
    <row r="42" spans="1:38" x14ac:dyDescent="0.25">
      <c r="U42" s="10"/>
    </row>
  </sheetData>
  <sortState ref="V3:V36">
    <sortCondition ref="V3:V36"/>
  </sortState>
  <hyperlinks>
    <hyperlink ref="H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workbookViewId="0">
      <selection activeCell="O1" sqref="O1:R1"/>
    </sheetView>
  </sheetViews>
  <sheetFormatPr defaultRowHeight="15" x14ac:dyDescent="0.25"/>
  <cols>
    <col min="1" max="1" width="8" customWidth="1"/>
    <col min="2" max="2" width="7" customWidth="1"/>
    <col min="3" max="4" width="8" customWidth="1"/>
    <col min="5" max="5" width="7" customWidth="1"/>
    <col min="6" max="6" width="9" customWidth="1"/>
    <col min="14" max="14" width="10.42578125" bestFit="1" customWidth="1"/>
    <col min="21" max="21" width="20.42578125" bestFit="1" customWidth="1"/>
  </cols>
  <sheetData>
    <row r="1" spans="1:38" x14ac:dyDescent="0.25">
      <c r="A1" t="s">
        <v>29</v>
      </c>
      <c r="I1">
        <f>AVERAGE(I3:I36)</f>
        <v>12.352941176470589</v>
      </c>
      <c r="J1">
        <f>AVERAGE(J3:J36)</f>
        <v>6.5882352941176467</v>
      </c>
      <c r="K1">
        <f>AVERAGE(K3:K36)</f>
        <v>2.6470588235294117</v>
      </c>
      <c r="L1">
        <f>AVERAGE(L3:L36)</f>
        <v>106.05882352941177</v>
      </c>
      <c r="N1" t="s">
        <v>30</v>
      </c>
      <c r="O1">
        <f t="array" ref="O1">AVERAGE(ABS(O3:O37))</f>
        <v>3.5402600000000004</v>
      </c>
      <c r="P1">
        <f t="array" ref="P1">AVERAGE(ABS(P3:P37))</f>
        <v>2.5819657142857135</v>
      </c>
      <c r="Q1">
        <f t="array" ref="Q1">AVERAGE(ABS(Q3:Q37))</f>
        <v>1.4503428571428569</v>
      </c>
      <c r="R1">
        <f t="array" ref="R1">AVERAGE(ABS(R3:R37))</f>
        <v>49.194348571428556</v>
      </c>
      <c r="T1" t="s">
        <v>31</v>
      </c>
      <c r="Z1" t="s">
        <v>32</v>
      </c>
    </row>
    <row r="2" spans="1:38" x14ac:dyDescent="0.25">
      <c r="A2" s="2" t="s">
        <v>28</v>
      </c>
      <c r="B2" s="2" t="s">
        <v>1</v>
      </c>
      <c r="C2" s="2" t="s">
        <v>2</v>
      </c>
      <c r="D2" s="2" t="s">
        <v>0</v>
      </c>
      <c r="E2" s="2" t="s">
        <v>3</v>
      </c>
      <c r="H2" s="1" t="s">
        <v>4</v>
      </c>
      <c r="I2" s="2" t="s">
        <v>1</v>
      </c>
      <c r="J2" s="2" t="s">
        <v>2</v>
      </c>
      <c r="K2" s="2" t="s">
        <v>0</v>
      </c>
      <c r="L2" s="2" t="s">
        <v>3</v>
      </c>
      <c r="N2" s="2" t="s">
        <v>28</v>
      </c>
      <c r="O2" s="2" t="s">
        <v>1</v>
      </c>
      <c r="P2" s="2" t="s">
        <v>2</v>
      </c>
      <c r="Q2" s="2" t="s">
        <v>0</v>
      </c>
      <c r="R2" s="2" t="s">
        <v>3</v>
      </c>
      <c r="T2" s="2" t="s">
        <v>28</v>
      </c>
      <c r="U2" s="2" t="s">
        <v>1</v>
      </c>
      <c r="V2" s="2" t="s">
        <v>2</v>
      </c>
      <c r="W2" s="2" t="s">
        <v>0</v>
      </c>
      <c r="X2" s="2" t="s">
        <v>3</v>
      </c>
      <c r="Z2" s="2" t="s">
        <v>28</v>
      </c>
      <c r="AA2" s="2" t="s">
        <v>1</v>
      </c>
      <c r="AB2" s="2" t="s">
        <v>2</v>
      </c>
      <c r="AC2" s="2" t="s">
        <v>0</v>
      </c>
      <c r="AD2" s="2" t="s">
        <v>3</v>
      </c>
      <c r="AF2" s="2" t="s">
        <v>28</v>
      </c>
      <c r="AG2" s="2" t="s">
        <v>1</v>
      </c>
      <c r="AH2" s="2" t="s">
        <v>2</v>
      </c>
      <c r="AI2" s="2" t="s">
        <v>0</v>
      </c>
    </row>
    <row r="3" spans="1:38" x14ac:dyDescent="0.25">
      <c r="A3">
        <v>1979</v>
      </c>
      <c r="B3">
        <v>11.3104</v>
      </c>
      <c r="C3">
        <v>5.9859999999999998</v>
      </c>
      <c r="D3">
        <v>1.6677999999999999</v>
      </c>
      <c r="E3">
        <v>85.985399999999998</v>
      </c>
      <c r="H3">
        <v>1979</v>
      </c>
      <c r="I3">
        <v>9</v>
      </c>
      <c r="J3">
        <v>5</v>
      </c>
      <c r="K3">
        <v>2</v>
      </c>
      <c r="L3">
        <v>91</v>
      </c>
      <c r="M3" s="3">
        <f>J3/I3</f>
        <v>0.55555555555555558</v>
      </c>
      <c r="N3">
        <f>H3</f>
        <v>1979</v>
      </c>
      <c r="O3" s="5">
        <f>B3-I3</f>
        <v>2.3103999999999996</v>
      </c>
      <c r="P3" s="5">
        <f t="shared" ref="P3:R18" si="0">C3-J3</f>
        <v>0.98599999999999977</v>
      </c>
      <c r="Q3" s="5">
        <f t="shared" si="0"/>
        <v>-0.33220000000000005</v>
      </c>
      <c r="R3" s="5">
        <f t="shared" si="0"/>
        <v>-5.0146000000000015</v>
      </c>
      <c r="T3">
        <f>N3</f>
        <v>1979</v>
      </c>
      <c r="U3">
        <f>IF(B3&lt;I$1,IF(I3&lt;I$1,1,0),IF(I3&gt;I$1,1,0))</f>
        <v>1</v>
      </c>
      <c r="V3">
        <f>IF(C3&lt;J$1,IF(J3&lt;J$1,1,0),IF(J3&gt;J$1,1,0))</f>
        <v>1</v>
      </c>
      <c r="W3">
        <f t="shared" ref="W3:X18" si="1">IF(D3&lt;K$1,IF(K3&lt;K$1,1,0),IF(K3&gt;K$1,1,0))</f>
        <v>1</v>
      </c>
      <c r="X3">
        <f t="shared" si="1"/>
        <v>1</v>
      </c>
      <c r="Z3">
        <f>T3</f>
        <v>1979</v>
      </c>
      <c r="AF3">
        <f>Z3</f>
        <v>1979</v>
      </c>
      <c r="AG3">
        <f>IF(B3-O$1&lt;I3,IF(B3+O$1&gt;I3,1,0),0)</f>
        <v>1</v>
      </c>
      <c r="AH3">
        <f t="shared" ref="AH3:AJ18" si="2">IF(C3-P$1&lt;J3,IF(C3+P$1&gt;J3,1,0),0)</f>
        <v>1</v>
      </c>
      <c r="AI3">
        <f t="shared" si="2"/>
        <v>1</v>
      </c>
      <c r="AJ3">
        <f t="shared" si="2"/>
        <v>1</v>
      </c>
      <c r="AL3">
        <f>SUM(AG3:AI3)</f>
        <v>3</v>
      </c>
    </row>
    <row r="4" spans="1:38" x14ac:dyDescent="0.25">
      <c r="A4">
        <v>1980</v>
      </c>
      <c r="B4">
        <v>12.5938</v>
      </c>
      <c r="C4">
        <v>6.1820000000000004</v>
      </c>
      <c r="D4">
        <v>2.7833000000000001</v>
      </c>
      <c r="E4">
        <v>101.8245</v>
      </c>
      <c r="H4">
        <v>1980</v>
      </c>
      <c r="I4">
        <v>11</v>
      </c>
      <c r="J4">
        <v>9</v>
      </c>
      <c r="K4">
        <v>2</v>
      </c>
      <c r="L4">
        <v>147</v>
      </c>
      <c r="M4" s="3">
        <f t="shared" ref="M4:M38" si="3">J4/I4</f>
        <v>0.81818181818181823</v>
      </c>
      <c r="N4">
        <f t="shared" ref="N4:N37" si="4">H4</f>
        <v>1980</v>
      </c>
      <c r="O4" s="5">
        <f t="shared" ref="O4:R36" si="5">B4-I4</f>
        <v>1.5937999999999999</v>
      </c>
      <c r="P4" s="5">
        <f t="shared" si="0"/>
        <v>-2.8179999999999996</v>
      </c>
      <c r="Q4" s="5">
        <f t="shared" si="0"/>
        <v>0.78330000000000011</v>
      </c>
      <c r="R4" s="5">
        <f t="shared" si="0"/>
        <v>-45.1755</v>
      </c>
      <c r="T4">
        <f t="shared" ref="T4:T37" si="6">N4</f>
        <v>1980</v>
      </c>
      <c r="U4">
        <f t="shared" ref="U4:X36" si="7">IF(B4&lt;I$1,IF(I4&lt;I$1,1,0),IF(I4&gt;I$1,1,0))</f>
        <v>0</v>
      </c>
      <c r="V4">
        <f t="shared" si="7"/>
        <v>0</v>
      </c>
      <c r="W4">
        <f t="shared" si="1"/>
        <v>0</v>
      </c>
      <c r="X4">
        <f t="shared" si="1"/>
        <v>0</v>
      </c>
      <c r="Z4">
        <f t="shared" ref="Z4:Z37" si="8">T4</f>
        <v>1980</v>
      </c>
      <c r="AF4">
        <f t="shared" ref="AF4:AF37" si="9">Z4</f>
        <v>1980</v>
      </c>
      <c r="AG4">
        <f t="shared" ref="AG4:AJ36" si="10">IF(B4-O$1&lt;I4,IF(B4+O$1&gt;I4,1,0),0)</f>
        <v>1</v>
      </c>
      <c r="AH4">
        <f t="shared" si="2"/>
        <v>0</v>
      </c>
      <c r="AI4">
        <f t="shared" si="2"/>
        <v>1</v>
      </c>
      <c r="AJ4">
        <f t="shared" si="2"/>
        <v>1</v>
      </c>
      <c r="AL4">
        <f t="shared" ref="AL4:AL37" si="11">SUM(AG4:AI4)</f>
        <v>2</v>
      </c>
    </row>
    <row r="5" spans="1:38" x14ac:dyDescent="0.25">
      <c r="A5">
        <v>1981</v>
      </c>
      <c r="B5">
        <v>8.7167999999999992</v>
      </c>
      <c r="C5">
        <v>4.4539999999999997</v>
      </c>
      <c r="D5">
        <v>1.3617999999999999</v>
      </c>
      <c r="E5">
        <v>57.579900000000002</v>
      </c>
      <c r="H5">
        <v>1981</v>
      </c>
      <c r="I5">
        <v>12</v>
      </c>
      <c r="J5">
        <v>7</v>
      </c>
      <c r="K5">
        <v>3</v>
      </c>
      <c r="L5">
        <v>93</v>
      </c>
      <c r="M5" s="3">
        <f t="shared" si="3"/>
        <v>0.58333333333333337</v>
      </c>
      <c r="N5">
        <f t="shared" si="4"/>
        <v>1981</v>
      </c>
      <c r="O5" s="5">
        <f t="shared" si="5"/>
        <v>-3.2832000000000008</v>
      </c>
      <c r="P5" s="5">
        <f t="shared" si="0"/>
        <v>-2.5460000000000003</v>
      </c>
      <c r="Q5" s="5">
        <f t="shared" si="0"/>
        <v>-1.6382000000000001</v>
      </c>
      <c r="R5" s="5">
        <f t="shared" si="0"/>
        <v>-35.420099999999998</v>
      </c>
      <c r="T5">
        <f t="shared" si="6"/>
        <v>1981</v>
      </c>
      <c r="U5">
        <f t="shared" si="7"/>
        <v>1</v>
      </c>
      <c r="V5">
        <f t="shared" si="7"/>
        <v>0</v>
      </c>
      <c r="W5">
        <f t="shared" si="1"/>
        <v>0</v>
      </c>
      <c r="X5">
        <f t="shared" si="1"/>
        <v>1</v>
      </c>
      <c r="Z5">
        <f t="shared" si="8"/>
        <v>1981</v>
      </c>
      <c r="AF5">
        <f t="shared" si="9"/>
        <v>1981</v>
      </c>
      <c r="AG5">
        <f t="shared" si="10"/>
        <v>1</v>
      </c>
      <c r="AH5">
        <f t="shared" si="2"/>
        <v>1</v>
      </c>
      <c r="AI5">
        <f t="shared" si="2"/>
        <v>0</v>
      </c>
      <c r="AJ5">
        <f t="shared" si="2"/>
        <v>1</v>
      </c>
      <c r="AL5">
        <f t="shared" si="11"/>
        <v>2</v>
      </c>
    </row>
    <row r="6" spans="1:38" x14ac:dyDescent="0.25">
      <c r="A6">
        <v>1982</v>
      </c>
      <c r="B6">
        <v>12.635</v>
      </c>
      <c r="C6">
        <v>6.4225000000000003</v>
      </c>
      <c r="D6">
        <v>2.4759000000000002</v>
      </c>
      <c r="E6">
        <v>93.5304</v>
      </c>
      <c r="H6">
        <v>1982</v>
      </c>
      <c r="I6">
        <v>6</v>
      </c>
      <c r="J6">
        <v>2</v>
      </c>
      <c r="K6">
        <v>1</v>
      </c>
      <c r="L6">
        <v>29</v>
      </c>
      <c r="M6" s="3">
        <f t="shared" si="3"/>
        <v>0.33333333333333331</v>
      </c>
      <c r="N6">
        <f t="shared" si="4"/>
        <v>1982</v>
      </c>
      <c r="O6" s="5">
        <f t="shared" si="5"/>
        <v>6.6349999999999998</v>
      </c>
      <c r="P6" s="5">
        <f t="shared" si="0"/>
        <v>4.4225000000000003</v>
      </c>
      <c r="Q6" s="5">
        <f t="shared" si="0"/>
        <v>1.4759000000000002</v>
      </c>
      <c r="R6" s="5">
        <f t="shared" si="0"/>
        <v>64.5304</v>
      </c>
      <c r="T6">
        <f t="shared" si="6"/>
        <v>1982</v>
      </c>
      <c r="U6">
        <f t="shared" si="7"/>
        <v>0</v>
      </c>
      <c r="V6">
        <f t="shared" si="7"/>
        <v>1</v>
      </c>
      <c r="W6">
        <f t="shared" si="1"/>
        <v>1</v>
      </c>
      <c r="X6">
        <f t="shared" si="1"/>
        <v>1</v>
      </c>
      <c r="Z6">
        <f t="shared" si="8"/>
        <v>1982</v>
      </c>
      <c r="AF6">
        <f t="shared" si="9"/>
        <v>1982</v>
      </c>
      <c r="AG6">
        <f t="shared" si="10"/>
        <v>0</v>
      </c>
      <c r="AH6">
        <f t="shared" si="2"/>
        <v>0</v>
      </c>
      <c r="AI6">
        <f t="shared" si="2"/>
        <v>0</v>
      </c>
      <c r="AJ6">
        <f t="shared" si="2"/>
        <v>0</v>
      </c>
      <c r="AL6">
        <f t="shared" si="11"/>
        <v>0</v>
      </c>
    </row>
    <row r="7" spans="1:38" x14ac:dyDescent="0.25">
      <c r="A7">
        <v>1983</v>
      </c>
      <c r="B7">
        <v>9.7505000000000006</v>
      </c>
      <c r="C7">
        <v>5.2549000000000001</v>
      </c>
      <c r="D7">
        <v>1.7584</v>
      </c>
      <c r="E7">
        <v>82.098399999999998</v>
      </c>
      <c r="H7">
        <v>1983</v>
      </c>
      <c r="I7">
        <v>4</v>
      </c>
      <c r="J7">
        <v>3</v>
      </c>
      <c r="K7">
        <v>1</v>
      </c>
      <c r="L7">
        <v>17</v>
      </c>
      <c r="M7" s="3">
        <f t="shared" si="3"/>
        <v>0.75</v>
      </c>
      <c r="N7">
        <f t="shared" si="4"/>
        <v>1983</v>
      </c>
      <c r="O7" s="5">
        <f t="shared" si="5"/>
        <v>5.7505000000000006</v>
      </c>
      <c r="P7" s="5">
        <f t="shared" si="0"/>
        <v>2.2549000000000001</v>
      </c>
      <c r="Q7" s="5">
        <f t="shared" si="0"/>
        <v>0.75839999999999996</v>
      </c>
      <c r="R7" s="5">
        <f t="shared" si="0"/>
        <v>65.098399999999998</v>
      </c>
      <c r="T7">
        <f t="shared" si="6"/>
        <v>1983</v>
      </c>
      <c r="U7">
        <f t="shared" si="7"/>
        <v>1</v>
      </c>
      <c r="V7">
        <f t="shared" si="7"/>
        <v>1</v>
      </c>
      <c r="W7">
        <f t="shared" si="1"/>
        <v>1</v>
      </c>
      <c r="X7">
        <f t="shared" si="1"/>
        <v>1</v>
      </c>
      <c r="Z7">
        <f t="shared" si="8"/>
        <v>1983</v>
      </c>
      <c r="AF7">
        <f t="shared" si="9"/>
        <v>1983</v>
      </c>
      <c r="AG7">
        <f t="shared" si="10"/>
        <v>0</v>
      </c>
      <c r="AH7">
        <f t="shared" si="2"/>
        <v>1</v>
      </c>
      <c r="AI7">
        <f t="shared" si="2"/>
        <v>1</v>
      </c>
      <c r="AJ7">
        <f t="shared" si="2"/>
        <v>0</v>
      </c>
      <c r="AL7">
        <f t="shared" si="11"/>
        <v>2</v>
      </c>
    </row>
    <row r="8" spans="1:38" x14ac:dyDescent="0.25">
      <c r="A8">
        <v>1984</v>
      </c>
      <c r="B8">
        <v>9.9492999999999991</v>
      </c>
      <c r="C8">
        <v>4.7004999999999999</v>
      </c>
      <c r="D8">
        <v>1.9859</v>
      </c>
      <c r="E8">
        <v>67.385800000000003</v>
      </c>
      <c r="H8">
        <v>1984</v>
      </c>
      <c r="I8">
        <v>13</v>
      </c>
      <c r="J8">
        <v>5</v>
      </c>
      <c r="K8">
        <v>1</v>
      </c>
      <c r="L8">
        <v>71</v>
      </c>
      <c r="M8" s="3">
        <f t="shared" si="3"/>
        <v>0.38461538461538464</v>
      </c>
      <c r="N8">
        <f t="shared" si="4"/>
        <v>1984</v>
      </c>
      <c r="O8" s="5">
        <f t="shared" si="5"/>
        <v>-3.0507000000000009</v>
      </c>
      <c r="P8" s="5">
        <f t="shared" si="0"/>
        <v>-0.2995000000000001</v>
      </c>
      <c r="Q8" s="5">
        <f t="shared" si="0"/>
        <v>0.9859</v>
      </c>
      <c r="R8" s="5">
        <f t="shared" si="0"/>
        <v>-3.6141999999999967</v>
      </c>
      <c r="T8">
        <f t="shared" si="6"/>
        <v>1984</v>
      </c>
      <c r="U8">
        <f t="shared" si="7"/>
        <v>0</v>
      </c>
      <c r="V8">
        <f t="shared" si="7"/>
        <v>1</v>
      </c>
      <c r="W8">
        <f t="shared" si="1"/>
        <v>1</v>
      </c>
      <c r="X8">
        <f t="shared" si="1"/>
        <v>1</v>
      </c>
      <c r="Z8">
        <f t="shared" si="8"/>
        <v>1984</v>
      </c>
      <c r="AF8">
        <f t="shared" si="9"/>
        <v>1984</v>
      </c>
      <c r="AG8">
        <f t="shared" si="10"/>
        <v>1</v>
      </c>
      <c r="AH8">
        <f t="shared" si="2"/>
        <v>1</v>
      </c>
      <c r="AI8">
        <f t="shared" si="2"/>
        <v>1</v>
      </c>
      <c r="AJ8">
        <f t="shared" si="2"/>
        <v>1</v>
      </c>
      <c r="AL8">
        <f t="shared" si="11"/>
        <v>3</v>
      </c>
    </row>
    <row r="9" spans="1:38" x14ac:dyDescent="0.25">
      <c r="A9">
        <v>1985</v>
      </c>
      <c r="B9">
        <v>8.2642000000000007</v>
      </c>
      <c r="C9">
        <v>4.6645000000000003</v>
      </c>
      <c r="D9">
        <v>1.0506</v>
      </c>
      <c r="E9">
        <v>57.414900000000003</v>
      </c>
      <c r="H9">
        <v>1985</v>
      </c>
      <c r="I9">
        <v>11</v>
      </c>
      <c r="J9">
        <v>7</v>
      </c>
      <c r="K9">
        <v>3</v>
      </c>
      <c r="L9">
        <v>88</v>
      </c>
      <c r="M9" s="3">
        <f t="shared" si="3"/>
        <v>0.63636363636363635</v>
      </c>
      <c r="N9">
        <f t="shared" si="4"/>
        <v>1985</v>
      </c>
      <c r="O9" s="5">
        <f t="shared" si="5"/>
        <v>-2.7357999999999993</v>
      </c>
      <c r="P9" s="5">
        <f t="shared" si="0"/>
        <v>-2.3354999999999997</v>
      </c>
      <c r="Q9" s="5">
        <f t="shared" si="0"/>
        <v>-1.9494</v>
      </c>
      <c r="R9" s="5">
        <f t="shared" si="0"/>
        <v>-30.585099999999997</v>
      </c>
      <c r="T9">
        <f t="shared" si="6"/>
        <v>1985</v>
      </c>
      <c r="U9">
        <f t="shared" si="7"/>
        <v>1</v>
      </c>
      <c r="V9">
        <f t="shared" si="7"/>
        <v>0</v>
      </c>
      <c r="W9">
        <f t="shared" si="1"/>
        <v>0</v>
      </c>
      <c r="X9">
        <f t="shared" si="1"/>
        <v>1</v>
      </c>
      <c r="Z9">
        <f t="shared" si="8"/>
        <v>1985</v>
      </c>
      <c r="AF9">
        <f t="shared" si="9"/>
        <v>1985</v>
      </c>
      <c r="AG9">
        <f t="shared" si="10"/>
        <v>1</v>
      </c>
      <c r="AH9">
        <f t="shared" si="2"/>
        <v>1</v>
      </c>
      <c r="AI9">
        <f t="shared" si="2"/>
        <v>0</v>
      </c>
      <c r="AJ9">
        <f t="shared" si="2"/>
        <v>1</v>
      </c>
      <c r="AL9">
        <f t="shared" si="11"/>
        <v>2</v>
      </c>
    </row>
    <row r="10" spans="1:38" x14ac:dyDescent="0.25">
      <c r="A10">
        <v>1986</v>
      </c>
      <c r="B10">
        <v>9.2599</v>
      </c>
      <c r="C10">
        <v>4.8422999999999998</v>
      </c>
      <c r="D10">
        <v>1.44</v>
      </c>
      <c r="E10">
        <v>61.643000000000001</v>
      </c>
      <c r="H10">
        <v>1986</v>
      </c>
      <c r="I10">
        <v>6</v>
      </c>
      <c r="J10">
        <v>4</v>
      </c>
      <c r="K10">
        <v>0</v>
      </c>
      <c r="L10">
        <v>36</v>
      </c>
      <c r="M10" s="3">
        <f t="shared" si="3"/>
        <v>0.66666666666666663</v>
      </c>
      <c r="N10">
        <f t="shared" si="4"/>
        <v>1986</v>
      </c>
      <c r="O10" s="5">
        <f t="shared" si="5"/>
        <v>3.2599</v>
      </c>
      <c r="P10" s="5">
        <f t="shared" si="0"/>
        <v>0.84229999999999983</v>
      </c>
      <c r="Q10" s="5">
        <f t="shared" si="0"/>
        <v>1.44</v>
      </c>
      <c r="R10" s="5">
        <f t="shared" si="0"/>
        <v>25.643000000000001</v>
      </c>
      <c r="T10">
        <f t="shared" si="6"/>
        <v>1986</v>
      </c>
      <c r="U10">
        <f t="shared" si="7"/>
        <v>1</v>
      </c>
      <c r="V10">
        <f t="shared" si="7"/>
        <v>1</v>
      </c>
      <c r="W10">
        <f t="shared" si="1"/>
        <v>1</v>
      </c>
      <c r="X10">
        <f t="shared" si="1"/>
        <v>1</v>
      </c>
      <c r="Z10">
        <f t="shared" si="8"/>
        <v>1986</v>
      </c>
      <c r="AF10">
        <f t="shared" si="9"/>
        <v>1986</v>
      </c>
      <c r="AG10">
        <f t="shared" si="10"/>
        <v>1</v>
      </c>
      <c r="AH10">
        <f t="shared" si="2"/>
        <v>1</v>
      </c>
      <c r="AI10">
        <f t="shared" si="2"/>
        <v>1</v>
      </c>
      <c r="AJ10">
        <f t="shared" si="2"/>
        <v>1</v>
      </c>
      <c r="AL10">
        <f t="shared" si="11"/>
        <v>3</v>
      </c>
    </row>
    <row r="11" spans="1:38" x14ac:dyDescent="0.25">
      <c r="A11">
        <v>1987</v>
      </c>
      <c r="B11">
        <v>8.8445</v>
      </c>
      <c r="C11">
        <v>4.7003000000000004</v>
      </c>
      <c r="D11">
        <v>1.4381999999999999</v>
      </c>
      <c r="E11">
        <v>70.043300000000002</v>
      </c>
      <c r="H11">
        <v>1987</v>
      </c>
      <c r="I11">
        <v>7</v>
      </c>
      <c r="J11">
        <v>3</v>
      </c>
      <c r="K11">
        <v>1</v>
      </c>
      <c r="L11">
        <v>34</v>
      </c>
      <c r="M11" s="3">
        <f t="shared" si="3"/>
        <v>0.42857142857142855</v>
      </c>
      <c r="N11">
        <f t="shared" si="4"/>
        <v>1987</v>
      </c>
      <c r="O11" s="5">
        <f t="shared" si="5"/>
        <v>1.8445</v>
      </c>
      <c r="P11" s="5">
        <f t="shared" si="0"/>
        <v>1.7003000000000004</v>
      </c>
      <c r="Q11" s="5">
        <f t="shared" si="0"/>
        <v>0.43819999999999992</v>
      </c>
      <c r="R11" s="5">
        <f t="shared" si="0"/>
        <v>36.043300000000002</v>
      </c>
      <c r="T11">
        <f t="shared" si="6"/>
        <v>1987</v>
      </c>
      <c r="U11">
        <f t="shared" si="7"/>
        <v>1</v>
      </c>
      <c r="V11">
        <f t="shared" si="7"/>
        <v>1</v>
      </c>
      <c r="W11">
        <f t="shared" si="1"/>
        <v>1</v>
      </c>
      <c r="X11">
        <f t="shared" si="1"/>
        <v>1</v>
      </c>
      <c r="Z11">
        <f t="shared" si="8"/>
        <v>1987</v>
      </c>
      <c r="AF11">
        <f t="shared" si="9"/>
        <v>1987</v>
      </c>
      <c r="AG11">
        <f t="shared" si="10"/>
        <v>1</v>
      </c>
      <c r="AH11">
        <f t="shared" si="2"/>
        <v>1</v>
      </c>
      <c r="AI11">
        <f t="shared" si="2"/>
        <v>1</v>
      </c>
      <c r="AJ11">
        <f t="shared" si="2"/>
        <v>1</v>
      </c>
      <c r="AL11">
        <f t="shared" si="11"/>
        <v>3</v>
      </c>
    </row>
    <row r="12" spans="1:38" x14ac:dyDescent="0.25">
      <c r="A12">
        <v>1988</v>
      </c>
      <c r="B12">
        <v>14.565200000000001</v>
      </c>
      <c r="C12">
        <v>8.532</v>
      </c>
      <c r="D12">
        <v>3.2292999999999998</v>
      </c>
      <c r="E12">
        <v>152.60310000000001</v>
      </c>
      <c r="H12">
        <v>1988</v>
      </c>
      <c r="I12">
        <v>12</v>
      </c>
      <c r="J12">
        <v>5</v>
      </c>
      <c r="K12">
        <v>3</v>
      </c>
      <c r="L12">
        <v>103</v>
      </c>
      <c r="M12" s="3">
        <f t="shared" si="3"/>
        <v>0.41666666666666669</v>
      </c>
      <c r="N12">
        <f t="shared" si="4"/>
        <v>1988</v>
      </c>
      <c r="O12" s="5">
        <f t="shared" si="5"/>
        <v>2.5652000000000008</v>
      </c>
      <c r="P12" s="5">
        <f t="shared" si="0"/>
        <v>3.532</v>
      </c>
      <c r="Q12" s="5">
        <f t="shared" si="0"/>
        <v>0.22929999999999984</v>
      </c>
      <c r="R12" s="5">
        <f t="shared" si="0"/>
        <v>49.603100000000012</v>
      </c>
      <c r="T12">
        <f t="shared" si="6"/>
        <v>1988</v>
      </c>
      <c r="U12">
        <f t="shared" si="7"/>
        <v>0</v>
      </c>
      <c r="V12">
        <f t="shared" si="7"/>
        <v>0</v>
      </c>
      <c r="W12">
        <f t="shared" si="1"/>
        <v>1</v>
      </c>
      <c r="X12">
        <f t="shared" si="1"/>
        <v>0</v>
      </c>
      <c r="Z12">
        <f t="shared" si="8"/>
        <v>1988</v>
      </c>
      <c r="AF12">
        <f t="shared" si="9"/>
        <v>1988</v>
      </c>
      <c r="AG12">
        <f t="shared" si="10"/>
        <v>1</v>
      </c>
      <c r="AH12">
        <f t="shared" si="2"/>
        <v>0</v>
      </c>
      <c r="AI12">
        <f t="shared" si="2"/>
        <v>1</v>
      </c>
      <c r="AJ12">
        <f t="shared" si="2"/>
        <v>0</v>
      </c>
      <c r="AL12">
        <f t="shared" si="11"/>
        <v>2</v>
      </c>
    </row>
    <row r="13" spans="1:38" x14ac:dyDescent="0.25">
      <c r="A13">
        <v>1989</v>
      </c>
      <c r="B13">
        <v>10.9071</v>
      </c>
      <c r="C13">
        <v>5.8394000000000004</v>
      </c>
      <c r="D13">
        <v>2.2915000000000001</v>
      </c>
      <c r="E13">
        <v>85.421099999999996</v>
      </c>
      <c r="H13">
        <v>1989</v>
      </c>
      <c r="I13">
        <v>11</v>
      </c>
      <c r="J13">
        <v>7</v>
      </c>
      <c r="K13">
        <v>2</v>
      </c>
      <c r="L13">
        <v>135</v>
      </c>
      <c r="M13" s="3">
        <f t="shared" si="3"/>
        <v>0.63636363636363635</v>
      </c>
      <c r="N13">
        <f t="shared" si="4"/>
        <v>1989</v>
      </c>
      <c r="O13" s="5">
        <f t="shared" si="5"/>
        <v>-9.2900000000000205E-2</v>
      </c>
      <c r="P13" s="5">
        <f t="shared" si="0"/>
        <v>-1.1605999999999996</v>
      </c>
      <c r="Q13" s="5">
        <f t="shared" si="0"/>
        <v>0.29150000000000009</v>
      </c>
      <c r="R13" s="5">
        <f t="shared" si="0"/>
        <v>-49.578900000000004</v>
      </c>
      <c r="T13">
        <f t="shared" si="6"/>
        <v>1989</v>
      </c>
      <c r="U13">
        <f t="shared" si="7"/>
        <v>1</v>
      </c>
      <c r="V13">
        <f t="shared" si="7"/>
        <v>0</v>
      </c>
      <c r="W13">
        <f t="shared" si="1"/>
        <v>1</v>
      </c>
      <c r="X13">
        <f t="shared" si="1"/>
        <v>0</v>
      </c>
      <c r="Z13">
        <f t="shared" si="8"/>
        <v>1989</v>
      </c>
      <c r="AA13">
        <f>AVERAGE(I3:I12)</f>
        <v>9.1</v>
      </c>
      <c r="AB13">
        <f t="shared" ref="AB13:AD28" si="12">AVERAGE(J3:J12)</f>
        <v>5</v>
      </c>
      <c r="AC13">
        <f t="shared" si="12"/>
        <v>1.7</v>
      </c>
      <c r="AD13">
        <f t="shared" si="12"/>
        <v>70.900000000000006</v>
      </c>
      <c r="AF13">
        <f t="shared" si="9"/>
        <v>1989</v>
      </c>
      <c r="AG13">
        <f t="shared" si="10"/>
        <v>1</v>
      </c>
      <c r="AH13">
        <f t="shared" si="2"/>
        <v>1</v>
      </c>
      <c r="AI13">
        <f t="shared" si="2"/>
        <v>1</v>
      </c>
      <c r="AJ13">
        <f t="shared" si="2"/>
        <v>0</v>
      </c>
      <c r="AL13">
        <f t="shared" si="11"/>
        <v>3</v>
      </c>
    </row>
    <row r="14" spans="1:38" x14ac:dyDescent="0.25">
      <c r="A14">
        <v>1990</v>
      </c>
      <c r="B14">
        <v>9.0934000000000008</v>
      </c>
      <c r="C14">
        <v>4.6421000000000001</v>
      </c>
      <c r="D14">
        <v>1.6458999999999999</v>
      </c>
      <c r="E14">
        <v>72.408900000000003</v>
      </c>
      <c r="H14">
        <v>1990</v>
      </c>
      <c r="I14">
        <v>14</v>
      </c>
      <c r="J14">
        <v>8</v>
      </c>
      <c r="K14">
        <v>1</v>
      </c>
      <c r="L14">
        <v>91</v>
      </c>
      <c r="M14" s="3">
        <f t="shared" si="3"/>
        <v>0.5714285714285714</v>
      </c>
      <c r="N14">
        <f t="shared" si="4"/>
        <v>1990</v>
      </c>
      <c r="O14" s="5">
        <f t="shared" si="5"/>
        <v>-4.9065999999999992</v>
      </c>
      <c r="P14" s="5">
        <f t="shared" si="0"/>
        <v>-3.3578999999999999</v>
      </c>
      <c r="Q14" s="5">
        <f t="shared" si="0"/>
        <v>0.64589999999999992</v>
      </c>
      <c r="R14" s="5">
        <f t="shared" si="0"/>
        <v>-18.591099999999997</v>
      </c>
      <c r="T14">
        <f t="shared" si="6"/>
        <v>1990</v>
      </c>
      <c r="U14">
        <f t="shared" si="7"/>
        <v>0</v>
      </c>
      <c r="V14">
        <f t="shared" si="7"/>
        <v>0</v>
      </c>
      <c r="W14">
        <f t="shared" si="1"/>
        <v>1</v>
      </c>
      <c r="X14">
        <f t="shared" si="1"/>
        <v>1</v>
      </c>
      <c r="Z14">
        <f t="shared" si="8"/>
        <v>1990</v>
      </c>
      <c r="AA14">
        <f t="shared" ref="AA14:AD29" si="13">AVERAGE(I4:I13)</f>
        <v>9.3000000000000007</v>
      </c>
      <c r="AB14">
        <f t="shared" si="12"/>
        <v>5.2</v>
      </c>
      <c r="AC14">
        <f t="shared" si="12"/>
        <v>1.7</v>
      </c>
      <c r="AD14">
        <f t="shared" si="12"/>
        <v>75.3</v>
      </c>
      <c r="AF14">
        <f t="shared" si="9"/>
        <v>1990</v>
      </c>
      <c r="AG14">
        <f t="shared" si="10"/>
        <v>0</v>
      </c>
      <c r="AH14">
        <f t="shared" si="2"/>
        <v>0</v>
      </c>
      <c r="AI14">
        <f t="shared" si="2"/>
        <v>1</v>
      </c>
      <c r="AJ14">
        <f t="shared" si="2"/>
        <v>1</v>
      </c>
      <c r="AL14">
        <f t="shared" si="11"/>
        <v>1</v>
      </c>
    </row>
    <row r="15" spans="1:38" x14ac:dyDescent="0.25">
      <c r="A15">
        <v>1991</v>
      </c>
      <c r="B15">
        <v>11.7661</v>
      </c>
      <c r="C15">
        <v>6.0698999999999996</v>
      </c>
      <c r="D15">
        <v>2.2559</v>
      </c>
      <c r="E15">
        <v>101.54949999999999</v>
      </c>
      <c r="H15">
        <v>1991</v>
      </c>
      <c r="I15">
        <v>8</v>
      </c>
      <c r="J15">
        <v>4</v>
      </c>
      <c r="K15">
        <v>2</v>
      </c>
      <c r="L15">
        <v>34</v>
      </c>
      <c r="M15" s="3">
        <f t="shared" si="3"/>
        <v>0.5</v>
      </c>
      <c r="N15">
        <f t="shared" si="4"/>
        <v>1991</v>
      </c>
      <c r="O15" s="5">
        <f t="shared" si="5"/>
        <v>3.7660999999999998</v>
      </c>
      <c r="P15" s="5">
        <f t="shared" si="0"/>
        <v>2.0698999999999996</v>
      </c>
      <c r="Q15" s="5">
        <f t="shared" si="0"/>
        <v>0.25590000000000002</v>
      </c>
      <c r="R15" s="5">
        <f t="shared" si="0"/>
        <v>67.549499999999995</v>
      </c>
      <c r="T15">
        <f t="shared" si="6"/>
        <v>1991</v>
      </c>
      <c r="U15">
        <f t="shared" si="7"/>
        <v>1</v>
      </c>
      <c r="V15">
        <f t="shared" si="7"/>
        <v>1</v>
      </c>
      <c r="W15">
        <f t="shared" si="1"/>
        <v>1</v>
      </c>
      <c r="X15">
        <f t="shared" si="1"/>
        <v>1</v>
      </c>
      <c r="Z15">
        <f t="shared" si="8"/>
        <v>1991</v>
      </c>
      <c r="AA15">
        <f t="shared" si="13"/>
        <v>9.6</v>
      </c>
      <c r="AB15">
        <f t="shared" si="12"/>
        <v>5.0999999999999996</v>
      </c>
      <c r="AC15">
        <f t="shared" si="12"/>
        <v>1.6</v>
      </c>
      <c r="AD15">
        <f t="shared" si="12"/>
        <v>69.7</v>
      </c>
      <c r="AF15">
        <f t="shared" si="9"/>
        <v>1991</v>
      </c>
      <c r="AG15">
        <f t="shared" si="10"/>
        <v>0</v>
      </c>
      <c r="AH15">
        <f t="shared" si="2"/>
        <v>1</v>
      </c>
      <c r="AI15">
        <f t="shared" si="2"/>
        <v>1</v>
      </c>
      <c r="AJ15">
        <f t="shared" si="2"/>
        <v>0</v>
      </c>
      <c r="AL15">
        <f t="shared" si="11"/>
        <v>2</v>
      </c>
    </row>
    <row r="16" spans="1:38" x14ac:dyDescent="0.25">
      <c r="A16">
        <v>1992</v>
      </c>
      <c r="B16">
        <v>10.962</v>
      </c>
      <c r="C16">
        <v>6.0190999999999999</v>
      </c>
      <c r="D16">
        <v>2.2113</v>
      </c>
      <c r="E16">
        <v>89.539599999999993</v>
      </c>
      <c r="H16">
        <v>1992</v>
      </c>
      <c r="I16">
        <v>7</v>
      </c>
      <c r="J16">
        <v>4</v>
      </c>
      <c r="K16">
        <v>1</v>
      </c>
      <c r="L16">
        <v>75</v>
      </c>
      <c r="M16" s="3">
        <f t="shared" si="3"/>
        <v>0.5714285714285714</v>
      </c>
      <c r="N16">
        <f t="shared" si="4"/>
        <v>1992</v>
      </c>
      <c r="O16" s="5">
        <f t="shared" si="5"/>
        <v>3.9619999999999997</v>
      </c>
      <c r="P16" s="5">
        <f t="shared" si="0"/>
        <v>2.0190999999999999</v>
      </c>
      <c r="Q16" s="5">
        <f t="shared" si="0"/>
        <v>1.2113</v>
      </c>
      <c r="R16" s="5">
        <f t="shared" si="0"/>
        <v>14.539599999999993</v>
      </c>
      <c r="T16">
        <f t="shared" si="6"/>
        <v>1992</v>
      </c>
      <c r="U16">
        <f t="shared" si="7"/>
        <v>1</v>
      </c>
      <c r="V16">
        <f t="shared" si="7"/>
        <v>1</v>
      </c>
      <c r="W16">
        <f t="shared" si="1"/>
        <v>1</v>
      </c>
      <c r="X16">
        <f t="shared" si="1"/>
        <v>1</v>
      </c>
      <c r="Z16">
        <f t="shared" si="8"/>
        <v>1992</v>
      </c>
      <c r="AA16">
        <f t="shared" si="13"/>
        <v>9.1999999999999993</v>
      </c>
      <c r="AB16">
        <f t="shared" si="12"/>
        <v>4.8</v>
      </c>
      <c r="AC16">
        <f t="shared" si="12"/>
        <v>1.5</v>
      </c>
      <c r="AD16">
        <f t="shared" si="12"/>
        <v>63.8</v>
      </c>
      <c r="AF16">
        <f t="shared" si="9"/>
        <v>1992</v>
      </c>
      <c r="AG16">
        <f t="shared" si="10"/>
        <v>0</v>
      </c>
      <c r="AH16">
        <f t="shared" si="2"/>
        <v>1</v>
      </c>
      <c r="AI16">
        <f t="shared" si="2"/>
        <v>1</v>
      </c>
      <c r="AJ16">
        <f t="shared" si="2"/>
        <v>1</v>
      </c>
      <c r="AL16">
        <f t="shared" si="11"/>
        <v>2</v>
      </c>
    </row>
    <row r="17" spans="1:38" x14ac:dyDescent="0.25">
      <c r="A17">
        <v>1993</v>
      </c>
      <c r="B17">
        <v>8.2347000000000001</v>
      </c>
      <c r="C17">
        <v>4.3304</v>
      </c>
      <c r="D17">
        <v>1.0891999999999999</v>
      </c>
      <c r="E17">
        <v>50.700699999999998</v>
      </c>
      <c r="H17">
        <v>1993</v>
      </c>
      <c r="I17">
        <v>8</v>
      </c>
      <c r="J17">
        <v>4</v>
      </c>
      <c r="K17">
        <v>1</v>
      </c>
      <c r="L17">
        <v>39</v>
      </c>
      <c r="M17" s="3">
        <f t="shared" si="3"/>
        <v>0.5</v>
      </c>
      <c r="N17">
        <f t="shared" si="4"/>
        <v>1993</v>
      </c>
      <c r="O17" s="5">
        <f t="shared" si="5"/>
        <v>0.23470000000000013</v>
      </c>
      <c r="P17" s="5">
        <f t="shared" si="0"/>
        <v>0.33040000000000003</v>
      </c>
      <c r="Q17" s="5">
        <f t="shared" si="0"/>
        <v>8.9199999999999946E-2</v>
      </c>
      <c r="R17" s="5">
        <f t="shared" si="0"/>
        <v>11.700699999999998</v>
      </c>
      <c r="T17">
        <f t="shared" si="6"/>
        <v>1993</v>
      </c>
      <c r="U17">
        <f t="shared" si="7"/>
        <v>1</v>
      </c>
      <c r="V17">
        <f t="shared" si="7"/>
        <v>1</v>
      </c>
      <c r="W17">
        <f t="shared" si="1"/>
        <v>1</v>
      </c>
      <c r="X17">
        <f t="shared" si="1"/>
        <v>1</v>
      </c>
      <c r="Z17">
        <f t="shared" si="8"/>
        <v>1993</v>
      </c>
      <c r="AA17">
        <f t="shared" si="13"/>
        <v>9.3000000000000007</v>
      </c>
      <c r="AB17">
        <f t="shared" si="12"/>
        <v>5</v>
      </c>
      <c r="AC17">
        <f t="shared" si="12"/>
        <v>1.5</v>
      </c>
      <c r="AD17">
        <f t="shared" si="12"/>
        <v>68.400000000000006</v>
      </c>
      <c r="AF17">
        <f t="shared" si="9"/>
        <v>1993</v>
      </c>
      <c r="AG17">
        <f t="shared" si="10"/>
        <v>1</v>
      </c>
      <c r="AH17">
        <f t="shared" si="2"/>
        <v>1</v>
      </c>
      <c r="AI17">
        <f t="shared" si="2"/>
        <v>1</v>
      </c>
      <c r="AJ17">
        <f t="shared" si="2"/>
        <v>1</v>
      </c>
      <c r="AL17">
        <f t="shared" si="11"/>
        <v>3</v>
      </c>
    </row>
    <row r="18" spans="1:38" x14ac:dyDescent="0.25">
      <c r="A18">
        <v>1994</v>
      </c>
      <c r="B18">
        <v>7.9562999999999997</v>
      </c>
      <c r="C18">
        <v>4.6536</v>
      </c>
      <c r="D18">
        <v>0.94320000000000004</v>
      </c>
      <c r="E18">
        <v>51.362200000000001</v>
      </c>
      <c r="H18">
        <v>1994</v>
      </c>
      <c r="I18">
        <v>7</v>
      </c>
      <c r="J18">
        <v>3</v>
      </c>
      <c r="K18">
        <v>0</v>
      </c>
      <c r="L18">
        <v>32</v>
      </c>
      <c r="M18" s="3">
        <f t="shared" si="3"/>
        <v>0.42857142857142855</v>
      </c>
      <c r="N18">
        <f t="shared" si="4"/>
        <v>1994</v>
      </c>
      <c r="O18" s="5">
        <f t="shared" si="5"/>
        <v>0.95629999999999971</v>
      </c>
      <c r="P18" s="5">
        <f t="shared" si="0"/>
        <v>1.6536</v>
      </c>
      <c r="Q18" s="5">
        <f t="shared" si="0"/>
        <v>0.94320000000000004</v>
      </c>
      <c r="R18" s="5">
        <f t="shared" si="0"/>
        <v>19.362200000000001</v>
      </c>
      <c r="T18">
        <f t="shared" si="6"/>
        <v>1994</v>
      </c>
      <c r="U18">
        <f t="shared" si="7"/>
        <v>1</v>
      </c>
      <c r="V18">
        <f t="shared" si="7"/>
        <v>1</v>
      </c>
      <c r="W18">
        <f t="shared" si="1"/>
        <v>1</v>
      </c>
      <c r="X18">
        <f t="shared" si="1"/>
        <v>1</v>
      </c>
      <c r="Z18">
        <f t="shared" si="8"/>
        <v>1994</v>
      </c>
      <c r="AA18">
        <f t="shared" si="13"/>
        <v>9.6999999999999993</v>
      </c>
      <c r="AB18">
        <f t="shared" si="12"/>
        <v>5.0999999999999996</v>
      </c>
      <c r="AC18">
        <f t="shared" si="12"/>
        <v>1.5</v>
      </c>
      <c r="AD18">
        <f t="shared" si="12"/>
        <v>70.599999999999994</v>
      </c>
      <c r="AF18">
        <f t="shared" si="9"/>
        <v>1994</v>
      </c>
      <c r="AG18">
        <f t="shared" si="10"/>
        <v>1</v>
      </c>
      <c r="AH18">
        <f t="shared" si="2"/>
        <v>1</v>
      </c>
      <c r="AI18">
        <f t="shared" si="2"/>
        <v>1</v>
      </c>
      <c r="AJ18">
        <f t="shared" si="2"/>
        <v>1</v>
      </c>
      <c r="AL18">
        <f t="shared" si="11"/>
        <v>3</v>
      </c>
    </row>
    <row r="19" spans="1:38" x14ac:dyDescent="0.25">
      <c r="A19">
        <v>1995</v>
      </c>
      <c r="B19">
        <v>9.2550000000000008</v>
      </c>
      <c r="C19">
        <v>4.6041999999999996</v>
      </c>
      <c r="D19">
        <v>1.5047999999999999</v>
      </c>
      <c r="E19">
        <v>67.417000000000002</v>
      </c>
      <c r="H19">
        <v>1995</v>
      </c>
      <c r="I19">
        <v>19</v>
      </c>
      <c r="J19">
        <v>11</v>
      </c>
      <c r="K19">
        <v>5</v>
      </c>
      <c r="L19">
        <v>227</v>
      </c>
      <c r="M19" s="3">
        <f t="shared" si="3"/>
        <v>0.57894736842105265</v>
      </c>
      <c r="N19">
        <f t="shared" si="4"/>
        <v>1995</v>
      </c>
      <c r="O19" s="5">
        <f t="shared" si="5"/>
        <v>-9.7449999999999992</v>
      </c>
      <c r="P19" s="5">
        <f t="shared" si="5"/>
        <v>-6.3958000000000004</v>
      </c>
      <c r="Q19" s="5">
        <f t="shared" si="5"/>
        <v>-3.4952000000000001</v>
      </c>
      <c r="R19" s="5">
        <f t="shared" si="5"/>
        <v>-159.583</v>
      </c>
      <c r="T19">
        <f t="shared" si="6"/>
        <v>1995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Z19">
        <f t="shared" si="8"/>
        <v>1995</v>
      </c>
      <c r="AA19">
        <f t="shared" si="13"/>
        <v>9.1</v>
      </c>
      <c r="AB19">
        <f t="shared" si="12"/>
        <v>4.9000000000000004</v>
      </c>
      <c r="AC19">
        <f t="shared" si="12"/>
        <v>1.4</v>
      </c>
      <c r="AD19">
        <f t="shared" si="12"/>
        <v>66.7</v>
      </c>
      <c r="AF19">
        <f t="shared" si="9"/>
        <v>1995</v>
      </c>
      <c r="AG19">
        <f t="shared" si="10"/>
        <v>0</v>
      </c>
      <c r="AH19">
        <f t="shared" si="10"/>
        <v>0</v>
      </c>
      <c r="AI19">
        <f t="shared" si="10"/>
        <v>0</v>
      </c>
      <c r="AJ19">
        <f t="shared" si="10"/>
        <v>0</v>
      </c>
      <c r="AL19">
        <f t="shared" si="11"/>
        <v>0</v>
      </c>
    </row>
    <row r="20" spans="1:38" x14ac:dyDescent="0.25">
      <c r="A20">
        <v>1996</v>
      </c>
      <c r="B20">
        <v>13.2502</v>
      </c>
      <c r="C20">
        <v>6.7760999999999996</v>
      </c>
      <c r="D20">
        <v>2.8673999999999999</v>
      </c>
      <c r="E20">
        <v>113.2004</v>
      </c>
      <c r="H20">
        <v>1996</v>
      </c>
      <c r="I20">
        <v>13</v>
      </c>
      <c r="J20">
        <v>9</v>
      </c>
      <c r="K20">
        <v>6</v>
      </c>
      <c r="L20">
        <v>166</v>
      </c>
      <c r="M20" s="3">
        <f t="shared" si="3"/>
        <v>0.69230769230769229</v>
      </c>
      <c r="N20">
        <f t="shared" si="4"/>
        <v>1996</v>
      </c>
      <c r="O20" s="5">
        <f t="shared" si="5"/>
        <v>0.25019999999999953</v>
      </c>
      <c r="P20" s="5">
        <f t="shared" si="5"/>
        <v>-2.2239000000000004</v>
      </c>
      <c r="Q20" s="5">
        <f t="shared" si="5"/>
        <v>-3.1326000000000001</v>
      </c>
      <c r="R20" s="5">
        <f t="shared" si="5"/>
        <v>-52.799599999999998</v>
      </c>
      <c r="T20">
        <f t="shared" si="6"/>
        <v>1996</v>
      </c>
      <c r="U20">
        <f t="shared" si="7"/>
        <v>1</v>
      </c>
      <c r="V20">
        <f t="shared" si="7"/>
        <v>1</v>
      </c>
      <c r="W20">
        <f t="shared" si="7"/>
        <v>1</v>
      </c>
      <c r="X20">
        <f t="shared" si="7"/>
        <v>1</v>
      </c>
      <c r="Z20">
        <f t="shared" si="8"/>
        <v>1996</v>
      </c>
      <c r="AA20">
        <f t="shared" si="13"/>
        <v>9.9</v>
      </c>
      <c r="AB20">
        <f t="shared" si="12"/>
        <v>5.3</v>
      </c>
      <c r="AC20">
        <f t="shared" si="12"/>
        <v>1.6</v>
      </c>
      <c r="AD20">
        <f t="shared" si="12"/>
        <v>80.599999999999994</v>
      </c>
      <c r="AF20">
        <f t="shared" si="9"/>
        <v>1996</v>
      </c>
      <c r="AG20">
        <f t="shared" si="10"/>
        <v>1</v>
      </c>
      <c r="AH20">
        <f t="shared" si="10"/>
        <v>1</v>
      </c>
      <c r="AI20">
        <f t="shared" si="10"/>
        <v>0</v>
      </c>
      <c r="AJ20">
        <f t="shared" si="10"/>
        <v>0</v>
      </c>
      <c r="AL20">
        <f t="shared" si="11"/>
        <v>2</v>
      </c>
    </row>
    <row r="21" spans="1:38" x14ac:dyDescent="0.25">
      <c r="A21">
        <v>1997</v>
      </c>
      <c r="B21">
        <v>11.6282</v>
      </c>
      <c r="C21">
        <v>5.9181999999999997</v>
      </c>
      <c r="D21">
        <v>2.2519999999999998</v>
      </c>
      <c r="E21">
        <v>82.385999999999996</v>
      </c>
      <c r="H21">
        <v>1997</v>
      </c>
      <c r="I21">
        <v>8</v>
      </c>
      <c r="J21">
        <v>3</v>
      </c>
      <c r="K21">
        <v>1</v>
      </c>
      <c r="L21">
        <v>40</v>
      </c>
      <c r="M21" s="3">
        <f t="shared" si="3"/>
        <v>0.375</v>
      </c>
      <c r="N21">
        <f t="shared" si="4"/>
        <v>1997</v>
      </c>
      <c r="O21" s="5">
        <f t="shared" si="5"/>
        <v>3.6281999999999996</v>
      </c>
      <c r="P21" s="5">
        <f t="shared" si="5"/>
        <v>2.9181999999999997</v>
      </c>
      <c r="Q21" s="5">
        <f t="shared" si="5"/>
        <v>1.2519999999999998</v>
      </c>
      <c r="R21" s="5">
        <f t="shared" si="5"/>
        <v>42.385999999999996</v>
      </c>
      <c r="T21">
        <f t="shared" si="6"/>
        <v>1997</v>
      </c>
      <c r="U21">
        <f t="shared" si="7"/>
        <v>1</v>
      </c>
      <c r="V21">
        <f t="shared" si="7"/>
        <v>1</v>
      </c>
      <c r="W21">
        <f t="shared" si="7"/>
        <v>1</v>
      </c>
      <c r="X21">
        <f t="shared" si="7"/>
        <v>1</v>
      </c>
      <c r="Z21">
        <f t="shared" si="8"/>
        <v>1997</v>
      </c>
      <c r="AA21">
        <f t="shared" si="13"/>
        <v>10.6</v>
      </c>
      <c r="AB21">
        <f t="shared" si="12"/>
        <v>5.8</v>
      </c>
      <c r="AC21">
        <f t="shared" si="12"/>
        <v>2.2000000000000002</v>
      </c>
      <c r="AD21">
        <f t="shared" si="12"/>
        <v>93.6</v>
      </c>
      <c r="AF21">
        <f t="shared" si="9"/>
        <v>1997</v>
      </c>
      <c r="AG21">
        <f t="shared" si="10"/>
        <v>0</v>
      </c>
      <c r="AH21">
        <f t="shared" si="10"/>
        <v>0</v>
      </c>
      <c r="AI21">
        <f t="shared" si="10"/>
        <v>1</v>
      </c>
      <c r="AJ21">
        <f t="shared" si="10"/>
        <v>1</v>
      </c>
      <c r="AL21">
        <f t="shared" si="11"/>
        <v>1</v>
      </c>
    </row>
    <row r="22" spans="1:38" x14ac:dyDescent="0.25">
      <c r="A22">
        <v>1998</v>
      </c>
      <c r="B22">
        <v>17.583400000000001</v>
      </c>
      <c r="C22">
        <v>9.4905000000000008</v>
      </c>
      <c r="D22">
        <v>4.4668999999999999</v>
      </c>
      <c r="E22">
        <v>160.91900000000001</v>
      </c>
      <c r="H22">
        <v>1998</v>
      </c>
      <c r="I22">
        <v>14</v>
      </c>
      <c r="J22">
        <v>10</v>
      </c>
      <c r="K22">
        <v>3</v>
      </c>
      <c r="L22">
        <v>182</v>
      </c>
      <c r="M22" s="3">
        <f t="shared" si="3"/>
        <v>0.7142857142857143</v>
      </c>
      <c r="N22">
        <f t="shared" si="4"/>
        <v>1998</v>
      </c>
      <c r="O22" s="5">
        <f t="shared" si="5"/>
        <v>3.583400000000001</v>
      </c>
      <c r="P22" s="5">
        <f t="shared" si="5"/>
        <v>-0.50949999999999918</v>
      </c>
      <c r="Q22" s="5">
        <f t="shared" si="5"/>
        <v>1.4668999999999999</v>
      </c>
      <c r="R22" s="5">
        <f t="shared" si="5"/>
        <v>-21.080999999999989</v>
      </c>
      <c r="T22">
        <f t="shared" si="6"/>
        <v>1998</v>
      </c>
      <c r="U22">
        <f t="shared" si="7"/>
        <v>1</v>
      </c>
      <c r="V22">
        <f t="shared" si="7"/>
        <v>1</v>
      </c>
      <c r="W22">
        <f t="shared" si="7"/>
        <v>1</v>
      </c>
      <c r="X22">
        <f t="shared" si="7"/>
        <v>1</v>
      </c>
      <c r="Z22">
        <f t="shared" si="8"/>
        <v>1998</v>
      </c>
      <c r="AA22">
        <f t="shared" si="13"/>
        <v>10.7</v>
      </c>
      <c r="AB22">
        <f t="shared" si="12"/>
        <v>5.8</v>
      </c>
      <c r="AC22">
        <f t="shared" si="12"/>
        <v>2.2000000000000002</v>
      </c>
      <c r="AD22">
        <f t="shared" si="12"/>
        <v>94.2</v>
      </c>
      <c r="AF22">
        <f t="shared" si="9"/>
        <v>1998</v>
      </c>
      <c r="AG22">
        <f t="shared" si="10"/>
        <v>0</v>
      </c>
      <c r="AH22">
        <f t="shared" si="10"/>
        <v>1</v>
      </c>
      <c r="AI22">
        <f t="shared" si="10"/>
        <v>0</v>
      </c>
      <c r="AJ22">
        <f t="shared" si="10"/>
        <v>1</v>
      </c>
      <c r="AL22">
        <f t="shared" si="11"/>
        <v>1</v>
      </c>
    </row>
    <row r="23" spans="1:38" x14ac:dyDescent="0.25">
      <c r="A23">
        <v>1999</v>
      </c>
      <c r="B23">
        <v>14.4672</v>
      </c>
      <c r="C23">
        <v>6.3190999999999997</v>
      </c>
      <c r="D23">
        <v>2.8149999999999999</v>
      </c>
      <c r="E23">
        <v>106.0157</v>
      </c>
      <c r="H23">
        <v>1999</v>
      </c>
      <c r="I23">
        <v>12</v>
      </c>
      <c r="J23">
        <v>8</v>
      </c>
      <c r="K23">
        <v>5</v>
      </c>
      <c r="L23">
        <v>177</v>
      </c>
      <c r="M23" s="3">
        <f t="shared" si="3"/>
        <v>0.66666666666666663</v>
      </c>
      <c r="N23">
        <f t="shared" si="4"/>
        <v>1999</v>
      </c>
      <c r="O23" s="5">
        <f t="shared" si="5"/>
        <v>2.4672000000000001</v>
      </c>
      <c r="P23" s="5">
        <f t="shared" si="5"/>
        <v>-1.6809000000000003</v>
      </c>
      <c r="Q23" s="5">
        <f t="shared" si="5"/>
        <v>-2.1850000000000001</v>
      </c>
      <c r="R23" s="5">
        <f t="shared" si="5"/>
        <v>-70.984300000000005</v>
      </c>
      <c r="T23">
        <f t="shared" si="6"/>
        <v>1999</v>
      </c>
      <c r="U23">
        <f t="shared" si="7"/>
        <v>0</v>
      </c>
      <c r="V23">
        <f t="shared" si="7"/>
        <v>0</v>
      </c>
      <c r="W23">
        <f t="shared" si="7"/>
        <v>1</v>
      </c>
      <c r="X23">
        <f t="shared" si="7"/>
        <v>0</v>
      </c>
      <c r="Z23">
        <f t="shared" si="8"/>
        <v>1999</v>
      </c>
      <c r="AA23">
        <f t="shared" si="13"/>
        <v>10.9</v>
      </c>
      <c r="AB23">
        <f t="shared" si="12"/>
        <v>6.3</v>
      </c>
      <c r="AC23">
        <f t="shared" si="12"/>
        <v>2.2000000000000002</v>
      </c>
      <c r="AD23">
        <f t="shared" si="12"/>
        <v>102.1</v>
      </c>
      <c r="AF23">
        <f t="shared" si="9"/>
        <v>1999</v>
      </c>
      <c r="AG23">
        <f t="shared" si="10"/>
        <v>1</v>
      </c>
      <c r="AH23">
        <f t="shared" si="10"/>
        <v>1</v>
      </c>
      <c r="AI23">
        <f t="shared" si="10"/>
        <v>0</v>
      </c>
      <c r="AJ23">
        <f t="shared" si="10"/>
        <v>0</v>
      </c>
      <c r="AL23">
        <f t="shared" si="11"/>
        <v>2</v>
      </c>
    </row>
    <row r="24" spans="1:38" x14ac:dyDescent="0.25">
      <c r="A24">
        <v>2000</v>
      </c>
      <c r="B24">
        <v>16.082000000000001</v>
      </c>
      <c r="C24">
        <v>8.4547000000000008</v>
      </c>
      <c r="D24">
        <v>2.8483000000000001</v>
      </c>
      <c r="E24">
        <v>132.81489999999999</v>
      </c>
      <c r="H24">
        <v>2000</v>
      </c>
      <c r="I24">
        <v>15</v>
      </c>
      <c r="J24">
        <v>8</v>
      </c>
      <c r="K24">
        <v>3</v>
      </c>
      <c r="L24">
        <v>116</v>
      </c>
      <c r="M24" s="3">
        <f t="shared" si="3"/>
        <v>0.53333333333333333</v>
      </c>
      <c r="N24">
        <f t="shared" si="4"/>
        <v>2000</v>
      </c>
      <c r="O24" s="5">
        <f t="shared" si="5"/>
        <v>1.0820000000000007</v>
      </c>
      <c r="P24" s="5">
        <f t="shared" si="5"/>
        <v>0.45470000000000077</v>
      </c>
      <c r="Q24" s="5">
        <f t="shared" si="5"/>
        <v>-0.15169999999999995</v>
      </c>
      <c r="R24" s="5">
        <f t="shared" si="5"/>
        <v>16.814899999999994</v>
      </c>
      <c r="T24">
        <f t="shared" si="6"/>
        <v>2000</v>
      </c>
      <c r="U24">
        <f t="shared" si="7"/>
        <v>1</v>
      </c>
      <c r="V24">
        <f t="shared" si="7"/>
        <v>1</v>
      </c>
      <c r="W24">
        <f t="shared" si="7"/>
        <v>1</v>
      </c>
      <c r="X24">
        <f t="shared" si="7"/>
        <v>1</v>
      </c>
      <c r="Z24">
        <f t="shared" si="8"/>
        <v>2000</v>
      </c>
      <c r="AA24">
        <f t="shared" si="13"/>
        <v>11</v>
      </c>
      <c r="AB24">
        <f t="shared" si="12"/>
        <v>6.4</v>
      </c>
      <c r="AC24">
        <f t="shared" si="12"/>
        <v>2.5</v>
      </c>
      <c r="AD24">
        <f t="shared" si="12"/>
        <v>106.3</v>
      </c>
      <c r="AF24">
        <f t="shared" si="9"/>
        <v>2000</v>
      </c>
      <c r="AG24">
        <f t="shared" si="10"/>
        <v>1</v>
      </c>
      <c r="AH24">
        <f t="shared" si="10"/>
        <v>1</v>
      </c>
      <c r="AI24">
        <f t="shared" si="10"/>
        <v>1</v>
      </c>
      <c r="AJ24">
        <f t="shared" si="10"/>
        <v>1</v>
      </c>
      <c r="AL24">
        <f t="shared" si="11"/>
        <v>3</v>
      </c>
    </row>
    <row r="25" spans="1:38" x14ac:dyDescent="0.25">
      <c r="A25">
        <v>2001</v>
      </c>
      <c r="B25">
        <v>8.9757999999999996</v>
      </c>
      <c r="C25">
        <v>3.7088999999999999</v>
      </c>
      <c r="D25">
        <v>1.3353999999999999</v>
      </c>
      <c r="E25">
        <v>53.574599999999997</v>
      </c>
      <c r="H25">
        <v>2001</v>
      </c>
      <c r="I25">
        <v>15</v>
      </c>
      <c r="J25">
        <v>9</v>
      </c>
      <c r="K25">
        <v>4</v>
      </c>
      <c r="L25">
        <v>106</v>
      </c>
      <c r="M25" s="3">
        <f t="shared" si="3"/>
        <v>0.6</v>
      </c>
      <c r="N25">
        <f t="shared" si="4"/>
        <v>2001</v>
      </c>
      <c r="O25" s="5">
        <f t="shared" si="5"/>
        <v>-6.0242000000000004</v>
      </c>
      <c r="P25" s="5">
        <f t="shared" si="5"/>
        <v>-5.2911000000000001</v>
      </c>
      <c r="Q25" s="5">
        <f t="shared" si="5"/>
        <v>-2.6646000000000001</v>
      </c>
      <c r="R25" s="5">
        <f t="shared" si="5"/>
        <v>-52.425400000000003</v>
      </c>
      <c r="T25">
        <f t="shared" si="6"/>
        <v>2001</v>
      </c>
      <c r="U25">
        <f t="shared" si="7"/>
        <v>0</v>
      </c>
      <c r="V25">
        <f t="shared" si="7"/>
        <v>0</v>
      </c>
      <c r="W25">
        <f t="shared" si="7"/>
        <v>0</v>
      </c>
      <c r="X25">
        <f t="shared" si="7"/>
        <v>1</v>
      </c>
      <c r="Z25">
        <f t="shared" si="8"/>
        <v>2001</v>
      </c>
      <c r="AA25">
        <f t="shared" si="13"/>
        <v>11.1</v>
      </c>
      <c r="AB25">
        <f t="shared" si="12"/>
        <v>6.4</v>
      </c>
      <c r="AC25">
        <f t="shared" si="12"/>
        <v>2.7</v>
      </c>
      <c r="AD25">
        <f t="shared" si="12"/>
        <v>108.8</v>
      </c>
      <c r="AF25">
        <f t="shared" si="9"/>
        <v>2001</v>
      </c>
      <c r="AG25">
        <f t="shared" si="10"/>
        <v>0</v>
      </c>
      <c r="AH25">
        <f t="shared" si="10"/>
        <v>0</v>
      </c>
      <c r="AI25">
        <f t="shared" si="10"/>
        <v>0</v>
      </c>
      <c r="AJ25">
        <f t="shared" si="10"/>
        <v>0</v>
      </c>
      <c r="AL25">
        <f t="shared" si="11"/>
        <v>0</v>
      </c>
    </row>
    <row r="26" spans="1:38" x14ac:dyDescent="0.25">
      <c r="A26">
        <v>2002</v>
      </c>
      <c r="B26">
        <v>17.1784</v>
      </c>
      <c r="C26">
        <v>7.3975</v>
      </c>
      <c r="D26">
        <v>3.2646999999999999</v>
      </c>
      <c r="E26">
        <v>130.17959999999999</v>
      </c>
      <c r="H26">
        <v>2002</v>
      </c>
      <c r="I26">
        <v>12</v>
      </c>
      <c r="J26">
        <v>4</v>
      </c>
      <c r="K26">
        <v>2</v>
      </c>
      <c r="L26">
        <v>66</v>
      </c>
      <c r="M26" s="3">
        <f t="shared" si="3"/>
        <v>0.33333333333333331</v>
      </c>
      <c r="N26">
        <f t="shared" si="4"/>
        <v>2002</v>
      </c>
      <c r="O26" s="5">
        <f t="shared" si="5"/>
        <v>5.1783999999999999</v>
      </c>
      <c r="P26" s="5">
        <f t="shared" si="5"/>
        <v>3.3975</v>
      </c>
      <c r="Q26" s="5">
        <f t="shared" si="5"/>
        <v>1.2646999999999999</v>
      </c>
      <c r="R26" s="5">
        <f t="shared" si="5"/>
        <v>64.179599999999994</v>
      </c>
      <c r="T26">
        <f t="shared" si="6"/>
        <v>2002</v>
      </c>
      <c r="U26">
        <f t="shared" si="7"/>
        <v>0</v>
      </c>
      <c r="V26">
        <f t="shared" si="7"/>
        <v>0</v>
      </c>
      <c r="W26">
        <f t="shared" si="7"/>
        <v>0</v>
      </c>
      <c r="X26">
        <f t="shared" si="7"/>
        <v>0</v>
      </c>
      <c r="Z26">
        <f t="shared" si="8"/>
        <v>2002</v>
      </c>
      <c r="AA26">
        <f t="shared" si="13"/>
        <v>11.8</v>
      </c>
      <c r="AB26">
        <f t="shared" si="12"/>
        <v>6.9</v>
      </c>
      <c r="AC26">
        <f t="shared" si="12"/>
        <v>2.9</v>
      </c>
      <c r="AD26">
        <f t="shared" si="12"/>
        <v>116</v>
      </c>
      <c r="AF26">
        <f t="shared" si="9"/>
        <v>2002</v>
      </c>
      <c r="AG26">
        <f t="shared" si="10"/>
        <v>0</v>
      </c>
      <c r="AH26">
        <f t="shared" si="10"/>
        <v>0</v>
      </c>
      <c r="AI26">
        <f t="shared" si="10"/>
        <v>1</v>
      </c>
      <c r="AJ26">
        <f t="shared" si="10"/>
        <v>0</v>
      </c>
      <c r="AL26">
        <f t="shared" si="11"/>
        <v>1</v>
      </c>
    </row>
    <row r="27" spans="1:38" x14ac:dyDescent="0.25">
      <c r="A27">
        <v>2003</v>
      </c>
      <c r="B27">
        <v>13.9269</v>
      </c>
      <c r="C27">
        <v>7.4961000000000002</v>
      </c>
      <c r="D27">
        <v>3.4155000000000002</v>
      </c>
      <c r="E27">
        <v>136.78710000000001</v>
      </c>
      <c r="H27">
        <v>2003</v>
      </c>
      <c r="I27">
        <v>16</v>
      </c>
      <c r="J27">
        <v>7</v>
      </c>
      <c r="K27">
        <v>3</v>
      </c>
      <c r="L27">
        <v>175</v>
      </c>
      <c r="M27" s="3">
        <f t="shared" si="3"/>
        <v>0.4375</v>
      </c>
      <c r="N27">
        <f t="shared" si="4"/>
        <v>2003</v>
      </c>
      <c r="O27" s="5">
        <f t="shared" si="5"/>
        <v>-2.0731000000000002</v>
      </c>
      <c r="P27" s="5">
        <f t="shared" si="5"/>
        <v>0.49610000000000021</v>
      </c>
      <c r="Q27" s="5">
        <f t="shared" si="5"/>
        <v>0.4155000000000002</v>
      </c>
      <c r="R27" s="5">
        <f t="shared" si="5"/>
        <v>-38.212899999999991</v>
      </c>
      <c r="T27">
        <f t="shared" si="6"/>
        <v>2003</v>
      </c>
      <c r="U27">
        <f t="shared" si="7"/>
        <v>1</v>
      </c>
      <c r="V27">
        <f t="shared" si="7"/>
        <v>1</v>
      </c>
      <c r="W27">
        <f t="shared" si="7"/>
        <v>1</v>
      </c>
      <c r="X27">
        <f t="shared" si="7"/>
        <v>1</v>
      </c>
      <c r="Z27">
        <f t="shared" si="8"/>
        <v>2003</v>
      </c>
      <c r="AA27">
        <f t="shared" si="13"/>
        <v>12.3</v>
      </c>
      <c r="AB27">
        <f t="shared" si="12"/>
        <v>6.9</v>
      </c>
      <c r="AC27">
        <f t="shared" si="12"/>
        <v>3</v>
      </c>
      <c r="AD27">
        <f t="shared" si="12"/>
        <v>115.1</v>
      </c>
      <c r="AF27">
        <f t="shared" si="9"/>
        <v>2003</v>
      </c>
      <c r="AG27">
        <f t="shared" si="10"/>
        <v>1</v>
      </c>
      <c r="AH27">
        <f t="shared" si="10"/>
        <v>1</v>
      </c>
      <c r="AI27">
        <f t="shared" si="10"/>
        <v>1</v>
      </c>
      <c r="AJ27">
        <f t="shared" si="10"/>
        <v>1</v>
      </c>
      <c r="AL27">
        <f t="shared" si="11"/>
        <v>3</v>
      </c>
    </row>
    <row r="28" spans="1:38" x14ac:dyDescent="0.25">
      <c r="A28">
        <v>2004</v>
      </c>
      <c r="B28">
        <v>15.3492</v>
      </c>
      <c r="C28">
        <v>7.3792999999999997</v>
      </c>
      <c r="D28">
        <v>3.0009999999999999</v>
      </c>
      <c r="E28">
        <v>113.355</v>
      </c>
      <c r="H28">
        <v>2004</v>
      </c>
      <c r="I28">
        <v>15</v>
      </c>
      <c r="J28">
        <v>9</v>
      </c>
      <c r="K28">
        <v>6</v>
      </c>
      <c r="L28">
        <v>224</v>
      </c>
      <c r="M28" s="3">
        <f t="shared" si="3"/>
        <v>0.6</v>
      </c>
      <c r="N28">
        <f t="shared" si="4"/>
        <v>2004</v>
      </c>
      <c r="O28" s="5">
        <f t="shared" si="5"/>
        <v>0.34919999999999973</v>
      </c>
      <c r="P28" s="5">
        <f t="shared" si="5"/>
        <v>-1.6207000000000003</v>
      </c>
      <c r="Q28" s="5">
        <f t="shared" si="5"/>
        <v>-2.9990000000000001</v>
      </c>
      <c r="R28" s="5">
        <f t="shared" si="5"/>
        <v>-110.645</v>
      </c>
      <c r="T28">
        <f t="shared" si="6"/>
        <v>2004</v>
      </c>
      <c r="U28">
        <f t="shared" si="7"/>
        <v>1</v>
      </c>
      <c r="V28">
        <f t="shared" si="7"/>
        <v>1</v>
      </c>
      <c r="W28">
        <f t="shared" si="7"/>
        <v>1</v>
      </c>
      <c r="X28">
        <f t="shared" si="7"/>
        <v>1</v>
      </c>
      <c r="Z28">
        <f t="shared" si="8"/>
        <v>2004</v>
      </c>
      <c r="AA28">
        <f t="shared" si="13"/>
        <v>13.1</v>
      </c>
      <c r="AB28">
        <f t="shared" si="12"/>
        <v>7.2</v>
      </c>
      <c r="AC28">
        <f t="shared" si="12"/>
        <v>3.2</v>
      </c>
      <c r="AD28">
        <f t="shared" si="12"/>
        <v>128.69999999999999</v>
      </c>
      <c r="AF28">
        <f t="shared" si="9"/>
        <v>2004</v>
      </c>
      <c r="AG28">
        <f t="shared" si="10"/>
        <v>1</v>
      </c>
      <c r="AH28">
        <f t="shared" si="10"/>
        <v>1</v>
      </c>
      <c r="AI28">
        <f t="shared" si="10"/>
        <v>0</v>
      </c>
      <c r="AJ28">
        <f t="shared" si="10"/>
        <v>0</v>
      </c>
      <c r="AL28">
        <f t="shared" si="11"/>
        <v>2</v>
      </c>
    </row>
    <row r="29" spans="1:38" x14ac:dyDescent="0.25">
      <c r="A29">
        <v>2005</v>
      </c>
      <c r="B29">
        <v>12.8222</v>
      </c>
      <c r="C29">
        <v>6.9622999999999999</v>
      </c>
      <c r="D29">
        <v>2.8041</v>
      </c>
      <c r="E29">
        <v>122.74760000000001</v>
      </c>
      <c r="H29">
        <v>2005</v>
      </c>
      <c r="I29">
        <v>28</v>
      </c>
      <c r="J29">
        <v>15</v>
      </c>
      <c r="K29">
        <v>7</v>
      </c>
      <c r="L29">
        <v>248</v>
      </c>
      <c r="M29" s="3">
        <f t="shared" si="3"/>
        <v>0.5357142857142857</v>
      </c>
      <c r="N29">
        <f t="shared" si="4"/>
        <v>2005</v>
      </c>
      <c r="O29" s="5">
        <f t="shared" si="5"/>
        <v>-15.1778</v>
      </c>
      <c r="P29" s="5">
        <f t="shared" si="5"/>
        <v>-8.037700000000001</v>
      </c>
      <c r="Q29" s="5">
        <f t="shared" si="5"/>
        <v>-4.1959</v>
      </c>
      <c r="R29" s="5">
        <f t="shared" si="5"/>
        <v>-125.25239999999999</v>
      </c>
      <c r="T29">
        <f t="shared" si="6"/>
        <v>2005</v>
      </c>
      <c r="U29">
        <f t="shared" si="7"/>
        <v>1</v>
      </c>
      <c r="V29">
        <f t="shared" si="7"/>
        <v>1</v>
      </c>
      <c r="W29">
        <f t="shared" si="7"/>
        <v>1</v>
      </c>
      <c r="X29">
        <f t="shared" si="7"/>
        <v>1</v>
      </c>
      <c r="Z29">
        <f t="shared" si="8"/>
        <v>2005</v>
      </c>
      <c r="AA29">
        <f t="shared" si="13"/>
        <v>13.9</v>
      </c>
      <c r="AB29">
        <f t="shared" si="13"/>
        <v>7.8</v>
      </c>
      <c r="AC29">
        <f t="shared" si="13"/>
        <v>3.8</v>
      </c>
      <c r="AD29">
        <f t="shared" si="13"/>
        <v>147.9</v>
      </c>
      <c r="AF29">
        <f t="shared" si="9"/>
        <v>2005</v>
      </c>
      <c r="AG29">
        <f t="shared" si="10"/>
        <v>0</v>
      </c>
      <c r="AH29">
        <f t="shared" si="10"/>
        <v>0</v>
      </c>
      <c r="AI29">
        <f t="shared" si="10"/>
        <v>0</v>
      </c>
      <c r="AJ29">
        <f t="shared" si="10"/>
        <v>0</v>
      </c>
      <c r="AL29">
        <f t="shared" si="11"/>
        <v>0</v>
      </c>
    </row>
    <row r="30" spans="1:38" x14ac:dyDescent="0.25">
      <c r="A30">
        <v>2006</v>
      </c>
      <c r="B30">
        <v>15.064299999999999</v>
      </c>
      <c r="C30">
        <v>8.7278000000000002</v>
      </c>
      <c r="D30">
        <v>4.6870000000000003</v>
      </c>
      <c r="E30">
        <v>156.95009999999999</v>
      </c>
      <c r="H30">
        <v>2006</v>
      </c>
      <c r="I30">
        <v>10</v>
      </c>
      <c r="J30">
        <v>5</v>
      </c>
      <c r="K30">
        <v>2</v>
      </c>
      <c r="L30">
        <v>78</v>
      </c>
      <c r="M30" s="3">
        <f t="shared" si="3"/>
        <v>0.5</v>
      </c>
      <c r="N30">
        <f t="shared" si="4"/>
        <v>2006</v>
      </c>
      <c r="O30" s="5">
        <f t="shared" si="5"/>
        <v>5.0642999999999994</v>
      </c>
      <c r="P30" s="5">
        <f t="shared" si="5"/>
        <v>3.7278000000000002</v>
      </c>
      <c r="Q30" s="5">
        <f t="shared" si="5"/>
        <v>2.6870000000000003</v>
      </c>
      <c r="R30" s="5">
        <f t="shared" si="5"/>
        <v>78.950099999999992</v>
      </c>
      <c r="T30">
        <f t="shared" si="6"/>
        <v>2006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Z30">
        <f t="shared" si="8"/>
        <v>2006</v>
      </c>
      <c r="AA30">
        <f t="shared" ref="AA30:AD37" si="14">AVERAGE(I20:I29)</f>
        <v>14.8</v>
      </c>
      <c r="AB30">
        <f t="shared" si="14"/>
        <v>8.1999999999999993</v>
      </c>
      <c r="AC30">
        <f t="shared" si="14"/>
        <v>4</v>
      </c>
      <c r="AD30">
        <f t="shared" si="14"/>
        <v>150</v>
      </c>
      <c r="AF30">
        <f t="shared" si="9"/>
        <v>2006</v>
      </c>
      <c r="AG30">
        <f t="shared" si="10"/>
        <v>0</v>
      </c>
      <c r="AH30">
        <f t="shared" si="10"/>
        <v>0</v>
      </c>
      <c r="AI30">
        <f t="shared" si="10"/>
        <v>0</v>
      </c>
      <c r="AJ30">
        <f t="shared" si="10"/>
        <v>0</v>
      </c>
      <c r="AL30">
        <f t="shared" si="11"/>
        <v>0</v>
      </c>
    </row>
    <row r="31" spans="1:38" x14ac:dyDescent="0.25">
      <c r="A31">
        <v>2007</v>
      </c>
      <c r="B31">
        <v>19.4922</v>
      </c>
      <c r="C31">
        <v>10.550800000000001</v>
      </c>
      <c r="D31">
        <v>5.0914000000000001</v>
      </c>
      <c r="E31">
        <v>193.55199999999999</v>
      </c>
      <c r="H31">
        <v>2007</v>
      </c>
      <c r="I31">
        <v>15</v>
      </c>
      <c r="J31">
        <v>6</v>
      </c>
      <c r="K31">
        <v>2</v>
      </c>
      <c r="L31">
        <v>72</v>
      </c>
      <c r="M31" s="3">
        <f t="shared" si="3"/>
        <v>0.4</v>
      </c>
      <c r="N31">
        <f t="shared" si="4"/>
        <v>2007</v>
      </c>
      <c r="O31" s="5">
        <f t="shared" si="5"/>
        <v>4.4922000000000004</v>
      </c>
      <c r="P31" s="5">
        <f t="shared" si="5"/>
        <v>4.5508000000000006</v>
      </c>
      <c r="Q31" s="5">
        <f t="shared" si="5"/>
        <v>3.0914000000000001</v>
      </c>
      <c r="R31" s="5">
        <f t="shared" si="5"/>
        <v>121.55199999999999</v>
      </c>
      <c r="T31">
        <f t="shared" si="6"/>
        <v>2007</v>
      </c>
      <c r="U31">
        <f t="shared" si="7"/>
        <v>1</v>
      </c>
      <c r="V31">
        <f t="shared" si="7"/>
        <v>0</v>
      </c>
      <c r="W31">
        <f t="shared" si="7"/>
        <v>0</v>
      </c>
      <c r="X31">
        <f t="shared" si="7"/>
        <v>0</v>
      </c>
      <c r="Z31">
        <f t="shared" si="8"/>
        <v>2007</v>
      </c>
      <c r="AA31">
        <f t="shared" si="14"/>
        <v>14.5</v>
      </c>
      <c r="AB31">
        <f t="shared" si="14"/>
        <v>7.8</v>
      </c>
      <c r="AC31">
        <f t="shared" si="14"/>
        <v>3.6</v>
      </c>
      <c r="AD31">
        <f t="shared" si="14"/>
        <v>141.19999999999999</v>
      </c>
      <c r="AF31">
        <f t="shared" si="9"/>
        <v>2007</v>
      </c>
      <c r="AG31">
        <f t="shared" si="10"/>
        <v>0</v>
      </c>
      <c r="AH31">
        <f t="shared" si="10"/>
        <v>0</v>
      </c>
      <c r="AI31">
        <f t="shared" si="10"/>
        <v>0</v>
      </c>
      <c r="AJ31">
        <f t="shared" si="10"/>
        <v>0</v>
      </c>
      <c r="AL31">
        <f t="shared" si="11"/>
        <v>0</v>
      </c>
    </row>
    <row r="32" spans="1:38" x14ac:dyDescent="0.25">
      <c r="A32">
        <v>2008</v>
      </c>
      <c r="B32">
        <v>14.7187</v>
      </c>
      <c r="C32">
        <v>7.3517999999999999</v>
      </c>
      <c r="D32">
        <v>3.2871999999999999</v>
      </c>
      <c r="E32">
        <v>134.37280000000001</v>
      </c>
      <c r="H32">
        <v>2008</v>
      </c>
      <c r="I32">
        <v>16</v>
      </c>
      <c r="J32">
        <v>8</v>
      </c>
      <c r="K32">
        <v>5</v>
      </c>
      <c r="L32">
        <v>144</v>
      </c>
      <c r="M32" s="3">
        <f t="shared" si="3"/>
        <v>0.5</v>
      </c>
      <c r="N32">
        <f t="shared" si="4"/>
        <v>2008</v>
      </c>
      <c r="O32" s="5">
        <f t="shared" si="5"/>
        <v>-1.2812999999999999</v>
      </c>
      <c r="P32" s="5">
        <f t="shared" si="5"/>
        <v>-0.64820000000000011</v>
      </c>
      <c r="Q32" s="5">
        <f t="shared" si="5"/>
        <v>-1.7128000000000001</v>
      </c>
      <c r="R32" s="5">
        <f t="shared" si="5"/>
        <v>-9.6271999999999878</v>
      </c>
      <c r="T32">
        <f t="shared" si="6"/>
        <v>2008</v>
      </c>
      <c r="U32">
        <f t="shared" si="7"/>
        <v>1</v>
      </c>
      <c r="V32">
        <f t="shared" si="7"/>
        <v>1</v>
      </c>
      <c r="W32">
        <f t="shared" si="7"/>
        <v>1</v>
      </c>
      <c r="X32">
        <f t="shared" si="7"/>
        <v>1</v>
      </c>
      <c r="Z32">
        <f t="shared" si="8"/>
        <v>2008</v>
      </c>
      <c r="AA32">
        <f t="shared" si="14"/>
        <v>15.2</v>
      </c>
      <c r="AB32">
        <f t="shared" si="14"/>
        <v>8.1</v>
      </c>
      <c r="AC32">
        <f t="shared" si="14"/>
        <v>3.7</v>
      </c>
      <c r="AD32">
        <f t="shared" si="14"/>
        <v>144.4</v>
      </c>
      <c r="AF32">
        <f t="shared" si="9"/>
        <v>2008</v>
      </c>
      <c r="AG32">
        <f t="shared" si="10"/>
        <v>1</v>
      </c>
      <c r="AH32">
        <f t="shared" si="10"/>
        <v>1</v>
      </c>
      <c r="AI32">
        <f t="shared" si="10"/>
        <v>0</v>
      </c>
      <c r="AJ32">
        <f t="shared" si="10"/>
        <v>1</v>
      </c>
      <c r="AL32">
        <f t="shared" si="11"/>
        <v>2</v>
      </c>
    </row>
    <row r="33" spans="1:38" x14ac:dyDescent="0.25">
      <c r="A33">
        <v>2009</v>
      </c>
      <c r="B33">
        <v>14.563599999999999</v>
      </c>
      <c r="C33">
        <v>7.8855000000000004</v>
      </c>
      <c r="D33">
        <v>2.6993</v>
      </c>
      <c r="E33">
        <v>118.59610000000001</v>
      </c>
      <c r="H33">
        <v>2009</v>
      </c>
      <c r="I33">
        <v>9</v>
      </c>
      <c r="J33">
        <v>3</v>
      </c>
      <c r="K33">
        <v>2</v>
      </c>
      <c r="L33">
        <v>51</v>
      </c>
      <c r="M33" s="3">
        <f t="shared" si="3"/>
        <v>0.33333333333333331</v>
      </c>
      <c r="N33">
        <f t="shared" si="4"/>
        <v>2009</v>
      </c>
      <c r="O33" s="5">
        <f t="shared" si="5"/>
        <v>5.5635999999999992</v>
      </c>
      <c r="P33" s="5">
        <f t="shared" si="5"/>
        <v>4.8855000000000004</v>
      </c>
      <c r="Q33" s="5">
        <f t="shared" si="5"/>
        <v>0.69930000000000003</v>
      </c>
      <c r="R33" s="5">
        <f t="shared" si="5"/>
        <v>67.596100000000007</v>
      </c>
      <c r="T33">
        <f t="shared" si="6"/>
        <v>2009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Z33">
        <f t="shared" si="8"/>
        <v>2009</v>
      </c>
      <c r="AA33">
        <f t="shared" si="14"/>
        <v>15.4</v>
      </c>
      <c r="AB33">
        <f t="shared" si="14"/>
        <v>7.9</v>
      </c>
      <c r="AC33">
        <f t="shared" si="14"/>
        <v>3.9</v>
      </c>
      <c r="AD33">
        <f t="shared" si="14"/>
        <v>140.6</v>
      </c>
      <c r="AF33">
        <f t="shared" si="9"/>
        <v>2009</v>
      </c>
      <c r="AG33">
        <f t="shared" si="10"/>
        <v>0</v>
      </c>
      <c r="AH33">
        <f t="shared" si="10"/>
        <v>0</v>
      </c>
      <c r="AI33">
        <f t="shared" si="10"/>
        <v>1</v>
      </c>
      <c r="AJ33">
        <f t="shared" si="10"/>
        <v>0</v>
      </c>
      <c r="AL33">
        <f t="shared" si="11"/>
        <v>1</v>
      </c>
    </row>
    <row r="34" spans="1:38" x14ac:dyDescent="0.25">
      <c r="A34">
        <v>2010</v>
      </c>
      <c r="B34">
        <v>17.2361</v>
      </c>
      <c r="C34">
        <v>10.008800000000001</v>
      </c>
      <c r="D34">
        <v>4.3506</v>
      </c>
      <c r="E34">
        <v>184.0472</v>
      </c>
      <c r="H34">
        <v>2010</v>
      </c>
      <c r="I34">
        <v>19</v>
      </c>
      <c r="J34">
        <v>12</v>
      </c>
      <c r="K34">
        <v>5</v>
      </c>
      <c r="L34">
        <v>165</v>
      </c>
      <c r="M34" s="3">
        <f t="shared" si="3"/>
        <v>0.63157894736842102</v>
      </c>
      <c r="N34">
        <f t="shared" si="4"/>
        <v>2010</v>
      </c>
      <c r="O34" s="5">
        <f t="shared" si="5"/>
        <v>-1.7638999999999996</v>
      </c>
      <c r="P34" s="5">
        <f t="shared" si="5"/>
        <v>-1.9911999999999992</v>
      </c>
      <c r="Q34" s="5">
        <f t="shared" si="5"/>
        <v>-0.64939999999999998</v>
      </c>
      <c r="R34" s="5">
        <f t="shared" si="5"/>
        <v>19.047200000000004</v>
      </c>
      <c r="T34">
        <f t="shared" si="6"/>
        <v>2010</v>
      </c>
      <c r="U34">
        <f t="shared" si="7"/>
        <v>1</v>
      </c>
      <c r="V34">
        <f t="shared" si="7"/>
        <v>1</v>
      </c>
      <c r="W34">
        <f t="shared" si="7"/>
        <v>1</v>
      </c>
      <c r="X34">
        <f t="shared" si="7"/>
        <v>1</v>
      </c>
      <c r="Z34">
        <f t="shared" si="8"/>
        <v>2010</v>
      </c>
      <c r="AA34">
        <f t="shared" si="14"/>
        <v>15.1</v>
      </c>
      <c r="AB34">
        <f t="shared" si="14"/>
        <v>7.4</v>
      </c>
      <c r="AC34">
        <f t="shared" si="14"/>
        <v>3.6</v>
      </c>
      <c r="AD34">
        <f t="shared" si="14"/>
        <v>128</v>
      </c>
      <c r="AF34">
        <f t="shared" si="9"/>
        <v>2010</v>
      </c>
      <c r="AG34">
        <f t="shared" si="10"/>
        <v>1</v>
      </c>
      <c r="AH34">
        <f t="shared" si="10"/>
        <v>1</v>
      </c>
      <c r="AI34">
        <f t="shared" si="10"/>
        <v>1</v>
      </c>
      <c r="AJ34">
        <f t="shared" si="10"/>
        <v>1</v>
      </c>
      <c r="AL34">
        <f t="shared" si="11"/>
        <v>3</v>
      </c>
    </row>
    <row r="35" spans="1:38" x14ac:dyDescent="0.25">
      <c r="A35">
        <v>2011</v>
      </c>
      <c r="B35">
        <v>15.9231</v>
      </c>
      <c r="C35">
        <v>7.7882999999999996</v>
      </c>
      <c r="D35">
        <v>3.7103999999999999</v>
      </c>
      <c r="E35">
        <v>135.5891</v>
      </c>
      <c r="H35">
        <v>2011</v>
      </c>
      <c r="I35">
        <v>19</v>
      </c>
      <c r="J35">
        <v>7</v>
      </c>
      <c r="K35">
        <v>3</v>
      </c>
      <c r="L35">
        <v>121</v>
      </c>
      <c r="M35" s="3">
        <f t="shared" si="3"/>
        <v>0.36842105263157893</v>
      </c>
      <c r="N35">
        <f t="shared" si="4"/>
        <v>2011</v>
      </c>
      <c r="O35" s="5">
        <f t="shared" si="5"/>
        <v>-3.0769000000000002</v>
      </c>
      <c r="P35" s="5">
        <f t="shared" si="5"/>
        <v>0.78829999999999956</v>
      </c>
      <c r="Q35" s="5">
        <f t="shared" si="5"/>
        <v>0.71039999999999992</v>
      </c>
      <c r="R35" s="5">
        <f t="shared" si="5"/>
        <v>14.589100000000002</v>
      </c>
      <c r="T35">
        <f t="shared" si="6"/>
        <v>2011</v>
      </c>
      <c r="U35">
        <f t="shared" si="7"/>
        <v>1</v>
      </c>
      <c r="V35">
        <f t="shared" si="7"/>
        <v>1</v>
      </c>
      <c r="W35">
        <f t="shared" si="7"/>
        <v>1</v>
      </c>
      <c r="X35">
        <f t="shared" si="7"/>
        <v>1</v>
      </c>
      <c r="Z35">
        <f t="shared" si="8"/>
        <v>2011</v>
      </c>
      <c r="AA35">
        <f t="shared" si="14"/>
        <v>15.5</v>
      </c>
      <c r="AB35">
        <f t="shared" si="14"/>
        <v>7.8</v>
      </c>
      <c r="AC35">
        <f t="shared" si="14"/>
        <v>3.8</v>
      </c>
      <c r="AD35">
        <f t="shared" si="14"/>
        <v>132.9</v>
      </c>
      <c r="AF35">
        <f t="shared" si="9"/>
        <v>2011</v>
      </c>
      <c r="AG35">
        <f t="shared" si="10"/>
        <v>1</v>
      </c>
      <c r="AH35">
        <f t="shared" si="10"/>
        <v>1</v>
      </c>
      <c r="AI35">
        <f t="shared" si="10"/>
        <v>1</v>
      </c>
      <c r="AJ35">
        <f t="shared" si="10"/>
        <v>1</v>
      </c>
      <c r="AL35">
        <f t="shared" si="11"/>
        <v>3</v>
      </c>
    </row>
    <row r="36" spans="1:38" x14ac:dyDescent="0.25">
      <c r="A36">
        <v>2012</v>
      </c>
      <c r="B36">
        <v>13.5373</v>
      </c>
      <c r="C36">
        <v>6.6756000000000002</v>
      </c>
      <c r="D36">
        <v>2.9935</v>
      </c>
      <c r="E36">
        <v>106.8994</v>
      </c>
      <c r="H36">
        <v>2012</v>
      </c>
      <c r="I36">
        <v>19</v>
      </c>
      <c r="J36">
        <v>10</v>
      </c>
      <c r="K36">
        <v>2</v>
      </c>
      <c r="L36">
        <v>133</v>
      </c>
      <c r="M36" s="3">
        <f t="shared" si="3"/>
        <v>0.52631578947368418</v>
      </c>
      <c r="N36">
        <f t="shared" si="4"/>
        <v>2012</v>
      </c>
      <c r="O36" s="5">
        <f t="shared" si="5"/>
        <v>-5.4626999999999999</v>
      </c>
      <c r="P36" s="5">
        <f t="shared" si="5"/>
        <v>-3.3243999999999998</v>
      </c>
      <c r="Q36" s="5">
        <f t="shared" si="5"/>
        <v>0.99350000000000005</v>
      </c>
      <c r="R36" s="5">
        <f t="shared" si="5"/>
        <v>-26.1006</v>
      </c>
      <c r="T36">
        <f t="shared" si="6"/>
        <v>2012</v>
      </c>
      <c r="U36">
        <f t="shared" si="7"/>
        <v>1</v>
      </c>
      <c r="V36">
        <f t="shared" si="7"/>
        <v>1</v>
      </c>
      <c r="W36">
        <f t="shared" si="7"/>
        <v>0</v>
      </c>
      <c r="X36">
        <f t="shared" si="7"/>
        <v>1</v>
      </c>
      <c r="Z36">
        <f t="shared" si="8"/>
        <v>2012</v>
      </c>
      <c r="AA36">
        <f>AVERAGE(I26:I35)</f>
        <v>15.9</v>
      </c>
      <c r="AB36">
        <f t="shared" si="14"/>
        <v>7.6</v>
      </c>
      <c r="AC36">
        <f t="shared" si="14"/>
        <v>3.7</v>
      </c>
      <c r="AD36">
        <f t="shared" si="14"/>
        <v>134.4</v>
      </c>
      <c r="AF36">
        <f t="shared" si="9"/>
        <v>2012</v>
      </c>
      <c r="AG36">
        <f t="shared" si="10"/>
        <v>0</v>
      </c>
      <c r="AH36">
        <f t="shared" si="10"/>
        <v>0</v>
      </c>
      <c r="AI36">
        <f t="shared" si="10"/>
        <v>1</v>
      </c>
      <c r="AJ36">
        <f t="shared" si="10"/>
        <v>1</v>
      </c>
      <c r="AL36">
        <f t="shared" si="11"/>
        <v>1</v>
      </c>
    </row>
    <row r="37" spans="1:38" x14ac:dyDescent="0.25">
      <c r="A37">
        <v>2013</v>
      </c>
      <c r="B37">
        <v>14.697900000000001</v>
      </c>
      <c r="C37">
        <v>7.0979999999999999</v>
      </c>
      <c r="D37">
        <v>3.5272999999999999</v>
      </c>
      <c r="E37">
        <v>123.92610000000001</v>
      </c>
      <c r="H37">
        <v>2013</v>
      </c>
      <c r="I37">
        <v>14</v>
      </c>
      <c r="J37">
        <v>2</v>
      </c>
      <c r="K37">
        <v>0</v>
      </c>
      <c r="L37">
        <v>36</v>
      </c>
      <c r="M37" s="3">
        <f t="shared" si="3"/>
        <v>0.14285714285714285</v>
      </c>
      <c r="N37">
        <f t="shared" si="4"/>
        <v>2013</v>
      </c>
      <c r="O37" s="5">
        <f t="shared" ref="O37" si="15">B37-I37</f>
        <v>0.69790000000000063</v>
      </c>
      <c r="P37" s="5">
        <f t="shared" ref="P37" si="16">C37-J37</f>
        <v>5.0979999999999999</v>
      </c>
      <c r="Q37" s="5">
        <f t="shared" ref="Q37" si="17">D37-K37</f>
        <v>3.5272999999999999</v>
      </c>
      <c r="R37" s="5">
        <f t="shared" ref="R37" si="18">E37-L37</f>
        <v>87.926100000000005</v>
      </c>
      <c r="T37">
        <f t="shared" si="6"/>
        <v>2013</v>
      </c>
      <c r="U37">
        <f t="shared" ref="U37" si="19">IF(B37&lt;I$1,IF(I37&lt;I$1,1,0),IF(I37&gt;I$1,1,0))</f>
        <v>1</v>
      </c>
      <c r="V37">
        <f t="shared" ref="V37" si="20">IF(C37&lt;J$1,IF(J37&lt;J$1,1,0),IF(J37&gt;J$1,1,0))</f>
        <v>0</v>
      </c>
      <c r="W37">
        <f t="shared" ref="W37" si="21">IF(D37&lt;K$1,IF(K37&lt;K$1,1,0),IF(K37&gt;K$1,1,0))</f>
        <v>0</v>
      </c>
      <c r="X37">
        <f t="shared" ref="X37" si="22">IF(E37&lt;L$1,IF(L37&lt;L$1,1,0),IF(L37&gt;L$1,1,0))</f>
        <v>0</v>
      </c>
      <c r="Z37">
        <f t="shared" si="8"/>
        <v>2013</v>
      </c>
      <c r="AA37">
        <f>AVERAGE(I27:I36)</f>
        <v>16.600000000000001</v>
      </c>
      <c r="AB37">
        <f t="shared" ref="AB37" si="23">AVERAGE(J27:J36)</f>
        <v>8.1999999999999993</v>
      </c>
      <c r="AC37">
        <f t="shared" ref="AC37" si="24">AVERAGE(K27:K36)</f>
        <v>3.7</v>
      </c>
      <c r="AD37">
        <f t="shared" si="14"/>
        <v>141.1</v>
      </c>
      <c r="AF37">
        <f t="shared" si="9"/>
        <v>2013</v>
      </c>
      <c r="AG37">
        <f t="shared" ref="AG37" si="25">IF(B37-O$1&lt;I37,IF(B37+O$1&gt;I37,1,0),0)</f>
        <v>1</v>
      </c>
      <c r="AH37">
        <f t="shared" ref="AH37" si="26">IF(C37-P$1&lt;J37,IF(C37+P$1&gt;J37,1,0),0)</f>
        <v>0</v>
      </c>
      <c r="AI37">
        <f t="shared" ref="AI37" si="27">IF(D37-Q$1&lt;K37,IF(D37+Q$1&gt;K37,1,0),0)</f>
        <v>0</v>
      </c>
      <c r="AJ37">
        <f t="shared" ref="AJ37" si="28">IF(E37-R$1&lt;L37,IF(E37+R$1&gt;L37,1,0),0)</f>
        <v>0</v>
      </c>
      <c r="AL37">
        <f t="shared" si="11"/>
        <v>1</v>
      </c>
    </row>
    <row r="38" spans="1:38" x14ac:dyDescent="0.25">
      <c r="M38" s="3"/>
      <c r="O38" s="4">
        <f>CORREL(O3:O35,O4:O36)</f>
        <v>-0.12771053193745613</v>
      </c>
      <c r="P38" s="4">
        <f t="shared" ref="P38:R38" si="29">CORREL(P3:P35,P4:P36)</f>
        <v>-0.11585762616813761</v>
      </c>
      <c r="Q38" s="4">
        <f t="shared" si="29"/>
        <v>-3.4492906251766417E-2</v>
      </c>
      <c r="R38" s="4">
        <f t="shared" si="29"/>
        <v>0.13734595096995125</v>
      </c>
      <c r="AG38">
        <f t="shared" ref="AG38:AI38" si="30">SUM(AG3:AG37)/COUNT(AG3:AG37)</f>
        <v>0.5714285714285714</v>
      </c>
      <c r="AH38">
        <f t="shared" si="30"/>
        <v>0.6</v>
      </c>
      <c r="AI38">
        <f t="shared" si="30"/>
        <v>0.6</v>
      </c>
      <c r="AJ38">
        <f>SUM(AJ3:AJ37)/COUNT(AJ3:AJ37)</f>
        <v>0.54285714285714282</v>
      </c>
      <c r="AL38">
        <f>COUNTIF(AL3:AL37,3)/COUNT(AL3:AL36)</f>
        <v>0.3235294117647059</v>
      </c>
    </row>
    <row r="39" spans="1:38" x14ac:dyDescent="0.25">
      <c r="I39" s="9">
        <f>AVERAGE(I3:I37)</f>
        <v>12.4</v>
      </c>
      <c r="J39" s="9">
        <f t="shared" ref="J39:L39" si="31">AVERAGE(J3:J37)</f>
        <v>6.4571428571428573</v>
      </c>
      <c r="K39" s="9">
        <f t="shared" si="31"/>
        <v>2.5714285714285716</v>
      </c>
      <c r="L39" s="9">
        <f t="shared" si="31"/>
        <v>104.05714285714286</v>
      </c>
      <c r="M39" s="8">
        <f>AVERAGE(M3:M37)</f>
        <v>0.52144784830875057</v>
      </c>
      <c r="U39" s="3">
        <f>SUM(U3:U36)/COUNT($T$3:$T$36)</f>
        <v>0.67647058823529416</v>
      </c>
      <c r="V39" s="3">
        <f t="shared" ref="V39:X39" si="32">SUM(V3:V36)/COUNT($T$3:$T$36)</f>
        <v>0.61764705882352944</v>
      </c>
      <c r="W39" s="3">
        <f t="shared" si="32"/>
        <v>0.70588235294117652</v>
      </c>
      <c r="X39" s="3">
        <f t="shared" si="32"/>
        <v>0.73529411764705888</v>
      </c>
      <c r="Y39" s="3"/>
      <c r="Z39" s="8">
        <f>AVERAGE(U39:Y39)</f>
        <v>0.68382352941176472</v>
      </c>
    </row>
    <row r="41" spans="1:38" x14ac:dyDescent="0.25">
      <c r="AG41">
        <f>AG38*AH38*AI38</f>
        <v>0.20571428571428568</v>
      </c>
      <c r="AL41" s="3">
        <f>1-COUNTIF(AL3:AL36,0)/COUNT(AL3:AL36)</f>
        <v>0.82352941176470584</v>
      </c>
    </row>
    <row r="42" spans="1:38" x14ac:dyDescent="0.25">
      <c r="U42" s="10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5" x14ac:dyDescent="0.25"/>
  <cols>
    <col min="2" max="3" width="8" bestFit="1" customWidth="1"/>
    <col min="4" max="4" width="7" bestFit="1" customWidth="1"/>
    <col min="5" max="5" width="9" bestFit="1" customWidth="1"/>
  </cols>
  <sheetData>
    <row r="1" spans="1:5" x14ac:dyDescent="0.25">
      <c r="A1">
        <v>1979</v>
      </c>
      <c r="B1">
        <v>11.3104</v>
      </c>
      <c r="C1">
        <v>5.9859999999999998</v>
      </c>
      <c r="D1">
        <v>1.6677999999999999</v>
      </c>
      <c r="E1">
        <v>85.985399999999998</v>
      </c>
    </row>
    <row r="2" spans="1:5" x14ac:dyDescent="0.25">
      <c r="A2">
        <v>1980</v>
      </c>
      <c r="B2">
        <v>12.5938</v>
      </c>
      <c r="C2">
        <v>6.1820000000000004</v>
      </c>
      <c r="D2">
        <v>2.7833000000000001</v>
      </c>
      <c r="E2">
        <v>101.8245</v>
      </c>
    </row>
    <row r="3" spans="1:5" x14ac:dyDescent="0.25">
      <c r="A3">
        <v>1981</v>
      </c>
      <c r="B3">
        <v>8.7167999999999992</v>
      </c>
      <c r="C3">
        <v>4.4539999999999997</v>
      </c>
      <c r="D3">
        <v>1.3617999999999999</v>
      </c>
      <c r="E3">
        <v>57.579900000000002</v>
      </c>
    </row>
    <row r="4" spans="1:5" x14ac:dyDescent="0.25">
      <c r="A4">
        <v>1982</v>
      </c>
      <c r="B4">
        <v>12.635</v>
      </c>
      <c r="C4">
        <v>6.4225000000000003</v>
      </c>
      <c r="D4">
        <v>2.4759000000000002</v>
      </c>
      <c r="E4">
        <v>93.5304</v>
      </c>
    </row>
    <row r="5" spans="1:5" x14ac:dyDescent="0.25">
      <c r="A5">
        <v>1983</v>
      </c>
      <c r="B5">
        <v>9.7505000000000006</v>
      </c>
      <c r="C5">
        <v>5.2549000000000001</v>
      </c>
      <c r="D5">
        <v>1.7584</v>
      </c>
      <c r="E5">
        <v>82.098399999999998</v>
      </c>
    </row>
    <row r="6" spans="1:5" x14ac:dyDescent="0.25">
      <c r="A6">
        <v>1984</v>
      </c>
      <c r="B6">
        <v>9.9492999999999991</v>
      </c>
      <c r="C6">
        <v>4.7004999999999999</v>
      </c>
      <c r="D6">
        <v>1.9859</v>
      </c>
      <c r="E6">
        <v>67.385800000000003</v>
      </c>
    </row>
    <row r="7" spans="1:5" x14ac:dyDescent="0.25">
      <c r="A7">
        <v>1985</v>
      </c>
      <c r="B7">
        <v>8.2642000000000007</v>
      </c>
      <c r="C7">
        <v>4.6645000000000003</v>
      </c>
      <c r="D7">
        <v>1.0506</v>
      </c>
      <c r="E7">
        <v>57.414900000000003</v>
      </c>
    </row>
    <row r="8" spans="1:5" x14ac:dyDescent="0.25">
      <c r="A8">
        <v>1986</v>
      </c>
      <c r="B8">
        <v>9.2599</v>
      </c>
      <c r="C8">
        <v>4.8422999999999998</v>
      </c>
      <c r="D8">
        <v>1.44</v>
      </c>
      <c r="E8">
        <v>61.643000000000001</v>
      </c>
    </row>
    <row r="9" spans="1:5" x14ac:dyDescent="0.25">
      <c r="A9">
        <v>1987</v>
      </c>
      <c r="B9">
        <v>8.8445</v>
      </c>
      <c r="C9">
        <v>4.7003000000000004</v>
      </c>
      <c r="D9">
        <v>1.4381999999999999</v>
      </c>
      <c r="E9">
        <v>70.043300000000002</v>
      </c>
    </row>
    <row r="10" spans="1:5" x14ac:dyDescent="0.25">
      <c r="A10">
        <v>1988</v>
      </c>
      <c r="B10">
        <v>14.565200000000001</v>
      </c>
      <c r="C10">
        <v>8.532</v>
      </c>
      <c r="D10">
        <v>3.2292999999999998</v>
      </c>
      <c r="E10">
        <v>152.60310000000001</v>
      </c>
    </row>
    <row r="11" spans="1:5" x14ac:dyDescent="0.25">
      <c r="A11">
        <v>1989</v>
      </c>
      <c r="B11">
        <v>10.9071</v>
      </c>
      <c r="C11">
        <v>5.8394000000000004</v>
      </c>
      <c r="D11">
        <v>2.2915000000000001</v>
      </c>
      <c r="E11">
        <v>85.421099999999996</v>
      </c>
    </row>
    <row r="12" spans="1:5" x14ac:dyDescent="0.25">
      <c r="A12">
        <v>1990</v>
      </c>
      <c r="B12">
        <v>9.0934000000000008</v>
      </c>
      <c r="C12">
        <v>4.6421000000000001</v>
      </c>
      <c r="D12">
        <v>1.6458999999999999</v>
      </c>
      <c r="E12">
        <v>72.408900000000003</v>
      </c>
    </row>
    <row r="13" spans="1:5" x14ac:dyDescent="0.25">
      <c r="A13">
        <v>1991</v>
      </c>
      <c r="B13">
        <v>11.7661</v>
      </c>
      <c r="C13">
        <v>6.0698999999999996</v>
      </c>
      <c r="D13">
        <v>2.2559</v>
      </c>
      <c r="E13">
        <v>101.54949999999999</v>
      </c>
    </row>
    <row r="14" spans="1:5" x14ac:dyDescent="0.25">
      <c r="A14">
        <v>1992</v>
      </c>
      <c r="B14">
        <v>10.962</v>
      </c>
      <c r="C14">
        <v>6.0190999999999999</v>
      </c>
      <c r="D14">
        <v>2.2113</v>
      </c>
      <c r="E14">
        <v>89.539599999999993</v>
      </c>
    </row>
    <row r="15" spans="1:5" x14ac:dyDescent="0.25">
      <c r="A15">
        <v>1993</v>
      </c>
      <c r="B15">
        <v>8.2347000000000001</v>
      </c>
      <c r="C15">
        <v>4.3304</v>
      </c>
      <c r="D15">
        <v>1.0891999999999999</v>
      </c>
      <c r="E15">
        <v>50.700699999999998</v>
      </c>
    </row>
    <row r="16" spans="1:5" x14ac:dyDescent="0.25">
      <c r="A16">
        <v>1994</v>
      </c>
      <c r="B16">
        <v>7.9562999999999997</v>
      </c>
      <c r="C16">
        <v>4.6536</v>
      </c>
      <c r="D16">
        <v>0.94320000000000004</v>
      </c>
      <c r="E16">
        <v>51.362200000000001</v>
      </c>
    </row>
    <row r="17" spans="1:5" x14ac:dyDescent="0.25">
      <c r="A17">
        <v>1995</v>
      </c>
      <c r="B17">
        <v>9.2550000000000008</v>
      </c>
      <c r="C17">
        <v>4.6041999999999996</v>
      </c>
      <c r="D17">
        <v>1.5047999999999999</v>
      </c>
      <c r="E17">
        <v>67.417000000000002</v>
      </c>
    </row>
    <row r="18" spans="1:5" x14ac:dyDescent="0.25">
      <c r="A18">
        <v>1996</v>
      </c>
      <c r="B18">
        <v>13.2502</v>
      </c>
      <c r="C18">
        <v>6.7760999999999996</v>
      </c>
      <c r="D18">
        <v>2.8673999999999999</v>
      </c>
      <c r="E18">
        <v>113.2004</v>
      </c>
    </row>
    <row r="19" spans="1:5" x14ac:dyDescent="0.25">
      <c r="A19">
        <v>1997</v>
      </c>
      <c r="B19">
        <v>11.6282</v>
      </c>
      <c r="C19">
        <v>5.9181999999999997</v>
      </c>
      <c r="D19">
        <v>2.2519999999999998</v>
      </c>
      <c r="E19">
        <v>82.385999999999996</v>
      </c>
    </row>
    <row r="20" spans="1:5" x14ac:dyDescent="0.25">
      <c r="A20">
        <v>1998</v>
      </c>
      <c r="B20">
        <v>17.583400000000001</v>
      </c>
      <c r="C20">
        <v>9.4905000000000008</v>
      </c>
      <c r="D20">
        <v>4.4668999999999999</v>
      </c>
      <c r="E20">
        <v>160.91900000000001</v>
      </c>
    </row>
    <row r="21" spans="1:5" x14ac:dyDescent="0.25">
      <c r="A21">
        <v>1999</v>
      </c>
      <c r="B21">
        <v>14.4672</v>
      </c>
      <c r="C21">
        <v>6.3190999999999997</v>
      </c>
      <c r="D21">
        <v>2.8149999999999999</v>
      </c>
      <c r="E21">
        <v>106.0157</v>
      </c>
    </row>
    <row r="22" spans="1:5" x14ac:dyDescent="0.25">
      <c r="A22">
        <v>2000</v>
      </c>
      <c r="B22">
        <v>16.082000000000001</v>
      </c>
      <c r="C22">
        <v>8.4547000000000008</v>
      </c>
      <c r="D22">
        <v>2.8483000000000001</v>
      </c>
      <c r="E22">
        <v>132.81489999999999</v>
      </c>
    </row>
    <row r="23" spans="1:5" x14ac:dyDescent="0.25">
      <c r="A23">
        <v>2001</v>
      </c>
      <c r="B23">
        <v>8.9757999999999996</v>
      </c>
      <c r="C23">
        <v>3.7088999999999999</v>
      </c>
      <c r="D23">
        <v>1.3353999999999999</v>
      </c>
      <c r="E23">
        <v>53.574599999999997</v>
      </c>
    </row>
    <row r="24" spans="1:5" x14ac:dyDescent="0.25">
      <c r="A24">
        <v>2002</v>
      </c>
      <c r="B24">
        <v>17.1784</v>
      </c>
      <c r="C24">
        <v>7.3975</v>
      </c>
      <c r="D24">
        <v>3.2646999999999999</v>
      </c>
      <c r="E24">
        <v>130.17959999999999</v>
      </c>
    </row>
    <row r="25" spans="1:5" x14ac:dyDescent="0.25">
      <c r="A25">
        <v>2003</v>
      </c>
      <c r="B25">
        <v>13.9269</v>
      </c>
      <c r="C25">
        <v>7.4961000000000002</v>
      </c>
      <c r="D25">
        <v>3.4155000000000002</v>
      </c>
      <c r="E25">
        <v>136.78710000000001</v>
      </c>
    </row>
    <row r="26" spans="1:5" x14ac:dyDescent="0.25">
      <c r="A26">
        <v>2004</v>
      </c>
      <c r="B26">
        <v>15.3492</v>
      </c>
      <c r="C26">
        <v>7.3792999999999997</v>
      </c>
      <c r="D26">
        <v>3.0009999999999999</v>
      </c>
      <c r="E26">
        <v>113.355</v>
      </c>
    </row>
    <row r="27" spans="1:5" x14ac:dyDescent="0.25">
      <c r="A27">
        <v>2005</v>
      </c>
      <c r="B27">
        <v>12.8222</v>
      </c>
      <c r="C27">
        <v>6.9622999999999999</v>
      </c>
      <c r="D27">
        <v>2.8041</v>
      </c>
      <c r="E27">
        <v>122.74760000000001</v>
      </c>
    </row>
    <row r="28" spans="1:5" x14ac:dyDescent="0.25">
      <c r="A28">
        <v>2006</v>
      </c>
      <c r="B28">
        <v>15.064299999999999</v>
      </c>
      <c r="C28">
        <v>8.7278000000000002</v>
      </c>
      <c r="D28">
        <v>4.6870000000000003</v>
      </c>
      <c r="E28">
        <v>156.95009999999999</v>
      </c>
    </row>
    <row r="29" spans="1:5" x14ac:dyDescent="0.25">
      <c r="A29">
        <v>2007</v>
      </c>
      <c r="B29">
        <v>19.4922</v>
      </c>
      <c r="C29">
        <v>10.550800000000001</v>
      </c>
      <c r="D29">
        <v>5.0914000000000001</v>
      </c>
      <c r="E29">
        <v>193.55199999999999</v>
      </c>
    </row>
    <row r="30" spans="1:5" x14ac:dyDescent="0.25">
      <c r="A30">
        <v>2008</v>
      </c>
      <c r="B30">
        <v>14.7187</v>
      </c>
      <c r="C30">
        <v>7.3517999999999999</v>
      </c>
      <c r="D30">
        <v>3.2871999999999999</v>
      </c>
      <c r="E30">
        <v>134.37280000000001</v>
      </c>
    </row>
    <row r="31" spans="1:5" x14ac:dyDescent="0.25">
      <c r="A31">
        <v>2009</v>
      </c>
      <c r="B31">
        <v>14.563599999999999</v>
      </c>
      <c r="C31">
        <v>7.8855000000000004</v>
      </c>
      <c r="D31">
        <v>2.6993</v>
      </c>
      <c r="E31">
        <v>118.59610000000001</v>
      </c>
    </row>
    <row r="32" spans="1:5" x14ac:dyDescent="0.25">
      <c r="A32">
        <v>2010</v>
      </c>
      <c r="B32">
        <v>17.2361</v>
      </c>
      <c r="C32">
        <v>10.008800000000001</v>
      </c>
      <c r="D32">
        <v>4.3506</v>
      </c>
      <c r="E32">
        <v>184.0472</v>
      </c>
    </row>
    <row r="33" spans="1:5" x14ac:dyDescent="0.25">
      <c r="A33">
        <v>2011</v>
      </c>
      <c r="B33">
        <v>15.9231</v>
      </c>
      <c r="C33">
        <v>7.7882999999999996</v>
      </c>
      <c r="D33">
        <v>3.7103999999999999</v>
      </c>
      <c r="E33">
        <v>135.5891</v>
      </c>
    </row>
    <row r="34" spans="1:5" x14ac:dyDescent="0.25">
      <c r="A34">
        <v>2012</v>
      </c>
      <c r="B34">
        <v>13.5373</v>
      </c>
      <c r="C34">
        <v>6.6756000000000002</v>
      </c>
      <c r="D34">
        <v>2.9935</v>
      </c>
      <c r="E34">
        <v>106.8994</v>
      </c>
    </row>
    <row r="35" spans="1:5" x14ac:dyDescent="0.25">
      <c r="A35">
        <v>2013</v>
      </c>
      <c r="B35">
        <v>14.697900000000001</v>
      </c>
      <c r="C35">
        <v>7.0979999999999999</v>
      </c>
      <c r="D35">
        <v>3.5272999999999999</v>
      </c>
      <c r="E35">
        <v>123.92610000000001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Data</vt:lpstr>
      <vt:lpstr>Sheet1</vt:lpstr>
      <vt:lpstr>AMO</vt:lpstr>
      <vt:lpstr>TNA</vt:lpstr>
      <vt:lpstr>PDO</vt:lpstr>
      <vt:lpstr>Validation</vt:lpstr>
      <vt:lpstr>Validation 2014</vt:lpstr>
      <vt:lpstr>Sheet2</vt:lpstr>
      <vt:lpstr>AMO!AMO</vt:lpstr>
      <vt:lpstr>TNA!AMO</vt:lpstr>
      <vt:lpstr>PDO!AMO_1</vt:lpstr>
      <vt:lpstr>Sheet2!Data</vt:lpstr>
      <vt:lpstr>'Validation 2014'!Data</vt:lpstr>
      <vt:lpstr>Validation!Hurricane</vt:lpstr>
      <vt:lpstr>'Validation 2014'!Hurricane</vt:lpstr>
    </vt:vector>
  </TitlesOfParts>
  <Company>ACE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Hereid, Kelly A</dc:creator>
  <cp:lastModifiedBy>Hereid, Kelly A</cp:lastModifiedBy>
  <dcterms:created xsi:type="dcterms:W3CDTF">2013-04-10T17:08:57Z</dcterms:created>
  <dcterms:modified xsi:type="dcterms:W3CDTF">2014-06-06T15:03:21Z</dcterms:modified>
</cp:coreProperties>
</file>