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QM_Courses\Term3\Intermediate finance\Intermediate_Finance\"/>
    </mc:Choice>
  </mc:AlternateContent>
  <xr:revisionPtr revIDLastSave="0" documentId="13_ncr:1_{F0E32AB1-EE8A-484E-90D3-3DDD32FCE64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frontier" sheetId="3" r:id="rId2"/>
    <sheet name="port7" sheetId="4" r:id="rId3"/>
  </sheets>
  <definedNames>
    <definedName name="solver_adj" localSheetId="0" hidden="1">Sheet1!$K$61:$L$61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Sheet1!$O$61</definedName>
    <definedName name="solver_lhs2" localSheetId="0" hidden="1">Sheet1!$T$57</definedName>
    <definedName name="solver_lhs3" localSheetId="0" hidden="1">Sheet1!$S$54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Sheet1!$P$61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hs1" localSheetId="0" hidden="1">1</definedName>
    <definedName name="solver_rhs2" localSheetId="0" hidden="1">Sheet1!$P$57</definedName>
    <definedName name="solver_rhs3" localSheetId="0" hidden="1">Sheet1!$S$32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0.00317309070713745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1" i="1" l="1"/>
  <c r="Q60" i="1"/>
  <c r="Q59" i="1"/>
  <c r="Q58" i="1"/>
  <c r="Q57" i="1"/>
  <c r="H8" i="4"/>
  <c r="H7" i="4"/>
  <c r="H6" i="4"/>
  <c r="H5" i="4"/>
  <c r="H4" i="4"/>
  <c r="S57" i="1"/>
  <c r="T61" i="1"/>
  <c r="R61" i="1"/>
  <c r="P61" i="1"/>
  <c r="O61" i="1"/>
  <c r="T60" i="1"/>
  <c r="R60" i="1"/>
  <c r="R59" i="1"/>
  <c r="S59" i="1" s="1"/>
  <c r="R58" i="1"/>
  <c r="R57" i="1"/>
  <c r="T59" i="1"/>
  <c r="T58" i="1"/>
  <c r="T57" i="1"/>
  <c r="P60" i="1"/>
  <c r="P59" i="1"/>
  <c r="P58" i="1"/>
  <c r="P57" i="1"/>
  <c r="O60" i="1"/>
  <c r="O59" i="1"/>
  <c r="O58" i="1"/>
  <c r="O57" i="1"/>
  <c r="O55" i="1"/>
  <c r="Q55" i="1" a="1"/>
  <c r="Q55" i="1" s="1"/>
  <c r="R55" i="1" s="1"/>
  <c r="P55" i="1"/>
  <c r="Q54" i="1" a="1"/>
  <c r="Q54" i="1" s="1"/>
  <c r="R54" i="1" s="1"/>
  <c r="P54" i="1"/>
  <c r="O5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24" i="1"/>
  <c r="S20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4" i="1"/>
  <c r="P29" i="1"/>
  <c r="Q29" i="1" a="1"/>
  <c r="Q29" i="1" s="1"/>
  <c r="R29" i="1" s="1"/>
  <c r="P30" i="1"/>
  <c r="Q30" i="1" a="1"/>
  <c r="Q30" i="1" s="1"/>
  <c r="R30" i="1" s="1"/>
  <c r="P31" i="1"/>
  <c r="Q31" i="1" a="1"/>
  <c r="Q31" i="1" s="1"/>
  <c r="R31" i="1" s="1"/>
  <c r="P32" i="1"/>
  <c r="Q32" i="1" a="1"/>
  <c r="Q32" i="1" s="1"/>
  <c r="R32" i="1" s="1"/>
  <c r="P33" i="1"/>
  <c r="Q33" i="1" a="1"/>
  <c r="Q33" i="1" s="1"/>
  <c r="R33" i="1" s="1"/>
  <c r="P34" i="1"/>
  <c r="Q34" i="1" a="1"/>
  <c r="Q34" i="1" s="1"/>
  <c r="R34" i="1" s="1"/>
  <c r="P35" i="1"/>
  <c r="Q35" i="1" a="1"/>
  <c r="Q35" i="1" s="1"/>
  <c r="R35" i="1" s="1"/>
  <c r="P36" i="1"/>
  <c r="Q36" i="1" a="1"/>
  <c r="Q36" i="1" s="1"/>
  <c r="R36" i="1" s="1"/>
  <c r="P37" i="1"/>
  <c r="Q37" i="1" a="1"/>
  <c r="Q37" i="1" s="1"/>
  <c r="R37" i="1" s="1"/>
  <c r="P38" i="1"/>
  <c r="Q38" i="1" a="1"/>
  <c r="Q38" i="1" s="1"/>
  <c r="R38" i="1" s="1"/>
  <c r="P39" i="1"/>
  <c r="Q39" i="1" a="1"/>
  <c r="Q39" i="1" s="1"/>
  <c r="R39" i="1" s="1"/>
  <c r="P40" i="1"/>
  <c r="Q40" i="1" a="1"/>
  <c r="Q40" i="1" s="1"/>
  <c r="R40" i="1" s="1"/>
  <c r="P41" i="1"/>
  <c r="Q41" i="1" a="1"/>
  <c r="Q41" i="1" s="1"/>
  <c r="R41" i="1" s="1"/>
  <c r="P42" i="1"/>
  <c r="Q42" i="1" a="1"/>
  <c r="Q42" i="1" s="1"/>
  <c r="R42" i="1" s="1"/>
  <c r="P43" i="1"/>
  <c r="Q43" i="1" a="1"/>
  <c r="Q43" i="1" s="1"/>
  <c r="R43" i="1" s="1"/>
  <c r="P44" i="1"/>
  <c r="Q44" i="1" a="1"/>
  <c r="Q44" i="1" s="1"/>
  <c r="R44" i="1" s="1"/>
  <c r="P45" i="1"/>
  <c r="Q45" i="1" a="1"/>
  <c r="Q45" i="1" s="1"/>
  <c r="R45" i="1" s="1"/>
  <c r="P46" i="1"/>
  <c r="Q46" i="1" a="1"/>
  <c r="Q46" i="1" s="1"/>
  <c r="R46" i="1" s="1"/>
  <c r="P47" i="1"/>
  <c r="Q47" i="1" a="1"/>
  <c r="Q47" i="1" s="1"/>
  <c r="R47" i="1" s="1"/>
  <c r="P48" i="1"/>
  <c r="Q48" i="1" a="1"/>
  <c r="Q48" i="1" s="1"/>
  <c r="R48" i="1" s="1"/>
  <c r="P49" i="1"/>
  <c r="Q49" i="1" a="1"/>
  <c r="Q49" i="1" s="1"/>
  <c r="R49" i="1" s="1"/>
  <c r="S49" i="1" s="1"/>
  <c r="Q24" i="1" a="1"/>
  <c r="Q24" i="1" s="1"/>
  <c r="R24" i="1" s="1"/>
  <c r="L20" i="1"/>
  <c r="M20" i="1"/>
  <c r="N20" i="1"/>
  <c r="K20" i="1"/>
  <c r="L19" i="1"/>
  <c r="M19" i="1"/>
  <c r="N19" i="1"/>
  <c r="K19" i="1"/>
  <c r="L18" i="1"/>
  <c r="M18" i="1"/>
  <c r="N18" i="1"/>
  <c r="K18" i="1"/>
  <c r="L17" i="1"/>
  <c r="M17" i="1"/>
  <c r="N17" i="1"/>
  <c r="K17" i="1"/>
  <c r="N11" i="1"/>
  <c r="M13" i="1"/>
  <c r="L13" i="1"/>
  <c r="N13" i="1"/>
  <c r="K13" i="1"/>
  <c r="N12" i="1"/>
  <c r="M11" i="1"/>
  <c r="L11" i="1"/>
  <c r="K11" i="1"/>
  <c r="K10" i="1"/>
  <c r="N10" i="1"/>
  <c r="M10" i="1"/>
  <c r="L10" i="1"/>
  <c r="K6" i="1"/>
  <c r="L6" i="1"/>
  <c r="M6" i="1"/>
  <c r="N6" i="1"/>
  <c r="J6" i="1"/>
  <c r="P25" i="1" s="1"/>
  <c r="S61" i="1" l="1"/>
  <c r="S60" i="1"/>
  <c r="S58" i="1"/>
  <c r="S55" i="1"/>
  <c r="S54" i="1"/>
  <c r="Q28" i="1" a="1"/>
  <c r="Q28" i="1" s="1"/>
  <c r="R28" i="1" s="1"/>
  <c r="Q27" i="1" a="1"/>
  <c r="Q27" i="1" s="1"/>
  <c r="R27" i="1" s="1"/>
  <c r="Q26" i="1" a="1"/>
  <c r="Q26" i="1" s="1"/>
  <c r="R26" i="1" s="1"/>
  <c r="Q25" i="1" a="1"/>
  <c r="Q25" i="1" s="1"/>
  <c r="R25" i="1" s="1"/>
  <c r="P24" i="1"/>
  <c r="P28" i="1"/>
  <c r="P27" i="1"/>
  <c r="P2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<sst xmlns="http://schemas.openxmlformats.org/spreadsheetml/2006/main" count="82" uniqueCount="33">
  <si>
    <t>YYMM</t>
  </si>
  <si>
    <t>Stocks</t>
  </si>
  <si>
    <t>Bonds</t>
  </si>
  <si>
    <t>Gold</t>
  </si>
  <si>
    <t>Commodities</t>
  </si>
  <si>
    <t>Tbill</t>
  </si>
  <si>
    <t>Inflation</t>
  </si>
  <si>
    <t>Average Returns</t>
  </si>
  <si>
    <t>Covariance Matrix</t>
  </si>
  <si>
    <t>Target</t>
  </si>
  <si>
    <t>Return</t>
  </si>
  <si>
    <t>Variance</t>
  </si>
  <si>
    <t>Correlation Matrix</t>
  </si>
  <si>
    <t>Weights</t>
  </si>
  <si>
    <t>SD</t>
    <phoneticPr fontId="2" type="noConversion"/>
  </si>
  <si>
    <t>Sharpe</t>
    <phoneticPr fontId="2" type="noConversion"/>
  </si>
  <si>
    <t>rf</t>
    <phoneticPr fontId="2" type="noConversion"/>
  </si>
  <si>
    <t>Portfolios</t>
    <phoneticPr fontId="2" type="noConversion"/>
  </si>
  <si>
    <t>MSR</t>
    <phoneticPr fontId="2" type="noConversion"/>
  </si>
  <si>
    <t>GMV</t>
    <phoneticPr fontId="2" type="noConversion"/>
  </si>
  <si>
    <t>A</t>
    <phoneticPr fontId="2" type="noConversion"/>
  </si>
  <si>
    <t>Rf</t>
    <phoneticPr fontId="2" type="noConversion"/>
  </si>
  <si>
    <t>U(Rp)</t>
    <phoneticPr fontId="2" type="noConversion"/>
  </si>
  <si>
    <t>SD</t>
  </si>
  <si>
    <t>Sharpe</t>
  </si>
  <si>
    <t>Portfolios</t>
  </si>
  <si>
    <t>MSR</t>
  </si>
  <si>
    <t>GMV</t>
  </si>
  <si>
    <t>asset1</t>
    <phoneticPr fontId="2" type="noConversion"/>
  </si>
  <si>
    <t>asset2</t>
    <phoneticPr fontId="2" type="noConversion"/>
  </si>
  <si>
    <t>asset3</t>
    <phoneticPr fontId="2" type="noConversion"/>
  </si>
  <si>
    <t>asset4</t>
    <phoneticPr fontId="2" type="noConversion"/>
  </si>
  <si>
    <t>weights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</si>
</sst>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0.0000%"/>
    <numFmt numFmtId="177" formatCode="_-* #,##0_-;\-* #,##0_-;_-* &quot;-&quot;??_-;_-@_-"/>
    <numFmt numFmtId="178" formatCode="0.0%"/>
    <numFmt numFmtId="179" formatCode="0.000000%"/>
    <numFmt numFmtId="180" formatCode="0.00000000000000000%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9" fontId="3" fillId="0" borderId="0" xfId="0" applyNumberFormat="1" applyFont="1"/>
    <xf numFmtId="10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176" fontId="5" fillId="0" borderId="0" xfId="1" applyNumberFormat="1" applyFont="1"/>
    <xf numFmtId="10" fontId="5" fillId="0" borderId="0" xfId="1" applyNumberFormat="1" applyFont="1"/>
    <xf numFmtId="177" fontId="5" fillId="0" borderId="0" xfId="2" applyNumberFormat="1" applyFont="1" applyAlignment="1"/>
    <xf numFmtId="10" fontId="5" fillId="2" borderId="0" xfId="1" applyNumberFormat="1" applyFont="1" applyFill="1"/>
    <xf numFmtId="177" fontId="5" fillId="0" borderId="0" xfId="2" applyNumberFormat="1" applyFont="1" applyFill="1" applyAlignment="1"/>
    <xf numFmtId="0" fontId="4" fillId="0" borderId="0" xfId="0" applyFont="1"/>
    <xf numFmtId="178" fontId="5" fillId="2" borderId="0" xfId="1" applyNumberFormat="1" applyFont="1" applyFill="1" applyAlignment="1"/>
    <xf numFmtId="10" fontId="5" fillId="0" borderId="0" xfId="0" applyNumberFormat="1" applyFont="1"/>
    <xf numFmtId="180" fontId="5" fillId="0" borderId="0" xfId="0" applyNumberFormat="1" applyFont="1"/>
    <xf numFmtId="179" fontId="5" fillId="0" borderId="0" xfId="1" applyNumberFormat="1" applyFont="1"/>
    <xf numFmtId="0" fontId="4" fillId="0" borderId="0" xfId="0" applyFont="1" applyAlignment="1">
      <alignment horizont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Sheet1!$R$56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Sheet1!$Q$57:$Q$61</c:f>
              <c:numCache>
                <c:formatCode>0.000000%</c:formatCode>
                <c:ptCount val="5"/>
                <c:pt idx="0">
                  <c:v>6.3866071561311077E-2</c:v>
                </c:pt>
                <c:pt idx="1">
                  <c:v>4.878500010483152E-2</c:v>
                </c:pt>
                <c:pt idx="2">
                  <c:v>2.0256619664294213E-2</c:v>
                </c:pt>
                <c:pt idx="3">
                  <c:v>3.295764278720859E-3</c:v>
                </c:pt>
                <c:pt idx="4">
                  <c:v>6.1556831644503105E-3</c:v>
                </c:pt>
              </c:numCache>
            </c:numRef>
          </c:xVal>
          <c:yVal>
            <c:numRef>
              <c:f>Sheet1!$R$57:$R$61</c:f>
              <c:numCache>
                <c:formatCode>0.00%</c:formatCode>
                <c:ptCount val="5"/>
                <c:pt idx="0">
                  <c:v>0.2527173748702512</c:v>
                </c:pt>
                <c:pt idx="1">
                  <c:v>0.22087326706695748</c:v>
                </c:pt>
                <c:pt idx="2">
                  <c:v>0.14232575193651434</c:v>
                </c:pt>
                <c:pt idx="3">
                  <c:v>5.7408747405955994E-2</c:v>
                </c:pt>
                <c:pt idx="4">
                  <c:v>-7.8458161872747886E-2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8-4B43-808A-9AC96CE62E5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Sheet1!$Q$57:$Q$61</c:f>
              <c:numCache>
                <c:formatCode>0.000000%</c:formatCode>
                <c:ptCount val="5"/>
                <c:pt idx="0">
                  <c:v>6.3866071561311077E-2</c:v>
                </c:pt>
                <c:pt idx="1">
                  <c:v>4.878500010483152E-2</c:v>
                </c:pt>
                <c:pt idx="2">
                  <c:v>2.0256619664294213E-2</c:v>
                </c:pt>
                <c:pt idx="3">
                  <c:v>3.295764278720859E-3</c:v>
                </c:pt>
                <c:pt idx="4">
                  <c:v>6.1556831644503105E-3</c:v>
                </c:pt>
              </c:numCache>
            </c:numRef>
          </c:xVal>
          <c:yVal>
            <c:numRef>
              <c:f>Sheet1!$R$57:$R$61</c:f>
              <c:numCache>
                <c:formatCode>0.00%</c:formatCode>
                <c:ptCount val="5"/>
                <c:pt idx="0">
                  <c:v>0.2527173748702512</c:v>
                </c:pt>
                <c:pt idx="1">
                  <c:v>0.22087326706695748</c:v>
                </c:pt>
                <c:pt idx="2">
                  <c:v>0.14232575193651434</c:v>
                </c:pt>
                <c:pt idx="3">
                  <c:v>5.7408747405955994E-2</c:v>
                </c:pt>
                <c:pt idx="4">
                  <c:v>-7.8458161872747886E-2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E8-4B43-808A-9AC96CE6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641711"/>
        <c:axId val="103083087"/>
      </c:scatterChart>
      <c:valAx>
        <c:axId val="206264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3087"/>
        <c:crosses val="autoZero"/>
        <c:crossBetween val="midCat"/>
      </c:valAx>
      <c:valAx>
        <c:axId val="1030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264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178595</xdr:colOff>
      <xdr:row>53</xdr:row>
      <xdr:rowOff>119063</xdr:rowOff>
    </xdr:from>
    <xdr:to>
      <xdr:col>25</xdr:col>
      <xdr:colOff>85045</xdr:colOff>
      <xdr:row>56</xdr:row>
      <xdr:rowOff>92304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C7CC76-697B-85D1-0EC9-34A1828BB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6988" y="9584533"/>
          <a:ext cx="2253682" cy="509021"/>
        </a:xfrm>
        <a:prstGeom prst="rect">
          <a:avLst/>
        </a:prstGeom>
      </xdr:spPr>
    </xdr:pic>
    <xdr:clientData/>
  </xdr:twoCellAnchor>
  <xdr:twoCellAnchor editAs="oneCell">
    <xdr:from>
      <xdr:col>21</xdr:col>
      <xdr:colOff>221115</xdr:colOff>
      <xdr:row>57</xdr:row>
      <xdr:rowOff>8506</xdr:rowOff>
    </xdr:from>
    <xdr:to>
      <xdr:col>29</xdr:col>
      <xdr:colOff>138831</xdr:colOff>
      <xdr:row>65</xdr:row>
      <xdr:rowOff>126960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283E4D6-C560-4904-42CB-DDAEE4B2F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9508" y="10188351"/>
          <a:ext cx="4612180" cy="1547204"/>
        </a:xfrm>
        <a:prstGeom prst="rect">
          <a:avLst/>
        </a:prstGeom>
      </xdr:spPr>
    </xdr:pic>
    <xdr:clientData/>
  </xdr:twoCellAnchor>
  <xdr:twoCellAnchor>
    <xdr:from>
      <xdr:col>19</xdr:col>
      <xdr:colOff>1200830</xdr:colOff>
      <xdr:row>28</xdr:row>
      <xdr:rowOff>112427</xdr:rowOff>
    </xdr:from>
    <xdr:to>
      <xdr:col>28</xdr:col>
      <xdr:colOff>314664</xdr:colOff>
      <xdr:row>52</xdr:row>
      <xdr:rowOff>85044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B5BBDB1-4D4B-C0FF-6DB4-9E984B48F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"/>
  <sheetViews>
    <sheetView tabSelected="1" topLeftCell="C33" zoomScale="56" workbookViewId="0">
      <selection activeCell="T63" sqref="T63"/>
    </sheetView>
  </sheetViews>
  <sheetFormatPr defaultColWidth="8.85546875" defaultRowHeight="14.25" x14ac:dyDescent="0.45"/>
  <cols>
    <col min="1" max="4" width="8.85546875" style="4"/>
    <col min="5" max="5" width="12.85546875" style="4" bestFit="1" customWidth="1"/>
    <col min="6" max="8" width="8.85546875" style="4"/>
    <col min="9" max="9" width="11.42578125" style="4" bestFit="1" customWidth="1"/>
    <col min="10" max="10" width="11.7109375" style="4" bestFit="1" customWidth="1"/>
    <col min="11" max="12" width="12.140625" style="4" bestFit="1" customWidth="1"/>
    <col min="13" max="13" width="12.42578125" style="4" bestFit="1" customWidth="1"/>
    <col min="14" max="14" width="12.140625" style="4" bestFit="1" customWidth="1"/>
    <col min="15" max="15" width="12.140625" style="4" customWidth="1"/>
    <col min="16" max="16" width="8.85546875" style="4"/>
    <col min="17" max="18" width="13" style="4" bestFit="1" customWidth="1"/>
    <col min="19" max="19" width="10.92578125" style="4" customWidth="1"/>
    <col min="20" max="20" width="23.2109375" style="4" bestFit="1" customWidth="1"/>
    <col min="21" max="21" width="12.28515625" style="4" bestFit="1" customWidth="1"/>
    <col min="22" max="16384" width="8.85546875" style="4"/>
  </cols>
  <sheetData>
    <row r="1" spans="1:22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2" x14ac:dyDescent="0.45">
      <c r="A2" s="4">
        <v>197301</v>
      </c>
      <c r="B2" s="4">
        <v>-2.7088000000000001E-2</v>
      </c>
      <c r="C2" s="4">
        <v>-3.2099999999999997E-2</v>
      </c>
      <c r="D2" s="4">
        <v>1.6949153000000002E-2</v>
      </c>
      <c r="E2" s="4">
        <v>3.4157892000000002E-2</v>
      </c>
      <c r="F2" s="4">
        <v>4.4000000000000003E-3</v>
      </c>
      <c r="G2" s="4">
        <v>3.0999999999999999E-3</v>
      </c>
    </row>
    <row r="3" spans="1:22" x14ac:dyDescent="0.45">
      <c r="A3" s="4">
        <v>197302</v>
      </c>
      <c r="B3" s="4">
        <v>-4.2402000000000002E-2</v>
      </c>
      <c r="C3" s="4">
        <v>1.4E-3</v>
      </c>
      <c r="D3" s="4">
        <v>0.287878788</v>
      </c>
      <c r="E3" s="4">
        <v>4.3357528999999999E-2</v>
      </c>
      <c r="F3" s="4">
        <v>4.1000000000000003E-3</v>
      </c>
      <c r="G3" s="4">
        <v>7.0000000000000001E-3</v>
      </c>
    </row>
    <row r="4" spans="1:22" x14ac:dyDescent="0.45">
      <c r="A4" s="4">
        <v>197303</v>
      </c>
      <c r="B4" s="4">
        <v>-6.7429999999999999E-3</v>
      </c>
      <c r="C4" s="4">
        <v>8.2000000000000007E-3</v>
      </c>
      <c r="D4" s="4">
        <v>5.8823528999999999E-2</v>
      </c>
      <c r="E4" s="4">
        <v>-2.3812858999999999E-2</v>
      </c>
      <c r="F4" s="4">
        <v>4.5999999999999999E-3</v>
      </c>
      <c r="G4" s="4">
        <v>9.2999999999999992E-3</v>
      </c>
      <c r="J4" s="15" t="s">
        <v>7</v>
      </c>
      <c r="K4" s="15"/>
      <c r="L4" s="15"/>
      <c r="M4" s="15"/>
      <c r="N4" s="15"/>
      <c r="O4" s="3"/>
    </row>
    <row r="5" spans="1:22" x14ac:dyDescent="0.45">
      <c r="A5" s="4">
        <v>197304</v>
      </c>
      <c r="B5" s="4">
        <v>-4.7598000000000001E-2</v>
      </c>
      <c r="C5" s="4">
        <v>4.5999999999999999E-3</v>
      </c>
      <c r="D5" s="4">
        <v>8.0000000000000002E-3</v>
      </c>
      <c r="E5" s="4">
        <v>6.0362557999999997E-2</v>
      </c>
      <c r="F5" s="4">
        <v>5.1999999999999998E-3</v>
      </c>
      <c r="G5" s="4">
        <v>6.8999999999999999E-3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5</v>
      </c>
      <c r="O5" s="3"/>
    </row>
    <row r="6" spans="1:22" x14ac:dyDescent="0.45">
      <c r="A6" s="4">
        <v>197305</v>
      </c>
      <c r="B6" s="4">
        <v>-2.1724E-2</v>
      </c>
      <c r="C6" s="4">
        <v>-1.0500000000000001E-2</v>
      </c>
      <c r="D6" s="4">
        <v>0.264880952</v>
      </c>
      <c r="E6" s="4">
        <v>0.18237178000000001</v>
      </c>
      <c r="F6" s="4">
        <v>5.1000000000000004E-3</v>
      </c>
      <c r="G6" s="4">
        <v>6.1000000000000004E-3</v>
      </c>
      <c r="J6" s="4">
        <f>AVERAGE(B2:B493)</f>
        <v>9.3880569105691068E-3</v>
      </c>
      <c r="K6" s="4">
        <f t="shared" ref="K6:N6" si="0">AVERAGE(C2:C493)</f>
        <v>7.1577235772357778E-3</v>
      </c>
      <c r="L6" s="4">
        <f t="shared" si="0"/>
        <v>7.7252079898374017E-3</v>
      </c>
      <c r="M6" s="4">
        <f t="shared" si="0"/>
        <v>8.2300576402439072E-3</v>
      </c>
      <c r="N6" s="4">
        <f t="shared" si="0"/>
        <v>4.2286585365853731E-3</v>
      </c>
    </row>
    <row r="7" spans="1:22" x14ac:dyDescent="0.45">
      <c r="A7" s="4">
        <v>197306</v>
      </c>
      <c r="B7" s="4">
        <v>-9.9080000000000001E-3</v>
      </c>
      <c r="C7" s="4">
        <v>-2.0999999999999999E-3</v>
      </c>
      <c r="D7" s="4">
        <v>7.4074074000000004E-2</v>
      </c>
      <c r="E7" s="4">
        <v>-1.6938807E-2</v>
      </c>
      <c r="F7" s="4">
        <v>5.1000000000000004E-3</v>
      </c>
      <c r="G7" s="4">
        <v>6.7999999999999996E-3</v>
      </c>
    </row>
    <row r="8" spans="1:22" x14ac:dyDescent="0.45">
      <c r="A8" s="4">
        <v>197307</v>
      </c>
      <c r="B8" s="4">
        <v>5.4275999999999998E-2</v>
      </c>
      <c r="C8" s="4">
        <v>-4.3299999999999998E-2</v>
      </c>
      <c r="D8" s="4">
        <v>-6.2068966000000003E-2</v>
      </c>
      <c r="E8" s="4">
        <v>0.25772275700000002</v>
      </c>
      <c r="F8" s="4">
        <v>6.4000000000000003E-3</v>
      </c>
      <c r="G8" s="4">
        <v>2.3E-3</v>
      </c>
      <c r="J8" s="15" t="s">
        <v>8</v>
      </c>
      <c r="K8" s="15"/>
      <c r="L8" s="15"/>
      <c r="M8" s="15"/>
      <c r="N8" s="15"/>
      <c r="O8" s="3"/>
    </row>
    <row r="9" spans="1:22" x14ac:dyDescent="0.45">
      <c r="A9" s="4">
        <v>197308</v>
      </c>
      <c r="B9" s="4">
        <v>-3.1E-2</v>
      </c>
      <c r="C9" s="4">
        <v>3.9100000000000003E-2</v>
      </c>
      <c r="D9" s="4">
        <v>-0.10467128000000001</v>
      </c>
      <c r="E9" s="4">
        <v>2.4591933999999999E-2</v>
      </c>
      <c r="F9" s="4">
        <v>7.0000000000000001E-3</v>
      </c>
      <c r="G9" s="4">
        <v>1.8100000000000002E-2</v>
      </c>
      <c r="K9" s="3" t="s">
        <v>1</v>
      </c>
      <c r="L9" s="3" t="s">
        <v>2</v>
      </c>
      <c r="M9" s="3" t="s">
        <v>3</v>
      </c>
      <c r="N9" s="3" t="s">
        <v>4</v>
      </c>
      <c r="O9" s="3"/>
    </row>
    <row r="10" spans="1:22" x14ac:dyDescent="0.45">
      <c r="A10" s="4">
        <v>197309</v>
      </c>
      <c r="B10" s="4">
        <v>5.2948000000000002E-2</v>
      </c>
      <c r="C10" s="4">
        <v>3.1800000000000002E-2</v>
      </c>
      <c r="D10" s="4">
        <v>-3.3816424999999997E-2</v>
      </c>
      <c r="E10" s="4">
        <v>-5.0231886000000003E-2</v>
      </c>
      <c r="F10" s="4">
        <v>6.7999999999999996E-3</v>
      </c>
      <c r="G10" s="4">
        <v>3.0000000000000001E-3</v>
      </c>
      <c r="J10" s="3" t="s">
        <v>1</v>
      </c>
      <c r="K10" s="5">
        <f>_xlfn.COVARIANCE.S($B$2:$B$493,B2:B493)</f>
        <v>2.1280836044529627E-3</v>
      </c>
      <c r="L10" s="5">
        <f>_xlfn.COVARIANCE.S($B$2:$B$493,C2:C493)</f>
        <v>1.6124053234977539E-4</v>
      </c>
      <c r="M10" s="5">
        <f>_xlfn.COVARIANCE.S($B$2:$B$493,D2:D493)</f>
        <v>1.691995020418188E-5</v>
      </c>
      <c r="N10" s="5">
        <f>_xlfn.COVARIANCE.S($B$2:$B$493,E2:E493)</f>
        <v>2.917227768111529E-4</v>
      </c>
      <c r="O10" s="5"/>
    </row>
    <row r="11" spans="1:22" x14ac:dyDescent="0.45">
      <c r="A11" s="4">
        <v>197310</v>
      </c>
      <c r="B11" s="4">
        <v>-1.1299999999999999E-3</v>
      </c>
      <c r="C11" s="4">
        <v>2.1499999999999998E-2</v>
      </c>
      <c r="D11" s="4">
        <v>-0.02</v>
      </c>
      <c r="E11" s="4">
        <v>-5.3332487999999997E-2</v>
      </c>
      <c r="F11" s="4">
        <v>6.4999999999999997E-3</v>
      </c>
      <c r="G11" s="4">
        <v>8.0999999999999996E-3</v>
      </c>
      <c r="J11" s="3" t="s">
        <v>2</v>
      </c>
      <c r="K11" s="5">
        <f>_xlfn.COVARIANCE.S($C$2:$C$493,B2:B493)</f>
        <v>1.6124053234977539E-4</v>
      </c>
      <c r="L11" s="5">
        <f>_xlfn.COVARIANCE.S($C$2:$C$493,C2:C493)</f>
        <v>9.9052403391121542E-4</v>
      </c>
      <c r="M11" s="5">
        <f>_xlfn.COVARIANCE.S($C$2:$C$493,D2:D493)</f>
        <v>3.0812920848653036E-5</v>
      </c>
      <c r="N11" s="5">
        <f>_xlfn.COVARIANCE.S($C$2:$C$493,E2:E493)</f>
        <v>-1.9132379481931339E-4</v>
      </c>
      <c r="O11" s="5"/>
    </row>
    <row r="12" spans="1:22" x14ac:dyDescent="0.45">
      <c r="A12" s="4">
        <v>197311</v>
      </c>
      <c r="B12" s="4">
        <v>-0.119063</v>
      </c>
      <c r="C12" s="4">
        <v>-1.83E-2</v>
      </c>
      <c r="D12" s="4">
        <v>3.0612245E-2</v>
      </c>
      <c r="E12" s="4">
        <v>5.2351285999999997E-2</v>
      </c>
      <c r="F12" s="4">
        <v>5.5999999999999999E-3</v>
      </c>
      <c r="G12" s="4">
        <v>7.3000000000000001E-3</v>
      </c>
      <c r="J12" s="3">
        <v>0</v>
      </c>
      <c r="K12" s="5">
        <v>1.691995020418188E-5</v>
      </c>
      <c r="L12" s="5">
        <v>3.0812920848653036E-5</v>
      </c>
      <c r="M12" s="5">
        <v>3.6540254660699534E-3</v>
      </c>
      <c r="N12" s="5">
        <f>_xlfn.COVARIANCE.S($D$2:$D$493,E2:E493)</f>
        <v>9.1885282095766172E-4</v>
      </c>
      <c r="O12" s="5"/>
    </row>
    <row r="13" spans="1:22" x14ac:dyDescent="0.45">
      <c r="A13" s="4">
        <v>197312</v>
      </c>
      <c r="B13" s="4">
        <v>1.4045999999999999E-2</v>
      </c>
      <c r="C13" s="4">
        <v>-8.2000000000000007E-3</v>
      </c>
      <c r="D13" s="4">
        <v>0.111386139</v>
      </c>
      <c r="E13" s="4">
        <v>0.10528661</v>
      </c>
      <c r="F13" s="4">
        <v>6.4000000000000003E-3</v>
      </c>
      <c r="G13" s="4">
        <v>6.4999999999999997E-3</v>
      </c>
      <c r="I13" s="3"/>
      <c r="J13" s="3" t="s">
        <v>4</v>
      </c>
      <c r="K13" s="5">
        <f>_xlfn.COVARIANCE.S($E$2:$E$493,B2:B493)</f>
        <v>2.917227768111529E-4</v>
      </c>
      <c r="L13" s="5">
        <f>_xlfn.COVARIANCE.S($E$2:$E$493,C2:C493)</f>
        <v>-1.9132379481931339E-4</v>
      </c>
      <c r="M13" s="5">
        <f>_xlfn.COVARIANCE.S($E$2:$E$493,D2:D493)</f>
        <v>9.1885282095766172E-4</v>
      </c>
      <c r="N13" s="5">
        <f>_xlfn.COVARIANCE.S($E$2:$E$493,E2:E493)</f>
        <v>3.4574034570486307E-3</v>
      </c>
      <c r="O13" s="5"/>
    </row>
    <row r="14" spans="1:22" x14ac:dyDescent="0.45">
      <c r="A14" s="4">
        <v>197401</v>
      </c>
      <c r="B14" s="4">
        <v>2.4810000000000001E-3</v>
      </c>
      <c r="C14" s="4">
        <v>-8.3000000000000001E-3</v>
      </c>
      <c r="D14" s="4">
        <v>0.18040089100000001</v>
      </c>
      <c r="E14" s="4">
        <v>0.111584646</v>
      </c>
      <c r="F14" s="4">
        <v>6.3E-3</v>
      </c>
      <c r="G14" s="4">
        <v>8.6999999999999994E-3</v>
      </c>
      <c r="U14" s="1"/>
      <c r="V14" s="1"/>
    </row>
    <row r="15" spans="1:22" x14ac:dyDescent="0.45">
      <c r="A15" s="4">
        <v>197402</v>
      </c>
      <c r="B15" s="4">
        <v>1.9369999999999999E-3</v>
      </c>
      <c r="C15" s="4">
        <v>-2.3999999999999998E-3</v>
      </c>
      <c r="D15" s="4">
        <v>0.22641509400000001</v>
      </c>
      <c r="E15" s="4">
        <v>-5.3106059999999998E-3</v>
      </c>
      <c r="F15" s="4">
        <v>5.7999999999999996E-3</v>
      </c>
      <c r="G15" s="4">
        <v>1.29E-2</v>
      </c>
      <c r="J15" s="15" t="s">
        <v>12</v>
      </c>
      <c r="K15" s="15"/>
      <c r="L15" s="15"/>
      <c r="M15" s="15"/>
      <c r="N15" s="15"/>
      <c r="O15" s="3"/>
      <c r="U15" s="2"/>
      <c r="V15" s="1"/>
    </row>
    <row r="16" spans="1:22" x14ac:dyDescent="0.45">
      <c r="A16" s="4">
        <v>197403</v>
      </c>
      <c r="B16" s="4">
        <v>-2.2626E-2</v>
      </c>
      <c r="C16" s="4">
        <v>-2.92E-2</v>
      </c>
      <c r="D16" s="4">
        <v>6.4615384999999997E-2</v>
      </c>
      <c r="E16" s="4">
        <v>-0.115087116</v>
      </c>
      <c r="F16" s="4">
        <v>5.5999999999999999E-3</v>
      </c>
      <c r="G16" s="4">
        <v>1.1299999999999999E-2</v>
      </c>
      <c r="K16" s="3" t="s">
        <v>1</v>
      </c>
      <c r="L16" s="3" t="s">
        <v>2</v>
      </c>
      <c r="M16" s="3" t="s">
        <v>3</v>
      </c>
      <c r="N16" s="3" t="s">
        <v>4</v>
      </c>
      <c r="O16" s="3"/>
      <c r="U16" s="2"/>
      <c r="V16" s="1"/>
    </row>
    <row r="17" spans="1:22" x14ac:dyDescent="0.45">
      <c r="A17" s="4">
        <v>197404</v>
      </c>
      <c r="B17" s="4">
        <v>-4.3912E-2</v>
      </c>
      <c r="C17" s="4">
        <v>-2.53E-2</v>
      </c>
      <c r="D17" s="4">
        <v>-2.1676300999999999E-2</v>
      </c>
      <c r="E17" s="4">
        <v>1.1065983999999999E-2</v>
      </c>
      <c r="F17" s="4">
        <v>7.4999999999999997E-3</v>
      </c>
      <c r="G17" s="4">
        <v>5.5999999999999999E-3</v>
      </c>
      <c r="J17" s="3" t="s">
        <v>1</v>
      </c>
      <c r="K17" s="5">
        <f>CORREL($B$2:$B$493,B2:B493)</f>
        <v>1</v>
      </c>
      <c r="L17" s="5">
        <f t="shared" ref="L17:N17" si="1">CORREL($B$2:$B$493,C2:C493)</f>
        <v>0.11105736670186886</v>
      </c>
      <c r="M17" s="5">
        <f t="shared" si="1"/>
        <v>6.0676280840498715E-3</v>
      </c>
      <c r="N17" s="5">
        <f t="shared" si="1"/>
        <v>0.1075476598613937</v>
      </c>
      <c r="O17" s="5"/>
      <c r="U17" s="2"/>
      <c r="V17" s="1"/>
    </row>
    <row r="18" spans="1:22" x14ac:dyDescent="0.45">
      <c r="A18" s="4">
        <v>197405</v>
      </c>
      <c r="B18" s="4">
        <v>-3.5279999999999999E-2</v>
      </c>
      <c r="C18" s="4">
        <v>1.23E-2</v>
      </c>
      <c r="D18" s="4">
        <v>-7.3855244E-2</v>
      </c>
      <c r="E18" s="4">
        <v>-6.7648600000000003E-2</v>
      </c>
      <c r="F18" s="4">
        <v>7.4999999999999997E-3</v>
      </c>
      <c r="G18" s="4">
        <v>1.11E-2</v>
      </c>
      <c r="J18" s="3" t="s">
        <v>2</v>
      </c>
      <c r="K18" s="5">
        <f>CORREL($C$2:$C$493,B2:B493)</f>
        <v>0.11105736670186886</v>
      </c>
      <c r="L18" s="5">
        <f t="shared" ref="L18:N18" si="2">CORREL($C$2:$C$493,C2:C493)</f>
        <v>1.0000000000000002</v>
      </c>
      <c r="M18" s="5">
        <f t="shared" si="2"/>
        <v>1.6196253835767335E-2</v>
      </c>
      <c r="N18" s="5">
        <f t="shared" si="2"/>
        <v>-0.10338593184943293</v>
      </c>
      <c r="O18" s="5"/>
      <c r="U18" s="2"/>
      <c r="V18" s="1"/>
    </row>
    <row r="19" spans="1:22" x14ac:dyDescent="0.45">
      <c r="A19" s="4">
        <v>197406</v>
      </c>
      <c r="B19" s="4">
        <v>-1.8785E-2</v>
      </c>
      <c r="C19" s="4">
        <v>4.4999999999999997E-3</v>
      </c>
      <c r="D19" s="4">
        <v>-7.9744816999999996E-2</v>
      </c>
      <c r="E19" s="4">
        <v>0.124164845</v>
      </c>
      <c r="F19" s="4">
        <v>6.0000000000000001E-3</v>
      </c>
      <c r="G19" s="4">
        <v>9.5999999999999992E-3</v>
      </c>
      <c r="J19" s="3" t="s">
        <v>3</v>
      </c>
      <c r="K19" s="5">
        <f>CORREL($D$2:$D$493,B2:B493)</f>
        <v>6.0676280840498715E-3</v>
      </c>
      <c r="L19" s="5">
        <f t="shared" ref="L19:N19" si="3">CORREL($D$2:$D$493,C2:C493)</f>
        <v>1.6196253835767335E-2</v>
      </c>
      <c r="M19" s="5">
        <f t="shared" si="3"/>
        <v>1.0000000000000002</v>
      </c>
      <c r="N19" s="5">
        <f t="shared" si="3"/>
        <v>0.25851463666686125</v>
      </c>
      <c r="O19" s="5"/>
      <c r="U19" s="2"/>
      <c r="V19" s="1"/>
    </row>
    <row r="20" spans="1:22" x14ac:dyDescent="0.45">
      <c r="A20" s="4">
        <v>197407</v>
      </c>
      <c r="B20" s="4">
        <v>-7.3007000000000002E-2</v>
      </c>
      <c r="C20" s="4">
        <v>-2.8999999999999998E-3</v>
      </c>
      <c r="D20" s="4">
        <v>8.1455806000000006E-2</v>
      </c>
      <c r="E20" s="4">
        <v>0.23831477200000001</v>
      </c>
      <c r="F20" s="4">
        <v>7.0000000000000001E-3</v>
      </c>
      <c r="G20" s="4">
        <v>7.4999999999999997E-3</v>
      </c>
      <c r="J20" s="3" t="s">
        <v>4</v>
      </c>
      <c r="K20" s="5">
        <f>CORREL($E$2:$E$493,B2:B493)</f>
        <v>0.1075476598613937</v>
      </c>
      <c r="L20" s="5">
        <f t="shared" ref="L20:N20" si="4">CORREL($E$2:$E$493,C2:C493)</f>
        <v>-0.10338593184943293</v>
      </c>
      <c r="M20" s="5">
        <f t="shared" si="4"/>
        <v>0.25851463666686125</v>
      </c>
      <c r="N20" s="5">
        <f t="shared" si="4"/>
        <v>0.99999999999999989</v>
      </c>
      <c r="O20" s="5"/>
      <c r="R20" s="10" t="s">
        <v>16</v>
      </c>
      <c r="S20" s="6">
        <f>AVERAGE(F2:F493)</f>
        <v>4.2286585365853731E-3</v>
      </c>
      <c r="U20" s="2"/>
      <c r="V20" s="1"/>
    </row>
    <row r="21" spans="1:22" x14ac:dyDescent="0.45">
      <c r="A21" s="4">
        <v>197408</v>
      </c>
      <c r="B21" s="4">
        <v>-8.5811999999999999E-2</v>
      </c>
      <c r="C21" s="4">
        <v>-2.3199999999999998E-2</v>
      </c>
      <c r="D21" s="4">
        <v>0</v>
      </c>
      <c r="E21" s="4">
        <v>-4.9049071E-2</v>
      </c>
      <c r="F21" s="4">
        <v>6.0000000000000001E-3</v>
      </c>
      <c r="G21" s="4">
        <v>1.2800000000000001E-2</v>
      </c>
      <c r="U21" s="2"/>
      <c r="V21" s="1"/>
    </row>
    <row r="22" spans="1:22" x14ac:dyDescent="0.45">
      <c r="A22" s="4">
        <v>197409</v>
      </c>
      <c r="B22" s="4">
        <v>-0.110184</v>
      </c>
      <c r="C22" s="4">
        <v>2.47E-2</v>
      </c>
      <c r="D22" s="4">
        <v>-3.0448718E-2</v>
      </c>
      <c r="E22" s="4">
        <v>0.120987713</v>
      </c>
      <c r="F22" s="4">
        <v>8.0999999999999996E-3</v>
      </c>
      <c r="G22" s="4">
        <v>1.2E-2</v>
      </c>
      <c r="U22" s="2"/>
      <c r="V22" s="1"/>
    </row>
    <row r="23" spans="1:22" x14ac:dyDescent="0.45">
      <c r="A23" s="4">
        <v>197410</v>
      </c>
      <c r="B23" s="4">
        <v>0.16527900000000001</v>
      </c>
      <c r="C23" s="4">
        <v>4.8899999999999999E-2</v>
      </c>
      <c r="D23" s="4">
        <v>0.10413223100000001</v>
      </c>
      <c r="E23" s="4">
        <v>9.0004418000000003E-2</v>
      </c>
      <c r="F23" s="4">
        <v>5.1000000000000004E-3</v>
      </c>
      <c r="G23" s="4">
        <v>8.6E-3</v>
      </c>
      <c r="J23" s="3" t="s">
        <v>9</v>
      </c>
      <c r="K23" s="3" t="s">
        <v>1</v>
      </c>
      <c r="L23" s="3" t="s">
        <v>2</v>
      </c>
      <c r="M23" s="3" t="s">
        <v>3</v>
      </c>
      <c r="N23" s="3" t="s">
        <v>4</v>
      </c>
      <c r="O23" s="3" t="s">
        <v>13</v>
      </c>
      <c r="P23" s="3" t="s">
        <v>10</v>
      </c>
      <c r="Q23" s="3" t="s">
        <v>11</v>
      </c>
      <c r="R23" s="3" t="s">
        <v>14</v>
      </c>
      <c r="S23" s="3" t="s">
        <v>15</v>
      </c>
      <c r="U23" s="2"/>
      <c r="V23" s="1"/>
    </row>
    <row r="24" spans="1:22" x14ac:dyDescent="0.45">
      <c r="A24" s="4">
        <v>197411</v>
      </c>
      <c r="B24" s="4">
        <v>-4.0962999999999999E-2</v>
      </c>
      <c r="C24" s="4">
        <v>2.9499999999999998E-2</v>
      </c>
      <c r="D24" s="4">
        <v>0.10179640700000001</v>
      </c>
      <c r="E24" s="4">
        <v>1.9456079000000001E-2</v>
      </c>
      <c r="F24" s="4">
        <v>5.4000000000000003E-3</v>
      </c>
      <c r="G24" s="4">
        <v>8.5000000000000006E-3</v>
      </c>
      <c r="J24" s="1">
        <v>0</v>
      </c>
      <c r="K24" s="8">
        <v>-3.3005606616055627</v>
      </c>
      <c r="L24" s="8">
        <v>4.0068691411382575</v>
      </c>
      <c r="M24" s="8">
        <v>0.22047744069910916</v>
      </c>
      <c r="N24" s="8">
        <v>7.3214079768196286E-2</v>
      </c>
      <c r="O24" s="7">
        <f>SUM(K24:N24)</f>
        <v>1.0000000000000002</v>
      </c>
      <c r="P24" s="8">
        <f>SUMPRODUCT(K24:N24,$J$6:$M$6)</f>
        <v>5.7752246073513452E-10</v>
      </c>
      <c r="Q24" s="8" cm="1">
        <f t="array" ref="Q24">MMULT(MMULT(K24:N24,$K$10:$N$13),TRANSPOSE(K24:N24))</f>
        <v>3.4823180397634844E-2</v>
      </c>
      <c r="R24" s="11">
        <f>SQRT(Q24)</f>
        <v>0.18660970070613919</v>
      </c>
      <c r="S24" s="12">
        <f>(P24-$S$20)/R24</f>
        <v>-2.2660440175733029E-2</v>
      </c>
      <c r="U24" s="2"/>
      <c r="V24" s="1"/>
    </row>
    <row r="25" spans="1:22" x14ac:dyDescent="0.45">
      <c r="A25" s="4">
        <v>197412</v>
      </c>
      <c r="B25" s="4">
        <v>-2.5498E-2</v>
      </c>
      <c r="C25" s="4">
        <v>1.7100000000000001E-2</v>
      </c>
      <c r="D25" s="4">
        <v>1.3586957E-2</v>
      </c>
      <c r="E25" s="4">
        <v>-8.2700646000000003E-2</v>
      </c>
      <c r="F25" s="4">
        <v>7.0000000000000001E-3</v>
      </c>
      <c r="G25" s="4">
        <v>7.1000000000000004E-3</v>
      </c>
      <c r="J25" s="2">
        <v>1E-3</v>
      </c>
      <c r="K25" s="8">
        <v>-2.8529509327629343</v>
      </c>
      <c r="L25" s="8">
        <v>3.5643990528845562</v>
      </c>
      <c r="M25" s="8">
        <v>0.20623116166286509</v>
      </c>
      <c r="N25" s="8">
        <v>8.2320707573496382E-2</v>
      </c>
      <c r="O25" s="7">
        <f t="shared" ref="O25:O49" si="5">SUM(K25:N25)</f>
        <v>0.9999999893579834</v>
      </c>
      <c r="P25" s="8">
        <f t="shared" ref="P25:P40" si="6">SUMPRODUCT(K25:N25,$J$6:$M$6)</f>
        <v>1.0000002058159728E-3</v>
      </c>
      <c r="Q25" s="8" cm="1">
        <f t="array" ref="Q25">MMULT(MMULT(K25:N25,$K$10:$N$13),TRANSPOSE(K25:N25))</f>
        <v>2.6612518992022161E-2</v>
      </c>
      <c r="R25" s="11">
        <f t="shared" ref="R25:R49" si="7">SQRT(Q25)</f>
        <v>0.16313343922084816</v>
      </c>
      <c r="S25" s="12">
        <f t="shared" ref="S25:S48" si="8">(P25-$S$20)/R25</f>
        <v>-1.9791517583335444E-2</v>
      </c>
      <c r="U25" s="2"/>
      <c r="V25" s="1"/>
    </row>
    <row r="26" spans="1:22" x14ac:dyDescent="0.45">
      <c r="A26" s="4">
        <v>197501</v>
      </c>
      <c r="B26" s="4">
        <v>0.140292</v>
      </c>
      <c r="C26" s="4">
        <v>2.2499999999999999E-2</v>
      </c>
      <c r="D26" s="4">
        <v>-5.7372654000000002E-2</v>
      </c>
      <c r="E26" s="4">
        <v>-0.156349976</v>
      </c>
      <c r="F26" s="4">
        <v>5.7999999999999996E-3</v>
      </c>
      <c r="G26" s="4">
        <v>4.4999999999999997E-3</v>
      </c>
      <c r="J26" s="2">
        <v>2E-3</v>
      </c>
      <c r="K26" s="8">
        <v>-2.4053415055816227</v>
      </c>
      <c r="L26" s="8">
        <v>3.1219307118090467</v>
      </c>
      <c r="M26" s="8">
        <v>0.19198446314860207</v>
      </c>
      <c r="N26" s="8">
        <v>9.1426569557156376E-2</v>
      </c>
      <c r="O26" s="7">
        <f t="shared" si="5"/>
        <v>1.0000002389331824</v>
      </c>
      <c r="P26" s="8">
        <f t="shared" si="6"/>
        <v>1.9999999646032282E-3</v>
      </c>
      <c r="Q26" s="8" cm="1">
        <f t="array" ref="Q26">MMULT(MMULT(K26:N26,$K$10:$N$13),TRANSPOSE(K26:N26))</f>
        <v>1.9524489659198892E-2</v>
      </c>
      <c r="R26" s="11">
        <f t="shared" si="7"/>
        <v>0.13973005996992519</v>
      </c>
      <c r="S26" s="12">
        <f t="shared" si="8"/>
        <v>-1.5949743186697483E-2</v>
      </c>
      <c r="U26" s="2"/>
      <c r="V26" s="1"/>
    </row>
    <row r="27" spans="1:22" x14ac:dyDescent="0.45">
      <c r="A27" s="4">
        <v>197502</v>
      </c>
      <c r="B27" s="4">
        <v>6.0949999999999997E-2</v>
      </c>
      <c r="C27" s="4">
        <v>1.3100000000000001E-2</v>
      </c>
      <c r="D27" s="4">
        <v>3.3845278999999999E-2</v>
      </c>
      <c r="E27" s="4">
        <v>-0.10412487199999999</v>
      </c>
      <c r="F27" s="4">
        <v>4.3E-3</v>
      </c>
      <c r="G27" s="4">
        <v>7.0000000000000001E-3</v>
      </c>
      <c r="J27" s="2">
        <v>3.0000000000000001E-3</v>
      </c>
      <c r="K27" s="8">
        <v>-1.9577316768343733</v>
      </c>
      <c r="L27" s="8">
        <v>2.6794607473859502</v>
      </c>
      <c r="M27" s="8">
        <v>0.17773820973481916</v>
      </c>
      <c r="N27" s="8">
        <v>0.10053307610437637</v>
      </c>
      <c r="O27" s="7">
        <f t="shared" si="5"/>
        <v>1.0000003563907724</v>
      </c>
      <c r="P27" s="8">
        <f t="shared" si="6"/>
        <v>3.0000006171300971E-3</v>
      </c>
      <c r="Q27" s="8" cm="1">
        <f t="array" ref="Q27">MMULT(MMULT(K27:N27,$K$10:$N$13),TRANSPOSE(K27:N27))</f>
        <v>1.3559064866080935E-2</v>
      </c>
      <c r="R27" s="11">
        <f t="shared" si="7"/>
        <v>0.11644339769210162</v>
      </c>
      <c r="S27" s="12">
        <f t="shared" si="8"/>
        <v>-1.0551546449237767E-2</v>
      </c>
      <c r="U27" s="2"/>
      <c r="V27" s="1"/>
    </row>
    <row r="28" spans="1:22" x14ac:dyDescent="0.45">
      <c r="A28" s="4">
        <v>197503</v>
      </c>
      <c r="B28" s="4">
        <v>2.9773999999999998E-2</v>
      </c>
      <c r="C28" s="4">
        <v>-2.6700000000000002E-2</v>
      </c>
      <c r="D28" s="4">
        <v>-2.4759284999999999E-2</v>
      </c>
      <c r="E28" s="4">
        <v>8.4493965000000004E-2</v>
      </c>
      <c r="F28" s="4">
        <v>4.1000000000000003E-3</v>
      </c>
      <c r="G28" s="4">
        <v>3.8E-3</v>
      </c>
      <c r="J28" s="2">
        <v>4.0000000000000001E-3</v>
      </c>
      <c r="K28" s="8">
        <v>-1.5101203727834411</v>
      </c>
      <c r="L28" s="8">
        <v>2.2369903595858482</v>
      </c>
      <c r="M28" s="8">
        <v>0.16349146508139417</v>
      </c>
      <c r="N28" s="8">
        <v>0.10963856859404995</v>
      </c>
      <c r="O28" s="7">
        <f t="shared" si="5"/>
        <v>1.0000000204778512</v>
      </c>
      <c r="P28" s="8">
        <f t="shared" si="6"/>
        <v>3.9999999487958619E-3</v>
      </c>
      <c r="Q28" s="8" cm="1">
        <f t="array" ref="Q28">MMULT(MMULT(K28:N28,$K$10:$N$13),TRANSPOSE(K28:N28))</f>
        <v>8.7162494792412358E-3</v>
      </c>
      <c r="R28" s="11">
        <f t="shared" si="7"/>
        <v>9.3360856247365454E-2</v>
      </c>
      <c r="S28" s="12">
        <f t="shared" si="8"/>
        <v>-2.4491912026135005E-3</v>
      </c>
      <c r="U28" s="2"/>
      <c r="V28" s="1"/>
    </row>
    <row r="29" spans="1:22" x14ac:dyDescent="0.45">
      <c r="A29" s="4">
        <v>197504</v>
      </c>
      <c r="B29" s="4">
        <v>4.7470999999999999E-2</v>
      </c>
      <c r="C29" s="4">
        <v>-1.8200000000000001E-2</v>
      </c>
      <c r="D29" s="4">
        <v>-5.7827927000000001E-2</v>
      </c>
      <c r="E29" s="4">
        <v>-4.6132151000000003E-2</v>
      </c>
      <c r="F29" s="4">
        <v>4.4000000000000003E-3</v>
      </c>
      <c r="G29" s="4">
        <v>5.1000000000000004E-3</v>
      </c>
      <c r="J29" s="2">
        <v>5.0000000000000001E-3</v>
      </c>
      <c r="K29" s="8">
        <v>-1.0625124501259631</v>
      </c>
      <c r="L29" s="8">
        <v>1.7945228723316238</v>
      </c>
      <c r="M29" s="8">
        <v>0.14924494850179504</v>
      </c>
      <c r="N29" s="8">
        <v>0.11874525476431225</v>
      </c>
      <c r="O29" s="7">
        <f t="shared" si="5"/>
        <v>1.0000006254717679</v>
      </c>
      <c r="P29" s="8">
        <f t="shared" si="6"/>
        <v>4.9999998830308479E-3</v>
      </c>
      <c r="Q29" s="8" cm="1">
        <f t="array" ref="Q29">MMULT(MMULT(K29:N29,$K$10:$N$13),TRANSPOSE(K29:N29))</f>
        <v>4.9960808587455781E-3</v>
      </c>
      <c r="R29" s="11">
        <f t="shared" si="7"/>
        <v>7.0682960172488374E-2</v>
      </c>
      <c r="S29" s="12">
        <f t="shared" si="8"/>
        <v>1.0912691610016931E-2</v>
      </c>
      <c r="U29" s="2"/>
      <c r="V29" s="1"/>
    </row>
    <row r="30" spans="1:22" x14ac:dyDescent="0.45">
      <c r="A30" s="4">
        <v>197505</v>
      </c>
      <c r="B30" s="4">
        <v>5.5965000000000001E-2</v>
      </c>
      <c r="C30" s="4">
        <v>2.12E-2</v>
      </c>
      <c r="D30" s="4">
        <v>0</v>
      </c>
      <c r="E30" s="4">
        <v>-1.5021118999999999E-2</v>
      </c>
      <c r="F30" s="4">
        <v>4.4000000000000003E-3</v>
      </c>
      <c r="G30" s="4">
        <v>4.4000000000000003E-3</v>
      </c>
      <c r="J30" s="2">
        <v>6.0000000000000001E-3</v>
      </c>
      <c r="K30" s="8">
        <v>-0.61490021362432057</v>
      </c>
      <c r="L30" s="8">
        <v>1.3520508233687332</v>
      </c>
      <c r="M30" s="8">
        <v>0.13499781376733838</v>
      </c>
      <c r="N30" s="8">
        <v>0.12785158212654757</v>
      </c>
      <c r="O30" s="7">
        <f t="shared" si="5"/>
        <v>1.0000000056382985</v>
      </c>
      <c r="P30" s="8">
        <f t="shared" si="6"/>
        <v>5.9999999360450928E-3</v>
      </c>
      <c r="Q30" s="8" cm="1">
        <f t="array" ref="Q30">MMULT(MMULT(K30:N30,$K$10:$N$13),TRANSPOSE(K30:N30))</f>
        <v>2.3985004092665096E-3</v>
      </c>
      <c r="R30" s="11">
        <f t="shared" si="7"/>
        <v>4.8974487330308111E-2</v>
      </c>
      <c r="S30" s="12">
        <f t="shared" si="8"/>
        <v>3.6168656294713594E-2</v>
      </c>
      <c r="U30" s="2"/>
      <c r="V30" s="1"/>
    </row>
    <row r="31" spans="1:22" x14ac:dyDescent="0.45">
      <c r="A31" s="4">
        <v>197506</v>
      </c>
      <c r="B31" s="4">
        <v>5.2706000000000003E-2</v>
      </c>
      <c r="C31" s="4">
        <v>2.92E-2</v>
      </c>
      <c r="D31" s="4">
        <v>-4.4910180000000003E-3</v>
      </c>
      <c r="E31" s="4">
        <v>1.6483075E-2</v>
      </c>
      <c r="F31" s="4">
        <v>4.1000000000000003E-3</v>
      </c>
      <c r="G31" s="4">
        <v>8.2000000000000007E-3</v>
      </c>
      <c r="J31" s="2">
        <v>7.0000000000000001E-3</v>
      </c>
      <c r="K31" s="8">
        <v>-0.16729008433164352</v>
      </c>
      <c r="L31" s="8">
        <v>0.90958095539110184</v>
      </c>
      <c r="M31" s="8">
        <v>0.12075131283531128</v>
      </c>
      <c r="N31" s="8">
        <v>0.13695781942630983</v>
      </c>
      <c r="O31" s="7">
        <f t="shared" si="5"/>
        <v>1.0000000033210794</v>
      </c>
      <c r="P31" s="8">
        <f t="shared" si="6"/>
        <v>6.999999972387508E-3</v>
      </c>
      <c r="Q31" s="8" cm="1">
        <f t="array" ref="Q31">MMULT(MMULT(K31:N31,$K$10:$N$13),TRANSPOSE(K31:N31))</f>
        <v>9.2355607270551779E-4</v>
      </c>
      <c r="R31" s="11">
        <f t="shared" si="7"/>
        <v>3.0390065361981664E-2</v>
      </c>
      <c r="S31" s="12">
        <f t="shared" si="8"/>
        <v>9.1192348643945861E-2</v>
      </c>
      <c r="U31" s="2"/>
      <c r="V31" s="1"/>
    </row>
    <row r="32" spans="1:22" x14ac:dyDescent="0.45">
      <c r="A32" s="4">
        <v>197507</v>
      </c>
      <c r="B32" s="4">
        <v>-6.3014000000000001E-2</v>
      </c>
      <c r="C32" s="4">
        <v>-8.6999999999999994E-3</v>
      </c>
      <c r="D32" s="4">
        <v>2.7067670000000001E-3</v>
      </c>
      <c r="E32" s="4">
        <v>7.8310394000000005E-2</v>
      </c>
      <c r="F32" s="4">
        <v>4.7999999999999996E-3</v>
      </c>
      <c r="G32" s="4">
        <v>1.06E-2</v>
      </c>
      <c r="J32" s="2">
        <v>8.0000000000000002E-3</v>
      </c>
      <c r="K32" s="8">
        <v>0.28032001511514448</v>
      </c>
      <c r="L32" s="8">
        <v>0.46711115330515235</v>
      </c>
      <c r="M32" s="8">
        <v>0.10650460105632505</v>
      </c>
      <c r="N32" s="8">
        <v>0.14606423033518298</v>
      </c>
      <c r="O32" s="9">
        <f t="shared" si="5"/>
        <v>0.99999999981180487</v>
      </c>
      <c r="P32" s="8">
        <f t="shared" si="6"/>
        <v>8.0000000001458401E-3</v>
      </c>
      <c r="Q32" s="8" cm="1">
        <f t="array" ref="Q32">MMULT(MMULT(K32:N32,$K$10:$N$13),TRANSPOSE(K32:N32))</f>
        <v>5.7123187163858873E-4</v>
      </c>
      <c r="R32" s="11">
        <f t="shared" si="7"/>
        <v>2.3900457561280886E-2</v>
      </c>
      <c r="S32" s="12">
        <f t="shared" si="8"/>
        <v>0.15779369302410759</v>
      </c>
      <c r="U32" s="2"/>
      <c r="V32" s="1"/>
    </row>
    <row r="33" spans="1:22" x14ac:dyDescent="0.45">
      <c r="A33" s="4">
        <v>197508</v>
      </c>
      <c r="B33" s="4">
        <v>-2.1330999999999999E-2</v>
      </c>
      <c r="C33" s="4">
        <v>-6.7999999999999996E-3</v>
      </c>
      <c r="D33" s="4">
        <v>-4.1391721999999999E-2</v>
      </c>
      <c r="E33" s="4">
        <v>9.6048513000000002E-2</v>
      </c>
      <c r="F33" s="4">
        <v>4.7999999999999996E-3</v>
      </c>
      <c r="G33" s="4">
        <v>3.0999999999999999E-3</v>
      </c>
      <c r="J33" s="2">
        <v>8.9999999999999993E-3</v>
      </c>
      <c r="K33" s="8">
        <v>0.72793015831912522</v>
      </c>
      <c r="L33" s="8">
        <v>2.464142755897766E-2</v>
      </c>
      <c r="M33" s="8">
        <v>9.2257991974678669E-2</v>
      </c>
      <c r="N33" s="8">
        <v>0.15517042642076151</v>
      </c>
      <c r="O33" s="9">
        <f t="shared" si="5"/>
        <v>1.0000000042735431</v>
      </c>
      <c r="P33" s="8">
        <f t="shared" si="6"/>
        <v>9.000000010468405E-3</v>
      </c>
      <c r="Q33" s="8" cm="1">
        <f t="array" ref="Q33">MMULT(MMULT(K33:N33,$K$10:$N$13),TRANSPOSE(K33:N33))</f>
        <v>1.341527711509589E-3</v>
      </c>
      <c r="R33" s="11">
        <f t="shared" si="7"/>
        <v>3.6626871440372695E-2</v>
      </c>
      <c r="S33" s="12">
        <f t="shared" si="8"/>
        <v>0.1302688787288484</v>
      </c>
      <c r="U33" s="2"/>
      <c r="V33" s="1"/>
    </row>
    <row r="34" spans="1:22" x14ac:dyDescent="0.45">
      <c r="A34" s="4">
        <v>197509</v>
      </c>
      <c r="B34" s="4">
        <v>-3.5360000000000003E-2</v>
      </c>
      <c r="C34" s="4">
        <v>-9.7999999999999997E-3</v>
      </c>
      <c r="D34" s="4">
        <v>-0.11608260300000001</v>
      </c>
      <c r="E34" s="4">
        <v>1.1400143E-2</v>
      </c>
      <c r="F34" s="4">
        <v>5.3E-3</v>
      </c>
      <c r="G34" s="4">
        <v>4.8999999999999998E-3</v>
      </c>
      <c r="J34" s="2">
        <v>0.01</v>
      </c>
      <c r="K34" s="8">
        <v>1.1755402781332422</v>
      </c>
      <c r="L34" s="8">
        <v>-0.41782820513528496</v>
      </c>
      <c r="M34" s="8">
        <v>7.8011186792302692E-2</v>
      </c>
      <c r="N34" s="8">
        <v>0.16427674147589916</v>
      </c>
      <c r="O34" s="9">
        <f t="shared" si="5"/>
        <v>1.0000000012661592</v>
      </c>
      <c r="P34" s="8">
        <f t="shared" si="6"/>
        <v>9.9999999314528704E-3</v>
      </c>
      <c r="Q34" s="8" cm="1">
        <f t="array" ref="Q34">MMULT(MMULT(K34:N34,$K$10:$N$13),TRANSPOSE(K34:N34))</f>
        <v>3.2344434264233637E-3</v>
      </c>
      <c r="R34" s="11">
        <f t="shared" si="7"/>
        <v>5.6872167414503939E-2</v>
      </c>
      <c r="S34" s="12">
        <f t="shared" si="8"/>
        <v>0.10147918845441521</v>
      </c>
    </row>
    <row r="35" spans="1:22" x14ac:dyDescent="0.45">
      <c r="A35" s="4">
        <v>197510</v>
      </c>
      <c r="B35" s="4">
        <v>6.0854999999999999E-2</v>
      </c>
      <c r="C35" s="4">
        <v>4.7500000000000001E-2</v>
      </c>
      <c r="D35" s="4">
        <v>1.1681416E-2</v>
      </c>
      <c r="E35" s="4">
        <v>-8.0401455999999996E-2</v>
      </c>
      <c r="F35" s="4">
        <v>5.5999999999999999E-3</v>
      </c>
      <c r="G35" s="4">
        <v>6.1000000000000004E-3</v>
      </c>
      <c r="J35" s="2">
        <v>1.0999999999999999E-2</v>
      </c>
      <c r="K35" s="8">
        <v>1.6231503590120144</v>
      </c>
      <c r="L35" s="8">
        <v>-0.86029806394670483</v>
      </c>
      <c r="M35" s="8">
        <v>6.3764477043873877E-2</v>
      </c>
      <c r="N35" s="8">
        <v>0.1733832261977595</v>
      </c>
      <c r="O35" s="9">
        <f t="shared" si="5"/>
        <v>0.99999999830694297</v>
      </c>
      <c r="P35" s="8">
        <f t="shared" si="6"/>
        <v>1.1000000002039993E-2</v>
      </c>
      <c r="Q35" s="8" cm="1">
        <f t="array" ref="Q35">MMULT(MMULT(K35:N35,$K$10:$N$13),TRANSPOSE(K35:N35))</f>
        <v>6.2499795649085671E-3</v>
      </c>
      <c r="R35" s="11">
        <f t="shared" si="7"/>
        <v>7.9056812261237591E-2</v>
      </c>
      <c r="S35" s="12">
        <f t="shared" si="8"/>
        <v>8.5651587406271892E-2</v>
      </c>
    </row>
    <row r="36" spans="1:22" x14ac:dyDescent="0.45">
      <c r="A36" s="4">
        <v>197511</v>
      </c>
      <c r="B36" s="4">
        <v>3.0873999999999999E-2</v>
      </c>
      <c r="C36" s="4">
        <v>-1.09E-2</v>
      </c>
      <c r="D36" s="4">
        <v>-3.3240027999999998E-2</v>
      </c>
      <c r="E36" s="4">
        <v>-1.2185176000000001E-2</v>
      </c>
      <c r="F36" s="4">
        <v>4.1000000000000003E-3</v>
      </c>
      <c r="G36" s="4">
        <v>6.1000000000000004E-3</v>
      </c>
      <c r="J36" s="2">
        <v>1.2E-2</v>
      </c>
      <c r="K36" s="8">
        <v>2.0707603921373448</v>
      </c>
      <c r="L36" s="8">
        <v>-1.3027681687309252</v>
      </c>
      <c r="M36" s="8">
        <v>4.9518165322877339E-2</v>
      </c>
      <c r="N36" s="8">
        <v>0.18248959857031691</v>
      </c>
      <c r="O36" s="9">
        <f t="shared" si="5"/>
        <v>0.99999998729961381</v>
      </c>
      <c r="P36" s="8">
        <f t="shared" si="6"/>
        <v>1.2000000013913232E-2</v>
      </c>
      <c r="Q36" s="8" cm="1">
        <f t="array" ref="Q36">MMULT(MMULT(K36:N36,$K$10:$N$13),TRANSPOSE(K36:N36))</f>
        <v>1.038813593893031E-2</v>
      </c>
      <c r="R36" s="11">
        <f t="shared" si="7"/>
        <v>0.10192220532803591</v>
      </c>
      <c r="S36" s="12">
        <f t="shared" si="8"/>
        <v>7.62477759612427E-2</v>
      </c>
    </row>
    <row r="37" spans="1:22" x14ac:dyDescent="0.45">
      <c r="A37" s="4">
        <v>197512</v>
      </c>
      <c r="B37" s="4">
        <v>-1.1228E-2</v>
      </c>
      <c r="C37" s="4">
        <v>3.9E-2</v>
      </c>
      <c r="D37" s="4">
        <v>1.5200869000000001E-2</v>
      </c>
      <c r="E37" s="4">
        <v>-2.6152201999999999E-2</v>
      </c>
      <c r="F37" s="4">
        <v>4.7999999999999996E-3</v>
      </c>
      <c r="G37" s="4">
        <v>4.1999999999999997E-3</v>
      </c>
      <c r="J37" s="2">
        <v>1.3299999999999999E-2</v>
      </c>
      <c r="K37" s="8">
        <v>2.6526536329858494</v>
      </c>
      <c r="L37" s="8">
        <v>-1.8779787235337266</v>
      </c>
      <c r="M37" s="8">
        <v>3.0997378823195251E-2</v>
      </c>
      <c r="N37" s="8">
        <v>0.19432769299724673</v>
      </c>
      <c r="O37" s="9">
        <f t="shared" si="5"/>
        <v>0.99999998127256473</v>
      </c>
      <c r="P37" s="8">
        <f t="shared" si="6"/>
        <v>1.3299999996526474E-2</v>
      </c>
      <c r="Q37" s="8" cm="1">
        <f t="array" ref="Q37">MMULT(MMULT(K37:N37,$K$10:$N$13),TRANSPOSE(K37:N37))</f>
        <v>1.7446055883655633E-2</v>
      </c>
      <c r="R37" s="11">
        <f t="shared" si="7"/>
        <v>0.13208351859204703</v>
      </c>
      <c r="S37" s="12">
        <f t="shared" si="8"/>
        <v>6.8678829551466092E-2</v>
      </c>
    </row>
    <row r="38" spans="1:22" x14ac:dyDescent="0.45">
      <c r="A38" s="4">
        <v>197601</v>
      </c>
      <c r="B38" s="4">
        <v>0.12699199999999999</v>
      </c>
      <c r="C38" s="4">
        <v>8.9999999999999993E-3</v>
      </c>
      <c r="D38" s="4">
        <v>-8.6274509999999999E-2</v>
      </c>
      <c r="E38" s="4">
        <v>-4.7849395000000003E-2</v>
      </c>
      <c r="F38" s="4">
        <v>4.7000000000000002E-3</v>
      </c>
      <c r="G38" s="4">
        <v>2.3999999999999998E-3</v>
      </c>
      <c r="J38" s="2">
        <v>1.67E-2</v>
      </c>
      <c r="K38" s="8">
        <v>4.1745353085644794</v>
      </c>
      <c r="L38" s="8">
        <v>-3.3823842554716141</v>
      </c>
      <c r="M38" s="8">
        <v>-1.7442347579574018E-2</v>
      </c>
      <c r="N38" s="8">
        <v>0.22528919823500984</v>
      </c>
      <c r="O38" s="9">
        <f t="shared" si="5"/>
        <v>0.99999790374830111</v>
      </c>
      <c r="P38" s="8">
        <f t="shared" si="6"/>
        <v>1.6700000843638464E-2</v>
      </c>
      <c r="Q38" s="8" cm="1">
        <f t="array" ref="Q38">MMULT(MMULT(K38:N38,$K$10:$N$13),TRANSPOSE(K38:N38))</f>
        <v>4.4875132790444992E-2</v>
      </c>
      <c r="R38" s="11">
        <f t="shared" si="7"/>
        <v>0.21183751506861337</v>
      </c>
      <c r="S38" s="12">
        <f t="shared" si="8"/>
        <v>5.8872208272522791E-2</v>
      </c>
    </row>
    <row r="39" spans="1:22" x14ac:dyDescent="0.45">
      <c r="A39" s="4">
        <v>197602</v>
      </c>
      <c r="B39" s="4">
        <v>3.1830000000000001E-3</v>
      </c>
      <c r="C39" s="4">
        <v>6.1999999999999998E-3</v>
      </c>
      <c r="D39" s="4">
        <v>3.2383925000000001E-2</v>
      </c>
      <c r="E39" s="4">
        <v>5.7193736000000002E-2</v>
      </c>
      <c r="F39" s="4">
        <v>3.3999999999999998E-3</v>
      </c>
      <c r="G39" s="4">
        <v>2.3999999999999998E-3</v>
      </c>
      <c r="J39" s="2">
        <v>0.02</v>
      </c>
      <c r="K39" s="8">
        <v>5.6516414042821586</v>
      </c>
      <c r="L39" s="8">
        <v>-4.8425254848053667</v>
      </c>
      <c r="M39" s="8">
        <v>-6.4456040028225844E-2</v>
      </c>
      <c r="N39" s="8">
        <v>0.25534012948257362</v>
      </c>
      <c r="O39" s="9">
        <f t="shared" si="5"/>
        <v>1.0000000089311396</v>
      </c>
      <c r="P39" s="8">
        <f t="shared" si="6"/>
        <v>1.9999999973662714E-2</v>
      </c>
      <c r="Q39" s="8" cm="1">
        <f t="array" ref="Q39">MMULT(MMULT(K39:N39,$K$10:$N$13),TRANSPOSE(K39:N39))</f>
        <v>8.3907701906903123E-2</v>
      </c>
      <c r="R39" s="11">
        <f t="shared" si="7"/>
        <v>0.2896682618218695</v>
      </c>
      <c r="S39" s="12">
        <f t="shared" si="8"/>
        <v>5.4446218366773894E-2</v>
      </c>
    </row>
    <row r="40" spans="1:22" x14ac:dyDescent="0.45">
      <c r="A40" s="4">
        <v>197603</v>
      </c>
      <c r="B40" s="4">
        <v>2.938E-2</v>
      </c>
      <c r="C40" s="4">
        <v>1.66E-2</v>
      </c>
      <c r="D40" s="4">
        <v>-2.0408163E-2</v>
      </c>
      <c r="E40" s="4">
        <v>2.055982E-3</v>
      </c>
      <c r="F40" s="4">
        <v>4.0000000000000001E-3</v>
      </c>
      <c r="G40" s="4">
        <v>2.3999999999999998E-3</v>
      </c>
      <c r="J40" s="2">
        <v>2.3300000000000001E-2</v>
      </c>
      <c r="K40" s="8">
        <v>7.1287548218828585</v>
      </c>
      <c r="L40" s="8">
        <v>-6.3026754487085137</v>
      </c>
      <c r="M40" s="8">
        <v>-0.11147016528875019</v>
      </c>
      <c r="N40" s="8">
        <v>0.2853908031638302</v>
      </c>
      <c r="O40" s="9">
        <f t="shared" si="5"/>
        <v>1.0000000110494247</v>
      </c>
      <c r="P40" s="8">
        <f t="shared" si="6"/>
        <v>2.3299999858960876E-2</v>
      </c>
      <c r="Q40" s="8" cm="1">
        <f t="array" ref="Q40">MMULT(MMULT(K40:N40,$K$10:$N$13),TRANSPOSE(K40:N40))</f>
        <v>0.13516577115361936</v>
      </c>
      <c r="R40" s="11">
        <f t="shared" si="7"/>
        <v>0.36764897817567693</v>
      </c>
      <c r="S40" s="12">
        <f t="shared" si="8"/>
        <v>5.1873777582655149E-2</v>
      </c>
    </row>
    <row r="41" spans="1:22" x14ac:dyDescent="0.45">
      <c r="A41" s="4">
        <v>197604</v>
      </c>
      <c r="B41" s="4">
        <v>-1.123E-2</v>
      </c>
      <c r="C41" s="4">
        <v>1.8E-3</v>
      </c>
      <c r="D41" s="4">
        <v>-9.2592590000000006E-3</v>
      </c>
      <c r="E41" s="4">
        <v>3.8489110999999999E-2</v>
      </c>
      <c r="F41" s="4">
        <v>4.1999999999999997E-3</v>
      </c>
      <c r="G41" s="4">
        <v>4.1999999999999997E-3</v>
      </c>
      <c r="J41" s="2">
        <v>2.6700000000000002E-2</v>
      </c>
      <c r="K41" s="8">
        <v>8.6506291052434001</v>
      </c>
      <c r="L41" s="8">
        <v>-7.8070743625960226</v>
      </c>
      <c r="M41" s="8">
        <v>-0.15990744223642356</v>
      </c>
      <c r="N41" s="8">
        <v>0.31635262580464563</v>
      </c>
      <c r="O41" s="9">
        <f t="shared" si="5"/>
        <v>0.99999992621559963</v>
      </c>
      <c r="P41" s="8">
        <f t="shared" ref="P41:P49" si="9">SUMPRODUCT(K41:N41,$J$6:$M$6)</f>
        <v>2.6700000212479476E-2</v>
      </c>
      <c r="Q41" s="8" cm="1">
        <f t="array" ref="Q41">MMULT(MMULT(K41:N41,$K$10:$N$13),TRANSPOSE(K41:N41))</f>
        <v>0.20076378049369817</v>
      </c>
      <c r="R41" s="11">
        <f t="shared" si="7"/>
        <v>0.44806671433358913</v>
      </c>
      <c r="S41" s="12">
        <f t="shared" si="8"/>
        <v>5.0151776414179283E-2</v>
      </c>
    </row>
    <row r="42" spans="1:22" x14ac:dyDescent="0.45">
      <c r="A42" s="4">
        <v>197605</v>
      </c>
      <c r="B42" s="4">
        <v>-8.8509999999999995E-3</v>
      </c>
      <c r="C42" s="4">
        <v>-1.5800000000000002E-2</v>
      </c>
      <c r="D42" s="4">
        <v>-2.2585669999999999E-2</v>
      </c>
      <c r="E42" s="4">
        <v>1.8090931000000001E-2</v>
      </c>
      <c r="F42" s="4">
        <v>3.7000000000000002E-3</v>
      </c>
      <c r="G42" s="4">
        <v>5.8999999999999999E-3</v>
      </c>
      <c r="J42" s="2">
        <v>0.03</v>
      </c>
      <c r="K42" s="8">
        <v>10.127742643422707</v>
      </c>
      <c r="L42" s="8">
        <v>-9.2672224314314651</v>
      </c>
      <c r="M42" s="8">
        <v>-0.20692316821315657</v>
      </c>
      <c r="N42" s="8">
        <v>0.34640296772383983</v>
      </c>
      <c r="O42" s="9">
        <f t="shared" si="5"/>
        <v>1.0000000115019247</v>
      </c>
      <c r="P42" s="8">
        <f t="shared" si="9"/>
        <v>2.9999999697860713E-2</v>
      </c>
      <c r="Q42" s="8" cm="1">
        <f t="array" ref="Q42">MMULT(MMULT(K42:N42,$K$10:$N$13),TRANSPOSE(K42:N42))</f>
        <v>0.27684295449617813</v>
      </c>
      <c r="R42" s="11">
        <f t="shared" si="7"/>
        <v>0.52615867805841432</v>
      </c>
      <c r="S42" s="12">
        <f t="shared" si="8"/>
        <v>4.8980169359506782E-2</v>
      </c>
    </row>
    <row r="43" spans="1:22" x14ac:dyDescent="0.45">
      <c r="A43" s="4">
        <v>197606</v>
      </c>
      <c r="B43" s="4">
        <v>4.6560999999999998E-2</v>
      </c>
      <c r="C43" s="4">
        <v>2.0799999999999999E-2</v>
      </c>
      <c r="D43" s="4">
        <v>-1.3545817E-2</v>
      </c>
      <c r="E43" s="4">
        <v>-1.6693943999999999E-2</v>
      </c>
      <c r="F43" s="4">
        <v>4.3E-3</v>
      </c>
      <c r="G43" s="4">
        <v>5.3E-3</v>
      </c>
      <c r="J43" s="2">
        <v>3.3300000000000003E-2</v>
      </c>
      <c r="K43" s="8">
        <v>11.604870249924698</v>
      </c>
      <c r="L43" s="8">
        <v>-10.72739029701499</v>
      </c>
      <c r="M43" s="8">
        <v>-0.25393383983413492</v>
      </c>
      <c r="N43" s="8">
        <v>0.37644976885886811</v>
      </c>
      <c r="O43" s="9">
        <f t="shared" si="5"/>
        <v>0.999995881934441</v>
      </c>
      <c r="P43" s="8">
        <f t="shared" si="9"/>
        <v>3.329999946289712E-2</v>
      </c>
      <c r="Q43" s="8" cm="1">
        <f t="array" ref="Q43">MMULT(MMULT(K43:N43,$K$10:$N$13),TRANSPOSE(K43:N43))</f>
        <v>0.36514839734478272</v>
      </c>
      <c r="R43" s="11">
        <f t="shared" si="7"/>
        <v>0.60427510071554558</v>
      </c>
      <c r="S43" s="12">
        <f t="shared" si="8"/>
        <v>4.8109446991754658E-2</v>
      </c>
    </row>
    <row r="44" spans="1:22" x14ac:dyDescent="0.45">
      <c r="A44" s="4">
        <v>197607</v>
      </c>
      <c r="B44" s="4">
        <v>-7.6420000000000004E-3</v>
      </c>
      <c r="C44" s="4">
        <v>7.7999999999999996E-3</v>
      </c>
      <c r="D44" s="4">
        <v>-9.1276252000000002E-2</v>
      </c>
      <c r="E44" s="4">
        <v>-8.8524824000000002E-2</v>
      </c>
      <c r="F44" s="4">
        <v>4.7000000000000002E-3</v>
      </c>
      <c r="G44" s="4">
        <v>5.8999999999999999E-3</v>
      </c>
      <c r="J44" s="2">
        <v>3.6650000000000002E-2</v>
      </c>
      <c r="K44" s="8">
        <v>13.104350123440389</v>
      </c>
      <c r="L44" s="8">
        <v>-12.209647438971762</v>
      </c>
      <c r="M44" s="8">
        <v>-0.30166144629244845</v>
      </c>
      <c r="N44" s="8">
        <v>0.40695870355235469</v>
      </c>
      <c r="O44" s="9">
        <f t="shared" si="5"/>
        <v>0.99999994172853257</v>
      </c>
      <c r="P44" s="8">
        <f t="shared" si="9"/>
        <v>3.664999956352754E-2</v>
      </c>
      <c r="Q44" s="8" cm="1">
        <f t="array" ref="Q44">MMULT(MMULT(K44:N44,$K$10:$N$13),TRANSPOSE(K44:N44))</f>
        <v>0.46729456065410202</v>
      </c>
      <c r="R44" s="11">
        <f t="shared" si="7"/>
        <v>0.68358946792216013</v>
      </c>
      <c r="S44" s="12">
        <f t="shared" si="8"/>
        <v>4.7428087395041549E-2</v>
      </c>
    </row>
    <row r="45" spans="1:22" x14ac:dyDescent="0.45">
      <c r="A45" s="4">
        <v>197608</v>
      </c>
      <c r="B45" s="4">
        <v>-1.64E-4</v>
      </c>
      <c r="C45" s="4">
        <v>2.1100000000000001E-2</v>
      </c>
      <c r="D45" s="4">
        <v>-7.5555555999999996E-2</v>
      </c>
      <c r="E45" s="4">
        <v>-2.8121983999999999E-2</v>
      </c>
      <c r="F45" s="4">
        <v>4.1999999999999997E-3</v>
      </c>
      <c r="G45" s="4">
        <v>4.7000000000000002E-3</v>
      </c>
      <c r="J45" s="2">
        <v>3.9980000000000002E-2</v>
      </c>
      <c r="K45" s="8">
        <v>14.594891546004241</v>
      </c>
      <c r="L45" s="8">
        <v>-13.683073430711554</v>
      </c>
      <c r="M45" s="8">
        <v>-0.34910229651349423</v>
      </c>
      <c r="N45" s="8">
        <v>0.43728415566793555</v>
      </c>
      <c r="O45" s="9">
        <f t="shared" si="5"/>
        <v>0.99999997444712896</v>
      </c>
      <c r="P45" s="8">
        <f t="shared" si="9"/>
        <v>3.9980001089435092E-2</v>
      </c>
      <c r="Q45" s="8" cm="1">
        <f t="array" ref="Q45">MMULT(MMULT(K45:N45,$K$10:$N$13),TRANSPOSE(K45:N45))</f>
        <v>0.58131784124235208</v>
      </c>
      <c r="R45" s="11">
        <f t="shared" si="7"/>
        <v>0.76244202484015278</v>
      </c>
      <c r="S45" s="12">
        <f t="shared" si="8"/>
        <v>4.6890571857375052E-2</v>
      </c>
    </row>
    <row r="46" spans="1:22" x14ac:dyDescent="0.45">
      <c r="A46" s="4">
        <v>197609</v>
      </c>
      <c r="B46" s="4">
        <v>2.538E-2</v>
      </c>
      <c r="C46" s="4">
        <v>1.4500000000000001E-2</v>
      </c>
      <c r="D46" s="4">
        <v>0.115384615</v>
      </c>
      <c r="E46" s="4">
        <v>-9.8832371000000002E-2</v>
      </c>
      <c r="F46" s="4">
        <v>4.4000000000000003E-3</v>
      </c>
      <c r="G46" s="4">
        <v>4.1000000000000003E-3</v>
      </c>
      <c r="J46" s="2">
        <v>4.3310000000000001E-2</v>
      </c>
      <c r="K46" s="8">
        <v>16.085450604878261</v>
      </c>
      <c r="L46" s="8">
        <v>-15.156514944359525</v>
      </c>
      <c r="M46" s="8">
        <v>-0.39654805583797026</v>
      </c>
      <c r="N46" s="8">
        <v>0.46760697450875616</v>
      </c>
      <c r="O46" s="9">
        <f t="shared" si="5"/>
        <v>0.99999457918952173</v>
      </c>
      <c r="P46" s="8">
        <f t="shared" si="9"/>
        <v>4.3309997488649943E-2</v>
      </c>
      <c r="Q46" s="8" cm="1">
        <f t="array" ref="Q46">MMULT(MMULT(K46:N46,$K$10:$N$13),TRANSPOSE(K46:N46))</f>
        <v>0.70779123224084262</v>
      </c>
      <c r="R46" s="11">
        <f t="shared" si="7"/>
        <v>0.84130329384880131</v>
      </c>
      <c r="S46" s="12">
        <f t="shared" si="8"/>
        <v>4.6453329302058165E-2</v>
      </c>
    </row>
    <row r="47" spans="1:22" x14ac:dyDescent="0.45">
      <c r="A47" s="4">
        <v>197610</v>
      </c>
      <c r="B47" s="4">
        <v>-2.1351999999999999E-2</v>
      </c>
      <c r="C47" s="4">
        <v>8.3999999999999995E-3</v>
      </c>
      <c r="D47" s="4">
        <v>6.1637931E-2</v>
      </c>
      <c r="E47" s="4">
        <v>-1.2331338000000001E-2</v>
      </c>
      <c r="F47" s="4">
        <v>4.1000000000000003E-3</v>
      </c>
      <c r="G47" s="4">
        <v>4.1000000000000003E-3</v>
      </c>
      <c r="J47" s="2">
        <v>4.6640000000000001E-2</v>
      </c>
      <c r="K47" s="8">
        <v>17.575975160970362</v>
      </c>
      <c r="L47" s="8">
        <v>-16.629922225658156</v>
      </c>
      <c r="M47" s="8">
        <v>-0.4439839034303551</v>
      </c>
      <c r="N47" s="8">
        <v>0.49793095215269012</v>
      </c>
      <c r="O47" s="9">
        <f t="shared" si="5"/>
        <v>0.99999998403454127</v>
      </c>
      <c r="P47" s="8">
        <f t="shared" si="9"/>
        <v>4.6640001106686896E-2</v>
      </c>
      <c r="Q47" s="8" cm="1">
        <f t="array" ref="Q47">MMULT(MMULT(K47:N47,$K$10:$N$13),TRANSPOSE(K47:N47))</f>
        <v>0.84671018083594074</v>
      </c>
      <c r="R47" s="11">
        <f t="shared" si="7"/>
        <v>0.92016856109950895</v>
      </c>
      <c r="S47" s="12">
        <f t="shared" si="8"/>
        <v>4.6090840703603517E-2</v>
      </c>
    </row>
    <row r="48" spans="1:22" x14ac:dyDescent="0.45">
      <c r="A48" s="4">
        <v>197611</v>
      </c>
      <c r="B48" s="4">
        <v>7.1890000000000001E-3</v>
      </c>
      <c r="C48" s="4">
        <v>3.39E-2</v>
      </c>
      <c r="D48" s="4">
        <v>5.7653268000000001E-2</v>
      </c>
      <c r="E48" s="4">
        <v>1.4264604E-2</v>
      </c>
      <c r="F48" s="4">
        <v>4.0000000000000001E-3</v>
      </c>
      <c r="G48" s="4">
        <v>2.8999999999999998E-3</v>
      </c>
      <c r="J48" s="2">
        <v>4.9970000000000001E-2</v>
      </c>
      <c r="K48" s="8">
        <v>19.066516823116881</v>
      </c>
      <c r="L48" s="8">
        <v>-18.103342228590034</v>
      </c>
      <c r="M48" s="8">
        <v>-0.49142990091250599</v>
      </c>
      <c r="N48" s="8">
        <v>0.52825541223315942</v>
      </c>
      <c r="O48" s="9">
        <f t="shared" si="5"/>
        <v>1.0000001058475012</v>
      </c>
      <c r="P48" s="8">
        <f t="shared" si="9"/>
        <v>4.9969999819873004E-2</v>
      </c>
      <c r="Q48" s="8" cm="1">
        <f t="array" ref="Q48">MMULT(MMULT(K48:N48,$K$10:$N$13),TRANSPOSE(K48:N48))</f>
        <v>0.99807917747512831</v>
      </c>
      <c r="R48" s="11">
        <f t="shared" si="7"/>
        <v>0.9990391270991984</v>
      </c>
      <c r="S48" s="12">
        <f t="shared" si="8"/>
        <v>4.5785335171107673E-2</v>
      </c>
    </row>
    <row r="49" spans="1:21" x14ac:dyDescent="0.45">
      <c r="A49" s="4">
        <v>197612</v>
      </c>
      <c r="B49" s="4">
        <v>5.8989E-2</v>
      </c>
      <c r="C49" s="4">
        <v>3.27E-2</v>
      </c>
      <c r="D49" s="4">
        <v>3.2629559000000002E-2</v>
      </c>
      <c r="E49" s="4">
        <v>5.0279496E-2</v>
      </c>
      <c r="F49" s="4">
        <v>4.0000000000000001E-3</v>
      </c>
      <c r="G49" s="4">
        <v>2.8999999999999998E-3</v>
      </c>
      <c r="J49" s="2">
        <v>5.33E-2</v>
      </c>
      <c r="K49" s="8">
        <v>20.557058849672689</v>
      </c>
      <c r="L49" s="8">
        <v>-19.576768661387629</v>
      </c>
      <c r="M49" s="8">
        <v>-0.5388676277655543</v>
      </c>
      <c r="N49" s="8">
        <v>0.55857750034568809</v>
      </c>
      <c r="O49" s="9">
        <f t="shared" si="5"/>
        <v>1.0000000608651942</v>
      </c>
      <c r="P49" s="8">
        <f t="shared" si="9"/>
        <v>5.3300000301849969E-2</v>
      </c>
      <c r="Q49" s="8" cm="1">
        <f t="array" ref="Q49">MMULT(MMULT(K49:N49,$K$10:$N$13),TRANSPOSE(K49:N49))</f>
        <v>1.1618969351433088</v>
      </c>
      <c r="R49" s="11">
        <f t="shared" si="7"/>
        <v>1.0779132317321785</v>
      </c>
      <c r="S49" s="12">
        <f>(P49-$S$20)/R49</f>
        <v>4.5524389459816003E-2</v>
      </c>
    </row>
    <row r="50" spans="1:21" x14ac:dyDescent="0.45">
      <c r="A50" s="4">
        <v>197701</v>
      </c>
      <c r="B50" s="4">
        <v>-3.7843000000000002E-2</v>
      </c>
      <c r="C50" s="4">
        <v>-3.8800000000000001E-2</v>
      </c>
      <c r="D50" s="4">
        <v>-1.6356876999999999E-2</v>
      </c>
      <c r="E50" s="4">
        <v>-2.661156E-3</v>
      </c>
      <c r="F50" s="4">
        <v>3.5999999999999999E-3</v>
      </c>
      <c r="G50" s="4">
        <v>5.7000000000000002E-3</v>
      </c>
      <c r="K50" s="4">
        <v>0</v>
      </c>
      <c r="L50" s="4">
        <v>0</v>
      </c>
      <c r="M50" s="4">
        <v>0</v>
      </c>
      <c r="N50" s="4">
        <v>0</v>
      </c>
    </row>
    <row r="51" spans="1:21" x14ac:dyDescent="0.45">
      <c r="A51" s="4">
        <v>197702</v>
      </c>
      <c r="B51" s="4">
        <v>-1.6792000000000001E-2</v>
      </c>
      <c r="C51" s="4">
        <v>-4.8999999999999998E-3</v>
      </c>
      <c r="D51" s="4">
        <v>7.8987150000000006E-2</v>
      </c>
      <c r="E51" s="4">
        <v>-2.4695559999999999E-3</v>
      </c>
      <c r="F51" s="4">
        <v>3.5000000000000001E-3</v>
      </c>
      <c r="G51" s="4">
        <v>1.03E-2</v>
      </c>
      <c r="K51" s="4">
        <v>0</v>
      </c>
      <c r="L51" s="4">
        <v>0</v>
      </c>
      <c r="M51" s="4">
        <v>0</v>
      </c>
      <c r="N51" s="4">
        <v>0</v>
      </c>
    </row>
    <row r="52" spans="1:21" x14ac:dyDescent="0.45">
      <c r="A52" s="4">
        <v>197703</v>
      </c>
      <c r="B52" s="4">
        <v>-1.0602E-2</v>
      </c>
      <c r="C52" s="4">
        <v>9.1000000000000004E-3</v>
      </c>
      <c r="D52" s="4">
        <v>4.3082311999999998E-2</v>
      </c>
      <c r="E52" s="4">
        <v>3.6395196999999997E-2</v>
      </c>
      <c r="F52" s="4">
        <v>3.8E-3</v>
      </c>
      <c r="G52" s="4">
        <v>6.1999999999999998E-3</v>
      </c>
      <c r="K52" s="4">
        <v>0</v>
      </c>
      <c r="L52" s="4">
        <v>0</v>
      </c>
      <c r="M52" s="4">
        <v>0</v>
      </c>
      <c r="N52" s="4">
        <v>0</v>
      </c>
    </row>
    <row r="53" spans="1:21" x14ac:dyDescent="0.45">
      <c r="A53" s="4">
        <v>197704</v>
      </c>
      <c r="B53" s="4">
        <v>4.2680000000000001E-3</v>
      </c>
      <c r="C53" s="4">
        <v>7.1000000000000004E-3</v>
      </c>
      <c r="D53" s="4">
        <v>-1.1081262999999999E-2</v>
      </c>
      <c r="E53" s="4">
        <v>5.2304989000000003E-2</v>
      </c>
      <c r="F53" s="4">
        <v>3.8E-3</v>
      </c>
      <c r="G53" s="4">
        <v>7.9000000000000008E-3</v>
      </c>
      <c r="J53" s="3" t="s">
        <v>17</v>
      </c>
      <c r="K53" s="3" t="s">
        <v>1</v>
      </c>
      <c r="L53" s="3" t="s">
        <v>2</v>
      </c>
      <c r="M53" s="3" t="s">
        <v>3</v>
      </c>
      <c r="N53" s="3" t="s">
        <v>4</v>
      </c>
      <c r="P53" s="3" t="s">
        <v>10</v>
      </c>
      <c r="Q53" s="3" t="s">
        <v>11</v>
      </c>
      <c r="R53" s="3" t="s">
        <v>14</v>
      </c>
      <c r="S53" s="3" t="s">
        <v>15</v>
      </c>
    </row>
    <row r="54" spans="1:21" x14ac:dyDescent="0.45">
      <c r="A54" s="4">
        <v>197705</v>
      </c>
      <c r="B54" s="4">
        <v>-1.2116E-2</v>
      </c>
      <c r="C54" s="4">
        <v>1.2500000000000001E-2</v>
      </c>
      <c r="D54" s="4">
        <v>-2.9202037E-2</v>
      </c>
      <c r="E54" s="4">
        <v>-3.4337003999999997E-2</v>
      </c>
      <c r="F54" s="4">
        <v>3.7000000000000002E-3</v>
      </c>
      <c r="G54" s="4">
        <v>5.5999999999999999E-3</v>
      </c>
      <c r="J54" s="4" t="s">
        <v>18</v>
      </c>
      <c r="K54" s="4">
        <v>0.28031491058007268</v>
      </c>
      <c r="L54" s="4">
        <v>0.46710189223608573</v>
      </c>
      <c r="M54" s="4">
        <v>0.10651263591674588</v>
      </c>
      <c r="N54" s="4">
        <v>0.14607056126709578</v>
      </c>
      <c r="O54" s="9">
        <f t="shared" ref="O54" si="10">SUM(K54:N54)</f>
        <v>1</v>
      </c>
      <c r="P54" s="8">
        <f t="shared" ref="P54" si="11">SUMPRODUCT(K54:N54,$J$6:$M$6)</f>
        <v>7.9999999652101538E-3</v>
      </c>
      <c r="Q54" s="8" cm="1">
        <f t="array" ref="Q54">MMULT(MMULT(K54:N54,$K$10:$N$13),TRANSPOSE(K54:N54))</f>
        <v>5.7123186486067522E-4</v>
      </c>
      <c r="R54" s="11">
        <f t="shared" ref="R54" si="12">SQRT(Q54)</f>
        <v>2.3900457419486248E-2</v>
      </c>
      <c r="S54" s="12">
        <f>(P54-$S$20)/R54</f>
        <v>0.15779369249853661</v>
      </c>
    </row>
    <row r="55" spans="1:21" x14ac:dyDescent="0.45">
      <c r="A55" s="4">
        <v>197706</v>
      </c>
      <c r="B55" s="4">
        <v>5.1742000000000003E-2</v>
      </c>
      <c r="C55" s="4">
        <v>1.6400000000000001E-2</v>
      </c>
      <c r="D55" s="4">
        <v>3.49773E-4</v>
      </c>
      <c r="E55" s="4">
        <v>-2.4209673000000001E-2</v>
      </c>
      <c r="F55" s="4">
        <v>4.0000000000000001E-3</v>
      </c>
      <c r="G55" s="4">
        <v>6.6E-3</v>
      </c>
      <c r="J55" s="4" t="s">
        <v>19</v>
      </c>
      <c r="K55" s="4">
        <v>0.19699334512742739</v>
      </c>
      <c r="L55" s="4">
        <v>0.54948090408910777</v>
      </c>
      <c r="M55" s="4">
        <v>0.10915675765715115</v>
      </c>
      <c r="N55" s="4">
        <v>0.14436899486290325</v>
      </c>
      <c r="O55" s="9">
        <f t="shared" ref="O55" si="13">SUM(K55:N55)</f>
        <v>1.0000000017365895</v>
      </c>
      <c r="P55" s="8">
        <f t="shared" ref="P55" si="14">SUMPRODUCT(K55:N55,$J$6:$M$6)</f>
        <v>7.8138409630826473E-3</v>
      </c>
      <c r="Q55" s="8" cm="1">
        <f t="array" ref="Q55">MMULT(MMULT(K55:N55,$K$10:$N$13),TRANSPOSE(K55:N55))</f>
        <v>5.5177957053627433E-4</v>
      </c>
      <c r="R55" s="11">
        <f t="shared" ref="R55" si="15">SQRT(Q55)</f>
        <v>2.3489988730015909E-2</v>
      </c>
      <c r="S55" s="12">
        <f>(P55-$S$20)/R55</f>
        <v>0.15262597473774292</v>
      </c>
    </row>
    <row r="56" spans="1:21" x14ac:dyDescent="0.45">
      <c r="A56" s="4">
        <v>197707</v>
      </c>
      <c r="B56" s="4">
        <v>-1.4866000000000001E-2</v>
      </c>
      <c r="C56" s="4">
        <v>-7.0000000000000001E-3</v>
      </c>
      <c r="D56" s="4">
        <v>7.6923080000000001E-3</v>
      </c>
      <c r="E56" s="4">
        <v>-8.5147033999999996E-2</v>
      </c>
      <c r="F56" s="4">
        <v>4.1999999999999997E-3</v>
      </c>
      <c r="G56" s="4">
        <v>4.4000000000000003E-3</v>
      </c>
      <c r="J56" s="3" t="s">
        <v>20</v>
      </c>
      <c r="K56" s="3" t="s">
        <v>18</v>
      </c>
      <c r="L56" s="3" t="s">
        <v>21</v>
      </c>
      <c r="P56" s="3" t="s">
        <v>10</v>
      </c>
      <c r="Q56" s="3" t="s">
        <v>11</v>
      </c>
      <c r="R56" s="3" t="s">
        <v>14</v>
      </c>
      <c r="S56" s="3" t="s">
        <v>15</v>
      </c>
      <c r="T56" s="3" t="s">
        <v>22</v>
      </c>
    </row>
    <row r="57" spans="1:21" x14ac:dyDescent="0.45">
      <c r="A57" s="4">
        <v>197708</v>
      </c>
      <c r="B57" s="4">
        <v>-1.4206E-2</v>
      </c>
      <c r="C57" s="4">
        <v>1.9800000000000002E-2</v>
      </c>
      <c r="D57" s="4">
        <v>1.3185288E-2</v>
      </c>
      <c r="E57" s="4">
        <v>9.8065919999999994E-3</v>
      </c>
      <c r="F57" s="4">
        <v>4.4000000000000003E-3</v>
      </c>
      <c r="G57" s="4">
        <v>3.8E-3</v>
      </c>
      <c r="J57" s="4">
        <v>1.3</v>
      </c>
      <c r="K57" s="4">
        <v>0.90154809941179292</v>
      </c>
      <c r="L57" s="4">
        <v>9.8451905384586133E-2</v>
      </c>
      <c r="O57" s="9">
        <f>SUM(K57:L57)</f>
        <v>1.0000000047963791</v>
      </c>
      <c r="P57" s="6">
        <f>K57*$P$54+L57*$S$20</f>
        <v>7.6287042540772497E-3</v>
      </c>
      <c r="Q57" s="14">
        <f>R57^2</f>
        <v>6.3866071561311077E-2</v>
      </c>
      <c r="R57" s="6">
        <f>$K$54*K57</f>
        <v>0.2527173748702512</v>
      </c>
      <c r="S57" s="12">
        <f>(P57-$S$20)/R57</f>
        <v>1.3453945219387902E-2</v>
      </c>
      <c r="T57" s="13">
        <f>$P$54-J57*$Q$54/2</f>
        <v>7.628699253050715E-3</v>
      </c>
      <c r="U57" s="4">
        <v>7.6286992530507202E-3</v>
      </c>
    </row>
    <row r="58" spans="1:21" x14ac:dyDescent="0.45">
      <c r="A58" s="4">
        <v>197709</v>
      </c>
      <c r="B58" s="4">
        <v>7.3200000000000001E-4</v>
      </c>
      <c r="C58" s="4">
        <v>-2.8999999999999998E-3</v>
      </c>
      <c r="D58" s="4">
        <v>5.5136985999999999E-2</v>
      </c>
      <c r="E58" s="4">
        <v>3.6477534999999998E-2</v>
      </c>
      <c r="F58" s="4">
        <v>4.3E-3</v>
      </c>
      <c r="G58" s="4">
        <v>3.8E-3</v>
      </c>
      <c r="J58" s="4">
        <v>2.8</v>
      </c>
      <c r="K58" s="4">
        <v>0.7879469080324375</v>
      </c>
      <c r="L58" s="4">
        <v>0.21205309196758024</v>
      </c>
      <c r="O58" s="9">
        <f>SUM(K58:L58)</f>
        <v>1.0000000000000178</v>
      </c>
      <c r="P58" s="6">
        <f>K58*$P$54+L58*$S$20</f>
        <v>7.2002753544049792E-3</v>
      </c>
      <c r="Q58" s="14">
        <f>R58^2</f>
        <v>4.878500010483152E-2</v>
      </c>
      <c r="R58" s="6">
        <f>$K$54*K58</f>
        <v>0.22087326706695748</v>
      </c>
      <c r="S58" s="12">
        <f>(P58-$S$20)/R58</f>
        <v>1.345394513913159E-2</v>
      </c>
      <c r="T58" s="13">
        <f>$P$54-J58*$Q$54/2</f>
        <v>7.2002753544052082E-3</v>
      </c>
      <c r="U58" s="4">
        <v>7.2002753544052099E-3</v>
      </c>
    </row>
    <row r="59" spans="1:21" x14ac:dyDescent="0.45">
      <c r="A59" s="4">
        <v>197710</v>
      </c>
      <c r="B59" s="4">
        <v>-3.9525999999999999E-2</v>
      </c>
      <c r="C59" s="4">
        <v>-9.2999999999999992E-3</v>
      </c>
      <c r="D59" s="4">
        <v>4.8360922000000001E-2</v>
      </c>
      <c r="E59" s="4">
        <v>2.8773857999999999E-2</v>
      </c>
      <c r="F59" s="4">
        <v>4.8999999999999998E-3</v>
      </c>
      <c r="G59" s="4">
        <v>2.7000000000000001E-3</v>
      </c>
      <c r="J59" s="4">
        <v>6.5</v>
      </c>
      <c r="K59" s="4">
        <v>0.50773521694579504</v>
      </c>
      <c r="L59" s="4">
        <v>0.49226478551853087</v>
      </c>
      <c r="O59" s="9">
        <f>SUM(K59:L59)</f>
        <v>1.0000000024643259</v>
      </c>
      <c r="P59" s="6">
        <f>K59*$P$54+L59*$S$20</f>
        <v>6.1435014054456337E-3</v>
      </c>
      <c r="Q59" s="14">
        <f>R59^2</f>
        <v>2.0256619664294213E-2</v>
      </c>
      <c r="R59" s="6">
        <f>$K$54*K59</f>
        <v>0.14232575193651434</v>
      </c>
      <c r="S59" s="12">
        <f>(P59-$S$20)/R59</f>
        <v>1.3453945212349156E-2</v>
      </c>
      <c r="T59" s="13">
        <f>$P$54-J59*$Q$54/2</f>
        <v>6.1434964044129597E-3</v>
      </c>
      <c r="U59" s="4">
        <v>6.1434964044129597E-3</v>
      </c>
    </row>
    <row r="60" spans="1:21" x14ac:dyDescent="0.45">
      <c r="A60" s="4">
        <v>197711</v>
      </c>
      <c r="B60" s="4">
        <v>4.3794E-2</v>
      </c>
      <c r="C60" s="4">
        <v>9.2999999999999992E-3</v>
      </c>
      <c r="D60" s="4">
        <v>-8.9783280000000007E-3</v>
      </c>
      <c r="E60" s="4">
        <v>4.2501757000000001E-2</v>
      </c>
      <c r="F60" s="4">
        <v>5.0000000000000001E-3</v>
      </c>
      <c r="G60" s="4">
        <v>4.8999999999999998E-3</v>
      </c>
      <c r="J60" s="4">
        <v>10.5</v>
      </c>
      <c r="K60" s="4">
        <v>0.20480090512187377</v>
      </c>
      <c r="L60" s="4">
        <v>0.79519909487817941</v>
      </c>
      <c r="O60" s="9">
        <f>SUM(K60:L60)</f>
        <v>1.0000000000000533</v>
      </c>
      <c r="P60" s="6">
        <f>K60*$P$54+L60*$S$20</f>
        <v>5.0010326746915733E-3</v>
      </c>
      <c r="Q60" s="14">
        <f>R60^2</f>
        <v>3.295764278720859E-3</v>
      </c>
      <c r="R60" s="6">
        <f>$K$54*K60</f>
        <v>5.7408747405955994E-2</v>
      </c>
      <c r="S60" s="12">
        <f>(P60-$S$20)/R60</f>
        <v>1.3453945139135167E-2</v>
      </c>
      <c r="T60" s="13">
        <f>$P$54-J60*$Q$54/2</f>
        <v>5.0010326746916089E-3</v>
      </c>
      <c r="U60" s="4">
        <v>5.0010326746916097E-3</v>
      </c>
    </row>
    <row r="61" spans="1:21" x14ac:dyDescent="0.45">
      <c r="A61" s="4">
        <v>197712</v>
      </c>
      <c r="B61" s="4">
        <v>6.1630000000000001E-3</v>
      </c>
      <c r="C61" s="4">
        <v>-1.6799999999999999E-2</v>
      </c>
      <c r="D61" s="4">
        <v>3.0615433000000001E-2</v>
      </c>
      <c r="E61" s="4">
        <v>5.1203925999999997E-2</v>
      </c>
      <c r="F61" s="4">
        <v>4.8999999999999998E-3</v>
      </c>
      <c r="G61" s="4">
        <v>3.8E-3</v>
      </c>
      <c r="J61" s="4">
        <v>16.899999999999999</v>
      </c>
      <c r="K61" s="4">
        <v>-0.27989293081266936</v>
      </c>
      <c r="L61" s="4">
        <v>1.2798939308126691</v>
      </c>
      <c r="O61" s="9">
        <f>SUM(K61:L61)</f>
        <v>1.0000009999999997</v>
      </c>
      <c r="P61" s="6">
        <f>K61*$P$54+L61*$S$20</f>
        <v>3.1730909596908792E-3</v>
      </c>
      <c r="Q61" s="14">
        <f>R61^2</f>
        <v>6.1556831644503105E-3</v>
      </c>
      <c r="R61" s="6">
        <f>$K$54*K61</f>
        <v>-7.8458161872747886E-2</v>
      </c>
      <c r="S61" s="12">
        <f>(P61-$S$20)/R61</f>
        <v>1.3453891242144189E-2</v>
      </c>
      <c r="T61" s="13">
        <f>$P$54-J61*$Q$54/2</f>
        <v>3.1730907071374484E-3</v>
      </c>
      <c r="U61" s="4">
        <v>3.1730907071374501E-3</v>
      </c>
    </row>
    <row r="62" spans="1:21" x14ac:dyDescent="0.45">
      <c r="A62" s="4">
        <v>197801</v>
      </c>
      <c r="B62" s="4">
        <v>-5.6730999999999997E-2</v>
      </c>
      <c r="C62" s="4">
        <v>-8.0000000000000002E-3</v>
      </c>
      <c r="D62" s="4">
        <v>6.5474385999999996E-2</v>
      </c>
      <c r="E62" s="4">
        <v>3.2242343E-2</v>
      </c>
      <c r="F62" s="4">
        <v>4.8999999999999998E-3</v>
      </c>
      <c r="G62" s="4">
        <v>5.4000000000000003E-3</v>
      </c>
    </row>
    <row r="63" spans="1:21" x14ac:dyDescent="0.45">
      <c r="A63" s="4">
        <v>197802</v>
      </c>
      <c r="B63" s="4">
        <v>-1.1129999999999999E-2</v>
      </c>
      <c r="C63" s="4">
        <v>4.0000000000000002E-4</v>
      </c>
      <c r="D63" s="4">
        <v>3.6984352999999998E-2</v>
      </c>
      <c r="E63" s="4">
        <v>1.5754292999999999E-2</v>
      </c>
      <c r="F63" s="4">
        <v>4.5999999999999999E-3</v>
      </c>
      <c r="G63" s="4">
        <v>6.8999999999999999E-3</v>
      </c>
    </row>
    <row r="64" spans="1:21" x14ac:dyDescent="0.45">
      <c r="A64" s="4">
        <v>197803</v>
      </c>
      <c r="B64" s="4">
        <v>3.2226999999999999E-2</v>
      </c>
      <c r="C64" s="4">
        <v>-2.0999999999999999E-3</v>
      </c>
      <c r="D64" s="4">
        <v>-3.5665290000000001E-3</v>
      </c>
      <c r="E64" s="4">
        <v>0.103236539</v>
      </c>
      <c r="F64" s="4">
        <v>5.3E-3</v>
      </c>
      <c r="G64" s="4">
        <v>6.8999999999999999E-3</v>
      </c>
    </row>
    <row r="65" spans="1:7" x14ac:dyDescent="0.45">
      <c r="A65" s="4">
        <v>197804</v>
      </c>
      <c r="B65" s="4">
        <v>8.3955000000000002E-2</v>
      </c>
      <c r="C65" s="4">
        <v>-5.0000000000000001E-4</v>
      </c>
      <c r="D65" s="4">
        <v>-5.9196035000000001E-2</v>
      </c>
      <c r="E65" s="4">
        <v>2.1487017000000001E-2</v>
      </c>
      <c r="F65" s="4">
        <v>5.4000000000000003E-3</v>
      </c>
      <c r="G65" s="4">
        <v>8.9999999999999993E-3</v>
      </c>
    </row>
    <row r="66" spans="1:7" x14ac:dyDescent="0.45">
      <c r="A66" s="4">
        <v>197805</v>
      </c>
      <c r="B66" s="4">
        <v>2.0035000000000001E-2</v>
      </c>
      <c r="C66" s="4">
        <v>-5.7999999999999996E-3</v>
      </c>
      <c r="D66" s="4">
        <v>7.7846064000000006E-2</v>
      </c>
      <c r="E66" s="4">
        <v>7.6260148E-2</v>
      </c>
      <c r="F66" s="4">
        <v>5.1000000000000004E-3</v>
      </c>
      <c r="G66" s="4">
        <v>9.9000000000000008E-3</v>
      </c>
    </row>
    <row r="67" spans="1:7" x14ac:dyDescent="0.45">
      <c r="A67" s="4">
        <v>197806</v>
      </c>
      <c r="B67" s="4">
        <v>-1.3202999999999999E-2</v>
      </c>
      <c r="C67" s="4">
        <v>-6.1999999999999998E-3</v>
      </c>
      <c r="D67" s="4">
        <v>-5.9733909999999998E-3</v>
      </c>
      <c r="E67" s="4">
        <v>-9.3386312999999999E-2</v>
      </c>
      <c r="F67" s="4">
        <v>5.4000000000000003E-3</v>
      </c>
      <c r="G67" s="4">
        <v>1.03E-2</v>
      </c>
    </row>
    <row r="68" spans="1:7" x14ac:dyDescent="0.45">
      <c r="A68" s="4">
        <v>197807</v>
      </c>
      <c r="B68" s="4">
        <v>5.7299999999999997E-2</v>
      </c>
      <c r="C68" s="4">
        <v>1.43E-2</v>
      </c>
      <c r="D68" s="4">
        <v>9.3963398000000004E-2</v>
      </c>
      <c r="E68" s="4">
        <v>2.7253109000000001E-2</v>
      </c>
      <c r="F68" s="4">
        <v>5.5999999999999999E-3</v>
      </c>
      <c r="G68" s="4">
        <v>7.1999999999999998E-3</v>
      </c>
    </row>
    <row r="69" spans="1:7" x14ac:dyDescent="0.45">
      <c r="A69" s="4">
        <v>197808</v>
      </c>
      <c r="B69" s="4">
        <v>4.0418999999999997E-2</v>
      </c>
      <c r="C69" s="4">
        <v>2.18E-2</v>
      </c>
      <c r="D69" s="4">
        <v>4.2197252999999997E-2</v>
      </c>
      <c r="E69" s="4">
        <v>2.7288084000000001E-2</v>
      </c>
      <c r="F69" s="4">
        <v>5.4999999999999997E-3</v>
      </c>
      <c r="G69" s="4">
        <v>5.1000000000000004E-3</v>
      </c>
    </row>
    <row r="70" spans="1:7" x14ac:dyDescent="0.45">
      <c r="A70" s="4">
        <v>197809</v>
      </c>
      <c r="B70" s="4">
        <v>-7.7390000000000002E-3</v>
      </c>
      <c r="C70" s="4">
        <v>-1.06E-2</v>
      </c>
      <c r="D70" s="4">
        <v>4.0249160999999999E-2</v>
      </c>
      <c r="E70" s="4">
        <v>5.6246574000000001E-2</v>
      </c>
      <c r="F70" s="4">
        <v>6.1999999999999998E-3</v>
      </c>
      <c r="G70" s="4">
        <v>7.1000000000000004E-3</v>
      </c>
    </row>
    <row r="71" spans="1:7" x14ac:dyDescent="0.45">
      <c r="A71" s="4">
        <v>197810</v>
      </c>
      <c r="B71" s="4">
        <v>-0.107221</v>
      </c>
      <c r="C71" s="4">
        <v>-0.02</v>
      </c>
      <c r="D71" s="4">
        <v>0.11745739299999999</v>
      </c>
      <c r="E71" s="4">
        <v>1.0039519E-2</v>
      </c>
      <c r="F71" s="4">
        <v>6.7999999999999996E-3</v>
      </c>
      <c r="G71" s="4">
        <v>8.0000000000000002E-3</v>
      </c>
    </row>
    <row r="72" spans="1:7" x14ac:dyDescent="0.45">
      <c r="A72" s="4">
        <v>197811</v>
      </c>
      <c r="B72" s="4">
        <v>3.4068000000000001E-2</v>
      </c>
      <c r="C72" s="4">
        <v>1.89E-2</v>
      </c>
      <c r="D72" s="4">
        <v>-0.202802968</v>
      </c>
      <c r="E72" s="4">
        <v>2.588677E-2</v>
      </c>
      <c r="F72" s="4">
        <v>7.0000000000000001E-3</v>
      </c>
      <c r="G72" s="4">
        <v>5.4999999999999997E-3</v>
      </c>
    </row>
    <row r="73" spans="1:7" x14ac:dyDescent="0.45">
      <c r="A73" s="4">
        <v>197812</v>
      </c>
      <c r="B73" s="4">
        <v>1.537E-2</v>
      </c>
      <c r="C73" s="4">
        <v>-1.2999999999999999E-2</v>
      </c>
      <c r="D73" s="4">
        <v>0.168562565</v>
      </c>
      <c r="E73" s="4">
        <v>-1.1692189E-2</v>
      </c>
      <c r="F73" s="4">
        <v>7.7999999999999996E-3</v>
      </c>
      <c r="G73" s="4">
        <v>5.4999999999999997E-3</v>
      </c>
    </row>
    <row r="74" spans="1:7" x14ac:dyDescent="0.45">
      <c r="A74" s="4">
        <v>197901</v>
      </c>
      <c r="B74" s="4">
        <v>4.8174000000000002E-2</v>
      </c>
      <c r="C74" s="4">
        <v>1.9099999999999999E-2</v>
      </c>
      <c r="D74" s="4">
        <v>3.4070796E-2</v>
      </c>
      <c r="E74" s="4">
        <v>7.2133001000000002E-2</v>
      </c>
      <c r="F74" s="4">
        <v>7.7000000000000002E-3</v>
      </c>
      <c r="G74" s="4">
        <v>8.8999999999999999E-3</v>
      </c>
    </row>
    <row r="75" spans="1:7" x14ac:dyDescent="0.45">
      <c r="A75" s="4">
        <v>197902</v>
      </c>
      <c r="B75" s="4">
        <v>-2.8788999999999999E-2</v>
      </c>
      <c r="C75" s="4">
        <v>-1.35E-2</v>
      </c>
      <c r="D75" s="4">
        <v>7.5310226999999993E-2</v>
      </c>
      <c r="E75" s="4">
        <v>5.8535876000000001E-2</v>
      </c>
      <c r="F75" s="4">
        <v>7.3000000000000001E-3</v>
      </c>
      <c r="G75" s="4">
        <v>1.17E-2</v>
      </c>
    </row>
    <row r="76" spans="1:7" x14ac:dyDescent="0.45">
      <c r="A76" s="4">
        <v>197903</v>
      </c>
      <c r="B76" s="4">
        <v>6.3643000000000005E-2</v>
      </c>
      <c r="C76" s="4">
        <v>1.29E-2</v>
      </c>
      <c r="D76" s="4">
        <v>-4.4568244999999999E-2</v>
      </c>
      <c r="E76" s="4">
        <v>-1.7757475000000002E-2</v>
      </c>
      <c r="F76" s="4">
        <v>8.0999999999999996E-3</v>
      </c>
      <c r="G76" s="4">
        <v>9.7000000000000003E-3</v>
      </c>
    </row>
    <row r="77" spans="1:7" x14ac:dyDescent="0.45">
      <c r="A77" s="4">
        <v>197904</v>
      </c>
      <c r="B77" s="4">
        <v>6.3569999999999998E-3</v>
      </c>
      <c r="C77" s="4">
        <v>-1.12E-2</v>
      </c>
      <c r="D77" s="4">
        <v>2.1657643000000001E-2</v>
      </c>
      <c r="E77" s="4">
        <v>5.9830405000000003E-2</v>
      </c>
      <c r="F77" s="4">
        <v>8.0000000000000002E-3</v>
      </c>
      <c r="G77" s="4">
        <v>1.15E-2</v>
      </c>
    </row>
    <row r="78" spans="1:7" x14ac:dyDescent="0.45">
      <c r="A78" s="4">
        <v>197905</v>
      </c>
      <c r="B78" s="4">
        <v>-1.3919000000000001E-2</v>
      </c>
      <c r="C78" s="4">
        <v>2.6100000000000002E-2</v>
      </c>
      <c r="D78" s="4">
        <v>0.119445577</v>
      </c>
      <c r="E78" s="4">
        <v>-4.7115496E-2</v>
      </c>
      <c r="F78" s="4">
        <v>8.2000000000000007E-3</v>
      </c>
      <c r="G78" s="4">
        <v>1.23E-2</v>
      </c>
    </row>
    <row r="79" spans="1:7" x14ac:dyDescent="0.45">
      <c r="A79" s="4">
        <v>197906</v>
      </c>
      <c r="B79" s="4">
        <v>4.5741999999999998E-2</v>
      </c>
      <c r="C79" s="4">
        <v>3.1099999999999999E-2</v>
      </c>
      <c r="D79" s="4">
        <v>1.0560816000000001E-2</v>
      </c>
      <c r="E79" s="4">
        <v>1.3382732E-2</v>
      </c>
      <c r="F79" s="4">
        <v>8.0999999999999996E-3</v>
      </c>
      <c r="G79" s="4">
        <v>9.2999999999999992E-3</v>
      </c>
    </row>
    <row r="80" spans="1:7" x14ac:dyDescent="0.45">
      <c r="A80" s="4">
        <v>197907</v>
      </c>
      <c r="B80" s="4">
        <v>1.5025E-2</v>
      </c>
      <c r="C80" s="4">
        <v>-8.5000000000000006E-3</v>
      </c>
      <c r="D80" s="4">
        <v>6.8288288000000003E-2</v>
      </c>
      <c r="E80" s="4">
        <v>-4.1736427E-2</v>
      </c>
      <c r="F80" s="4">
        <v>7.7000000000000002E-3</v>
      </c>
      <c r="G80" s="4">
        <v>1.2999999999999999E-2</v>
      </c>
    </row>
    <row r="81" spans="1:7" x14ac:dyDescent="0.45">
      <c r="A81" s="4">
        <v>197908</v>
      </c>
      <c r="B81" s="4">
        <v>6.2384000000000002E-2</v>
      </c>
      <c r="C81" s="4">
        <v>-3.5000000000000001E-3</v>
      </c>
      <c r="D81" s="4">
        <v>6.2911115000000004E-2</v>
      </c>
      <c r="E81" s="4">
        <v>0.115169992</v>
      </c>
      <c r="F81" s="4">
        <v>7.7000000000000002E-3</v>
      </c>
      <c r="G81" s="4">
        <v>0.01</v>
      </c>
    </row>
    <row r="82" spans="1:7" x14ac:dyDescent="0.45">
      <c r="A82" s="4">
        <v>197909</v>
      </c>
      <c r="B82" s="4">
        <v>1.54E-4</v>
      </c>
      <c r="C82" s="4">
        <v>-1.2200000000000001E-2</v>
      </c>
      <c r="D82" s="4">
        <v>0.260710885</v>
      </c>
      <c r="E82" s="4">
        <v>4.2972933999999997E-2</v>
      </c>
      <c r="F82" s="4">
        <v>8.3000000000000001E-3</v>
      </c>
      <c r="G82" s="4">
        <v>1.04E-2</v>
      </c>
    </row>
    <row r="83" spans="1:7" x14ac:dyDescent="0.45">
      <c r="A83" s="4">
        <v>197910</v>
      </c>
      <c r="B83" s="4">
        <v>-6.9959999999999994E-2</v>
      </c>
      <c r="C83" s="4">
        <v>-8.4099999999999994E-2</v>
      </c>
      <c r="D83" s="4">
        <v>-3.8388923999999998E-2</v>
      </c>
      <c r="E83" s="4">
        <v>-3.1652845999999998E-2</v>
      </c>
      <c r="F83" s="4">
        <v>8.6999999999999994E-3</v>
      </c>
      <c r="G83" s="4">
        <v>8.9999999999999993E-3</v>
      </c>
    </row>
    <row r="84" spans="1:7" x14ac:dyDescent="0.45">
      <c r="A84" s="4">
        <v>197911</v>
      </c>
      <c r="B84" s="4">
        <v>6.1379000000000003E-2</v>
      </c>
      <c r="C84" s="4">
        <v>3.1099999999999999E-2</v>
      </c>
      <c r="D84" s="4">
        <v>8.8089004999999998E-2</v>
      </c>
      <c r="E84" s="4">
        <v>6.9316490999999994E-2</v>
      </c>
      <c r="F84" s="4">
        <v>9.9000000000000008E-3</v>
      </c>
      <c r="G84" s="4">
        <v>9.2999999999999992E-3</v>
      </c>
    </row>
    <row r="85" spans="1:7" x14ac:dyDescent="0.45">
      <c r="A85" s="4">
        <v>197912</v>
      </c>
      <c r="B85" s="4">
        <v>2.5055000000000001E-2</v>
      </c>
      <c r="C85" s="4">
        <v>5.7000000000000002E-3</v>
      </c>
      <c r="D85" s="4">
        <v>0.231805606</v>
      </c>
      <c r="E85" s="4">
        <v>1.6327919999999999E-2</v>
      </c>
      <c r="F85" s="4">
        <v>9.4999999999999998E-3</v>
      </c>
      <c r="G85" s="4">
        <v>1.0500000000000001E-2</v>
      </c>
    </row>
    <row r="86" spans="1:7" x14ac:dyDescent="0.45">
      <c r="A86" s="4">
        <v>198001</v>
      </c>
      <c r="B86" s="4">
        <v>6.2206999999999998E-2</v>
      </c>
      <c r="C86" s="4">
        <v>-7.4099999999999999E-2</v>
      </c>
      <c r="D86" s="4">
        <v>0.275390625</v>
      </c>
      <c r="E86" s="4">
        <v>6.0242367999999998E-2</v>
      </c>
      <c r="F86" s="4">
        <v>8.0000000000000002E-3</v>
      </c>
      <c r="G86" s="4">
        <v>1.44E-2</v>
      </c>
    </row>
    <row r="87" spans="1:7" x14ac:dyDescent="0.45">
      <c r="A87" s="4">
        <v>198002</v>
      </c>
      <c r="B87" s="4">
        <v>-1.915E-3</v>
      </c>
      <c r="C87" s="4">
        <v>-4.6699999999999998E-2</v>
      </c>
      <c r="D87" s="4">
        <v>-2.4502296999999999E-2</v>
      </c>
      <c r="E87" s="4">
        <v>-9.2455209999999996E-3</v>
      </c>
      <c r="F87" s="4">
        <v>8.8999999999999999E-3</v>
      </c>
      <c r="G87" s="4">
        <v>1.37E-2</v>
      </c>
    </row>
    <row r="88" spans="1:7" x14ac:dyDescent="0.45">
      <c r="A88" s="4">
        <v>198003</v>
      </c>
      <c r="B88" s="4">
        <v>-0.11236</v>
      </c>
      <c r="C88" s="4">
        <v>-3.15E-2</v>
      </c>
      <c r="D88" s="4">
        <v>-0.223704867</v>
      </c>
      <c r="E88" s="4">
        <v>-0.13976899300000001</v>
      </c>
      <c r="F88" s="4">
        <v>1.21E-2</v>
      </c>
      <c r="G88" s="4">
        <v>1.44E-2</v>
      </c>
    </row>
    <row r="89" spans="1:7" x14ac:dyDescent="0.45">
      <c r="A89" s="4">
        <v>198004</v>
      </c>
      <c r="B89" s="4">
        <v>5.0654999999999999E-2</v>
      </c>
      <c r="C89" s="4">
        <v>0.15229999999999999</v>
      </c>
      <c r="D89" s="4">
        <v>4.7522750000000002E-2</v>
      </c>
      <c r="E89" s="4">
        <v>3.7057334999999997E-2</v>
      </c>
      <c r="F89" s="4">
        <v>1.26E-2</v>
      </c>
      <c r="G89" s="4">
        <v>1.1299999999999999E-2</v>
      </c>
    </row>
    <row r="90" spans="1:7" x14ac:dyDescent="0.45">
      <c r="A90" s="4">
        <v>198005</v>
      </c>
      <c r="B90" s="4">
        <v>5.9192000000000002E-2</v>
      </c>
      <c r="C90" s="4">
        <v>4.19E-2</v>
      </c>
      <c r="D90" s="4">
        <v>3.3783783999999997E-2</v>
      </c>
      <c r="E90" s="4">
        <v>6.0803879999999998E-2</v>
      </c>
      <c r="F90" s="4">
        <v>8.0999999999999996E-3</v>
      </c>
      <c r="G90" s="4">
        <v>9.9000000000000008E-3</v>
      </c>
    </row>
    <row r="91" spans="1:7" x14ac:dyDescent="0.45">
      <c r="A91" s="4">
        <v>198006</v>
      </c>
      <c r="B91" s="4">
        <v>3.5194999999999997E-2</v>
      </c>
      <c r="C91" s="4">
        <v>3.5900000000000001E-2</v>
      </c>
      <c r="D91" s="4">
        <v>0.22035480900000001</v>
      </c>
      <c r="E91" s="4">
        <v>5.6293040000000003E-2</v>
      </c>
      <c r="F91" s="4">
        <v>6.1000000000000004E-3</v>
      </c>
      <c r="G91" s="4">
        <v>1.0999999999999999E-2</v>
      </c>
    </row>
    <row r="92" spans="1:7" x14ac:dyDescent="0.45">
      <c r="A92" s="4">
        <v>198007</v>
      </c>
      <c r="B92" s="4">
        <v>6.9032999999999997E-2</v>
      </c>
      <c r="C92" s="4">
        <v>-4.7600000000000003E-2</v>
      </c>
      <c r="D92" s="4">
        <v>-6.0061208999999997E-2</v>
      </c>
      <c r="E92" s="4">
        <v>4.7480996999999997E-2</v>
      </c>
      <c r="F92" s="4">
        <v>5.3E-3</v>
      </c>
      <c r="G92" s="4">
        <v>8.0000000000000004E-4</v>
      </c>
    </row>
    <row r="93" spans="1:7" x14ac:dyDescent="0.45">
      <c r="A93" s="4">
        <v>198008</v>
      </c>
      <c r="B93" s="4">
        <v>2.1118000000000001E-2</v>
      </c>
      <c r="C93" s="4">
        <v>-4.3200000000000002E-2</v>
      </c>
      <c r="D93" s="4">
        <v>2.7676027999999998E-2</v>
      </c>
      <c r="E93" s="4">
        <v>1.6089519E-2</v>
      </c>
      <c r="F93" s="4">
        <v>6.4000000000000003E-3</v>
      </c>
      <c r="G93" s="4">
        <v>6.4999999999999997E-3</v>
      </c>
    </row>
    <row r="94" spans="1:7" x14ac:dyDescent="0.45">
      <c r="A94" s="4">
        <v>198009</v>
      </c>
      <c r="B94" s="4">
        <v>2.7944E-2</v>
      </c>
      <c r="C94" s="4">
        <v>-2.6200000000000001E-2</v>
      </c>
      <c r="D94" s="4">
        <v>5.6237624E-2</v>
      </c>
      <c r="E94" s="4">
        <v>5.588427E-2</v>
      </c>
      <c r="F94" s="4">
        <v>7.4999999999999997E-3</v>
      </c>
      <c r="G94" s="4">
        <v>9.1999999999999998E-3</v>
      </c>
    </row>
    <row r="95" spans="1:7" x14ac:dyDescent="0.45">
      <c r="A95" s="4">
        <v>198010</v>
      </c>
      <c r="B95" s="4">
        <v>1.9029999999999998E-2</v>
      </c>
      <c r="C95" s="4">
        <v>-2.63E-2</v>
      </c>
      <c r="D95" s="4">
        <v>-5.6617923000000001E-2</v>
      </c>
      <c r="E95" s="4">
        <v>3.1375743999999997E-2</v>
      </c>
      <c r="F95" s="4">
        <v>9.4999999999999998E-3</v>
      </c>
      <c r="G95" s="4">
        <v>8.6999999999999994E-3</v>
      </c>
    </row>
    <row r="96" spans="1:7" x14ac:dyDescent="0.45">
      <c r="A96" s="4">
        <v>198011</v>
      </c>
      <c r="B96" s="4">
        <v>0.107306</v>
      </c>
      <c r="C96" s="4">
        <v>0.01</v>
      </c>
      <c r="D96" s="4">
        <v>-1.4705882E-2</v>
      </c>
      <c r="E96" s="4">
        <v>-1.3882240000000001E-2</v>
      </c>
      <c r="F96" s="4">
        <v>9.5999999999999992E-3</v>
      </c>
      <c r="G96" s="4">
        <v>9.1000000000000004E-3</v>
      </c>
    </row>
    <row r="97" spans="1:7" x14ac:dyDescent="0.45">
      <c r="A97" s="4">
        <v>198012</v>
      </c>
      <c r="B97" s="4">
        <v>-3.2427999999999998E-2</v>
      </c>
      <c r="C97" s="4">
        <v>3.5200000000000002E-2</v>
      </c>
      <c r="D97" s="4">
        <v>-4.8406616E-2</v>
      </c>
      <c r="E97" s="4">
        <v>-7.4441748000000002E-2</v>
      </c>
      <c r="F97" s="4">
        <v>1.3100000000000001E-2</v>
      </c>
      <c r="G97" s="4">
        <v>8.6E-3</v>
      </c>
    </row>
    <row r="98" spans="1:7" x14ac:dyDescent="0.45">
      <c r="A98" s="4">
        <v>198101</v>
      </c>
      <c r="B98" s="4">
        <v>-4.1834000000000003E-2</v>
      </c>
      <c r="C98" s="4">
        <v>-1.15E-2</v>
      </c>
      <c r="D98" s="4">
        <v>-0.14116150899999999</v>
      </c>
      <c r="E98" s="4">
        <v>-6.3540764999999999E-2</v>
      </c>
      <c r="F98" s="4">
        <v>1.04E-2</v>
      </c>
      <c r="G98" s="4">
        <v>8.0999999999999996E-3</v>
      </c>
    </row>
    <row r="99" spans="1:7" x14ac:dyDescent="0.45">
      <c r="A99" s="4">
        <v>198102</v>
      </c>
      <c r="B99" s="4">
        <v>1.7878999999999999E-2</v>
      </c>
      <c r="C99" s="4">
        <v>-4.3499999999999997E-2</v>
      </c>
      <c r="D99" s="4">
        <v>-3.4550839E-2</v>
      </c>
      <c r="E99" s="4">
        <v>-2.9025483000000001E-2</v>
      </c>
      <c r="F99" s="4">
        <v>1.0699999999999999E-2</v>
      </c>
      <c r="G99" s="4">
        <v>1.04E-2</v>
      </c>
    </row>
    <row r="100" spans="1:7" x14ac:dyDescent="0.45">
      <c r="A100" s="4">
        <v>198103</v>
      </c>
      <c r="B100" s="4">
        <v>4.6646E-2</v>
      </c>
      <c r="C100" s="4">
        <v>3.8399999999999997E-2</v>
      </c>
      <c r="D100" s="4">
        <v>5.0613497E-2</v>
      </c>
      <c r="E100" s="4">
        <v>-1.6871670000000001E-3</v>
      </c>
      <c r="F100" s="4">
        <v>1.21E-2</v>
      </c>
      <c r="G100" s="4">
        <v>7.1999999999999998E-3</v>
      </c>
    </row>
    <row r="101" spans="1:7" x14ac:dyDescent="0.45">
      <c r="A101" s="4">
        <v>198104</v>
      </c>
      <c r="B101" s="4">
        <v>-1.6213999999999999E-2</v>
      </c>
      <c r="C101" s="4">
        <v>-5.1799999999999999E-2</v>
      </c>
      <c r="D101" s="4">
        <v>-6.0340632999999998E-2</v>
      </c>
      <c r="E101" s="4">
        <v>-1.3650152E-2</v>
      </c>
      <c r="F101" s="4">
        <v>1.0800000000000001E-2</v>
      </c>
      <c r="G101" s="4">
        <v>6.4000000000000003E-3</v>
      </c>
    </row>
    <row r="102" spans="1:7" x14ac:dyDescent="0.45">
      <c r="A102" s="4">
        <v>198105</v>
      </c>
      <c r="B102" s="4">
        <v>9.8779999999999996E-3</v>
      </c>
      <c r="C102" s="4">
        <v>6.2199999999999998E-2</v>
      </c>
      <c r="D102" s="4">
        <v>-7.2501290000000001E-3</v>
      </c>
      <c r="E102" s="4">
        <v>5.4184669999999997E-3</v>
      </c>
      <c r="F102" s="4">
        <v>1.15E-2</v>
      </c>
      <c r="G102" s="4">
        <v>8.2000000000000007E-3</v>
      </c>
    </row>
    <row r="103" spans="1:7" x14ac:dyDescent="0.45">
      <c r="A103" s="4">
        <v>198106</v>
      </c>
      <c r="B103" s="4">
        <v>-7.3200000000000001E-3</v>
      </c>
      <c r="C103" s="4">
        <v>-1.7899999999999999E-2</v>
      </c>
      <c r="D103" s="4">
        <v>-0.111111111</v>
      </c>
      <c r="E103" s="4">
        <v>-6.3535067000000001E-2</v>
      </c>
      <c r="F103" s="4">
        <v>1.35E-2</v>
      </c>
      <c r="G103" s="4">
        <v>8.6E-3</v>
      </c>
    </row>
    <row r="104" spans="1:7" x14ac:dyDescent="0.45">
      <c r="A104" s="4">
        <v>198107</v>
      </c>
      <c r="B104" s="4">
        <v>-8.0999999999999996E-4</v>
      </c>
      <c r="C104" s="4">
        <v>-3.5299999999999998E-2</v>
      </c>
      <c r="D104" s="4">
        <v>-4.6948357000000003E-2</v>
      </c>
      <c r="E104" s="4">
        <v>4.5463735999999998E-2</v>
      </c>
      <c r="F104" s="4">
        <v>1.24E-2</v>
      </c>
      <c r="G104" s="4">
        <v>1.14E-2</v>
      </c>
    </row>
    <row r="105" spans="1:7" x14ac:dyDescent="0.45">
      <c r="A105" s="4">
        <v>198108</v>
      </c>
      <c r="B105" s="4">
        <v>-5.5643999999999999E-2</v>
      </c>
      <c r="C105" s="4">
        <v>-3.8600000000000002E-2</v>
      </c>
      <c r="D105" s="4">
        <v>4.6798029999999997E-2</v>
      </c>
      <c r="E105" s="4">
        <v>-3.2834443999999997E-2</v>
      </c>
      <c r="F105" s="4">
        <v>1.2800000000000001E-2</v>
      </c>
      <c r="G105" s="4">
        <v>7.7000000000000002E-3</v>
      </c>
    </row>
    <row r="106" spans="1:7" x14ac:dyDescent="0.45">
      <c r="A106" s="4">
        <v>198109</v>
      </c>
      <c r="B106" s="4">
        <v>-5.7031999999999999E-2</v>
      </c>
      <c r="C106" s="4">
        <v>-1.4500000000000001E-2</v>
      </c>
      <c r="D106" s="4">
        <v>8.8235290000000001E-3</v>
      </c>
      <c r="E106" s="4">
        <v>-1.276746E-3</v>
      </c>
      <c r="F106" s="4">
        <v>1.24E-2</v>
      </c>
      <c r="G106" s="4">
        <v>1.01E-2</v>
      </c>
    </row>
    <row r="107" spans="1:7" x14ac:dyDescent="0.45">
      <c r="A107" s="4">
        <v>198110</v>
      </c>
      <c r="B107" s="4">
        <v>5.8583000000000003E-2</v>
      </c>
      <c r="C107" s="4">
        <v>8.2900000000000001E-2</v>
      </c>
      <c r="D107" s="4">
        <v>-4.0816330000000003E-3</v>
      </c>
      <c r="E107" s="4">
        <v>3.0188210000000001E-3</v>
      </c>
      <c r="F107" s="4">
        <v>1.21E-2</v>
      </c>
      <c r="G107" s="4">
        <v>2.0999999999999999E-3</v>
      </c>
    </row>
    <row r="108" spans="1:7" x14ac:dyDescent="0.45">
      <c r="A108" s="4">
        <v>198111</v>
      </c>
      <c r="B108" s="4">
        <v>4.5225000000000001E-2</v>
      </c>
      <c r="C108" s="4">
        <v>0.14099999999999999</v>
      </c>
      <c r="D108" s="4">
        <v>-2.9274004999999999E-2</v>
      </c>
      <c r="E108" s="4">
        <v>-4.5069255000000003E-2</v>
      </c>
      <c r="F108" s="4">
        <v>1.0699999999999999E-2</v>
      </c>
      <c r="G108" s="4">
        <v>2.8999999999999998E-3</v>
      </c>
    </row>
    <row r="109" spans="1:7" x14ac:dyDescent="0.45">
      <c r="A109" s="4">
        <v>198112</v>
      </c>
      <c r="B109" s="4">
        <v>-2.7862000000000001E-2</v>
      </c>
      <c r="C109" s="4">
        <v>-7.1300000000000002E-2</v>
      </c>
      <c r="D109" s="4">
        <v>-4.1013268999999998E-2</v>
      </c>
      <c r="E109" s="4">
        <v>-5.5783363000000002E-2</v>
      </c>
      <c r="F109" s="4">
        <v>8.6999999999999994E-3</v>
      </c>
      <c r="G109" s="4">
        <v>2.8999999999999998E-3</v>
      </c>
    </row>
    <row r="110" spans="1:7" x14ac:dyDescent="0.45">
      <c r="A110" s="4">
        <v>198201</v>
      </c>
      <c r="B110" s="4">
        <v>-2.3068999999999999E-2</v>
      </c>
      <c r="C110" s="4">
        <v>4.5999999999999999E-3</v>
      </c>
      <c r="D110" s="4">
        <v>-2.6415094E-2</v>
      </c>
      <c r="E110" s="4">
        <v>7.9941415000000002E-2</v>
      </c>
      <c r="F110" s="4">
        <v>8.0000000000000002E-3</v>
      </c>
      <c r="G110" s="4">
        <v>3.5999999999999999E-3</v>
      </c>
    </row>
    <row r="111" spans="1:7" x14ac:dyDescent="0.45">
      <c r="A111" s="4">
        <v>198202</v>
      </c>
      <c r="B111" s="4">
        <v>-5.0123000000000001E-2</v>
      </c>
      <c r="C111" s="4">
        <v>1.8200000000000001E-2</v>
      </c>
      <c r="D111" s="4">
        <v>-6.3049095999999999E-2</v>
      </c>
      <c r="E111" s="4">
        <v>-2.2472087000000002E-2</v>
      </c>
      <c r="F111" s="4">
        <v>9.1999999999999998E-3</v>
      </c>
      <c r="G111" s="4">
        <v>3.2000000000000002E-3</v>
      </c>
    </row>
    <row r="112" spans="1:7" x14ac:dyDescent="0.45">
      <c r="A112" s="4">
        <v>198203</v>
      </c>
      <c r="B112" s="4">
        <v>-7.4819999999999999E-3</v>
      </c>
      <c r="C112" s="4">
        <v>2.3099999999999999E-2</v>
      </c>
      <c r="D112" s="4">
        <v>-0.117484832</v>
      </c>
      <c r="E112" s="4">
        <v>3.7298142999999999E-2</v>
      </c>
      <c r="F112" s="4">
        <v>9.7999999999999997E-3</v>
      </c>
      <c r="G112" s="4">
        <v>-1.1000000000000001E-3</v>
      </c>
    </row>
    <row r="113" spans="1:7" x14ac:dyDescent="0.45">
      <c r="A113" s="4">
        <v>198204</v>
      </c>
      <c r="B113" s="4">
        <v>4.2583999999999997E-2</v>
      </c>
      <c r="C113" s="4">
        <v>3.73E-2</v>
      </c>
      <c r="D113" s="4">
        <v>0.12890625</v>
      </c>
      <c r="E113" s="4">
        <v>3.6050327E-2</v>
      </c>
      <c r="F113" s="4">
        <v>1.1299999999999999E-2</v>
      </c>
      <c r="G113" s="4">
        <v>4.1999999999999997E-3</v>
      </c>
    </row>
    <row r="114" spans="1:7" x14ac:dyDescent="0.45">
      <c r="A114" s="4">
        <v>198205</v>
      </c>
      <c r="B114" s="4">
        <v>-2.8649999999999998E-2</v>
      </c>
      <c r="C114" s="4">
        <v>3.3999999999999998E-3</v>
      </c>
      <c r="D114" s="4">
        <v>-9.9653979000000004E-2</v>
      </c>
      <c r="E114" s="4">
        <v>2.2666890000000001E-3</v>
      </c>
      <c r="F114" s="4">
        <v>1.06E-2</v>
      </c>
      <c r="G114" s="4">
        <v>9.7999999999999997E-3</v>
      </c>
    </row>
    <row r="115" spans="1:7" x14ac:dyDescent="0.45">
      <c r="A115" s="4">
        <v>198206</v>
      </c>
      <c r="B115" s="4">
        <v>-1.924E-2</v>
      </c>
      <c r="C115" s="4">
        <v>-2.23E-2</v>
      </c>
      <c r="D115" s="4">
        <v>-2.3827825E-2</v>
      </c>
      <c r="E115" s="4">
        <v>-3.0089264000000001E-2</v>
      </c>
      <c r="F115" s="4">
        <v>9.5999999999999992E-3</v>
      </c>
      <c r="G115" s="4">
        <v>1.2200000000000001E-2</v>
      </c>
    </row>
    <row r="116" spans="1:7" x14ac:dyDescent="0.45">
      <c r="A116" s="4">
        <v>198207</v>
      </c>
      <c r="B116" s="4">
        <v>-2.2381999999999999E-2</v>
      </c>
      <c r="C116" s="4">
        <v>5.0099999999999999E-2</v>
      </c>
      <c r="D116" s="4">
        <v>0.08</v>
      </c>
      <c r="E116" s="4">
        <v>2.172671E-2</v>
      </c>
      <c r="F116" s="4">
        <v>1.0500000000000001E-2</v>
      </c>
      <c r="G116" s="4">
        <v>5.4999999999999997E-3</v>
      </c>
    </row>
    <row r="117" spans="1:7" x14ac:dyDescent="0.45">
      <c r="A117" s="4">
        <v>198208</v>
      </c>
      <c r="B117" s="4">
        <v>0.124441</v>
      </c>
      <c r="C117" s="4">
        <v>7.8100000000000003E-2</v>
      </c>
      <c r="D117" s="4">
        <v>0.20005832600000001</v>
      </c>
      <c r="E117" s="4">
        <v>-2.251912E-3</v>
      </c>
      <c r="F117" s="4">
        <v>7.6E-3</v>
      </c>
      <c r="G117" s="4">
        <v>2.0999999999999999E-3</v>
      </c>
    </row>
    <row r="118" spans="1:7" x14ac:dyDescent="0.45">
      <c r="A118" s="4">
        <v>198209</v>
      </c>
      <c r="B118" s="4">
        <v>1.4385E-2</v>
      </c>
      <c r="C118" s="4">
        <v>6.1800000000000001E-2</v>
      </c>
      <c r="D118" s="4">
        <v>-3.5236938000000002E-2</v>
      </c>
      <c r="E118" s="4">
        <v>-2.9234894000000001E-2</v>
      </c>
      <c r="F118" s="4">
        <v>5.1000000000000004E-3</v>
      </c>
      <c r="G118" s="4">
        <v>1.6999999999999999E-3</v>
      </c>
    </row>
    <row r="119" spans="1:7" x14ac:dyDescent="0.45">
      <c r="A119" s="4">
        <v>198210</v>
      </c>
      <c r="B119" s="4">
        <v>0.117184</v>
      </c>
      <c r="C119" s="4">
        <v>6.3399999999999998E-2</v>
      </c>
      <c r="D119" s="4">
        <v>6.6120907000000007E-2</v>
      </c>
      <c r="E119" s="4">
        <v>-5.8046089999999996E-3</v>
      </c>
      <c r="F119" s="4">
        <v>5.8999999999999999E-3</v>
      </c>
      <c r="G119" s="4">
        <v>2.7000000000000001E-3</v>
      </c>
    </row>
    <row r="120" spans="1:7" x14ac:dyDescent="0.45">
      <c r="A120" s="4">
        <v>198211</v>
      </c>
      <c r="B120" s="4">
        <v>4.8753999999999999E-2</v>
      </c>
      <c r="C120" s="4">
        <v>-2.0000000000000001E-4</v>
      </c>
      <c r="D120" s="4">
        <v>3.0124040000000001E-2</v>
      </c>
      <c r="E120" s="4">
        <v>3.9912109000000001E-2</v>
      </c>
      <c r="F120" s="4">
        <v>6.3E-3</v>
      </c>
      <c r="G120" s="4">
        <v>-1.6999999999999999E-3</v>
      </c>
    </row>
    <row r="121" spans="1:7" x14ac:dyDescent="0.45">
      <c r="A121" s="4">
        <v>198212</v>
      </c>
      <c r="B121" s="4">
        <v>1.2421E-2</v>
      </c>
      <c r="C121" s="4">
        <v>3.1199999999999999E-2</v>
      </c>
      <c r="D121" s="4">
        <v>4.7935779999999997E-2</v>
      </c>
      <c r="E121" s="4">
        <v>-1.1364664999999999E-2</v>
      </c>
      <c r="F121" s="4">
        <v>6.7000000000000002E-3</v>
      </c>
      <c r="G121" s="4">
        <v>-4.1000000000000003E-3</v>
      </c>
    </row>
    <row r="122" spans="1:7" x14ac:dyDescent="0.45">
      <c r="A122" s="4">
        <v>198301</v>
      </c>
      <c r="B122" s="4">
        <v>3.9752999999999997E-2</v>
      </c>
      <c r="C122" s="4">
        <v>-3.09E-2</v>
      </c>
      <c r="D122" s="4">
        <v>9.3237031999999997E-2</v>
      </c>
      <c r="E122" s="4">
        <v>6.9765670000000004E-3</v>
      </c>
      <c r="F122" s="4">
        <v>6.8999999999999999E-3</v>
      </c>
      <c r="G122" s="4">
        <v>2.3999999999999998E-3</v>
      </c>
    </row>
    <row r="123" spans="1:7" x14ac:dyDescent="0.45">
      <c r="A123" s="4">
        <v>198302</v>
      </c>
      <c r="B123" s="4">
        <v>3.0544000000000002E-2</v>
      </c>
      <c r="C123" s="4">
        <v>4.9200000000000001E-2</v>
      </c>
      <c r="D123" s="4">
        <v>-0.182182182</v>
      </c>
      <c r="E123" s="4">
        <v>-1.1430823999999999E-2</v>
      </c>
      <c r="F123" s="4">
        <v>6.1999999999999998E-3</v>
      </c>
      <c r="G123" s="4">
        <v>2.9999999999999997E-4</v>
      </c>
    </row>
    <row r="124" spans="1:7" x14ac:dyDescent="0.45">
      <c r="A124" s="4">
        <v>198303</v>
      </c>
      <c r="B124" s="4">
        <v>3.3984E-2</v>
      </c>
      <c r="C124" s="4">
        <v>-9.4000000000000004E-3</v>
      </c>
      <c r="D124" s="4">
        <v>1.5299877999999999E-2</v>
      </c>
      <c r="E124" s="4">
        <v>6.7384369999999999E-2</v>
      </c>
      <c r="F124" s="4">
        <v>6.3E-3</v>
      </c>
      <c r="G124" s="4">
        <v>6.9999999999999999E-4</v>
      </c>
    </row>
    <row r="125" spans="1:7" x14ac:dyDescent="0.45">
      <c r="A125" s="4">
        <v>198304</v>
      </c>
      <c r="B125" s="4">
        <v>7.2937000000000002E-2</v>
      </c>
      <c r="C125" s="4">
        <v>3.5000000000000003E-2</v>
      </c>
      <c r="D125" s="4">
        <v>3.4960819999999997E-2</v>
      </c>
      <c r="E125" s="4">
        <v>9.798569E-3</v>
      </c>
      <c r="F125" s="4">
        <v>7.1000000000000004E-3</v>
      </c>
      <c r="G125" s="4">
        <v>7.1999999999999998E-3</v>
      </c>
    </row>
    <row r="126" spans="1:7" x14ac:dyDescent="0.45">
      <c r="A126" s="4">
        <v>198305</v>
      </c>
      <c r="B126" s="4">
        <v>7.6810000000000003E-3</v>
      </c>
      <c r="C126" s="4">
        <v>-3.8600000000000002E-2</v>
      </c>
      <c r="D126" s="4">
        <v>1.9219568999999999E-2</v>
      </c>
      <c r="E126" s="4">
        <v>5.2643560000000004E-3</v>
      </c>
      <c r="F126" s="4">
        <v>6.8999999999999999E-3</v>
      </c>
      <c r="G126" s="4">
        <v>5.4000000000000003E-3</v>
      </c>
    </row>
    <row r="127" spans="1:7" x14ac:dyDescent="0.45">
      <c r="A127" s="4">
        <v>198306</v>
      </c>
      <c r="B127" s="4">
        <v>3.7394999999999998E-2</v>
      </c>
      <c r="C127" s="4">
        <v>3.8999999999999998E-3</v>
      </c>
      <c r="D127" s="4">
        <v>-4.9142856999999998E-2</v>
      </c>
      <c r="E127" s="4">
        <v>1.28089E-2</v>
      </c>
      <c r="F127" s="4">
        <v>6.7000000000000002E-3</v>
      </c>
      <c r="G127" s="4">
        <v>3.3999999999999998E-3</v>
      </c>
    </row>
    <row r="128" spans="1:7" x14ac:dyDescent="0.45">
      <c r="A128" s="4">
        <v>198307</v>
      </c>
      <c r="B128" s="4">
        <v>-3.3570999999999997E-2</v>
      </c>
      <c r="C128" s="4">
        <v>-4.8599999999999997E-2</v>
      </c>
      <c r="D128" s="4">
        <v>1.4423076999999999E-2</v>
      </c>
      <c r="E128" s="4">
        <v>3.5215695999999998E-2</v>
      </c>
      <c r="F128" s="4">
        <v>7.4000000000000003E-3</v>
      </c>
      <c r="G128" s="4">
        <v>4.0000000000000001E-3</v>
      </c>
    </row>
    <row r="129" spans="1:7" x14ac:dyDescent="0.45">
      <c r="A129" s="4">
        <v>198308</v>
      </c>
      <c r="B129" s="4">
        <v>6.1079999999999997E-3</v>
      </c>
      <c r="C129" s="4">
        <v>2E-3</v>
      </c>
      <c r="D129" s="4">
        <v>-1.8364928999999999E-2</v>
      </c>
      <c r="E129" s="4">
        <v>1.7535334E-2</v>
      </c>
      <c r="F129" s="4">
        <v>7.6E-3</v>
      </c>
      <c r="G129" s="4">
        <v>3.3E-3</v>
      </c>
    </row>
    <row r="130" spans="1:7" x14ac:dyDescent="0.45">
      <c r="A130" s="4">
        <v>198309</v>
      </c>
      <c r="B130" s="4">
        <v>1.6565E-2</v>
      </c>
      <c r="C130" s="4">
        <v>5.0500000000000003E-2</v>
      </c>
      <c r="D130" s="4">
        <v>-2.2329511E-2</v>
      </c>
      <c r="E130" s="4">
        <v>-2.7169730999999999E-2</v>
      </c>
      <c r="F130" s="4">
        <v>7.6E-3</v>
      </c>
      <c r="G130" s="4">
        <v>5.0000000000000001E-3</v>
      </c>
    </row>
    <row r="131" spans="1:7" x14ac:dyDescent="0.45">
      <c r="A131" s="4">
        <v>198310</v>
      </c>
      <c r="B131" s="4">
        <v>-2.47E-2</v>
      </c>
      <c r="C131" s="4">
        <v>-1.32E-2</v>
      </c>
      <c r="D131" s="4">
        <v>-5.6790122999999998E-2</v>
      </c>
      <c r="E131" s="4">
        <v>-1.22051E-2</v>
      </c>
      <c r="F131" s="4">
        <v>7.6E-3</v>
      </c>
      <c r="G131" s="4">
        <v>2.7000000000000001E-3</v>
      </c>
    </row>
    <row r="132" spans="1:7" x14ac:dyDescent="0.45">
      <c r="A132" s="4">
        <v>198311</v>
      </c>
      <c r="B132" s="4">
        <v>2.8604999999999998E-2</v>
      </c>
      <c r="C132" s="4">
        <v>1.83E-2</v>
      </c>
      <c r="D132" s="4">
        <v>6.0209423999999998E-2</v>
      </c>
      <c r="E132" s="4">
        <v>8.69745E-4</v>
      </c>
      <c r="F132" s="4">
        <v>7.0000000000000001E-3</v>
      </c>
      <c r="G132" s="4">
        <v>1.6999999999999999E-3</v>
      </c>
    </row>
    <row r="133" spans="1:7" x14ac:dyDescent="0.45">
      <c r="A133" s="4">
        <v>198312</v>
      </c>
      <c r="B133" s="4">
        <v>-1.0116999999999999E-2</v>
      </c>
      <c r="C133" s="4">
        <v>-5.8999999999999999E-3</v>
      </c>
      <c r="D133" s="4">
        <v>-5.5802469E-2</v>
      </c>
      <c r="E133" s="4">
        <v>5.0415184000000002E-2</v>
      </c>
      <c r="F133" s="4">
        <v>7.3000000000000001E-3</v>
      </c>
      <c r="G133" s="4">
        <v>1.2999999999999999E-3</v>
      </c>
    </row>
    <row r="134" spans="1:7" x14ac:dyDescent="0.45">
      <c r="A134" s="4">
        <v>198401</v>
      </c>
      <c r="B134" s="4">
        <v>-9.2720000000000007E-3</v>
      </c>
      <c r="C134" s="4">
        <v>2.4400000000000002E-2</v>
      </c>
      <c r="D134" s="4">
        <v>-2.2620293E-2</v>
      </c>
      <c r="E134" s="4">
        <v>1.0492036E-2</v>
      </c>
      <c r="F134" s="4">
        <v>7.6E-3</v>
      </c>
      <c r="G134" s="4">
        <v>5.5999999999999999E-3</v>
      </c>
    </row>
    <row r="135" spans="1:7" x14ac:dyDescent="0.45">
      <c r="A135" s="4">
        <v>198402</v>
      </c>
      <c r="B135" s="4">
        <v>-3.9676000000000003E-2</v>
      </c>
      <c r="C135" s="4">
        <v>-1.78E-2</v>
      </c>
      <c r="D135" s="4">
        <v>5.4849497999999997E-2</v>
      </c>
      <c r="E135" s="4">
        <v>4.7822020000000002E-3</v>
      </c>
      <c r="F135" s="4">
        <v>7.1000000000000004E-3</v>
      </c>
      <c r="G135" s="4">
        <v>4.5999999999999999E-3</v>
      </c>
    </row>
    <row r="136" spans="1:7" x14ac:dyDescent="0.45">
      <c r="A136" s="4">
        <v>198403</v>
      </c>
      <c r="B136" s="4">
        <v>1.4168E-2</v>
      </c>
      <c r="C136" s="4">
        <v>-1.5599999999999999E-2</v>
      </c>
      <c r="D136" s="4">
        <v>-1.4584654000000001E-2</v>
      </c>
      <c r="E136" s="4">
        <v>4.9094670999999999E-2</v>
      </c>
      <c r="F136" s="4">
        <v>7.3000000000000001E-3</v>
      </c>
      <c r="G136" s="4">
        <v>2.3E-3</v>
      </c>
    </row>
    <row r="137" spans="1:7" x14ac:dyDescent="0.45">
      <c r="A137" s="4">
        <v>198404</v>
      </c>
      <c r="B137" s="4">
        <v>3.9350000000000001E-3</v>
      </c>
      <c r="C137" s="4">
        <v>-1.0500000000000001E-2</v>
      </c>
      <c r="D137" s="4">
        <v>-3.2689833000000001E-2</v>
      </c>
      <c r="E137" s="4">
        <v>-1.1243158E-2</v>
      </c>
      <c r="F137" s="4">
        <v>8.0999999999999996E-3</v>
      </c>
      <c r="G137" s="4">
        <v>4.8999999999999998E-3</v>
      </c>
    </row>
    <row r="138" spans="1:7" x14ac:dyDescent="0.45">
      <c r="A138" s="4">
        <v>198405</v>
      </c>
      <c r="B138" s="4">
        <v>-5.1778999999999999E-2</v>
      </c>
      <c r="C138" s="4">
        <v>-5.16E-2</v>
      </c>
      <c r="D138" s="4">
        <v>2.2485365E-2</v>
      </c>
      <c r="E138" s="4">
        <v>2.9038451999999999E-2</v>
      </c>
      <c r="F138" s="4">
        <v>7.7999999999999996E-3</v>
      </c>
      <c r="G138" s="4">
        <v>2.8999999999999998E-3</v>
      </c>
    </row>
    <row r="139" spans="1:7" x14ac:dyDescent="0.45">
      <c r="A139" s="4">
        <v>198406</v>
      </c>
      <c r="B139" s="4">
        <v>2.6133E-2</v>
      </c>
      <c r="C139" s="4">
        <v>1.4999999999999999E-2</v>
      </c>
      <c r="D139" s="4">
        <v>-2.914769E-2</v>
      </c>
      <c r="E139" s="4">
        <v>-2.2597022000000001E-2</v>
      </c>
      <c r="F139" s="4">
        <v>7.4999999999999997E-3</v>
      </c>
      <c r="G139" s="4">
        <v>3.2000000000000002E-3</v>
      </c>
    </row>
    <row r="140" spans="1:7" x14ac:dyDescent="0.45">
      <c r="A140" s="4">
        <v>198407</v>
      </c>
      <c r="B140" s="4">
        <v>-1.8901000000000001E-2</v>
      </c>
      <c r="C140" s="4">
        <v>6.93E-2</v>
      </c>
      <c r="D140" s="4">
        <v>-8.2294598999999996E-2</v>
      </c>
      <c r="E140" s="4">
        <v>-6.7164179000000004E-2</v>
      </c>
      <c r="F140" s="4">
        <v>8.2000000000000007E-3</v>
      </c>
      <c r="G140" s="4">
        <v>3.2000000000000002E-3</v>
      </c>
    </row>
    <row r="141" spans="1:7" x14ac:dyDescent="0.45">
      <c r="A141" s="4">
        <v>198408</v>
      </c>
      <c r="B141" s="4">
        <v>0.112329</v>
      </c>
      <c r="C141" s="4">
        <v>2.6599999999999999E-2</v>
      </c>
      <c r="D141" s="4">
        <v>1.7233825000000001E-2</v>
      </c>
      <c r="E141" s="4">
        <v>4.2923587999999999E-2</v>
      </c>
      <c r="F141" s="4">
        <v>8.3000000000000001E-3</v>
      </c>
      <c r="G141" s="4">
        <v>4.1999999999999997E-3</v>
      </c>
    </row>
    <row r="142" spans="1:7" x14ac:dyDescent="0.45">
      <c r="A142" s="4">
        <v>198409</v>
      </c>
      <c r="B142" s="4">
        <v>2.1599999999999999E-4</v>
      </c>
      <c r="C142" s="4">
        <v>3.4200000000000001E-2</v>
      </c>
      <c r="D142" s="4">
        <v>-1.2921752E-2</v>
      </c>
      <c r="E142" s="4">
        <v>-7.8491340000000007E-3</v>
      </c>
      <c r="F142" s="4">
        <v>8.6E-3</v>
      </c>
      <c r="G142" s="4">
        <v>4.7999999999999996E-3</v>
      </c>
    </row>
    <row r="143" spans="1:7" x14ac:dyDescent="0.45">
      <c r="A143" s="4">
        <v>198410</v>
      </c>
      <c r="B143" s="4">
        <v>1.6080000000000001E-3</v>
      </c>
      <c r="C143" s="4">
        <v>5.6099999999999997E-2</v>
      </c>
      <c r="D143" s="4">
        <v>-2.9818181999999999E-2</v>
      </c>
      <c r="E143" s="4">
        <v>4.5720739999999998E-3</v>
      </c>
      <c r="F143" s="4">
        <v>0.01</v>
      </c>
      <c r="G143" s="4">
        <v>2.5000000000000001E-3</v>
      </c>
    </row>
    <row r="144" spans="1:7" x14ac:dyDescent="0.45">
      <c r="A144" s="4">
        <v>198411</v>
      </c>
      <c r="B144" s="4">
        <v>-1.042E-2</v>
      </c>
      <c r="C144" s="4">
        <v>1.18E-2</v>
      </c>
      <c r="D144" s="4">
        <v>-1.3493253E-2</v>
      </c>
      <c r="E144" s="4">
        <v>3.7969829999999999E-3</v>
      </c>
      <c r="F144" s="4">
        <v>7.3000000000000001E-3</v>
      </c>
      <c r="G144" s="4">
        <v>0</v>
      </c>
    </row>
    <row r="145" spans="1:7" x14ac:dyDescent="0.45">
      <c r="A145" s="4">
        <v>198412</v>
      </c>
      <c r="B145" s="4">
        <v>2.4878999999999998E-2</v>
      </c>
      <c r="C145" s="4">
        <v>9.1000000000000004E-3</v>
      </c>
      <c r="D145" s="4">
        <v>-6.2917932999999995E-2</v>
      </c>
      <c r="E145" s="4">
        <v>-1.9919253000000001E-2</v>
      </c>
      <c r="F145" s="4">
        <v>6.4000000000000003E-3</v>
      </c>
      <c r="G145" s="4">
        <v>5.9999999999999995E-4</v>
      </c>
    </row>
    <row r="146" spans="1:7" x14ac:dyDescent="0.45">
      <c r="A146" s="4">
        <v>198501</v>
      </c>
      <c r="B146" s="4">
        <v>8.5375999999999994E-2</v>
      </c>
      <c r="C146" s="4">
        <v>3.6400000000000002E-2</v>
      </c>
      <c r="D146" s="4">
        <v>-5.3519300000000004E-3</v>
      </c>
      <c r="E146" s="4">
        <v>1.2618091999999999E-2</v>
      </c>
      <c r="F146" s="4">
        <v>6.4999999999999997E-3</v>
      </c>
      <c r="G146" s="4">
        <v>1.9E-3</v>
      </c>
    </row>
    <row r="147" spans="1:7" x14ac:dyDescent="0.45">
      <c r="A147" s="4">
        <v>198502</v>
      </c>
      <c r="B147" s="4">
        <v>1.7257999999999999E-2</v>
      </c>
      <c r="C147" s="4">
        <v>-4.9299999999999997E-2</v>
      </c>
      <c r="D147" s="4">
        <v>-6.1633783999999997E-2</v>
      </c>
      <c r="E147" s="4">
        <v>-1.3128176E-2</v>
      </c>
      <c r="F147" s="4">
        <v>5.7999999999999996E-3</v>
      </c>
      <c r="G147" s="4">
        <v>4.1000000000000003E-3</v>
      </c>
    </row>
    <row r="148" spans="1:7" x14ac:dyDescent="0.45">
      <c r="A148" s="4">
        <v>198503</v>
      </c>
      <c r="B148" s="4">
        <v>-2.689E-3</v>
      </c>
      <c r="C148" s="4">
        <v>3.0700000000000002E-2</v>
      </c>
      <c r="D148" s="4">
        <v>0.14422241499999999</v>
      </c>
      <c r="E148" s="4">
        <v>4.3224405E-2</v>
      </c>
      <c r="F148" s="4">
        <v>6.1999999999999998E-3</v>
      </c>
      <c r="G148" s="4">
        <v>4.4000000000000003E-3</v>
      </c>
    </row>
    <row r="149" spans="1:7" x14ac:dyDescent="0.45">
      <c r="A149" s="4">
        <v>198504</v>
      </c>
      <c r="B149" s="4">
        <v>-2.6670000000000001E-3</v>
      </c>
      <c r="C149" s="4">
        <v>2.4199999999999999E-2</v>
      </c>
      <c r="D149" s="4">
        <v>-2.3993925999999999E-2</v>
      </c>
      <c r="E149" s="4">
        <v>-3.2346525000000001E-2</v>
      </c>
      <c r="F149" s="4">
        <v>7.1999999999999998E-3</v>
      </c>
      <c r="G149" s="4">
        <v>4.1000000000000003E-3</v>
      </c>
    </row>
    <row r="150" spans="1:7" x14ac:dyDescent="0.45">
      <c r="A150" s="4">
        <v>198505</v>
      </c>
      <c r="B150" s="4">
        <v>5.7764999999999997E-2</v>
      </c>
      <c r="C150" s="4">
        <v>8.9599999999999999E-2</v>
      </c>
      <c r="D150" s="4">
        <v>-2.2872257999999999E-2</v>
      </c>
      <c r="E150" s="4">
        <v>-1.03053E-4</v>
      </c>
      <c r="F150" s="4">
        <v>6.6E-3</v>
      </c>
      <c r="G150" s="4">
        <v>3.7000000000000002E-3</v>
      </c>
    </row>
    <row r="151" spans="1:7" x14ac:dyDescent="0.45">
      <c r="A151" s="4">
        <v>198506</v>
      </c>
      <c r="B151" s="4">
        <v>1.8367000000000001E-2</v>
      </c>
      <c r="C151" s="4">
        <v>1.4200000000000001E-2</v>
      </c>
      <c r="D151" s="4">
        <v>1.1942675E-2</v>
      </c>
      <c r="E151" s="4">
        <v>-2.9141223000000001E-2</v>
      </c>
      <c r="F151" s="4">
        <v>5.4999999999999997E-3</v>
      </c>
      <c r="G151" s="4">
        <v>3.0999999999999999E-3</v>
      </c>
    </row>
    <row r="152" spans="1:7" x14ac:dyDescent="0.45">
      <c r="A152" s="4">
        <v>198507</v>
      </c>
      <c r="B152" s="4">
        <v>-1.467E-3</v>
      </c>
      <c r="C152" s="4">
        <v>-1.7999999999999999E-2</v>
      </c>
      <c r="D152" s="4">
        <v>3.06845E-2</v>
      </c>
      <c r="E152" s="4">
        <v>-2.2478768999999999E-2</v>
      </c>
      <c r="F152" s="4">
        <v>6.1999999999999998E-3</v>
      </c>
      <c r="G152" s="4">
        <v>1.6000000000000001E-3</v>
      </c>
    </row>
    <row r="153" spans="1:7" x14ac:dyDescent="0.45">
      <c r="A153" s="4">
        <v>198508</v>
      </c>
      <c r="B153" s="4">
        <v>-4.6189999999999998E-3</v>
      </c>
      <c r="C153" s="4">
        <v>2.5899999999999999E-2</v>
      </c>
      <c r="D153" s="4">
        <v>1.7557251999999999E-2</v>
      </c>
      <c r="E153" s="4">
        <v>1.4972986000000001E-2</v>
      </c>
      <c r="F153" s="4">
        <v>5.4999999999999997E-3</v>
      </c>
      <c r="G153" s="4">
        <v>2.2000000000000001E-3</v>
      </c>
    </row>
    <row r="154" spans="1:7" x14ac:dyDescent="0.45">
      <c r="A154" s="4">
        <v>198509</v>
      </c>
      <c r="B154" s="4">
        <v>-3.8566999999999997E-2</v>
      </c>
      <c r="C154" s="4">
        <v>-2.0999999999999999E-3</v>
      </c>
      <c r="D154" s="4">
        <v>-2.2505626000000001E-2</v>
      </c>
      <c r="E154" s="4">
        <v>5.6868488000000002E-2</v>
      </c>
      <c r="F154" s="4">
        <v>6.0000000000000001E-3</v>
      </c>
      <c r="G154" s="4">
        <v>3.0999999999999999E-3</v>
      </c>
    </row>
    <row r="155" spans="1:7" x14ac:dyDescent="0.45">
      <c r="A155" s="4">
        <v>198510</v>
      </c>
      <c r="B155" s="4">
        <v>4.6545000000000003E-2</v>
      </c>
      <c r="C155" s="4">
        <v>3.3799999999999997E-2</v>
      </c>
      <c r="D155" s="4">
        <v>-1.9953950000000001E-3</v>
      </c>
      <c r="E155" s="4">
        <v>7.2411131000000004E-2</v>
      </c>
      <c r="F155" s="4">
        <v>6.4999999999999997E-3</v>
      </c>
      <c r="G155" s="4">
        <v>3.0999999999999999E-3</v>
      </c>
    </row>
    <row r="156" spans="1:7" x14ac:dyDescent="0.45">
      <c r="A156" s="4">
        <v>198511</v>
      </c>
      <c r="B156" s="4">
        <v>6.9907999999999998E-2</v>
      </c>
      <c r="C156" s="4">
        <v>4.0099999999999997E-2</v>
      </c>
      <c r="D156" s="4">
        <v>6.1519500000000002E-4</v>
      </c>
      <c r="E156" s="4">
        <v>1.7405567E-2</v>
      </c>
      <c r="F156" s="4">
        <v>6.1000000000000004E-3</v>
      </c>
      <c r="G156" s="4">
        <v>3.3999999999999998E-3</v>
      </c>
    </row>
    <row r="157" spans="1:7" x14ac:dyDescent="0.45">
      <c r="A157" s="4">
        <v>198512</v>
      </c>
      <c r="B157" s="4">
        <v>4.4181999999999999E-2</v>
      </c>
      <c r="C157" s="4">
        <v>5.4100000000000002E-2</v>
      </c>
      <c r="D157" s="4">
        <v>4.6111279999999999E-3</v>
      </c>
      <c r="E157" s="4">
        <v>-1.8093669999999999E-2</v>
      </c>
      <c r="F157" s="4">
        <v>6.4999999999999997E-3</v>
      </c>
      <c r="G157" s="4">
        <v>2.5000000000000001E-3</v>
      </c>
    </row>
    <row r="158" spans="1:7" x14ac:dyDescent="0.45">
      <c r="A158" s="4">
        <v>198601</v>
      </c>
      <c r="B158" s="4">
        <v>1.1505E-2</v>
      </c>
      <c r="C158" s="4">
        <v>-2.5000000000000001E-3</v>
      </c>
      <c r="D158" s="4">
        <v>7.2521420000000003E-2</v>
      </c>
      <c r="E158" s="4">
        <v>-9.0729760000000007E-2</v>
      </c>
      <c r="F158" s="4">
        <v>5.5999999999999999E-3</v>
      </c>
      <c r="G158" s="4">
        <v>3.0999999999999999E-3</v>
      </c>
    </row>
    <row r="159" spans="1:7" x14ac:dyDescent="0.45">
      <c r="A159" s="4">
        <v>198602</v>
      </c>
      <c r="B159" s="4">
        <v>7.5290999999999997E-2</v>
      </c>
      <c r="C159" s="4">
        <v>0.1145</v>
      </c>
      <c r="D159" s="4">
        <v>-3.5235377999999998E-2</v>
      </c>
      <c r="E159" s="4">
        <v>-3.4841575999999999E-2</v>
      </c>
      <c r="F159" s="4">
        <v>5.3E-3</v>
      </c>
      <c r="G159" s="4">
        <v>-2.7000000000000001E-3</v>
      </c>
    </row>
    <row r="160" spans="1:7" x14ac:dyDescent="0.45">
      <c r="A160" s="4">
        <v>198603</v>
      </c>
      <c r="B160" s="4">
        <v>5.3706999999999998E-2</v>
      </c>
      <c r="C160" s="4">
        <v>7.6999999999999999E-2</v>
      </c>
      <c r="D160" s="4">
        <v>1.7300014999999998E-2</v>
      </c>
      <c r="E160" s="4">
        <v>-2.2208760000000001E-3</v>
      </c>
      <c r="F160" s="4">
        <v>6.0000000000000001E-3</v>
      </c>
      <c r="G160" s="4">
        <v>-4.5999999999999999E-3</v>
      </c>
    </row>
    <row r="161" spans="1:7" x14ac:dyDescent="0.45">
      <c r="A161" s="4">
        <v>198604</v>
      </c>
      <c r="B161" s="4">
        <v>-7.7580000000000001E-3</v>
      </c>
      <c r="C161" s="4">
        <v>-8.0000000000000002E-3</v>
      </c>
      <c r="D161" s="4">
        <v>5.0872089999999997E-3</v>
      </c>
      <c r="E161" s="4">
        <v>5.6333467999999998E-2</v>
      </c>
      <c r="F161" s="4">
        <v>5.1999999999999998E-3</v>
      </c>
      <c r="G161" s="4">
        <v>-2.0999999999999999E-3</v>
      </c>
    </row>
    <row r="162" spans="1:7" x14ac:dyDescent="0.45">
      <c r="A162" s="4">
        <v>198605</v>
      </c>
      <c r="B162" s="4">
        <v>5.1228999999999997E-2</v>
      </c>
      <c r="C162" s="4">
        <v>-5.0500000000000003E-2</v>
      </c>
      <c r="D162" s="4">
        <v>-7.3752710000000001E-3</v>
      </c>
      <c r="E162" s="4">
        <v>-3.7545016000000001E-2</v>
      </c>
      <c r="F162" s="4">
        <v>4.8999999999999998E-3</v>
      </c>
      <c r="G162" s="4">
        <v>3.0999999999999999E-3</v>
      </c>
    </row>
    <row r="163" spans="1:7" x14ac:dyDescent="0.45">
      <c r="A163" s="4">
        <v>198606</v>
      </c>
      <c r="B163" s="4">
        <v>1.5098E-2</v>
      </c>
      <c r="C163" s="4">
        <v>6.13E-2</v>
      </c>
      <c r="D163" s="4">
        <v>1.0343823E-2</v>
      </c>
      <c r="E163" s="4">
        <v>3.7815461000000002E-2</v>
      </c>
      <c r="F163" s="4">
        <v>5.1999999999999998E-3</v>
      </c>
      <c r="G163" s="4">
        <v>4.8999999999999998E-3</v>
      </c>
    </row>
    <row r="164" spans="1:7" x14ac:dyDescent="0.45">
      <c r="A164" s="4">
        <v>198607</v>
      </c>
      <c r="B164" s="4">
        <v>-5.9431999999999999E-2</v>
      </c>
      <c r="C164" s="4">
        <v>-1.0800000000000001E-2</v>
      </c>
      <c r="D164" s="4">
        <v>3.1002162999999999E-2</v>
      </c>
      <c r="E164" s="4">
        <v>9.6527560000000002E-3</v>
      </c>
      <c r="F164" s="4">
        <v>5.1999999999999998E-3</v>
      </c>
      <c r="G164" s="4">
        <v>2.9999999999999997E-4</v>
      </c>
    </row>
    <row r="165" spans="1:7" x14ac:dyDescent="0.45">
      <c r="A165" s="4">
        <v>198608</v>
      </c>
      <c r="B165" s="4">
        <v>6.6780000000000006E-2</v>
      </c>
      <c r="C165" s="4">
        <v>4.99E-2</v>
      </c>
      <c r="D165" s="4">
        <v>7.6083916000000001E-2</v>
      </c>
      <c r="E165" s="4">
        <v>8.5854300999999994E-2</v>
      </c>
      <c r="F165" s="4">
        <v>4.5999999999999999E-3</v>
      </c>
      <c r="G165" s="4">
        <v>1.8E-3</v>
      </c>
    </row>
    <row r="166" spans="1:7" x14ac:dyDescent="0.45">
      <c r="A166" s="4">
        <v>198609</v>
      </c>
      <c r="B166" s="4">
        <v>-8.0895999999999996E-2</v>
      </c>
      <c r="C166" s="4">
        <v>-0.05</v>
      </c>
      <c r="D166" s="4">
        <v>0.100077983</v>
      </c>
      <c r="E166" s="4">
        <v>-2.5270842000000002E-2</v>
      </c>
      <c r="F166" s="4">
        <v>4.4999999999999997E-3</v>
      </c>
      <c r="G166" s="4">
        <v>4.8999999999999998E-3</v>
      </c>
    </row>
    <row r="167" spans="1:7" x14ac:dyDescent="0.45">
      <c r="A167" s="4">
        <v>198610</v>
      </c>
      <c r="B167" s="4">
        <v>5.1199000000000001E-2</v>
      </c>
      <c r="C167" s="4">
        <v>2.8899999999999999E-2</v>
      </c>
      <c r="D167" s="4">
        <v>-5.2457467000000001E-2</v>
      </c>
      <c r="E167" s="4">
        <v>1.0528331E-2</v>
      </c>
      <c r="F167" s="4">
        <v>4.5999999999999999E-3</v>
      </c>
      <c r="G167" s="4">
        <v>8.9999999999999998E-4</v>
      </c>
    </row>
    <row r="168" spans="1:7" x14ac:dyDescent="0.45">
      <c r="A168" s="4">
        <v>198611</v>
      </c>
      <c r="B168" s="4">
        <v>1.5476E-2</v>
      </c>
      <c r="C168" s="4">
        <v>2.6700000000000002E-2</v>
      </c>
      <c r="D168" s="4">
        <v>-2.8678304000000002E-2</v>
      </c>
      <c r="E168" s="4">
        <v>3.0273253E-2</v>
      </c>
      <c r="F168" s="4">
        <v>3.8999999999999998E-3</v>
      </c>
      <c r="G168" s="4">
        <v>8.9999999999999998E-4</v>
      </c>
    </row>
    <row r="169" spans="1:7" x14ac:dyDescent="0.45">
      <c r="A169" s="4">
        <v>198612</v>
      </c>
      <c r="B169" s="4">
        <v>-2.7366000000000001E-2</v>
      </c>
      <c r="C169" s="4">
        <v>-1.8E-3</v>
      </c>
      <c r="D169" s="4">
        <v>-1.925546E-3</v>
      </c>
      <c r="E169" s="4">
        <v>-7.262615E-3</v>
      </c>
      <c r="F169" s="4">
        <v>4.8999999999999998E-3</v>
      </c>
      <c r="G169" s="4">
        <v>8.9999999999999998E-4</v>
      </c>
    </row>
    <row r="170" spans="1:7" x14ac:dyDescent="0.45">
      <c r="A170" s="4">
        <v>198701</v>
      </c>
      <c r="B170" s="4">
        <v>0.12831699999999999</v>
      </c>
      <c r="C170" s="4">
        <v>1.61E-2</v>
      </c>
      <c r="D170" s="4">
        <v>3.0225080000000001E-2</v>
      </c>
      <c r="E170" s="4">
        <v>5.7206356999999999E-2</v>
      </c>
      <c r="F170" s="4">
        <v>4.1999999999999997E-3</v>
      </c>
      <c r="G170" s="4">
        <v>6.0000000000000001E-3</v>
      </c>
    </row>
    <row r="171" spans="1:7" x14ac:dyDescent="0.45">
      <c r="A171" s="4">
        <v>198702</v>
      </c>
      <c r="B171" s="4">
        <v>4.7462999999999998E-2</v>
      </c>
      <c r="C171" s="4">
        <v>2.0199999999999999E-2</v>
      </c>
      <c r="D171" s="4">
        <v>1.3358302000000001E-2</v>
      </c>
      <c r="E171" s="4">
        <v>-6.0045330000000001E-2</v>
      </c>
      <c r="F171" s="4">
        <v>4.3E-3</v>
      </c>
      <c r="G171" s="4">
        <v>3.8999999999999998E-3</v>
      </c>
    </row>
    <row r="172" spans="1:7" x14ac:dyDescent="0.45">
      <c r="A172" s="4">
        <v>198703</v>
      </c>
      <c r="B172" s="4">
        <v>2.1187000000000001E-2</v>
      </c>
      <c r="C172" s="4">
        <v>-2.23E-2</v>
      </c>
      <c r="D172" s="4">
        <v>3.7329062000000003E-2</v>
      </c>
      <c r="E172" s="4">
        <v>8.0783253999999999E-2</v>
      </c>
      <c r="F172" s="4">
        <v>4.7000000000000002E-3</v>
      </c>
      <c r="G172" s="4">
        <v>4.4999999999999997E-3</v>
      </c>
    </row>
    <row r="173" spans="1:7" x14ac:dyDescent="0.45">
      <c r="A173" s="4">
        <v>198704</v>
      </c>
      <c r="B173" s="4">
        <v>-1.6711E-2</v>
      </c>
      <c r="C173" s="4">
        <v>-4.7300000000000002E-2</v>
      </c>
      <c r="D173" s="4">
        <v>7.6603325E-2</v>
      </c>
      <c r="E173" s="4">
        <v>5.0236036999999997E-2</v>
      </c>
      <c r="F173" s="4">
        <v>4.4000000000000003E-3</v>
      </c>
      <c r="G173" s="4">
        <v>5.4000000000000003E-3</v>
      </c>
    </row>
    <row r="174" spans="1:7" x14ac:dyDescent="0.45">
      <c r="A174" s="4">
        <v>198705</v>
      </c>
      <c r="B174" s="4">
        <v>4.986E-3</v>
      </c>
      <c r="C174" s="4">
        <v>-1.0500000000000001E-2</v>
      </c>
      <c r="D174" s="4">
        <v>-4.9641479999999998E-3</v>
      </c>
      <c r="E174" s="4">
        <v>4.6170582000000002E-2</v>
      </c>
      <c r="F174" s="4">
        <v>3.8E-3</v>
      </c>
      <c r="G174" s="4">
        <v>3.0000000000000001E-3</v>
      </c>
    </row>
    <row r="175" spans="1:7" x14ac:dyDescent="0.45">
      <c r="A175" s="4">
        <v>198706</v>
      </c>
      <c r="B175" s="4">
        <v>4.3672999999999997E-2</v>
      </c>
      <c r="C175" s="4">
        <v>9.7999999999999997E-3</v>
      </c>
      <c r="D175" s="4">
        <v>-8.2039910000000008E-3</v>
      </c>
      <c r="E175" s="4">
        <v>3.5736007E-2</v>
      </c>
      <c r="F175" s="4">
        <v>4.7999999999999996E-3</v>
      </c>
      <c r="G175" s="4">
        <v>4.1000000000000003E-3</v>
      </c>
    </row>
    <row r="176" spans="1:7" x14ac:dyDescent="0.45">
      <c r="A176" s="4">
        <v>198707</v>
      </c>
      <c r="B176" s="4">
        <v>4.3278999999999998E-2</v>
      </c>
      <c r="C176" s="4">
        <v>-1.78E-2</v>
      </c>
      <c r="D176" s="4">
        <v>3.3981668E-2</v>
      </c>
      <c r="E176" s="4">
        <v>4.4627551000000001E-2</v>
      </c>
      <c r="F176" s="4">
        <v>4.5999999999999999E-3</v>
      </c>
      <c r="G176" s="4">
        <v>2.0999999999999999E-3</v>
      </c>
    </row>
    <row r="177" spans="1:7" x14ac:dyDescent="0.45">
      <c r="A177" s="4">
        <v>198708</v>
      </c>
      <c r="B177" s="4">
        <v>3.9641999999999997E-2</v>
      </c>
      <c r="C177" s="4">
        <v>-1.6500000000000001E-2</v>
      </c>
      <c r="D177" s="4">
        <v>-1.9675676E-2</v>
      </c>
      <c r="E177" s="4">
        <v>-2.0254404E-2</v>
      </c>
      <c r="F177" s="4">
        <v>4.7000000000000002E-3</v>
      </c>
      <c r="G177" s="4">
        <v>5.5999999999999999E-3</v>
      </c>
    </row>
    <row r="178" spans="1:7" x14ac:dyDescent="0.45">
      <c r="A178" s="4">
        <v>198709</v>
      </c>
      <c r="B178" s="4">
        <v>-2.1399000000000001E-2</v>
      </c>
      <c r="C178" s="4">
        <v>-3.6900000000000002E-2</v>
      </c>
      <c r="D178" s="4">
        <v>1.3453903999999999E-2</v>
      </c>
      <c r="E178" s="4">
        <v>7.3753270000000001E-3</v>
      </c>
      <c r="F178" s="4">
        <v>4.4999999999999997E-3</v>
      </c>
      <c r="G178" s="4">
        <v>5.0000000000000001E-3</v>
      </c>
    </row>
    <row r="179" spans="1:7" x14ac:dyDescent="0.45">
      <c r="A179" s="4">
        <v>198710</v>
      </c>
      <c r="B179" s="4">
        <v>-0.224798</v>
      </c>
      <c r="C179" s="4">
        <v>6.2300000000000001E-2</v>
      </c>
      <c r="D179" s="4">
        <v>2.0239390999999999E-2</v>
      </c>
      <c r="E179" s="4">
        <v>1.0518097000000001E-2</v>
      </c>
      <c r="F179" s="4">
        <v>6.0000000000000001E-3</v>
      </c>
      <c r="G179" s="4">
        <v>2.5999999999999999E-3</v>
      </c>
    </row>
    <row r="180" spans="1:7" x14ac:dyDescent="0.45">
      <c r="A180" s="4">
        <v>198711</v>
      </c>
      <c r="B180" s="4">
        <v>-7.3885999999999993E-2</v>
      </c>
      <c r="C180" s="4">
        <v>3.7000000000000002E-3</v>
      </c>
      <c r="D180" s="4">
        <v>5.0554608000000001E-2</v>
      </c>
      <c r="E180" s="4">
        <v>-2.0908100000000001E-4</v>
      </c>
      <c r="F180" s="4">
        <v>3.5000000000000001E-3</v>
      </c>
      <c r="G180" s="4">
        <v>1.4E-3</v>
      </c>
    </row>
    <row r="181" spans="1:7" x14ac:dyDescent="0.45">
      <c r="A181" s="4">
        <v>198712</v>
      </c>
      <c r="B181" s="4">
        <v>7.1873000000000006E-2</v>
      </c>
      <c r="C181" s="4">
        <v>1.6500000000000001E-2</v>
      </c>
      <c r="D181" s="4">
        <v>-1.7055838E-2</v>
      </c>
      <c r="E181" s="4">
        <v>-2.7777273000000002E-2</v>
      </c>
      <c r="F181" s="4">
        <v>3.8999999999999998E-3</v>
      </c>
      <c r="G181" s="4">
        <v>-2.9999999999999997E-4</v>
      </c>
    </row>
    <row r="182" spans="1:7" x14ac:dyDescent="0.45">
      <c r="A182" s="4">
        <v>198801</v>
      </c>
      <c r="B182" s="4">
        <v>4.6115000000000003E-2</v>
      </c>
      <c r="C182" s="4">
        <v>6.6600000000000006E-2</v>
      </c>
      <c r="D182" s="4">
        <v>-5.3914480000000001E-2</v>
      </c>
      <c r="E182" s="4">
        <v>2.6578880999999999E-2</v>
      </c>
      <c r="F182" s="4">
        <v>2.8999999999999998E-3</v>
      </c>
      <c r="G182" s="4">
        <v>2.5999999999999999E-3</v>
      </c>
    </row>
    <row r="183" spans="1:7" x14ac:dyDescent="0.45">
      <c r="A183" s="4">
        <v>198802</v>
      </c>
      <c r="B183" s="4">
        <v>5.1735999999999997E-2</v>
      </c>
      <c r="C183" s="4">
        <v>5.1999999999999998E-3</v>
      </c>
      <c r="D183" s="4">
        <v>-6.9541485E-2</v>
      </c>
      <c r="E183" s="4">
        <v>-1.1050479E-2</v>
      </c>
      <c r="F183" s="4">
        <v>4.5999999999999999E-3</v>
      </c>
      <c r="G183" s="4">
        <v>2.5999999999999999E-3</v>
      </c>
    </row>
    <row r="184" spans="1:7" x14ac:dyDescent="0.45">
      <c r="A184" s="4">
        <v>198803</v>
      </c>
      <c r="B184" s="4">
        <v>-1.8324E-2</v>
      </c>
      <c r="C184" s="4">
        <v>-3.0700000000000002E-2</v>
      </c>
      <c r="D184" s="4">
        <v>7.2275020999999995E-2</v>
      </c>
      <c r="E184" s="4">
        <v>5.0416374999999999E-2</v>
      </c>
      <c r="F184" s="4">
        <v>4.4000000000000003E-3</v>
      </c>
      <c r="G184" s="4">
        <v>4.3E-3</v>
      </c>
    </row>
    <row r="185" spans="1:7" x14ac:dyDescent="0.45">
      <c r="A185" s="4">
        <v>198804</v>
      </c>
      <c r="B185" s="4">
        <v>1.0406E-2</v>
      </c>
      <c r="C185" s="4">
        <v>-1.6E-2</v>
      </c>
      <c r="D185" s="4">
        <v>-1.7397965000000001E-2</v>
      </c>
      <c r="E185" s="4">
        <v>3.0992116E-2</v>
      </c>
      <c r="F185" s="4">
        <v>4.5999999999999999E-3</v>
      </c>
      <c r="G185" s="4">
        <v>5.1999999999999998E-3</v>
      </c>
    </row>
    <row r="186" spans="1:7" x14ac:dyDescent="0.45">
      <c r="A186" s="4">
        <v>198805</v>
      </c>
      <c r="B186" s="4">
        <v>2.1580000000000002E-3</v>
      </c>
      <c r="C186" s="4">
        <v>-1.0200000000000001E-2</v>
      </c>
      <c r="D186" s="4">
        <v>1.4476615E-2</v>
      </c>
      <c r="E186" s="4">
        <v>3.5317234000000003E-2</v>
      </c>
      <c r="F186" s="4">
        <v>5.1000000000000004E-3</v>
      </c>
      <c r="G186" s="4">
        <v>3.3999999999999998E-3</v>
      </c>
    </row>
    <row r="187" spans="1:7" x14ac:dyDescent="0.45">
      <c r="A187" s="4">
        <v>198806</v>
      </c>
      <c r="B187" s="4">
        <v>5.2366999999999997E-2</v>
      </c>
      <c r="C187" s="4">
        <v>3.6799999999999999E-2</v>
      </c>
      <c r="D187" s="4">
        <v>-4.1602633999999999E-2</v>
      </c>
      <c r="E187" s="4">
        <v>-2.7934107999999999E-2</v>
      </c>
      <c r="F187" s="4">
        <v>4.8999999999999998E-3</v>
      </c>
      <c r="G187" s="4">
        <v>4.3E-3</v>
      </c>
    </row>
    <row r="188" spans="1:7" x14ac:dyDescent="0.45">
      <c r="A188" s="4">
        <v>198807</v>
      </c>
      <c r="B188" s="4">
        <v>-7.3039999999999997E-3</v>
      </c>
      <c r="C188" s="4">
        <v>-1.7000000000000001E-2</v>
      </c>
      <c r="D188" s="4">
        <v>5.7267199999999998E-4</v>
      </c>
      <c r="E188" s="4">
        <v>5.9164100000000004E-3</v>
      </c>
      <c r="F188" s="4">
        <v>5.1000000000000004E-3</v>
      </c>
      <c r="G188" s="4">
        <v>4.1999999999999997E-3</v>
      </c>
    </row>
    <row r="189" spans="1:7" x14ac:dyDescent="0.45">
      <c r="A189" s="4">
        <v>198808</v>
      </c>
      <c r="B189" s="4">
        <v>-2.7028E-2</v>
      </c>
      <c r="C189" s="4">
        <v>5.7999999999999996E-3</v>
      </c>
      <c r="D189" s="4">
        <v>-2.0718864E-2</v>
      </c>
      <c r="E189" s="4">
        <v>-6.755451E-3</v>
      </c>
      <c r="F189" s="4">
        <v>5.8999999999999999E-3</v>
      </c>
      <c r="G189" s="4">
        <v>4.1999999999999997E-3</v>
      </c>
    </row>
    <row r="190" spans="1:7" x14ac:dyDescent="0.45">
      <c r="A190" s="4">
        <v>198809</v>
      </c>
      <c r="B190" s="4">
        <v>3.8939000000000001E-2</v>
      </c>
      <c r="C190" s="4">
        <v>3.4500000000000003E-2</v>
      </c>
      <c r="D190" s="4">
        <v>-7.2589129000000002E-2</v>
      </c>
      <c r="E190" s="4">
        <v>-2.7307102999999999E-2</v>
      </c>
      <c r="F190" s="4">
        <v>6.1999999999999998E-3</v>
      </c>
      <c r="G190" s="4">
        <v>6.7000000000000002E-3</v>
      </c>
    </row>
    <row r="191" spans="1:7" x14ac:dyDescent="0.45">
      <c r="A191" s="4">
        <v>198810</v>
      </c>
      <c r="B191" s="4">
        <v>1.7787000000000001E-2</v>
      </c>
      <c r="C191" s="4">
        <v>3.0800000000000001E-2</v>
      </c>
      <c r="D191" s="4">
        <v>3.9576505999999997E-2</v>
      </c>
      <c r="E191" s="4">
        <v>4.8407156E-2</v>
      </c>
      <c r="F191" s="4">
        <v>6.1000000000000004E-3</v>
      </c>
      <c r="G191" s="4">
        <v>3.3E-3</v>
      </c>
    </row>
    <row r="192" spans="1:7" x14ac:dyDescent="0.45">
      <c r="A192" s="4">
        <v>198811</v>
      </c>
      <c r="B192" s="4">
        <v>-1.6726999999999999E-2</v>
      </c>
      <c r="C192" s="4">
        <v>-1.9599999999999999E-2</v>
      </c>
      <c r="D192" s="4">
        <v>2.4733268999999999E-2</v>
      </c>
      <c r="E192" s="4">
        <v>5.7462111000000003E-2</v>
      </c>
      <c r="F192" s="4">
        <v>5.7000000000000002E-3</v>
      </c>
      <c r="G192" s="4">
        <v>8.0000000000000004E-4</v>
      </c>
    </row>
    <row r="193" spans="1:7" x14ac:dyDescent="0.45">
      <c r="A193" s="4">
        <v>198812</v>
      </c>
      <c r="B193" s="4">
        <v>2.1159000000000001E-2</v>
      </c>
      <c r="C193" s="4">
        <v>1.0999999999999999E-2</v>
      </c>
      <c r="D193" s="4">
        <v>-2.9223852000000002E-2</v>
      </c>
      <c r="E193" s="4">
        <v>7.3119645999999996E-2</v>
      </c>
      <c r="F193" s="4">
        <v>6.3E-3</v>
      </c>
      <c r="G193" s="4">
        <v>1.6999999999999999E-3</v>
      </c>
    </row>
    <row r="194" spans="1:7" x14ac:dyDescent="0.45">
      <c r="A194" s="4">
        <v>198901</v>
      </c>
      <c r="B194" s="4">
        <v>6.6438999999999998E-2</v>
      </c>
      <c r="C194" s="4">
        <v>2.0299999999999999E-2</v>
      </c>
      <c r="D194" s="4">
        <v>-3.9609994000000003E-2</v>
      </c>
      <c r="E194" s="4">
        <v>4.1155870000000004E-3</v>
      </c>
      <c r="F194" s="4">
        <v>5.4999999999999997E-3</v>
      </c>
      <c r="G194" s="4">
        <v>5.0000000000000001E-3</v>
      </c>
    </row>
    <row r="195" spans="1:7" x14ac:dyDescent="0.45">
      <c r="A195" s="4">
        <v>198902</v>
      </c>
      <c r="B195" s="4">
        <v>-1.635E-2</v>
      </c>
      <c r="C195" s="4">
        <v>-1.7899999999999999E-2</v>
      </c>
      <c r="D195" s="4">
        <v>-1.7766496999999999E-2</v>
      </c>
      <c r="E195" s="4">
        <v>4.3011066000000001E-2</v>
      </c>
      <c r="F195" s="4">
        <v>6.1000000000000004E-3</v>
      </c>
      <c r="G195" s="4">
        <v>4.1000000000000003E-3</v>
      </c>
    </row>
    <row r="196" spans="1:7" x14ac:dyDescent="0.45">
      <c r="A196" s="4">
        <v>198903</v>
      </c>
      <c r="B196" s="4">
        <v>2.2325999999999999E-2</v>
      </c>
      <c r="C196" s="4">
        <v>1.2200000000000001E-2</v>
      </c>
      <c r="D196" s="4">
        <v>-9.8191210000000001E-3</v>
      </c>
      <c r="E196" s="4">
        <v>6.7467962000000006E-2</v>
      </c>
      <c r="F196" s="4">
        <v>6.7000000000000002E-3</v>
      </c>
      <c r="G196" s="4">
        <v>5.7999999999999996E-3</v>
      </c>
    </row>
    <row r="197" spans="1:7" x14ac:dyDescent="0.45">
      <c r="A197" s="4">
        <v>198904</v>
      </c>
      <c r="B197" s="4">
        <v>4.9882000000000003E-2</v>
      </c>
      <c r="C197" s="4">
        <v>1.5900000000000001E-2</v>
      </c>
      <c r="D197" s="4">
        <v>-1.4744258999999999E-2</v>
      </c>
      <c r="E197" s="4">
        <v>3.1758797999999998E-2</v>
      </c>
      <c r="F197" s="4">
        <v>6.7000000000000002E-3</v>
      </c>
      <c r="G197" s="4">
        <v>6.4999999999999997E-3</v>
      </c>
    </row>
    <row r="198" spans="1:7" x14ac:dyDescent="0.45">
      <c r="A198" s="4">
        <v>198905</v>
      </c>
      <c r="B198" s="4">
        <v>4.1399999999999999E-2</v>
      </c>
      <c r="C198" s="4">
        <v>4.0099999999999997E-2</v>
      </c>
      <c r="D198" s="4">
        <v>-4.1716329000000003E-2</v>
      </c>
      <c r="E198" s="4">
        <v>-1.2782732E-2</v>
      </c>
      <c r="F198" s="4">
        <v>7.9000000000000008E-3</v>
      </c>
      <c r="G198" s="4">
        <v>5.7000000000000002E-3</v>
      </c>
    </row>
    <row r="199" spans="1:7" x14ac:dyDescent="0.45">
      <c r="A199" s="4">
        <v>198906</v>
      </c>
      <c r="B199" s="4">
        <v>-5.8669999999999998E-3</v>
      </c>
      <c r="C199" s="4">
        <v>5.5E-2</v>
      </c>
      <c r="D199" s="4">
        <v>3.0956329000000001E-2</v>
      </c>
      <c r="E199" s="4">
        <v>3.4967324000000001E-2</v>
      </c>
      <c r="F199" s="4">
        <v>7.1000000000000004E-3</v>
      </c>
      <c r="G199" s="4">
        <v>2.3999999999999998E-3</v>
      </c>
    </row>
    <row r="200" spans="1:7" x14ac:dyDescent="0.45">
      <c r="A200" s="4">
        <v>198907</v>
      </c>
      <c r="B200" s="4">
        <v>7.8506000000000006E-2</v>
      </c>
      <c r="C200" s="4">
        <v>2.3800000000000002E-2</v>
      </c>
      <c r="D200" s="4">
        <v>-1.2600536000000001E-2</v>
      </c>
      <c r="E200" s="4">
        <v>-2.8098076999999999E-2</v>
      </c>
      <c r="F200" s="4">
        <v>7.0000000000000001E-3</v>
      </c>
      <c r="G200" s="4">
        <v>2.3999999999999998E-3</v>
      </c>
    </row>
    <row r="201" spans="1:7" x14ac:dyDescent="0.45">
      <c r="A201" s="4">
        <v>198908</v>
      </c>
      <c r="B201" s="4">
        <v>2.1812000000000002E-2</v>
      </c>
      <c r="C201" s="4">
        <v>-2.5899999999999999E-2</v>
      </c>
      <c r="D201" s="4">
        <v>-2.3079011999999999E-2</v>
      </c>
      <c r="E201" s="4">
        <v>3.4743540000000003E-2</v>
      </c>
      <c r="F201" s="4">
        <v>7.4000000000000003E-3</v>
      </c>
      <c r="G201" s="4">
        <v>1.6000000000000001E-3</v>
      </c>
    </row>
    <row r="202" spans="1:7" x14ac:dyDescent="0.45">
      <c r="A202" s="4">
        <v>198909</v>
      </c>
      <c r="B202" s="4">
        <v>-1.2049999999999999E-3</v>
      </c>
      <c r="C202" s="4">
        <v>1.9E-3</v>
      </c>
      <c r="D202" s="4">
        <v>1.8621456000000002E-2</v>
      </c>
      <c r="E202" s="4">
        <v>5.9561477000000002E-2</v>
      </c>
      <c r="F202" s="4">
        <v>6.4999999999999997E-3</v>
      </c>
      <c r="G202" s="4">
        <v>3.2000000000000002E-3</v>
      </c>
    </row>
    <row r="203" spans="1:7" x14ac:dyDescent="0.45">
      <c r="A203" s="4">
        <v>198910</v>
      </c>
      <c r="B203" s="4">
        <v>-3.0013000000000001E-2</v>
      </c>
      <c r="C203" s="4">
        <v>3.7900000000000003E-2</v>
      </c>
      <c r="D203" s="4">
        <v>2.4010914000000001E-2</v>
      </c>
      <c r="E203" s="4">
        <v>-7.0375799999999999E-3</v>
      </c>
      <c r="F203" s="4">
        <v>6.7999999999999996E-3</v>
      </c>
      <c r="G203" s="4">
        <v>4.7999999999999996E-3</v>
      </c>
    </row>
    <row r="204" spans="1:7" x14ac:dyDescent="0.45">
      <c r="A204" s="4">
        <v>198911</v>
      </c>
      <c r="B204" s="4">
        <v>1.7208999999999999E-2</v>
      </c>
      <c r="C204" s="4">
        <v>7.7999999999999996E-3</v>
      </c>
      <c r="D204" s="4">
        <v>8.7529975999999995E-2</v>
      </c>
      <c r="E204" s="4">
        <v>1.6132909000000001E-2</v>
      </c>
      <c r="F204" s="4">
        <v>6.8999999999999999E-3</v>
      </c>
      <c r="G204" s="4">
        <v>2.3999999999999998E-3</v>
      </c>
    </row>
    <row r="205" spans="1:7" x14ac:dyDescent="0.45">
      <c r="A205" s="4">
        <v>198912</v>
      </c>
      <c r="B205" s="4">
        <v>1.7923999999999999E-2</v>
      </c>
      <c r="C205" s="4">
        <v>-5.9999999999999995E-4</v>
      </c>
      <c r="D205" s="4">
        <v>-2.3398260000000001E-2</v>
      </c>
      <c r="E205" s="4">
        <v>9.1320276000000006E-2</v>
      </c>
      <c r="F205" s="4">
        <v>6.1000000000000004E-3</v>
      </c>
      <c r="G205" s="4">
        <v>1.6000000000000001E-3</v>
      </c>
    </row>
    <row r="206" spans="1:7" x14ac:dyDescent="0.45">
      <c r="A206" s="4">
        <v>199001</v>
      </c>
      <c r="B206" s="4">
        <v>-7.1780999999999998E-2</v>
      </c>
      <c r="C206" s="4">
        <v>-3.4299999999999997E-2</v>
      </c>
      <c r="D206" s="4">
        <v>4.1269443000000003E-2</v>
      </c>
      <c r="E206" s="4">
        <v>-4.3771540000000003E-3</v>
      </c>
      <c r="F206" s="4">
        <v>5.7000000000000002E-3</v>
      </c>
      <c r="G206" s="4">
        <v>1.03E-2</v>
      </c>
    </row>
    <row r="207" spans="1:7" x14ac:dyDescent="0.45">
      <c r="A207" s="4">
        <v>199002</v>
      </c>
      <c r="B207" s="4">
        <v>1.7066999999999999E-2</v>
      </c>
      <c r="C207" s="4">
        <v>-2.5000000000000001E-3</v>
      </c>
      <c r="D207" s="4">
        <v>-1.7708709999999999E-2</v>
      </c>
      <c r="E207" s="4">
        <v>-3.2654400000000001E-3</v>
      </c>
      <c r="F207" s="4">
        <v>5.7000000000000002E-3</v>
      </c>
      <c r="G207" s="4">
        <v>4.7000000000000002E-3</v>
      </c>
    </row>
    <row r="208" spans="1:7" x14ac:dyDescent="0.45">
      <c r="A208" s="4">
        <v>199003</v>
      </c>
      <c r="B208" s="4">
        <v>2.4479000000000001E-2</v>
      </c>
      <c r="C208" s="4">
        <v>-4.4000000000000003E-3</v>
      </c>
      <c r="D208" s="4">
        <v>-9.6149129E-2</v>
      </c>
      <c r="E208" s="4">
        <v>7.3193729999999997E-3</v>
      </c>
      <c r="F208" s="4">
        <v>6.4000000000000003E-3</v>
      </c>
      <c r="G208" s="4">
        <v>5.4999999999999997E-3</v>
      </c>
    </row>
    <row r="209" spans="1:7" x14ac:dyDescent="0.45">
      <c r="A209" s="4">
        <v>199004</v>
      </c>
      <c r="B209" s="4">
        <v>-2.6827E-2</v>
      </c>
      <c r="C209" s="4">
        <v>-2.0199999999999999E-2</v>
      </c>
      <c r="D209" s="4">
        <v>-2.0352780000000002E-3</v>
      </c>
      <c r="E209" s="4">
        <v>-1.0486792E-2</v>
      </c>
      <c r="F209" s="4">
        <v>6.8999999999999999E-3</v>
      </c>
      <c r="G209" s="4">
        <v>1.6000000000000001E-3</v>
      </c>
    </row>
    <row r="210" spans="1:7" x14ac:dyDescent="0.45">
      <c r="A210" s="4">
        <v>199005</v>
      </c>
      <c r="B210" s="4">
        <v>9.0634000000000006E-2</v>
      </c>
      <c r="C210" s="4">
        <v>4.1500000000000002E-2</v>
      </c>
      <c r="D210" s="4">
        <v>-1.2780421E-2</v>
      </c>
      <c r="E210" s="4">
        <v>-7.385951E-3</v>
      </c>
      <c r="F210" s="4">
        <v>6.7999999999999996E-3</v>
      </c>
      <c r="G210" s="4">
        <v>2.3E-3</v>
      </c>
    </row>
    <row r="211" spans="1:7" x14ac:dyDescent="0.45">
      <c r="A211" s="4">
        <v>199006</v>
      </c>
      <c r="B211" s="4">
        <v>-4.8739999999999999E-3</v>
      </c>
      <c r="C211" s="4">
        <v>2.3E-2</v>
      </c>
      <c r="D211" s="4">
        <v>-2.9885690999999999E-2</v>
      </c>
      <c r="E211" s="4">
        <v>-1.5479458999999999E-2</v>
      </c>
      <c r="F211" s="4">
        <v>6.3E-3</v>
      </c>
      <c r="G211" s="4">
        <v>5.4000000000000003E-3</v>
      </c>
    </row>
    <row r="212" spans="1:7" x14ac:dyDescent="0.45">
      <c r="A212" s="4">
        <v>199007</v>
      </c>
      <c r="B212" s="4">
        <v>-1.1860000000000001E-2</v>
      </c>
      <c r="C212" s="4">
        <v>1.0699999999999999E-2</v>
      </c>
      <c r="D212" s="4">
        <v>5.7069847E-2</v>
      </c>
      <c r="E212" s="4">
        <v>8.2535341999999998E-2</v>
      </c>
      <c r="F212" s="4">
        <v>6.7999999999999996E-3</v>
      </c>
      <c r="G212" s="4">
        <v>3.8E-3</v>
      </c>
    </row>
    <row r="213" spans="1:7" x14ac:dyDescent="0.45">
      <c r="A213" s="4">
        <v>199008</v>
      </c>
      <c r="B213" s="4">
        <v>-9.3868999999999994E-2</v>
      </c>
      <c r="C213" s="4">
        <v>-4.19E-2</v>
      </c>
      <c r="D213" s="4">
        <v>4.1498791E-2</v>
      </c>
      <c r="E213" s="4">
        <v>0.16589289099999999</v>
      </c>
      <c r="F213" s="4">
        <v>6.6E-3</v>
      </c>
      <c r="G213" s="4">
        <v>9.1999999999999998E-3</v>
      </c>
    </row>
    <row r="214" spans="1:7" x14ac:dyDescent="0.45">
      <c r="A214" s="4">
        <v>199009</v>
      </c>
      <c r="B214" s="4">
        <v>-5.4857999999999997E-2</v>
      </c>
      <c r="C214" s="4">
        <v>1.17E-2</v>
      </c>
      <c r="D214" s="4">
        <v>5.3255964000000003E-2</v>
      </c>
      <c r="E214" s="4">
        <v>0.22939965800000001</v>
      </c>
      <c r="F214" s="4">
        <v>6.0000000000000001E-3</v>
      </c>
      <c r="G214" s="4">
        <v>8.3999999999999995E-3</v>
      </c>
    </row>
    <row r="215" spans="1:7" x14ac:dyDescent="0.45">
      <c r="A215" s="4">
        <v>199010</v>
      </c>
      <c r="B215" s="4">
        <v>-1.2354E-2</v>
      </c>
      <c r="C215" s="4">
        <v>2.1499999999999998E-2</v>
      </c>
      <c r="D215" s="4">
        <v>-7.0763957000000002E-2</v>
      </c>
      <c r="E215" s="4">
        <v>-6.0515918000000002E-2</v>
      </c>
      <c r="F215" s="4">
        <v>6.7999999999999996E-3</v>
      </c>
      <c r="G215" s="4">
        <v>6.0000000000000001E-3</v>
      </c>
    </row>
    <row r="216" spans="1:7" x14ac:dyDescent="0.45">
      <c r="A216" s="4">
        <v>199011</v>
      </c>
      <c r="B216" s="4">
        <v>6.9004999999999997E-2</v>
      </c>
      <c r="C216" s="4">
        <v>4.02E-2</v>
      </c>
      <c r="D216" s="4">
        <v>1.4097497E-2</v>
      </c>
      <c r="E216" s="4">
        <v>-6.5640745E-2</v>
      </c>
      <c r="F216" s="4">
        <v>5.7000000000000002E-3</v>
      </c>
      <c r="G216" s="4">
        <v>2.2000000000000001E-3</v>
      </c>
    </row>
    <row r="217" spans="1:7" x14ac:dyDescent="0.45">
      <c r="A217" s="4">
        <v>199012</v>
      </c>
      <c r="B217" s="4">
        <v>3.0342999999999998E-2</v>
      </c>
      <c r="C217" s="4">
        <v>1.8700000000000001E-2</v>
      </c>
      <c r="D217" s="4">
        <v>3.5078599999999998E-3</v>
      </c>
      <c r="E217" s="4">
        <v>-1.9641853000000001E-2</v>
      </c>
      <c r="F217" s="4">
        <v>6.0000000000000001E-3</v>
      </c>
      <c r="G217" s="4">
        <v>0</v>
      </c>
    </row>
    <row r="218" spans="1:7" x14ac:dyDescent="0.45">
      <c r="A218" s="4">
        <v>199101</v>
      </c>
      <c r="B218" s="4">
        <v>5.2142000000000001E-2</v>
      </c>
      <c r="C218" s="4">
        <v>1.2999999999999999E-2</v>
      </c>
      <c r="D218" s="4">
        <v>-5.2304505000000001E-2</v>
      </c>
      <c r="E218" s="4">
        <v>-9.3877985999999997E-2</v>
      </c>
      <c r="F218" s="4">
        <v>5.1999999999999998E-3</v>
      </c>
      <c r="G218" s="4">
        <v>6.0000000000000001E-3</v>
      </c>
    </row>
    <row r="219" spans="1:7" x14ac:dyDescent="0.45">
      <c r="A219" s="4">
        <v>199102</v>
      </c>
      <c r="B219" s="4">
        <v>7.6465000000000005E-2</v>
      </c>
      <c r="C219" s="4">
        <v>3.0000000000000001E-3</v>
      </c>
      <c r="D219" s="4">
        <v>-9.0163929999999993E-3</v>
      </c>
      <c r="E219" s="4">
        <v>1.3907596E-2</v>
      </c>
      <c r="F219" s="4">
        <v>4.7999999999999996E-3</v>
      </c>
      <c r="G219" s="4">
        <v>1.5E-3</v>
      </c>
    </row>
    <row r="220" spans="1:7" x14ac:dyDescent="0.45">
      <c r="A220" s="4">
        <v>199103</v>
      </c>
      <c r="B220" s="4">
        <v>3.0693999999999999E-2</v>
      </c>
      <c r="C220" s="4">
        <v>3.8E-3</v>
      </c>
      <c r="D220" s="4">
        <v>-1.9437552E-2</v>
      </c>
      <c r="E220" s="4">
        <v>3.7642149999999999E-2</v>
      </c>
      <c r="F220" s="4">
        <v>4.4000000000000003E-3</v>
      </c>
      <c r="G220" s="4">
        <v>1.5E-3</v>
      </c>
    </row>
    <row r="221" spans="1:7" x14ac:dyDescent="0.45">
      <c r="A221" s="4">
        <v>199104</v>
      </c>
      <c r="B221" s="4">
        <v>2.4060000000000002E-3</v>
      </c>
      <c r="C221" s="4">
        <v>1.4E-2</v>
      </c>
      <c r="D221" s="4">
        <v>5.9046819999999996E-3</v>
      </c>
      <c r="E221" s="4">
        <v>2.2649259000000001E-2</v>
      </c>
      <c r="F221" s="4">
        <v>5.3E-3</v>
      </c>
      <c r="G221" s="4">
        <v>1.5E-3</v>
      </c>
    </row>
    <row r="222" spans="1:7" x14ac:dyDescent="0.45">
      <c r="A222" s="4">
        <v>199105</v>
      </c>
      <c r="B222" s="4">
        <v>4.1445000000000003E-2</v>
      </c>
      <c r="C222" s="4">
        <v>0</v>
      </c>
      <c r="D222" s="4">
        <v>7.4074070000000004E-3</v>
      </c>
      <c r="E222" s="4">
        <v>-5.1252100000000005E-4</v>
      </c>
      <c r="F222" s="4">
        <v>4.7000000000000002E-3</v>
      </c>
      <c r="G222" s="4">
        <v>3.0000000000000001E-3</v>
      </c>
    </row>
    <row r="223" spans="1:7" x14ac:dyDescent="0.45">
      <c r="A223" s="4">
        <v>199106</v>
      </c>
      <c r="B223" s="4">
        <v>-4.5194999999999999E-2</v>
      </c>
      <c r="C223" s="4">
        <v>-6.3E-3</v>
      </c>
      <c r="D223" s="4">
        <v>2.2058824000000001E-2</v>
      </c>
      <c r="E223" s="4">
        <v>-2.3680527E-2</v>
      </c>
      <c r="F223" s="4">
        <v>4.1999999999999997E-3</v>
      </c>
      <c r="G223" s="4">
        <v>2.8999999999999998E-3</v>
      </c>
    </row>
    <row r="224" spans="1:7" x14ac:dyDescent="0.45">
      <c r="A224" s="4">
        <v>199107</v>
      </c>
      <c r="B224" s="4">
        <v>4.7238000000000002E-2</v>
      </c>
      <c r="C224" s="4">
        <v>1.5699999999999999E-2</v>
      </c>
      <c r="D224" s="4">
        <v>-1.4931451E-2</v>
      </c>
      <c r="E224" s="4">
        <v>5.1058407E-2</v>
      </c>
      <c r="F224" s="4">
        <v>4.8999999999999998E-3</v>
      </c>
      <c r="G224" s="4">
        <v>1.5E-3</v>
      </c>
    </row>
    <row r="225" spans="1:7" x14ac:dyDescent="0.45">
      <c r="A225" s="4">
        <v>199108</v>
      </c>
      <c r="B225" s="4">
        <v>2.7814999999999999E-2</v>
      </c>
      <c r="C225" s="4">
        <v>3.4000000000000002E-2</v>
      </c>
      <c r="D225" s="4">
        <v>-4.2579578E-2</v>
      </c>
      <c r="E225" s="4">
        <v>1.5417194E-2</v>
      </c>
      <c r="F225" s="4">
        <v>4.5999999999999999E-3</v>
      </c>
      <c r="G225" s="4">
        <v>2.8999999999999998E-3</v>
      </c>
    </row>
    <row r="226" spans="1:7" x14ac:dyDescent="0.45">
      <c r="A226" s="4">
        <v>199109</v>
      </c>
      <c r="B226" s="4">
        <v>-1.1544E-2</v>
      </c>
      <c r="C226" s="4">
        <v>3.0300000000000001E-2</v>
      </c>
      <c r="D226" s="4">
        <v>2.1588946000000001E-2</v>
      </c>
      <c r="E226" s="4">
        <v>7.894089E-3</v>
      </c>
      <c r="F226" s="4">
        <v>4.5999999999999999E-3</v>
      </c>
      <c r="G226" s="4">
        <v>4.4000000000000003E-3</v>
      </c>
    </row>
    <row r="227" spans="1:7" x14ac:dyDescent="0.45">
      <c r="A227" s="4">
        <v>199110</v>
      </c>
      <c r="B227" s="4">
        <v>1.6900999999999999E-2</v>
      </c>
      <c r="C227" s="4">
        <v>5.4000000000000003E-3</v>
      </c>
      <c r="D227" s="4">
        <v>7.1851229999999999E-3</v>
      </c>
      <c r="E227" s="4">
        <v>2.8683604000000001E-2</v>
      </c>
      <c r="F227" s="4">
        <v>4.1999999999999997E-3</v>
      </c>
      <c r="G227" s="4">
        <v>1.5E-3</v>
      </c>
    </row>
    <row r="228" spans="1:7" x14ac:dyDescent="0.45">
      <c r="A228" s="4">
        <v>199111</v>
      </c>
      <c r="B228" s="4">
        <v>-3.7984999999999998E-2</v>
      </c>
      <c r="C228" s="4">
        <v>8.2000000000000007E-3</v>
      </c>
      <c r="D228" s="4">
        <v>2.4758708000000001E-2</v>
      </c>
      <c r="E228" s="4">
        <v>-4.0392015000000003E-2</v>
      </c>
      <c r="F228" s="4">
        <v>3.8999999999999998E-3</v>
      </c>
      <c r="G228" s="4">
        <v>2.8999999999999998E-3</v>
      </c>
    </row>
    <row r="229" spans="1:7" x14ac:dyDescent="0.45">
      <c r="A229" s="4">
        <v>199112</v>
      </c>
      <c r="B229" s="4">
        <v>0.111947</v>
      </c>
      <c r="C229" s="4">
        <v>5.8099999999999999E-2</v>
      </c>
      <c r="D229" s="4">
        <v>-3.5899536000000003E-2</v>
      </c>
      <c r="E229" s="4">
        <v>-7.0784798999999995E-2</v>
      </c>
      <c r="F229" s="4">
        <v>3.8E-3</v>
      </c>
      <c r="G229" s="4">
        <v>6.9999999999999999E-4</v>
      </c>
    </row>
    <row r="230" spans="1:7" x14ac:dyDescent="0.45">
      <c r="A230" s="4">
        <v>199201</v>
      </c>
      <c r="B230" s="4">
        <v>-2.9759999999999999E-3</v>
      </c>
      <c r="C230" s="4">
        <v>-3.2399999999999998E-2</v>
      </c>
      <c r="D230" s="4">
        <v>2.6900750000000001E-3</v>
      </c>
      <c r="E230" s="4">
        <v>2.7492473E-2</v>
      </c>
      <c r="F230" s="4">
        <v>3.3999999999999998E-3</v>
      </c>
      <c r="G230" s="4">
        <v>1.5E-3</v>
      </c>
    </row>
    <row r="231" spans="1:7" x14ac:dyDescent="0.45">
      <c r="A231" s="4">
        <v>199202</v>
      </c>
      <c r="B231" s="4">
        <v>1.3683000000000001E-2</v>
      </c>
      <c r="C231" s="4">
        <v>5.1000000000000004E-3</v>
      </c>
      <c r="D231" s="4">
        <v>-2.8240610000000001E-3</v>
      </c>
      <c r="E231" s="4">
        <v>-1.0968571999999999E-2</v>
      </c>
      <c r="F231" s="4">
        <v>2.8E-3</v>
      </c>
      <c r="G231" s="4">
        <v>3.5999999999999999E-3</v>
      </c>
    </row>
    <row r="232" spans="1:7" x14ac:dyDescent="0.45">
      <c r="A232" s="4">
        <v>199203</v>
      </c>
      <c r="B232" s="4">
        <v>-2.3167E-2</v>
      </c>
      <c r="C232" s="4">
        <v>-9.4000000000000004E-3</v>
      </c>
      <c r="D232" s="4">
        <v>-3.2285472000000003E-2</v>
      </c>
      <c r="E232" s="4">
        <v>1.1176086999999999E-2</v>
      </c>
      <c r="F232" s="4">
        <v>3.3999999999999998E-3</v>
      </c>
      <c r="G232" s="4">
        <v>5.1000000000000004E-3</v>
      </c>
    </row>
    <row r="233" spans="1:7" x14ac:dyDescent="0.45">
      <c r="A233" s="4">
        <v>199204</v>
      </c>
      <c r="B233" s="4">
        <v>1.4651000000000001E-2</v>
      </c>
      <c r="C233" s="4">
        <v>1.6000000000000001E-3</v>
      </c>
      <c r="D233" s="4">
        <v>-1.5657009E-2</v>
      </c>
      <c r="E233" s="4">
        <v>2.9964629999999999E-2</v>
      </c>
      <c r="F233" s="4">
        <v>3.2000000000000002E-3</v>
      </c>
      <c r="G233" s="4">
        <v>1.4E-3</v>
      </c>
    </row>
    <row r="234" spans="1:7" x14ac:dyDescent="0.45">
      <c r="A234" s="4">
        <v>199205</v>
      </c>
      <c r="B234" s="4">
        <v>6.0549999999999996E-3</v>
      </c>
      <c r="C234" s="4">
        <v>2.4299999999999999E-2</v>
      </c>
      <c r="D234" s="4">
        <v>3.419058E-3</v>
      </c>
      <c r="E234" s="4">
        <v>2.6866693000000001E-2</v>
      </c>
      <c r="F234" s="4">
        <v>2.8E-3</v>
      </c>
      <c r="G234" s="4">
        <v>1.4E-3</v>
      </c>
    </row>
    <row r="235" spans="1:7" x14ac:dyDescent="0.45">
      <c r="A235" s="4">
        <v>199206</v>
      </c>
      <c r="B235" s="4">
        <v>-1.9923E-2</v>
      </c>
      <c r="C235" s="4">
        <v>0.02</v>
      </c>
      <c r="D235" s="4">
        <v>1.7481481E-2</v>
      </c>
      <c r="E235" s="4">
        <v>-5.5121750000000002E-3</v>
      </c>
      <c r="F235" s="4">
        <v>3.2000000000000002E-3</v>
      </c>
      <c r="G235" s="4">
        <v>3.5999999999999999E-3</v>
      </c>
    </row>
    <row r="236" spans="1:7" x14ac:dyDescent="0.45">
      <c r="A236" s="4">
        <v>199207</v>
      </c>
      <c r="B236" s="4">
        <v>4.0911000000000003E-2</v>
      </c>
      <c r="C236" s="4">
        <v>3.9800000000000002E-2</v>
      </c>
      <c r="D236" s="4">
        <v>4.2079208E-2</v>
      </c>
      <c r="E236" s="4">
        <v>-1.3935538000000001E-2</v>
      </c>
      <c r="F236" s="4">
        <v>3.0999999999999999E-3</v>
      </c>
      <c r="G236" s="4">
        <v>2.0999999999999999E-3</v>
      </c>
    </row>
    <row r="237" spans="1:7" x14ac:dyDescent="0.45">
      <c r="A237" s="4">
        <v>199208</v>
      </c>
      <c r="B237" s="4">
        <v>-2.0936E-2</v>
      </c>
      <c r="C237" s="4">
        <v>6.7000000000000002E-3</v>
      </c>
      <c r="D237" s="4">
        <v>-4.9881235000000003E-2</v>
      </c>
      <c r="E237" s="4">
        <v>1.048064E-3</v>
      </c>
      <c r="F237" s="4">
        <v>2.5999999999999999E-3</v>
      </c>
      <c r="G237" s="4">
        <v>2.8E-3</v>
      </c>
    </row>
    <row r="238" spans="1:7" x14ac:dyDescent="0.45">
      <c r="A238" s="4">
        <v>199209</v>
      </c>
      <c r="B238" s="4">
        <v>1.4364E-2</v>
      </c>
      <c r="C238" s="4">
        <v>1.8499999999999999E-2</v>
      </c>
      <c r="D238" s="4">
        <v>2.6470588E-2</v>
      </c>
      <c r="E238" s="4">
        <v>1.1463463E-2</v>
      </c>
      <c r="F238" s="4">
        <v>2.5999999999999999E-3</v>
      </c>
      <c r="G238" s="4">
        <v>2.8E-3</v>
      </c>
    </row>
    <row r="239" spans="1:7" x14ac:dyDescent="0.45">
      <c r="A239" s="4">
        <v>199210</v>
      </c>
      <c r="B239" s="4">
        <v>1.2371999999999999E-2</v>
      </c>
      <c r="C239" s="4">
        <v>-1.9800000000000002E-2</v>
      </c>
      <c r="D239" s="4">
        <v>-2.7936962999999999E-2</v>
      </c>
      <c r="E239" s="4">
        <v>-2.1987797E-2</v>
      </c>
      <c r="F239" s="4">
        <v>2.3E-3</v>
      </c>
      <c r="G239" s="4">
        <v>3.5000000000000001E-3</v>
      </c>
    </row>
    <row r="240" spans="1:7" x14ac:dyDescent="0.45">
      <c r="A240" s="4">
        <v>199211</v>
      </c>
      <c r="B240" s="4">
        <v>4.3598999999999999E-2</v>
      </c>
      <c r="C240" s="4">
        <v>1E-3</v>
      </c>
      <c r="D240" s="4">
        <v>-1.4885776999999999E-2</v>
      </c>
      <c r="E240" s="4">
        <v>-1.278728E-2</v>
      </c>
      <c r="F240" s="4">
        <v>2.3E-3</v>
      </c>
      <c r="G240" s="4">
        <v>1.4E-3</v>
      </c>
    </row>
    <row r="241" spans="1:7" x14ac:dyDescent="0.45">
      <c r="A241" s="4">
        <v>199212</v>
      </c>
      <c r="B241" s="4">
        <v>1.7825000000000001E-2</v>
      </c>
      <c r="C241" s="4">
        <v>2.46E-2</v>
      </c>
      <c r="D241" s="4">
        <v>-3.889886E-3</v>
      </c>
      <c r="E241" s="4">
        <v>2.253045E-3</v>
      </c>
      <c r="F241" s="4">
        <v>2.8E-3</v>
      </c>
      <c r="G241" s="4">
        <v>-6.9999999999999999E-4</v>
      </c>
    </row>
    <row r="242" spans="1:7" x14ac:dyDescent="0.45">
      <c r="A242" s="4">
        <v>199301</v>
      </c>
      <c r="B242" s="4">
        <v>1.1601999999999999E-2</v>
      </c>
      <c r="C242" s="4">
        <v>2.8000000000000001E-2</v>
      </c>
      <c r="D242" s="4">
        <v>-7.359567E-3</v>
      </c>
      <c r="E242" s="4">
        <v>1.212572E-2</v>
      </c>
      <c r="F242" s="4">
        <v>2.3E-3</v>
      </c>
      <c r="G242" s="4">
        <v>4.8999999999999998E-3</v>
      </c>
    </row>
    <row r="243" spans="1:7" x14ac:dyDescent="0.45">
      <c r="A243" s="4">
        <v>199302</v>
      </c>
      <c r="B243" s="4">
        <v>3.8080000000000002E-3</v>
      </c>
      <c r="C243" s="4">
        <v>3.5400000000000001E-2</v>
      </c>
      <c r="D243" s="4">
        <v>-8.6246029999999998E-3</v>
      </c>
      <c r="E243" s="4">
        <v>1.1617153999999999E-2</v>
      </c>
      <c r="F243" s="4">
        <v>2.2000000000000001E-3</v>
      </c>
      <c r="G243" s="4">
        <v>3.5000000000000001E-3</v>
      </c>
    </row>
    <row r="244" spans="1:7" x14ac:dyDescent="0.45">
      <c r="A244" s="4">
        <v>199303</v>
      </c>
      <c r="B244" s="4">
        <v>2.5576000000000002E-2</v>
      </c>
      <c r="C244" s="4">
        <v>2.0999999999999999E-3</v>
      </c>
      <c r="D244" s="4">
        <v>3.1135531000000001E-2</v>
      </c>
      <c r="E244" s="4">
        <v>2.0841325000000001E-2</v>
      </c>
      <c r="F244" s="4">
        <v>2.5000000000000001E-3</v>
      </c>
      <c r="G244" s="4">
        <v>3.5000000000000001E-3</v>
      </c>
    </row>
    <row r="245" spans="1:7" x14ac:dyDescent="0.45">
      <c r="A245" s="4">
        <v>199304</v>
      </c>
      <c r="B245" s="4">
        <v>-2.819E-2</v>
      </c>
      <c r="C245" s="4">
        <v>7.1999999999999998E-3</v>
      </c>
      <c r="D245" s="4">
        <v>4.8845471000000001E-2</v>
      </c>
      <c r="E245" s="4">
        <v>-1.0745596E-2</v>
      </c>
      <c r="F245" s="4">
        <v>2.3999999999999998E-3</v>
      </c>
      <c r="G245" s="4">
        <v>2.8E-3</v>
      </c>
    </row>
    <row r="246" spans="1:7" x14ac:dyDescent="0.45">
      <c r="A246" s="4">
        <v>199305</v>
      </c>
      <c r="B246" s="4">
        <v>3.0783999999999999E-2</v>
      </c>
      <c r="C246" s="4">
        <v>4.7000000000000002E-3</v>
      </c>
      <c r="D246" s="4">
        <v>6.5340106999999994E-2</v>
      </c>
      <c r="E246" s="4">
        <v>-2.7826607E-2</v>
      </c>
      <c r="F246" s="4">
        <v>2.2000000000000001E-3</v>
      </c>
      <c r="G246" s="4">
        <v>1.4E-3</v>
      </c>
    </row>
    <row r="247" spans="1:7" x14ac:dyDescent="0.45">
      <c r="A247" s="4">
        <v>199306</v>
      </c>
      <c r="B247" s="4">
        <v>5.5160000000000001E-3</v>
      </c>
      <c r="C247" s="4">
        <v>4.4900000000000002E-2</v>
      </c>
      <c r="D247" s="4">
        <v>2.6493580000000001E-3</v>
      </c>
      <c r="E247" s="4">
        <v>-3.1295853999999998E-2</v>
      </c>
      <c r="F247" s="4">
        <v>2.5000000000000001E-3</v>
      </c>
      <c r="G247" s="4">
        <v>1.4E-3</v>
      </c>
    </row>
    <row r="248" spans="1:7" x14ac:dyDescent="0.45">
      <c r="A248" s="4">
        <v>199307</v>
      </c>
      <c r="B248" s="4">
        <v>-9.7499999999999996E-4</v>
      </c>
      <c r="C248" s="4">
        <v>1.9099999999999999E-2</v>
      </c>
      <c r="D248" s="4">
        <v>6.1566917999999998E-2</v>
      </c>
      <c r="E248" s="4">
        <v>-8.6463619999999995E-3</v>
      </c>
      <c r="F248" s="4">
        <v>2.3999999999999998E-3</v>
      </c>
      <c r="G248" s="4">
        <v>0</v>
      </c>
    </row>
    <row r="249" spans="1:7" x14ac:dyDescent="0.45">
      <c r="A249" s="4">
        <v>199308</v>
      </c>
      <c r="B249" s="4">
        <v>3.9623999999999999E-2</v>
      </c>
      <c r="C249" s="4">
        <v>4.3400000000000001E-2</v>
      </c>
      <c r="D249" s="4">
        <v>-7.5171126000000005E-2</v>
      </c>
      <c r="E249" s="4">
        <v>8.2326610000000005E-3</v>
      </c>
      <c r="F249" s="4">
        <v>2.5000000000000001E-3</v>
      </c>
      <c r="G249" s="4">
        <v>2.8E-3</v>
      </c>
    </row>
    <row r="250" spans="1:7" x14ac:dyDescent="0.45">
      <c r="A250" s="4">
        <v>199309</v>
      </c>
      <c r="B250" s="4">
        <v>1.4530000000000001E-3</v>
      </c>
      <c r="C250" s="4">
        <v>5.0000000000000001E-4</v>
      </c>
      <c r="D250" s="4">
        <v>-4.3197416000000002E-2</v>
      </c>
      <c r="E250" s="4">
        <v>2.5457959999999999E-3</v>
      </c>
      <c r="F250" s="4">
        <v>2.5999999999999999E-3</v>
      </c>
      <c r="G250" s="4">
        <v>2.0999999999999999E-3</v>
      </c>
    </row>
    <row r="251" spans="1:7" x14ac:dyDescent="0.45">
      <c r="A251" s="4">
        <v>199310</v>
      </c>
      <c r="B251" s="4">
        <v>1.6288E-2</v>
      </c>
      <c r="C251" s="4">
        <v>9.5999999999999992E-3</v>
      </c>
      <c r="D251" s="4">
        <v>3.9662447000000003E-2</v>
      </c>
      <c r="E251" s="4">
        <v>-3.5927476999999999E-2</v>
      </c>
      <c r="F251" s="4">
        <v>2.2000000000000001E-3</v>
      </c>
      <c r="G251" s="4">
        <v>4.1000000000000003E-3</v>
      </c>
    </row>
    <row r="252" spans="1:7" x14ac:dyDescent="0.45">
      <c r="A252" s="4">
        <v>199311</v>
      </c>
      <c r="B252" s="4">
        <v>-1.6230000000000001E-2</v>
      </c>
      <c r="C252" s="4">
        <v>-2.5899999999999999E-2</v>
      </c>
      <c r="D252" s="4">
        <v>3.5173159999999999E-3</v>
      </c>
      <c r="E252" s="4">
        <v>-5.0156350000000002E-2</v>
      </c>
      <c r="F252" s="4">
        <v>2.5000000000000001E-3</v>
      </c>
      <c r="G252" s="4">
        <v>6.9999999999999999E-4</v>
      </c>
    </row>
    <row r="253" spans="1:7" x14ac:dyDescent="0.45">
      <c r="A253" s="4">
        <v>199312</v>
      </c>
      <c r="B253" s="4">
        <v>1.8865E-2</v>
      </c>
      <c r="C253" s="4">
        <v>2E-3</v>
      </c>
      <c r="D253" s="4">
        <v>5.6214612999999997E-2</v>
      </c>
      <c r="E253" s="4">
        <v>-1.8812779000000002E-2</v>
      </c>
      <c r="F253" s="4">
        <v>2.3E-3</v>
      </c>
      <c r="G253" s="4">
        <v>0</v>
      </c>
    </row>
    <row r="254" spans="1:7" x14ac:dyDescent="0.45">
      <c r="A254" s="4">
        <v>199401</v>
      </c>
      <c r="B254" s="4">
        <v>3.1330999999999998E-2</v>
      </c>
      <c r="C254" s="4">
        <v>2.5700000000000001E-2</v>
      </c>
      <c r="D254" s="4">
        <v>-3.5354179999999999E-2</v>
      </c>
      <c r="E254" s="4">
        <v>8.1421782999999998E-2</v>
      </c>
      <c r="F254" s="4">
        <v>2.5000000000000001E-3</v>
      </c>
      <c r="G254" s="4">
        <v>2.7000000000000001E-3</v>
      </c>
    </row>
    <row r="255" spans="1:7" x14ac:dyDescent="0.45">
      <c r="A255" s="4">
        <v>199402</v>
      </c>
      <c r="B255" s="4">
        <v>-2.3283999999999999E-2</v>
      </c>
      <c r="C255" s="4">
        <v>-4.4999999999999998E-2</v>
      </c>
      <c r="D255" s="4">
        <v>9.6586399999999996E-3</v>
      </c>
      <c r="E255" s="4">
        <v>-2.1740375999999999E-2</v>
      </c>
      <c r="F255" s="4">
        <v>2.0999999999999999E-3</v>
      </c>
      <c r="G255" s="4">
        <v>3.3999999999999998E-3</v>
      </c>
    </row>
    <row r="256" spans="1:7" x14ac:dyDescent="0.45">
      <c r="A256" s="4">
        <v>199403</v>
      </c>
      <c r="B256" s="4">
        <v>-4.5029E-2</v>
      </c>
      <c r="C256" s="4">
        <v>-3.95E-2</v>
      </c>
      <c r="D256" s="4">
        <v>2.0049797000000001E-2</v>
      </c>
      <c r="E256" s="4">
        <v>-1.1906907E-2</v>
      </c>
      <c r="F256" s="4">
        <v>2.7000000000000001E-3</v>
      </c>
      <c r="G256" s="4">
        <v>3.3999999999999998E-3</v>
      </c>
    </row>
    <row r="257" spans="1:7" x14ac:dyDescent="0.45">
      <c r="A257" s="4">
        <v>199404</v>
      </c>
      <c r="B257" s="4">
        <v>9.6830000000000006E-3</v>
      </c>
      <c r="C257" s="4">
        <v>-1.4999999999999999E-2</v>
      </c>
      <c r="D257" s="4">
        <v>-3.2759507E-2</v>
      </c>
      <c r="E257" s="4">
        <v>2.6188967E-2</v>
      </c>
      <c r="F257" s="4">
        <v>2.7000000000000001E-3</v>
      </c>
      <c r="G257" s="4">
        <v>1.4E-3</v>
      </c>
    </row>
    <row r="258" spans="1:7" x14ac:dyDescent="0.45">
      <c r="A258" s="4">
        <v>199405</v>
      </c>
      <c r="B258" s="4">
        <v>8.9650000000000007E-3</v>
      </c>
      <c r="C258" s="4">
        <v>-8.2000000000000007E-3</v>
      </c>
      <c r="D258" s="4">
        <v>2.9618807E-2</v>
      </c>
      <c r="E258" s="4">
        <v>1.4879616999999999E-2</v>
      </c>
      <c r="F258" s="4">
        <v>3.2000000000000002E-3</v>
      </c>
      <c r="G258" s="4">
        <v>6.9999999999999999E-4</v>
      </c>
    </row>
    <row r="259" spans="1:7" x14ac:dyDescent="0.45">
      <c r="A259" s="4">
        <v>199406</v>
      </c>
      <c r="B259" s="4">
        <v>-2.7224000000000002E-2</v>
      </c>
      <c r="C259" s="4">
        <v>-0.01</v>
      </c>
      <c r="D259" s="4">
        <v>1.676987E-3</v>
      </c>
      <c r="E259" s="4">
        <v>2.4599207000000001E-2</v>
      </c>
      <c r="F259" s="4">
        <v>3.0999999999999999E-3</v>
      </c>
      <c r="G259" s="4">
        <v>3.3999999999999998E-3</v>
      </c>
    </row>
    <row r="260" spans="1:7" x14ac:dyDescent="0.45">
      <c r="A260" s="4">
        <v>199407</v>
      </c>
      <c r="B260" s="4">
        <v>3.1115E-2</v>
      </c>
      <c r="C260" s="4">
        <v>3.6299999999999999E-2</v>
      </c>
      <c r="D260" s="4">
        <v>-1.0946555E-2</v>
      </c>
      <c r="E260" s="4">
        <v>1.7214931999999999E-2</v>
      </c>
      <c r="F260" s="4">
        <v>2.8E-3</v>
      </c>
      <c r="G260" s="4">
        <v>2.7000000000000001E-3</v>
      </c>
    </row>
    <row r="261" spans="1:7" x14ac:dyDescent="0.45">
      <c r="A261" s="4">
        <v>199408</v>
      </c>
      <c r="B261" s="4">
        <v>4.3915000000000003E-2</v>
      </c>
      <c r="C261" s="4">
        <v>-8.6E-3</v>
      </c>
      <c r="D261" s="4">
        <v>4.5572920000000001E-3</v>
      </c>
      <c r="E261" s="4">
        <v>-6.7396144000000005E-2</v>
      </c>
      <c r="F261" s="4">
        <v>3.7000000000000002E-3</v>
      </c>
      <c r="G261" s="4">
        <v>4.0000000000000001E-3</v>
      </c>
    </row>
    <row r="262" spans="1:7" x14ac:dyDescent="0.45">
      <c r="A262" s="4">
        <v>199409</v>
      </c>
      <c r="B262" s="4">
        <v>-1.9171000000000001E-2</v>
      </c>
      <c r="C262" s="4">
        <v>-3.3099999999999997E-2</v>
      </c>
      <c r="D262" s="4">
        <v>2.3590408E-2</v>
      </c>
      <c r="E262" s="4">
        <v>-9.4133540000000005E-3</v>
      </c>
      <c r="F262" s="4">
        <v>3.7000000000000002E-3</v>
      </c>
      <c r="G262" s="4">
        <v>2.7000000000000001E-3</v>
      </c>
    </row>
    <row r="263" spans="1:7" x14ac:dyDescent="0.45">
      <c r="A263" s="4">
        <v>199410</v>
      </c>
      <c r="B263" s="4">
        <v>1.7330999999999999E-2</v>
      </c>
      <c r="C263" s="4">
        <v>-2.5000000000000001E-3</v>
      </c>
      <c r="D263" s="4">
        <v>-2.7858681E-2</v>
      </c>
      <c r="E263" s="4">
        <v>4.5058770000000001E-3</v>
      </c>
      <c r="F263" s="4">
        <v>3.8E-3</v>
      </c>
      <c r="G263" s="4">
        <v>6.9999999999999999E-4</v>
      </c>
    </row>
    <row r="264" spans="1:7" x14ac:dyDescent="0.45">
      <c r="A264" s="4">
        <v>199411</v>
      </c>
      <c r="B264" s="4">
        <v>-3.6613E-2</v>
      </c>
      <c r="C264" s="4">
        <v>6.4999999999999997E-3</v>
      </c>
      <c r="D264" s="4">
        <v>-1.953888E-3</v>
      </c>
      <c r="E264" s="4">
        <v>-3.2743995999999997E-2</v>
      </c>
      <c r="F264" s="4">
        <v>3.7000000000000002E-3</v>
      </c>
      <c r="G264" s="4">
        <v>1.2999999999999999E-3</v>
      </c>
    </row>
    <row r="265" spans="1:7" x14ac:dyDescent="0.45">
      <c r="A265" s="4">
        <v>199412</v>
      </c>
      <c r="B265" s="4">
        <v>1.316E-2</v>
      </c>
      <c r="C265" s="4">
        <v>1.61E-2</v>
      </c>
      <c r="D265" s="4">
        <v>3.91543E-4</v>
      </c>
      <c r="E265" s="4">
        <v>3.3857140000000001E-2</v>
      </c>
      <c r="F265" s="4">
        <v>4.4000000000000003E-3</v>
      </c>
      <c r="G265" s="4">
        <v>0</v>
      </c>
    </row>
    <row r="266" spans="1:7" x14ac:dyDescent="0.45">
      <c r="A266" s="4">
        <v>199501</v>
      </c>
      <c r="B266" s="4">
        <v>2.2314000000000001E-2</v>
      </c>
      <c r="C266" s="4">
        <v>2.7300000000000001E-2</v>
      </c>
      <c r="D266" s="4">
        <v>-2.1787345E-2</v>
      </c>
      <c r="E266" s="4">
        <v>-2.4849837E-2</v>
      </c>
      <c r="F266" s="4">
        <v>4.1999999999999997E-3</v>
      </c>
      <c r="G266" s="4">
        <v>4.0000000000000001E-3</v>
      </c>
    </row>
    <row r="267" spans="1:7" x14ac:dyDescent="0.45">
      <c r="A267" s="4">
        <v>199502</v>
      </c>
      <c r="B267" s="4">
        <v>4.0214E-2</v>
      </c>
      <c r="C267" s="4">
        <v>2.87E-2</v>
      </c>
      <c r="D267" s="4">
        <v>4.0010669999999996E-3</v>
      </c>
      <c r="E267" s="4">
        <v>8.0766069999999995E-3</v>
      </c>
      <c r="F267" s="4">
        <v>4.0000000000000001E-3</v>
      </c>
      <c r="G267" s="4">
        <v>4.0000000000000001E-3</v>
      </c>
    </row>
    <row r="268" spans="1:7" x14ac:dyDescent="0.45">
      <c r="A268" s="4">
        <v>199503</v>
      </c>
      <c r="B268" s="4">
        <v>2.6492999999999999E-2</v>
      </c>
      <c r="C268" s="4">
        <v>9.1000000000000004E-3</v>
      </c>
      <c r="D268" s="4">
        <v>4.1445270999999999E-2</v>
      </c>
      <c r="E268" s="4">
        <v>1.3620227E-2</v>
      </c>
      <c r="F268" s="4">
        <v>4.5999999999999999E-3</v>
      </c>
      <c r="G268" s="4">
        <v>3.3E-3</v>
      </c>
    </row>
    <row r="269" spans="1:7" x14ac:dyDescent="0.45">
      <c r="A269" s="4">
        <v>199504</v>
      </c>
      <c r="B269" s="4">
        <v>2.571E-2</v>
      </c>
      <c r="C269" s="4">
        <v>1.6899999999999998E-2</v>
      </c>
      <c r="D269" s="4">
        <v>-5.7397960000000001E-3</v>
      </c>
      <c r="E269" s="4">
        <v>3.0617576000000001E-2</v>
      </c>
      <c r="F269" s="4">
        <v>4.4000000000000003E-3</v>
      </c>
      <c r="G269" s="4">
        <v>3.3E-3</v>
      </c>
    </row>
    <row r="270" spans="1:7" x14ac:dyDescent="0.45">
      <c r="A270" s="4">
        <v>199505</v>
      </c>
      <c r="B270" s="4">
        <v>3.4305000000000002E-2</v>
      </c>
      <c r="C270" s="4">
        <v>7.9000000000000001E-2</v>
      </c>
      <c r="D270" s="4">
        <v>-1.3983323000000001E-2</v>
      </c>
      <c r="E270" s="4">
        <v>-8.4407709999999997E-3</v>
      </c>
      <c r="F270" s="4">
        <v>5.4000000000000003E-3</v>
      </c>
      <c r="G270" s="4">
        <v>2E-3</v>
      </c>
    </row>
    <row r="271" spans="1:7" x14ac:dyDescent="0.45">
      <c r="A271" s="4">
        <v>199506</v>
      </c>
      <c r="B271" s="4">
        <v>3.1606000000000002E-2</v>
      </c>
      <c r="C271" s="4">
        <v>1.3899999999999999E-2</v>
      </c>
      <c r="D271" s="4">
        <v>7.1558680000000001E-3</v>
      </c>
      <c r="E271" s="4">
        <v>-1.7843172000000001E-2</v>
      </c>
      <c r="F271" s="4">
        <v>4.7000000000000002E-3</v>
      </c>
      <c r="G271" s="4">
        <v>2E-3</v>
      </c>
    </row>
    <row r="272" spans="1:7" x14ac:dyDescent="0.45">
      <c r="A272" s="4">
        <v>199507</v>
      </c>
      <c r="B272" s="4">
        <v>4.1596000000000001E-2</v>
      </c>
      <c r="C272" s="4">
        <v>-1.6799999999999999E-2</v>
      </c>
      <c r="D272" s="4">
        <v>-9.5594879999999997E-3</v>
      </c>
      <c r="E272" s="4">
        <v>2.6114978E-2</v>
      </c>
      <c r="F272" s="4">
        <v>4.4999999999999997E-3</v>
      </c>
      <c r="G272" s="4">
        <v>0</v>
      </c>
    </row>
    <row r="273" spans="1:7" x14ac:dyDescent="0.45">
      <c r="A273" s="4">
        <v>199508</v>
      </c>
      <c r="B273" s="4">
        <v>1.0163999999999999E-2</v>
      </c>
      <c r="C273" s="4">
        <v>2.3599999999999999E-2</v>
      </c>
      <c r="D273" s="4">
        <v>-2.6085819999999999E-3</v>
      </c>
      <c r="E273" s="4">
        <v>2.1198326999999999E-2</v>
      </c>
      <c r="F273" s="4">
        <v>4.7000000000000002E-3</v>
      </c>
      <c r="G273" s="4">
        <v>2.5999999999999999E-3</v>
      </c>
    </row>
    <row r="274" spans="1:7" x14ac:dyDescent="0.45">
      <c r="A274" s="4">
        <v>199509</v>
      </c>
      <c r="B274" s="4">
        <v>3.7798999999999999E-2</v>
      </c>
      <c r="C274" s="4">
        <v>1.7500000000000002E-2</v>
      </c>
      <c r="D274" s="4">
        <v>4.3154179999999997E-3</v>
      </c>
      <c r="E274" s="4">
        <v>4.2242210000000002E-3</v>
      </c>
      <c r="F274" s="4">
        <v>4.3E-3</v>
      </c>
      <c r="G274" s="4">
        <v>2E-3</v>
      </c>
    </row>
    <row r="275" spans="1:7" x14ac:dyDescent="0.45">
      <c r="A275" s="4">
        <v>199510</v>
      </c>
      <c r="B275" s="4">
        <v>-1.0215999999999999E-2</v>
      </c>
      <c r="C275" s="4">
        <v>2.9399999999999999E-2</v>
      </c>
      <c r="D275" s="4">
        <v>-3.5156250000000001E-3</v>
      </c>
      <c r="E275" s="4">
        <v>1.0064516000000001E-2</v>
      </c>
      <c r="F275" s="4">
        <v>4.7000000000000002E-3</v>
      </c>
      <c r="G275" s="4">
        <v>3.3E-3</v>
      </c>
    </row>
    <row r="276" spans="1:7" x14ac:dyDescent="0.45">
      <c r="A276" s="4">
        <v>199511</v>
      </c>
      <c r="B276" s="4">
        <v>4.3487999999999999E-2</v>
      </c>
      <c r="C276" s="4">
        <v>2.4899999999999999E-2</v>
      </c>
      <c r="D276" s="4">
        <v>1.3458774E-2</v>
      </c>
      <c r="E276" s="4">
        <v>2.6997104000000001E-2</v>
      </c>
      <c r="F276" s="4">
        <v>4.1999999999999997E-3</v>
      </c>
      <c r="G276" s="4">
        <v>-6.9999999999999999E-4</v>
      </c>
    </row>
    <row r="277" spans="1:7" x14ac:dyDescent="0.45">
      <c r="A277" s="4">
        <v>199512</v>
      </c>
      <c r="B277" s="4">
        <v>1.5273E-2</v>
      </c>
      <c r="C277" s="4">
        <v>2.7199999999999998E-2</v>
      </c>
      <c r="D277" s="4">
        <v>-2.0629189999999999E-3</v>
      </c>
      <c r="E277" s="4">
        <v>0.102272162</v>
      </c>
      <c r="F277" s="4">
        <v>4.8999999999999998E-3</v>
      </c>
      <c r="G277" s="4">
        <v>1.2999999999999999E-3</v>
      </c>
    </row>
    <row r="278" spans="1:7" x14ac:dyDescent="0.45">
      <c r="A278" s="4">
        <v>199601</v>
      </c>
      <c r="B278" s="4">
        <v>2.6931E-2</v>
      </c>
      <c r="C278" s="4">
        <v>-1.1000000000000001E-3</v>
      </c>
      <c r="D278" s="4">
        <v>4.7932817000000003E-2</v>
      </c>
      <c r="E278" s="4">
        <v>-1.6174780000000001E-3</v>
      </c>
      <c r="F278" s="4">
        <v>4.3E-3</v>
      </c>
      <c r="G278" s="4">
        <v>5.8999999999999999E-3</v>
      </c>
    </row>
    <row r="279" spans="1:7" x14ac:dyDescent="0.45">
      <c r="A279" s="4">
        <v>199602</v>
      </c>
      <c r="B279" s="4">
        <v>1.7224E-2</v>
      </c>
      <c r="C279" s="4">
        <v>-4.8300000000000003E-2</v>
      </c>
      <c r="D279" s="4">
        <v>-1.2082357E-2</v>
      </c>
      <c r="E279" s="4">
        <v>4.0088012999999999E-2</v>
      </c>
      <c r="F279" s="4">
        <v>3.8999999999999998E-3</v>
      </c>
      <c r="G279" s="4">
        <v>3.2000000000000002E-3</v>
      </c>
    </row>
    <row r="280" spans="1:7" x14ac:dyDescent="0.45">
      <c r="A280" s="4">
        <v>199603</v>
      </c>
      <c r="B280" s="4">
        <v>1.1261999999999999E-2</v>
      </c>
      <c r="C280" s="4">
        <v>-2.1000000000000001E-2</v>
      </c>
      <c r="D280" s="4">
        <v>-1.073256E-2</v>
      </c>
      <c r="E280" s="4">
        <v>6.5001303999999996E-2</v>
      </c>
      <c r="F280" s="4">
        <v>3.8999999999999998E-3</v>
      </c>
      <c r="G280" s="4">
        <v>5.1999999999999998E-3</v>
      </c>
    </row>
    <row r="281" spans="1:7" x14ac:dyDescent="0.45">
      <c r="A281" s="4">
        <v>199604</v>
      </c>
      <c r="B281" s="4">
        <v>2.5155E-2</v>
      </c>
      <c r="C281" s="4">
        <v>-1.6500000000000001E-2</v>
      </c>
      <c r="D281" s="4">
        <v>-1.2741264E-2</v>
      </c>
      <c r="E281" s="4">
        <v>5.7734694000000003E-2</v>
      </c>
      <c r="F281" s="4">
        <v>4.5999999999999999E-3</v>
      </c>
      <c r="G281" s="4">
        <v>3.8999999999999998E-3</v>
      </c>
    </row>
    <row r="282" spans="1:7" x14ac:dyDescent="0.45">
      <c r="A282" s="4">
        <v>199605</v>
      </c>
      <c r="B282" s="4">
        <v>2.7473000000000001E-2</v>
      </c>
      <c r="C282" s="4">
        <v>-5.4000000000000003E-3</v>
      </c>
      <c r="D282" s="4">
        <v>-1.9166879999999999E-3</v>
      </c>
      <c r="E282" s="4">
        <v>-7.8977660000000005E-3</v>
      </c>
      <c r="F282" s="4">
        <v>4.1999999999999997E-3</v>
      </c>
      <c r="G282" s="4">
        <v>1.9E-3</v>
      </c>
    </row>
    <row r="283" spans="1:7" x14ac:dyDescent="0.45">
      <c r="A283" s="4">
        <v>199606</v>
      </c>
      <c r="B283" s="4">
        <v>-7.0720000000000002E-3</v>
      </c>
      <c r="C283" s="4">
        <v>2.0299999999999999E-2</v>
      </c>
      <c r="D283" s="4">
        <v>-2.1892202999999999E-2</v>
      </c>
      <c r="E283" s="4">
        <v>3.8798384999999998E-2</v>
      </c>
      <c r="F283" s="4">
        <v>4.0000000000000001E-3</v>
      </c>
      <c r="G283" s="4">
        <v>5.9999999999999995E-4</v>
      </c>
    </row>
    <row r="284" spans="1:7" x14ac:dyDescent="0.45">
      <c r="A284" s="4">
        <v>199607</v>
      </c>
      <c r="B284" s="4">
        <v>-5.4531000000000003E-2</v>
      </c>
      <c r="C284" s="4">
        <v>1.8E-3</v>
      </c>
      <c r="D284" s="4">
        <v>8.6387430000000008E-3</v>
      </c>
      <c r="E284" s="4">
        <v>-4.7324705000000002E-2</v>
      </c>
      <c r="F284" s="4">
        <v>4.4999999999999997E-3</v>
      </c>
      <c r="G284" s="4">
        <v>1.9E-3</v>
      </c>
    </row>
    <row r="285" spans="1:7" x14ac:dyDescent="0.45">
      <c r="A285" s="4">
        <v>199608</v>
      </c>
      <c r="B285" s="4">
        <v>3.1896000000000001E-2</v>
      </c>
      <c r="C285" s="4">
        <v>-1.3899999999999999E-2</v>
      </c>
      <c r="D285" s="4">
        <v>2.9846870000000002E-3</v>
      </c>
      <c r="E285" s="4">
        <v>3.2202174E-2</v>
      </c>
      <c r="F285" s="4">
        <v>4.1000000000000003E-3</v>
      </c>
      <c r="G285" s="4">
        <v>1.9E-3</v>
      </c>
    </row>
    <row r="286" spans="1:7" x14ac:dyDescent="0.45">
      <c r="A286" s="4">
        <v>199609</v>
      </c>
      <c r="B286" s="4">
        <v>5.4530000000000002E-2</v>
      </c>
      <c r="C286" s="4">
        <v>2.9000000000000001E-2</v>
      </c>
      <c r="D286" s="4">
        <v>-1.9278044000000001E-2</v>
      </c>
      <c r="E286" s="4">
        <v>3.5465313999999998E-2</v>
      </c>
      <c r="F286" s="4">
        <v>4.4000000000000003E-3</v>
      </c>
      <c r="G286" s="4">
        <v>3.2000000000000002E-3</v>
      </c>
    </row>
    <row r="287" spans="1:7" x14ac:dyDescent="0.45">
      <c r="A287" s="4">
        <v>199610</v>
      </c>
      <c r="B287" s="4">
        <v>1.3327E-2</v>
      </c>
      <c r="C287" s="4">
        <v>4.0399999999999998E-2</v>
      </c>
      <c r="D287" s="4">
        <v>1.319261E-3</v>
      </c>
      <c r="E287" s="4">
        <v>-2.472957E-3</v>
      </c>
      <c r="F287" s="4">
        <v>4.1999999999999997E-3</v>
      </c>
      <c r="G287" s="4">
        <v>3.2000000000000002E-3</v>
      </c>
    </row>
    <row r="288" spans="1:7" x14ac:dyDescent="0.45">
      <c r="A288" s="4">
        <v>199611</v>
      </c>
      <c r="B288" s="4">
        <v>6.6732E-2</v>
      </c>
      <c r="C288" s="4">
        <v>3.5099999999999999E-2</v>
      </c>
      <c r="D288" s="4">
        <v>-2.1607378E-2</v>
      </c>
      <c r="E288" s="4">
        <v>8.3216854000000007E-2</v>
      </c>
      <c r="F288" s="4">
        <v>4.1000000000000003E-3</v>
      </c>
      <c r="G288" s="4">
        <v>1.9E-3</v>
      </c>
    </row>
    <row r="289" spans="1:7" x14ac:dyDescent="0.45">
      <c r="A289" s="4">
        <v>199612</v>
      </c>
      <c r="B289" s="4">
        <v>-1.2343E-2</v>
      </c>
      <c r="C289" s="4">
        <v>-2.5600000000000001E-2</v>
      </c>
      <c r="D289" s="4">
        <v>-5.5211419999999997E-3</v>
      </c>
      <c r="E289" s="4">
        <v>9.6451620000000005E-3</v>
      </c>
      <c r="F289" s="4">
        <v>4.5999999999999999E-3</v>
      </c>
      <c r="G289" s="4">
        <v>0</v>
      </c>
    </row>
    <row r="290" spans="1:7" x14ac:dyDescent="0.45">
      <c r="A290" s="4">
        <v>199701</v>
      </c>
      <c r="B290" s="4">
        <v>5.4240999999999998E-2</v>
      </c>
      <c r="C290" s="4">
        <v>-7.9000000000000008E-3</v>
      </c>
      <c r="D290" s="4">
        <v>-6.4319566999999994E-2</v>
      </c>
      <c r="E290" s="4">
        <v>-1.470171E-2</v>
      </c>
      <c r="F290" s="4">
        <v>4.4999999999999997E-3</v>
      </c>
      <c r="G290" s="4">
        <v>3.2000000000000002E-3</v>
      </c>
    </row>
    <row r="291" spans="1:7" x14ac:dyDescent="0.45">
      <c r="A291" s="4">
        <v>199702</v>
      </c>
      <c r="B291" s="4">
        <v>-8.9800000000000004E-4</v>
      </c>
      <c r="C291" s="4">
        <v>5.0000000000000001E-4</v>
      </c>
      <c r="D291" s="4">
        <v>3.7916063999999999E-2</v>
      </c>
      <c r="E291" s="4">
        <v>-6.8937992000000003E-2</v>
      </c>
      <c r="F291" s="4">
        <v>3.8999999999999998E-3</v>
      </c>
      <c r="G291" s="4">
        <v>3.0999999999999999E-3</v>
      </c>
    </row>
    <row r="292" spans="1:7" x14ac:dyDescent="0.45">
      <c r="A292" s="4">
        <v>199703</v>
      </c>
      <c r="B292" s="4">
        <v>-4.5867999999999999E-2</v>
      </c>
      <c r="C292" s="4">
        <v>-2.52E-2</v>
      </c>
      <c r="D292" s="4">
        <v>-2.9141104000000001E-2</v>
      </c>
      <c r="E292" s="4">
        <v>1.6867883E-2</v>
      </c>
      <c r="F292" s="4">
        <v>4.3E-3</v>
      </c>
      <c r="G292" s="4">
        <v>2.5000000000000001E-3</v>
      </c>
    </row>
    <row r="293" spans="1:7" x14ac:dyDescent="0.45">
      <c r="A293" s="4">
        <v>199704</v>
      </c>
      <c r="B293" s="4">
        <v>4.4978999999999998E-2</v>
      </c>
      <c r="C293" s="4">
        <v>2.5499999999999998E-2</v>
      </c>
      <c r="D293" s="4">
        <v>-2.2978601000000001E-2</v>
      </c>
      <c r="E293" s="4">
        <v>2.3134180000000001E-2</v>
      </c>
      <c r="F293" s="4">
        <v>4.3E-3</v>
      </c>
      <c r="G293" s="4">
        <v>1.2999999999999999E-3</v>
      </c>
    </row>
    <row r="294" spans="1:7" x14ac:dyDescent="0.45">
      <c r="A294" s="4">
        <v>199705</v>
      </c>
      <c r="B294" s="4">
        <v>7.2303000000000006E-2</v>
      </c>
      <c r="C294" s="4">
        <v>9.7000000000000003E-3</v>
      </c>
      <c r="D294" s="4">
        <v>1.6022343000000001E-2</v>
      </c>
      <c r="E294" s="4">
        <v>7.1514969999999997E-3</v>
      </c>
      <c r="F294" s="4">
        <v>4.8999999999999998E-3</v>
      </c>
      <c r="G294" s="4">
        <v>-5.9999999999999995E-4</v>
      </c>
    </row>
    <row r="295" spans="1:7" x14ac:dyDescent="0.45">
      <c r="A295" s="4">
        <v>199706</v>
      </c>
      <c r="B295" s="4">
        <v>4.4818999999999998E-2</v>
      </c>
      <c r="C295" s="4">
        <v>1.95E-2</v>
      </c>
      <c r="D295" s="4">
        <v>-3.1973380000000003E-2</v>
      </c>
      <c r="E295" s="4">
        <v>-5.409986E-2</v>
      </c>
      <c r="F295" s="4">
        <v>3.7000000000000002E-3</v>
      </c>
      <c r="G295" s="4">
        <v>1.1999999999999999E-3</v>
      </c>
    </row>
    <row r="296" spans="1:7" x14ac:dyDescent="0.45">
      <c r="A296" s="4">
        <v>199707</v>
      </c>
      <c r="B296" s="4">
        <v>7.7620999999999996E-2</v>
      </c>
      <c r="C296" s="4">
        <v>6.2600000000000003E-2</v>
      </c>
      <c r="D296" s="4">
        <v>-2.4510536999999999E-2</v>
      </c>
      <c r="E296" s="4">
        <v>4.0969401000000003E-2</v>
      </c>
      <c r="F296" s="4">
        <v>4.3E-3</v>
      </c>
      <c r="G296" s="4">
        <v>1.1999999999999999E-3</v>
      </c>
    </row>
    <row r="297" spans="1:7" x14ac:dyDescent="0.45">
      <c r="A297" s="4">
        <v>199708</v>
      </c>
      <c r="B297" s="4">
        <v>-3.6998999999999997E-2</v>
      </c>
      <c r="C297" s="4">
        <v>-3.1699999999999999E-2</v>
      </c>
      <c r="D297" s="4">
        <v>-3.064195E-3</v>
      </c>
      <c r="E297" s="4">
        <v>2.529031E-2</v>
      </c>
      <c r="F297" s="4">
        <v>4.1000000000000003E-3</v>
      </c>
      <c r="G297" s="4">
        <v>1.9E-3</v>
      </c>
    </row>
    <row r="298" spans="1:7" x14ac:dyDescent="0.45">
      <c r="A298" s="4">
        <v>199709</v>
      </c>
      <c r="B298" s="4">
        <v>5.7646000000000003E-2</v>
      </c>
      <c r="C298" s="4">
        <v>3.1600000000000003E-2</v>
      </c>
      <c r="D298" s="4">
        <v>2.0746888000000002E-2</v>
      </c>
      <c r="E298" s="4">
        <v>2.5294581999999999E-2</v>
      </c>
      <c r="F298" s="4">
        <v>4.4000000000000003E-3</v>
      </c>
      <c r="G298" s="4">
        <v>2.5000000000000001E-3</v>
      </c>
    </row>
    <row r="299" spans="1:7" x14ac:dyDescent="0.45">
      <c r="A299" s="4">
        <v>199710</v>
      </c>
      <c r="B299" s="4">
        <v>-3.3716000000000003E-2</v>
      </c>
      <c r="C299" s="4">
        <v>3.4099999999999998E-2</v>
      </c>
      <c r="D299" s="4">
        <v>-6.2330623000000002E-2</v>
      </c>
      <c r="E299" s="4">
        <v>2.7510529999999998E-2</v>
      </c>
      <c r="F299" s="4">
        <v>4.1999999999999997E-3</v>
      </c>
      <c r="G299" s="4">
        <v>2.5000000000000001E-3</v>
      </c>
    </row>
    <row r="300" spans="1:7" x14ac:dyDescent="0.45">
      <c r="A300" s="4">
        <v>199711</v>
      </c>
      <c r="B300" s="4">
        <v>3.3959999999999997E-2</v>
      </c>
      <c r="C300" s="4">
        <v>1.4800000000000001E-2</v>
      </c>
      <c r="D300" s="4">
        <v>-4.6885034999999999E-2</v>
      </c>
      <c r="E300" s="4">
        <v>-9.8592477999999997E-2</v>
      </c>
      <c r="F300" s="4">
        <v>3.8999999999999998E-3</v>
      </c>
      <c r="G300" s="4">
        <v>-5.9999999999999995E-4</v>
      </c>
    </row>
    <row r="301" spans="1:7" x14ac:dyDescent="0.45">
      <c r="A301" s="4">
        <v>199712</v>
      </c>
      <c r="B301" s="4">
        <v>1.8303E-2</v>
      </c>
      <c r="C301" s="4">
        <v>1.84E-2</v>
      </c>
      <c r="D301" s="4">
        <v>-2.2237197E-2</v>
      </c>
      <c r="E301" s="4">
        <v>-6.7576382000000004E-2</v>
      </c>
      <c r="F301" s="4">
        <v>4.7999999999999996E-3</v>
      </c>
      <c r="G301" s="4">
        <v>-1.1999999999999999E-3</v>
      </c>
    </row>
    <row r="302" spans="1:7" x14ac:dyDescent="0.45">
      <c r="A302" s="4">
        <v>199801</v>
      </c>
      <c r="B302" s="4">
        <v>5.7920000000000003E-3</v>
      </c>
      <c r="C302" s="4">
        <v>0.02</v>
      </c>
      <c r="D302" s="4">
        <v>5.0482425999999997E-2</v>
      </c>
      <c r="E302" s="4">
        <v>-1.6118751000000001E-2</v>
      </c>
      <c r="F302" s="4">
        <v>4.3E-3</v>
      </c>
      <c r="G302" s="4">
        <v>1.9E-3</v>
      </c>
    </row>
    <row r="303" spans="1:7" x14ac:dyDescent="0.45">
      <c r="A303" s="4">
        <v>199802</v>
      </c>
      <c r="B303" s="4">
        <v>7.4219999999999994E-2</v>
      </c>
      <c r="C303" s="4">
        <v>-7.1999999999999998E-3</v>
      </c>
      <c r="D303" s="4">
        <v>-2.4438247999999999E-2</v>
      </c>
      <c r="E303" s="4">
        <v>-6.5983134999999998E-2</v>
      </c>
      <c r="F303" s="4">
        <v>3.8999999999999998E-3</v>
      </c>
      <c r="G303" s="4">
        <v>1.9E-3</v>
      </c>
    </row>
    <row r="304" spans="1:7" x14ac:dyDescent="0.45">
      <c r="A304" s="4">
        <v>199803</v>
      </c>
      <c r="B304" s="4">
        <v>5.1492999999999997E-2</v>
      </c>
      <c r="C304" s="4">
        <v>2.5000000000000001E-3</v>
      </c>
      <c r="D304" s="4">
        <v>1.2104909000000001E-2</v>
      </c>
      <c r="E304" s="4">
        <v>-5.1934010000000003E-3</v>
      </c>
      <c r="F304" s="4">
        <v>3.8999999999999998E-3</v>
      </c>
      <c r="G304" s="4">
        <v>1.9E-3</v>
      </c>
    </row>
    <row r="305" spans="1:7" x14ac:dyDescent="0.45">
      <c r="A305" s="4">
        <v>199804</v>
      </c>
      <c r="B305" s="4">
        <v>1.1558000000000001E-2</v>
      </c>
      <c r="C305" s="4">
        <v>2.5999999999999999E-3</v>
      </c>
      <c r="D305" s="4">
        <v>3.2225914000000001E-2</v>
      </c>
      <c r="E305" s="4">
        <v>-2.7268240999999999E-2</v>
      </c>
      <c r="F305" s="4">
        <v>4.3E-3</v>
      </c>
      <c r="G305" s="4">
        <v>1.8E-3</v>
      </c>
    </row>
    <row r="306" spans="1:7" x14ac:dyDescent="0.45">
      <c r="A306" s="4">
        <v>199805</v>
      </c>
      <c r="B306" s="4">
        <v>-2.6505999999999998E-2</v>
      </c>
      <c r="C306" s="4">
        <v>1.8200000000000001E-2</v>
      </c>
      <c r="D306" s="4">
        <v>-5.5037013000000003E-2</v>
      </c>
      <c r="E306" s="4">
        <v>-4.7176886000000001E-2</v>
      </c>
      <c r="F306" s="4">
        <v>4.0000000000000001E-3</v>
      </c>
      <c r="G306" s="4">
        <v>1.8E-3</v>
      </c>
    </row>
    <row r="307" spans="1:7" x14ac:dyDescent="0.45">
      <c r="A307" s="4">
        <v>199806</v>
      </c>
      <c r="B307" s="4">
        <v>3.6008999999999999E-2</v>
      </c>
      <c r="C307" s="4">
        <v>2.2800000000000001E-2</v>
      </c>
      <c r="D307" s="4">
        <v>9.1961850000000008E-3</v>
      </c>
      <c r="E307" s="4">
        <v>-3.5454425999999997E-2</v>
      </c>
      <c r="F307" s="4">
        <v>4.1000000000000003E-3</v>
      </c>
      <c r="G307" s="4">
        <v>1.1999999999999999E-3</v>
      </c>
    </row>
    <row r="308" spans="1:7" x14ac:dyDescent="0.45">
      <c r="A308" s="4">
        <v>199807</v>
      </c>
      <c r="B308" s="4">
        <v>-2.0149E-2</v>
      </c>
      <c r="C308" s="4">
        <v>-4.0000000000000001E-3</v>
      </c>
      <c r="D308" s="4">
        <v>-2.5143436000000002E-2</v>
      </c>
      <c r="E308" s="4">
        <v>-7.8610969000000003E-2</v>
      </c>
      <c r="F308" s="4">
        <v>4.0000000000000001E-3</v>
      </c>
      <c r="G308" s="4">
        <v>1.1999999999999999E-3</v>
      </c>
    </row>
    <row r="309" spans="1:7" x14ac:dyDescent="0.45">
      <c r="A309" s="4">
        <v>199808</v>
      </c>
      <c r="B309" s="4">
        <v>-0.156134</v>
      </c>
      <c r="C309" s="4">
        <v>4.65E-2</v>
      </c>
      <c r="D309" s="4">
        <v>-5.3487970000000003E-2</v>
      </c>
      <c r="E309" s="4">
        <v>-5.9015810000000002E-2</v>
      </c>
      <c r="F309" s="4">
        <v>4.3E-3</v>
      </c>
      <c r="G309" s="4">
        <v>1.1999999999999999E-3</v>
      </c>
    </row>
    <row r="310" spans="1:7" x14ac:dyDescent="0.45">
      <c r="A310" s="4">
        <v>199809</v>
      </c>
      <c r="B310" s="4">
        <v>6.6661999999999999E-2</v>
      </c>
      <c r="C310" s="4">
        <v>3.95E-2</v>
      </c>
      <c r="D310" s="4">
        <v>7.4798829999999997E-2</v>
      </c>
      <c r="E310" s="4">
        <v>0.102206517</v>
      </c>
      <c r="F310" s="4">
        <v>4.5999999999999999E-3</v>
      </c>
      <c r="G310" s="4">
        <v>1.1999999999999999E-3</v>
      </c>
    </row>
    <row r="311" spans="1:7" x14ac:dyDescent="0.45">
      <c r="A311" s="4">
        <v>199810</v>
      </c>
      <c r="B311" s="4">
        <v>7.3454000000000005E-2</v>
      </c>
      <c r="C311" s="4">
        <v>-2.18E-2</v>
      </c>
      <c r="D311" s="4">
        <v>-5.2747999999999996E-3</v>
      </c>
      <c r="E311" s="4">
        <v>-4.6910707000000003E-2</v>
      </c>
      <c r="F311" s="4">
        <v>3.2000000000000002E-3</v>
      </c>
      <c r="G311" s="4">
        <v>2.3999999999999998E-3</v>
      </c>
    </row>
    <row r="312" spans="1:7" x14ac:dyDescent="0.45">
      <c r="A312" s="4">
        <v>199811</v>
      </c>
      <c r="B312" s="4">
        <v>6.3590999999999995E-2</v>
      </c>
      <c r="C312" s="4">
        <v>9.7000000000000003E-3</v>
      </c>
      <c r="D312" s="4">
        <v>8.210742E-3</v>
      </c>
      <c r="E312" s="4">
        <v>-0.121674557</v>
      </c>
      <c r="F312" s="4">
        <v>3.0999999999999999E-3</v>
      </c>
      <c r="G312" s="4">
        <v>0</v>
      </c>
    </row>
    <row r="313" spans="1:7" x14ac:dyDescent="0.45">
      <c r="A313" s="4">
        <v>199812</v>
      </c>
      <c r="B313" s="4">
        <v>6.5010999999999999E-2</v>
      </c>
      <c r="C313" s="4">
        <v>-3.2000000000000002E-3</v>
      </c>
      <c r="D313" s="4">
        <v>-2.3413640999999999E-2</v>
      </c>
      <c r="E313" s="4">
        <v>-1.7209398000000001E-2</v>
      </c>
      <c r="F313" s="4">
        <v>3.8E-3</v>
      </c>
      <c r="G313" s="4">
        <v>-5.9999999999999995E-4</v>
      </c>
    </row>
    <row r="314" spans="1:7" x14ac:dyDescent="0.45">
      <c r="A314" s="4">
        <v>199901</v>
      </c>
      <c r="B314" s="4">
        <v>3.8400999999999998E-2</v>
      </c>
      <c r="C314" s="4">
        <v>1.21E-2</v>
      </c>
      <c r="D314" s="4">
        <v>-8.3391239999999998E-3</v>
      </c>
      <c r="E314" s="4">
        <v>4.3649680000000003E-3</v>
      </c>
      <c r="F314" s="4">
        <v>3.5000000000000001E-3</v>
      </c>
      <c r="G314" s="4">
        <v>2.3999999999999998E-3</v>
      </c>
    </row>
    <row r="315" spans="1:7" x14ac:dyDescent="0.45">
      <c r="A315" s="4">
        <v>199902</v>
      </c>
      <c r="B315" s="4">
        <v>-3.7241999999999997E-2</v>
      </c>
      <c r="C315" s="4">
        <v>-5.1999999999999998E-2</v>
      </c>
      <c r="D315" s="4">
        <v>5.7813589999999998E-3</v>
      </c>
      <c r="E315" s="4">
        <v>-4.6063528999999999E-2</v>
      </c>
      <c r="F315" s="4">
        <v>3.5000000000000001E-3</v>
      </c>
      <c r="G315" s="4">
        <v>1.1999999999999999E-3</v>
      </c>
    </row>
    <row r="316" spans="1:7" x14ac:dyDescent="0.45">
      <c r="A316" s="4">
        <v>199903</v>
      </c>
      <c r="B316" s="4">
        <v>3.9105000000000001E-2</v>
      </c>
      <c r="C316" s="4">
        <v>-8.0000000000000004E-4</v>
      </c>
      <c r="D316" s="4">
        <v>-2.6476224E-2</v>
      </c>
      <c r="E316" s="4">
        <v>0.16892247099999999</v>
      </c>
      <c r="F316" s="4">
        <v>4.3E-3</v>
      </c>
      <c r="G316" s="4">
        <v>3.0000000000000001E-3</v>
      </c>
    </row>
    <row r="317" spans="1:7" x14ac:dyDescent="0.45">
      <c r="A317" s="4">
        <v>199904</v>
      </c>
      <c r="B317" s="4">
        <v>4.6844999999999998E-2</v>
      </c>
      <c r="C317" s="4">
        <v>2.0999999999999999E-3</v>
      </c>
      <c r="D317" s="4">
        <v>2.5585971999999998E-2</v>
      </c>
      <c r="E317" s="4">
        <v>4.1327870000000003E-2</v>
      </c>
      <c r="F317" s="4">
        <v>3.7000000000000002E-3</v>
      </c>
      <c r="G317" s="4">
        <v>7.3000000000000001E-3</v>
      </c>
    </row>
    <row r="318" spans="1:7" x14ac:dyDescent="0.45">
      <c r="A318" s="4">
        <v>199905</v>
      </c>
      <c r="B318" s="4">
        <v>-2.1000999999999999E-2</v>
      </c>
      <c r="C318" s="4">
        <v>-1.8499999999999999E-2</v>
      </c>
      <c r="D318" s="4">
        <v>-6.2805304000000006E-2</v>
      </c>
      <c r="E318" s="4">
        <v>-5.4567266000000003E-2</v>
      </c>
      <c r="F318" s="4">
        <v>3.3999999999999998E-3</v>
      </c>
      <c r="G318" s="4">
        <v>0</v>
      </c>
    </row>
    <row r="319" spans="1:7" x14ac:dyDescent="0.45">
      <c r="A319" s="4">
        <v>199906</v>
      </c>
      <c r="B319" s="4">
        <v>5.1688999999999999E-2</v>
      </c>
      <c r="C319" s="4">
        <v>-7.7999999999999996E-3</v>
      </c>
      <c r="D319" s="4">
        <v>-2.8294862E-2</v>
      </c>
      <c r="E319" s="4">
        <v>6.4314750000000004E-2</v>
      </c>
      <c r="F319" s="4">
        <v>4.0000000000000001E-3</v>
      </c>
      <c r="G319" s="4">
        <v>0</v>
      </c>
    </row>
    <row r="320" spans="1:7" x14ac:dyDescent="0.45">
      <c r="A320" s="4">
        <v>199907</v>
      </c>
      <c r="B320" s="4">
        <v>-3.0939000000000001E-2</v>
      </c>
      <c r="C320" s="4">
        <v>-7.7000000000000002E-3</v>
      </c>
      <c r="D320" s="4">
        <v>-2.0689655000000001E-2</v>
      </c>
      <c r="E320" s="4">
        <v>3.5873758999999998E-2</v>
      </c>
      <c r="F320" s="4">
        <v>3.8E-3</v>
      </c>
      <c r="G320" s="4">
        <v>3.0000000000000001E-3</v>
      </c>
    </row>
    <row r="321" spans="1:7" x14ac:dyDescent="0.45">
      <c r="A321" s="4">
        <v>199908</v>
      </c>
      <c r="B321" s="4">
        <v>-9.7370000000000009E-3</v>
      </c>
      <c r="C321" s="4">
        <v>-5.3E-3</v>
      </c>
      <c r="D321" s="4">
        <v>-3.1298900000000002E-3</v>
      </c>
      <c r="E321" s="4">
        <v>7.0384398000000001E-2</v>
      </c>
      <c r="F321" s="4">
        <v>3.8999999999999998E-3</v>
      </c>
      <c r="G321" s="4">
        <v>2.3999999999999998E-3</v>
      </c>
    </row>
    <row r="322" spans="1:7" x14ac:dyDescent="0.45">
      <c r="A322" s="4">
        <v>199909</v>
      </c>
      <c r="B322" s="4">
        <v>-2.4058E-2</v>
      </c>
      <c r="C322" s="4">
        <v>8.3999999999999995E-3</v>
      </c>
      <c r="D322" s="4">
        <v>0.173469388</v>
      </c>
      <c r="E322" s="4">
        <v>5.3037382000000001E-2</v>
      </c>
      <c r="F322" s="4">
        <v>3.8999999999999998E-3</v>
      </c>
      <c r="G322" s="4">
        <v>4.7999999999999996E-3</v>
      </c>
    </row>
    <row r="323" spans="1:7" x14ac:dyDescent="0.45">
      <c r="A323" s="4">
        <v>199910</v>
      </c>
      <c r="B323" s="4">
        <v>6.4918000000000003E-2</v>
      </c>
      <c r="C323" s="4">
        <v>-1.1999999999999999E-3</v>
      </c>
      <c r="D323" s="4">
        <v>3.3444799999999999E-4</v>
      </c>
      <c r="E323" s="4">
        <v>-5.1569089999999998E-2</v>
      </c>
      <c r="F323" s="4">
        <v>3.8999999999999998E-3</v>
      </c>
      <c r="G323" s="4">
        <v>1.8E-3</v>
      </c>
    </row>
    <row r="324" spans="1:7" x14ac:dyDescent="0.45">
      <c r="A324" s="4">
        <v>199911</v>
      </c>
      <c r="B324" s="4">
        <v>3.7097999999999999E-2</v>
      </c>
      <c r="C324" s="4">
        <v>-6.1000000000000004E-3</v>
      </c>
      <c r="D324" s="4">
        <v>-2.5911066999999999E-2</v>
      </c>
      <c r="E324" s="4">
        <v>4.0463671999999999E-2</v>
      </c>
      <c r="F324" s="4">
        <v>3.5999999999999999E-3</v>
      </c>
      <c r="G324" s="4">
        <v>5.9999999999999995E-4</v>
      </c>
    </row>
    <row r="325" spans="1:7" x14ac:dyDescent="0.45">
      <c r="A325" s="4">
        <v>199912</v>
      </c>
      <c r="B325" s="4">
        <v>8.1227999999999995E-2</v>
      </c>
      <c r="C325" s="4">
        <v>-1.55E-2</v>
      </c>
      <c r="D325" s="4">
        <v>-3.7755279999999998E-3</v>
      </c>
      <c r="E325" s="4">
        <v>4.2234973000000002E-2</v>
      </c>
      <c r="F325" s="4">
        <v>4.4000000000000003E-3</v>
      </c>
      <c r="G325" s="4">
        <v>0</v>
      </c>
    </row>
    <row r="326" spans="1:7" x14ac:dyDescent="0.45">
      <c r="A326" s="4">
        <v>200001</v>
      </c>
      <c r="B326" s="4">
        <v>-4.3392E-2</v>
      </c>
      <c r="C326" s="4">
        <v>2.2800000000000001E-2</v>
      </c>
      <c r="D326" s="4">
        <v>-2.3944875000000001E-2</v>
      </c>
      <c r="E326" s="4">
        <v>7.2306859000000001E-2</v>
      </c>
      <c r="F326" s="4">
        <v>4.1000000000000003E-3</v>
      </c>
      <c r="G326" s="4">
        <v>2.3999999999999998E-3</v>
      </c>
    </row>
    <row r="327" spans="1:7" x14ac:dyDescent="0.45">
      <c r="A327" s="4">
        <v>200002</v>
      </c>
      <c r="B327" s="4">
        <v>2.826E-2</v>
      </c>
      <c r="C327" s="4">
        <v>2.64E-2</v>
      </c>
      <c r="D327" s="4">
        <v>3.6533709999999997E-2</v>
      </c>
      <c r="E327" s="4">
        <v>6.2475381000000003E-2</v>
      </c>
      <c r="F327" s="4">
        <v>4.3E-3</v>
      </c>
      <c r="G327" s="4">
        <v>5.8999999999999999E-3</v>
      </c>
    </row>
    <row r="328" spans="1:7" x14ac:dyDescent="0.45">
      <c r="A328" s="4">
        <v>200003</v>
      </c>
      <c r="B328" s="4">
        <v>5.7014000000000002E-2</v>
      </c>
      <c r="C328" s="4">
        <v>3.6700000000000003E-2</v>
      </c>
      <c r="D328" s="4">
        <v>-5.7551507000000002E-2</v>
      </c>
      <c r="E328" s="4">
        <v>-1.1606979E-2</v>
      </c>
      <c r="F328" s="4">
        <v>4.7000000000000002E-3</v>
      </c>
      <c r="G328" s="4">
        <v>8.2000000000000007E-3</v>
      </c>
    </row>
    <row r="329" spans="1:7" x14ac:dyDescent="0.45">
      <c r="A329" s="4">
        <v>200004</v>
      </c>
      <c r="B329" s="4">
        <v>-5.8777000000000003E-2</v>
      </c>
      <c r="C329" s="4">
        <v>-7.7999999999999996E-3</v>
      </c>
      <c r="D329" s="4">
        <v>-6.1427280000000001E-3</v>
      </c>
      <c r="E329" s="4">
        <v>-9.1080169999999995E-3</v>
      </c>
      <c r="F329" s="4">
        <v>4.5999999999999999E-3</v>
      </c>
      <c r="G329" s="4">
        <v>5.9999999999999995E-4</v>
      </c>
    </row>
    <row r="330" spans="1:7" x14ac:dyDescent="0.45">
      <c r="A330" s="4">
        <v>200005</v>
      </c>
      <c r="B330" s="4">
        <v>-3.8663000000000003E-2</v>
      </c>
      <c r="C330" s="4">
        <v>-5.4000000000000003E-3</v>
      </c>
      <c r="D330" s="4">
        <v>-1.0179967E-2</v>
      </c>
      <c r="E330" s="4">
        <v>0.11197352200000001</v>
      </c>
      <c r="F330" s="4">
        <v>5.0000000000000001E-3</v>
      </c>
      <c r="G330" s="4">
        <v>5.9999999999999995E-4</v>
      </c>
    </row>
    <row r="331" spans="1:7" x14ac:dyDescent="0.45">
      <c r="A331" s="4">
        <v>200006</v>
      </c>
      <c r="B331" s="4">
        <v>5.0143E-2</v>
      </c>
      <c r="C331" s="4">
        <v>2.4400000000000002E-2</v>
      </c>
      <c r="D331" s="4">
        <v>5.8402203999999999E-2</v>
      </c>
      <c r="E331" s="4">
        <v>7.1267504999999995E-2</v>
      </c>
      <c r="F331" s="4">
        <v>4.0000000000000001E-3</v>
      </c>
      <c r="G331" s="4">
        <v>5.7999999999999996E-3</v>
      </c>
    </row>
    <row r="332" spans="1:7" x14ac:dyDescent="0.45">
      <c r="A332" s="4">
        <v>200007</v>
      </c>
      <c r="B332" s="4">
        <v>-1.9224000000000002E-2</v>
      </c>
      <c r="C332" s="4">
        <v>1.7299999999999999E-2</v>
      </c>
      <c r="D332" s="4">
        <v>-3.9562727999999998E-2</v>
      </c>
      <c r="E332" s="4">
        <v>-7.6798349000000002E-2</v>
      </c>
      <c r="F332" s="4">
        <v>4.7999999999999996E-3</v>
      </c>
      <c r="G332" s="4">
        <v>1.6999999999999999E-3</v>
      </c>
    </row>
    <row r="333" spans="1:7" x14ac:dyDescent="0.45">
      <c r="A333" s="4">
        <v>200008</v>
      </c>
      <c r="B333" s="4">
        <v>7.6286000000000007E-2</v>
      </c>
      <c r="C333" s="4">
        <v>2.4E-2</v>
      </c>
      <c r="D333" s="4">
        <v>9.0334200000000001E-4</v>
      </c>
      <c r="E333" s="4">
        <v>0.15408830000000001</v>
      </c>
      <c r="F333" s="4">
        <v>5.0000000000000001E-3</v>
      </c>
      <c r="G333" s="4">
        <v>1.1999999999999999E-3</v>
      </c>
    </row>
    <row r="334" spans="1:7" x14ac:dyDescent="0.45">
      <c r="A334" s="4">
        <v>200009</v>
      </c>
      <c r="B334" s="4">
        <v>-4.9061E-2</v>
      </c>
      <c r="C334" s="4">
        <v>-1.5699999999999999E-2</v>
      </c>
      <c r="D334" s="4">
        <v>-1.2093863E-2</v>
      </c>
      <c r="E334" s="4">
        <v>-1.3691576E-2</v>
      </c>
      <c r="F334" s="4">
        <v>5.1000000000000004E-3</v>
      </c>
      <c r="G334" s="4">
        <v>5.1999999999999998E-3</v>
      </c>
    </row>
    <row r="335" spans="1:7" x14ac:dyDescent="0.45">
      <c r="A335" s="4">
        <v>200010</v>
      </c>
      <c r="B335" s="4">
        <v>-2.2324E-2</v>
      </c>
      <c r="C335" s="4">
        <v>1.8700000000000001E-2</v>
      </c>
      <c r="D335" s="4">
        <v>-3.3436871999999999E-2</v>
      </c>
      <c r="E335" s="4">
        <v>2.2537310000000001E-3</v>
      </c>
      <c r="F335" s="4">
        <v>5.5999999999999999E-3</v>
      </c>
      <c r="G335" s="4">
        <v>1.6999999999999999E-3</v>
      </c>
    </row>
    <row r="336" spans="1:7" x14ac:dyDescent="0.45">
      <c r="A336" s="4">
        <v>200011</v>
      </c>
      <c r="B336" s="4">
        <v>-0.101771</v>
      </c>
      <c r="C336" s="4">
        <v>3.1899999999999998E-2</v>
      </c>
      <c r="D336" s="4">
        <v>1.7391304E-2</v>
      </c>
      <c r="E336" s="4">
        <v>9.215392E-2</v>
      </c>
      <c r="F336" s="4">
        <v>5.1000000000000004E-3</v>
      </c>
      <c r="G336" s="4">
        <v>5.9999999999999995E-4</v>
      </c>
    </row>
    <row r="337" spans="1:7" x14ac:dyDescent="0.45">
      <c r="A337" s="4">
        <v>200012</v>
      </c>
      <c r="B337" s="4">
        <v>1.7148E-2</v>
      </c>
      <c r="C337" s="4">
        <v>2.4299999999999999E-2</v>
      </c>
      <c r="D337" s="4">
        <v>1.9881085E-2</v>
      </c>
      <c r="E337" s="4">
        <v>-2.0617582999999998E-2</v>
      </c>
      <c r="F337" s="4">
        <v>5.0000000000000001E-3</v>
      </c>
      <c r="G337" s="4">
        <v>-5.9999999999999995E-4</v>
      </c>
    </row>
    <row r="338" spans="1:7" x14ac:dyDescent="0.45">
      <c r="A338" s="4">
        <v>200101</v>
      </c>
      <c r="B338" s="4">
        <v>3.7696E-2</v>
      </c>
      <c r="C338" s="4">
        <v>5.0000000000000001E-4</v>
      </c>
      <c r="D338" s="4">
        <v>-3.6254327000000003E-2</v>
      </c>
      <c r="E338" s="4">
        <v>-5.3075049999999999E-2</v>
      </c>
      <c r="F338" s="4">
        <v>5.4000000000000003E-3</v>
      </c>
      <c r="G338" s="4">
        <v>6.3E-3</v>
      </c>
    </row>
    <row r="339" spans="1:7" x14ac:dyDescent="0.45">
      <c r="A339" s="4">
        <v>200102</v>
      </c>
      <c r="B339" s="4">
        <v>-9.6623000000000001E-2</v>
      </c>
      <c r="C339" s="4">
        <v>1.9099999999999999E-2</v>
      </c>
      <c r="D339" s="4">
        <v>8.3175799999999998E-3</v>
      </c>
      <c r="E339" s="4">
        <v>-1.39571E-2</v>
      </c>
      <c r="F339" s="4">
        <v>3.8E-3</v>
      </c>
      <c r="G339" s="4">
        <v>4.0000000000000001E-3</v>
      </c>
    </row>
    <row r="340" spans="1:7" x14ac:dyDescent="0.45">
      <c r="A340" s="4">
        <v>200103</v>
      </c>
      <c r="B340" s="4">
        <v>-6.8166000000000004E-2</v>
      </c>
      <c r="C340" s="4">
        <v>-7.4000000000000003E-3</v>
      </c>
      <c r="D340" s="4">
        <v>-3.3745782000000002E-2</v>
      </c>
      <c r="E340" s="4">
        <v>-3.9195131000000001E-2</v>
      </c>
      <c r="F340" s="4">
        <v>4.1999999999999997E-3</v>
      </c>
      <c r="G340" s="4">
        <v>2.3E-3</v>
      </c>
    </row>
    <row r="341" spans="1:7" x14ac:dyDescent="0.45">
      <c r="A341" s="4">
        <v>200104</v>
      </c>
      <c r="B341" s="4">
        <v>8.3351999999999996E-2</v>
      </c>
      <c r="C341" s="4">
        <v>-3.1300000000000001E-2</v>
      </c>
      <c r="D341" s="4">
        <v>2.1148621999999999E-2</v>
      </c>
      <c r="E341" s="4">
        <v>5.3704117000000003E-2</v>
      </c>
      <c r="F341" s="4">
        <v>3.8999999999999998E-3</v>
      </c>
      <c r="G341" s="4">
        <v>4.0000000000000001E-3</v>
      </c>
    </row>
    <row r="342" spans="1:7" x14ac:dyDescent="0.45">
      <c r="A342" s="4">
        <v>200105</v>
      </c>
      <c r="B342" s="4">
        <v>1.0127000000000001E-2</v>
      </c>
      <c r="C342" s="4">
        <v>3.7000000000000002E-3</v>
      </c>
      <c r="D342" s="4">
        <v>1.6530495999999999E-2</v>
      </c>
      <c r="E342" s="4">
        <v>-2.8485297999999999E-2</v>
      </c>
      <c r="F342" s="4">
        <v>3.2000000000000002E-3</v>
      </c>
      <c r="G342" s="4">
        <v>4.4999999999999997E-3</v>
      </c>
    </row>
    <row r="343" spans="1:7" x14ac:dyDescent="0.45">
      <c r="A343" s="4">
        <v>200106</v>
      </c>
      <c r="B343" s="4">
        <v>-1.6524E-2</v>
      </c>
      <c r="C343" s="4">
        <v>8.5000000000000006E-3</v>
      </c>
      <c r="D343" s="4">
        <v>1.1588785000000001E-2</v>
      </c>
      <c r="E343" s="4">
        <v>-7.2341754999999994E-2</v>
      </c>
      <c r="F343" s="4">
        <v>2.8E-3</v>
      </c>
      <c r="G343" s="4">
        <v>1.6999999999999999E-3</v>
      </c>
    </row>
    <row r="344" spans="1:7" x14ac:dyDescent="0.45">
      <c r="A344" s="4">
        <v>200107</v>
      </c>
      <c r="B344" s="4">
        <v>-1.779E-2</v>
      </c>
      <c r="C344" s="4">
        <v>3.7600000000000001E-2</v>
      </c>
      <c r="D344" s="4">
        <v>-1.7368809999999998E-2</v>
      </c>
      <c r="E344" s="4">
        <v>2.3940839999999999E-3</v>
      </c>
      <c r="F344" s="4">
        <v>3.0000000000000001E-3</v>
      </c>
      <c r="G344" s="4">
        <v>-2.8E-3</v>
      </c>
    </row>
    <row r="345" spans="1:7" x14ac:dyDescent="0.45">
      <c r="A345" s="4">
        <v>200108</v>
      </c>
      <c r="B345" s="4">
        <v>-6.0742999999999998E-2</v>
      </c>
      <c r="C345" s="4">
        <v>2.06E-2</v>
      </c>
      <c r="D345" s="4">
        <v>2.6701768000000001E-2</v>
      </c>
      <c r="E345" s="4">
        <v>9.5591119999999998E-3</v>
      </c>
      <c r="F345" s="4">
        <v>3.0999999999999999E-3</v>
      </c>
      <c r="G345" s="4">
        <v>0</v>
      </c>
    </row>
    <row r="346" spans="1:7" x14ac:dyDescent="0.45">
      <c r="A346" s="4">
        <v>200109</v>
      </c>
      <c r="B346" s="4">
        <v>-8.9641999999999999E-2</v>
      </c>
      <c r="C346" s="4">
        <v>8.0999999999999996E-3</v>
      </c>
      <c r="D346" s="4">
        <v>7.3626373999999994E-2</v>
      </c>
      <c r="E346" s="4">
        <v>-0.109560043</v>
      </c>
      <c r="F346" s="4">
        <v>2.8E-3</v>
      </c>
      <c r="G346" s="4">
        <v>4.4999999999999997E-3</v>
      </c>
    </row>
    <row r="347" spans="1:7" x14ac:dyDescent="0.45">
      <c r="A347" s="4">
        <v>200110</v>
      </c>
      <c r="B347" s="4">
        <v>2.7064999999999999E-2</v>
      </c>
      <c r="C347" s="4">
        <v>4.6399999999999997E-2</v>
      </c>
      <c r="D347" s="4">
        <v>-4.89594E-2</v>
      </c>
      <c r="E347" s="4">
        <v>-5.0426474999999998E-2</v>
      </c>
      <c r="F347" s="4">
        <v>2.2000000000000001E-3</v>
      </c>
      <c r="G347" s="4">
        <v>-3.3999999999999998E-3</v>
      </c>
    </row>
    <row r="348" spans="1:7" x14ac:dyDescent="0.45">
      <c r="A348" s="4">
        <v>200111</v>
      </c>
      <c r="B348" s="4">
        <v>7.6832999999999999E-2</v>
      </c>
      <c r="C348" s="4">
        <v>-4.7100000000000003E-2</v>
      </c>
      <c r="D348" s="4">
        <v>-1.1659193E-2</v>
      </c>
      <c r="E348" s="4">
        <v>-5.3706258E-2</v>
      </c>
      <c r="F348" s="4">
        <v>1.6999999999999999E-3</v>
      </c>
      <c r="G348" s="4">
        <v>-1.6999999999999999E-3</v>
      </c>
    </row>
    <row r="349" spans="1:7" x14ac:dyDescent="0.45">
      <c r="A349" s="4">
        <v>200112</v>
      </c>
      <c r="B349" s="4">
        <v>1.7496999999999999E-2</v>
      </c>
      <c r="C349" s="4">
        <v>-1.83E-2</v>
      </c>
      <c r="D349" s="4">
        <v>3.6297640000000002E-3</v>
      </c>
      <c r="E349" s="4">
        <v>-1.3256304999999999E-2</v>
      </c>
      <c r="F349" s="4">
        <v>1.5E-3</v>
      </c>
      <c r="G349" s="4">
        <v>-3.8999999999999998E-3</v>
      </c>
    </row>
    <row r="350" spans="1:7" x14ac:dyDescent="0.45">
      <c r="A350" s="4">
        <v>200201</v>
      </c>
      <c r="B350" s="4">
        <v>-1.3013E-2</v>
      </c>
      <c r="C350" s="4">
        <v>1.38E-2</v>
      </c>
      <c r="D350" s="4">
        <v>2.0976491999999999E-2</v>
      </c>
      <c r="E350" s="4">
        <v>-3.1200524E-2</v>
      </c>
      <c r="F350" s="4">
        <v>1.4E-3</v>
      </c>
      <c r="G350" s="4">
        <v>2.3E-3</v>
      </c>
    </row>
    <row r="351" spans="1:7" x14ac:dyDescent="0.45">
      <c r="A351" s="4">
        <v>200202</v>
      </c>
      <c r="B351" s="4">
        <v>-2.1668E-2</v>
      </c>
      <c r="C351" s="4">
        <v>1.15E-2</v>
      </c>
      <c r="D351" s="4">
        <v>5.1540914E-2</v>
      </c>
      <c r="E351" s="4">
        <v>4.3681405E-2</v>
      </c>
      <c r="F351" s="4">
        <v>1.2999999999999999E-3</v>
      </c>
      <c r="G351" s="4">
        <v>4.0000000000000001E-3</v>
      </c>
    </row>
    <row r="352" spans="1:7" x14ac:dyDescent="0.45">
      <c r="A352" s="4">
        <v>200203</v>
      </c>
      <c r="B352" s="4">
        <v>4.3763999999999997E-2</v>
      </c>
      <c r="C352" s="4">
        <v>-4.36E-2</v>
      </c>
      <c r="D352" s="4">
        <v>1.5327607E-2</v>
      </c>
      <c r="E352" s="4">
        <v>0.134817882</v>
      </c>
      <c r="F352" s="4">
        <v>1.2999999999999999E-3</v>
      </c>
      <c r="G352" s="4">
        <v>5.5999999999999999E-3</v>
      </c>
    </row>
    <row r="353" spans="1:7" x14ac:dyDescent="0.45">
      <c r="A353" s="4">
        <v>200204</v>
      </c>
      <c r="B353" s="4">
        <v>-5.0449000000000001E-2</v>
      </c>
      <c r="C353" s="4">
        <v>4.1000000000000002E-2</v>
      </c>
      <c r="D353" s="4">
        <v>2.2561379999999999E-2</v>
      </c>
      <c r="E353" s="4">
        <v>1.1069234000000001E-2</v>
      </c>
      <c r="F353" s="4">
        <v>1.5E-3</v>
      </c>
      <c r="G353" s="4">
        <v>5.5999999999999999E-3</v>
      </c>
    </row>
    <row r="354" spans="1:7" x14ac:dyDescent="0.45">
      <c r="A354" s="4">
        <v>200205</v>
      </c>
      <c r="B354" s="4">
        <v>-1.2193000000000001E-2</v>
      </c>
      <c r="C354" s="4">
        <v>1.5E-3</v>
      </c>
      <c r="D354" s="4">
        <v>5.9701493000000001E-2</v>
      </c>
      <c r="E354" s="4">
        <v>-4.3511313000000003E-2</v>
      </c>
      <c r="F354" s="4">
        <v>1.4E-3</v>
      </c>
      <c r="G354" s="4">
        <v>0</v>
      </c>
    </row>
    <row r="355" spans="1:7" x14ac:dyDescent="0.45">
      <c r="A355" s="4">
        <v>200206</v>
      </c>
      <c r="B355" s="4">
        <v>-7.1285000000000001E-2</v>
      </c>
      <c r="C355" s="4">
        <v>1.8700000000000001E-2</v>
      </c>
      <c r="D355" s="4">
        <v>-2.480098E-2</v>
      </c>
      <c r="E355" s="4">
        <v>3.4172266E-2</v>
      </c>
      <c r="F355" s="4">
        <v>1.2999999999999999E-3</v>
      </c>
      <c r="G355" s="4">
        <v>5.9999999999999995E-4</v>
      </c>
    </row>
    <row r="356" spans="1:7" x14ac:dyDescent="0.45">
      <c r="A356" s="4">
        <v>200207</v>
      </c>
      <c r="B356" s="4">
        <v>-8.0225000000000005E-2</v>
      </c>
      <c r="C356" s="4">
        <v>3.0300000000000001E-2</v>
      </c>
      <c r="D356" s="4">
        <v>-4.3485085999999999E-2</v>
      </c>
      <c r="E356" s="4">
        <v>5.7839329999999998E-3</v>
      </c>
      <c r="F356" s="4">
        <v>1.5E-3</v>
      </c>
      <c r="G356" s="4">
        <v>1.1000000000000001E-3</v>
      </c>
    </row>
    <row r="357" spans="1:7" x14ac:dyDescent="0.45">
      <c r="A357" s="4">
        <v>200208</v>
      </c>
      <c r="B357" s="4">
        <v>6.4799999999999996E-3</v>
      </c>
      <c r="C357" s="4">
        <v>4.6399999999999997E-2</v>
      </c>
      <c r="D357" s="4">
        <v>2.6752010999999999E-2</v>
      </c>
      <c r="E357" s="4">
        <v>6.0477177E-2</v>
      </c>
      <c r="F357" s="4">
        <v>1.4E-3</v>
      </c>
      <c r="G357" s="4">
        <v>3.3E-3</v>
      </c>
    </row>
    <row r="358" spans="1:7" x14ac:dyDescent="0.45">
      <c r="A358" s="4">
        <v>200209</v>
      </c>
      <c r="B358" s="4">
        <v>-0.101927</v>
      </c>
      <c r="C358" s="4">
        <v>4.1700000000000001E-2</v>
      </c>
      <c r="D358" s="4">
        <v>3.4846546999999999E-2</v>
      </c>
      <c r="E358" s="4">
        <v>4.5667755999999997E-2</v>
      </c>
      <c r="F358" s="4">
        <v>1.4E-3</v>
      </c>
      <c r="G358" s="4">
        <v>1.6999999999999999E-3</v>
      </c>
    </row>
    <row r="359" spans="1:7" x14ac:dyDescent="0.45">
      <c r="A359" s="4">
        <v>200210</v>
      </c>
      <c r="B359" s="4">
        <v>7.9500000000000001E-2</v>
      </c>
      <c r="C359" s="4">
        <v>-2.9399999999999999E-2</v>
      </c>
      <c r="D359" s="4">
        <v>-2.1007105000000002E-2</v>
      </c>
      <c r="E359" s="4">
        <v>-4.7184979000000002E-2</v>
      </c>
      <c r="F359" s="4">
        <v>1.4E-3</v>
      </c>
      <c r="G359" s="4">
        <v>1.6999999999999999E-3</v>
      </c>
    </row>
    <row r="360" spans="1:7" x14ac:dyDescent="0.45">
      <c r="A360" s="4">
        <v>200211</v>
      </c>
      <c r="B360" s="4">
        <v>6.0326999999999999E-2</v>
      </c>
      <c r="C360" s="4">
        <v>-1.2200000000000001E-2</v>
      </c>
      <c r="D360" s="4">
        <v>6.7844749999999999E-3</v>
      </c>
      <c r="E360" s="4">
        <v>-2.1724359999999998E-3</v>
      </c>
      <c r="F360" s="4">
        <v>1.1999999999999999E-3</v>
      </c>
      <c r="G360" s="4">
        <v>0</v>
      </c>
    </row>
    <row r="361" spans="1:7" x14ac:dyDescent="0.45">
      <c r="A361" s="4">
        <v>200212</v>
      </c>
      <c r="B361" s="4">
        <v>-5.6209000000000002E-2</v>
      </c>
      <c r="C361" s="4">
        <v>5.0700000000000002E-2</v>
      </c>
      <c r="D361" s="4">
        <v>8.8230685000000003E-2</v>
      </c>
      <c r="E361" s="4">
        <v>8.5311119000000005E-2</v>
      </c>
      <c r="F361" s="4">
        <v>1.1000000000000001E-3</v>
      </c>
      <c r="G361" s="4">
        <v>-2.2000000000000001E-3</v>
      </c>
    </row>
    <row r="362" spans="1:7" x14ac:dyDescent="0.45">
      <c r="A362" s="4">
        <v>200301</v>
      </c>
      <c r="B362" s="4">
        <v>-2.4537E-2</v>
      </c>
      <c r="C362" s="4">
        <v>-1.06E-2</v>
      </c>
      <c r="D362" s="4">
        <v>5.8467742000000003E-2</v>
      </c>
      <c r="E362" s="4">
        <v>8.9911928000000002E-2</v>
      </c>
      <c r="F362" s="4">
        <v>1E-3</v>
      </c>
      <c r="G362" s="4">
        <v>4.4000000000000003E-3</v>
      </c>
    </row>
    <row r="363" spans="1:7" x14ac:dyDescent="0.45">
      <c r="A363" s="4">
        <v>200302</v>
      </c>
      <c r="B363" s="4">
        <v>-1.7892999999999999E-2</v>
      </c>
      <c r="C363" s="4">
        <v>3.2899999999999999E-2</v>
      </c>
      <c r="D363" s="4">
        <v>-5.4557822999999998E-2</v>
      </c>
      <c r="E363" s="4">
        <v>0.121224797</v>
      </c>
      <c r="F363" s="4">
        <v>8.9999999999999998E-4</v>
      </c>
      <c r="G363" s="4">
        <v>7.7000000000000002E-3</v>
      </c>
    </row>
    <row r="364" spans="1:7" x14ac:dyDescent="0.45">
      <c r="A364" s="4">
        <v>200303</v>
      </c>
      <c r="B364" s="4">
        <v>1.191E-2</v>
      </c>
      <c r="C364" s="4">
        <v>-1.35E-2</v>
      </c>
      <c r="D364" s="4">
        <v>-3.6264210999999998E-2</v>
      </c>
      <c r="E364" s="4">
        <v>-0.144111502</v>
      </c>
      <c r="F364" s="4">
        <v>1E-3</v>
      </c>
      <c r="G364" s="4">
        <v>6.0000000000000001E-3</v>
      </c>
    </row>
    <row r="365" spans="1:7" x14ac:dyDescent="0.45">
      <c r="A365" s="4">
        <v>200304</v>
      </c>
      <c r="B365" s="4">
        <v>8.2712999999999995E-2</v>
      </c>
      <c r="C365" s="4">
        <v>1.0200000000000001E-2</v>
      </c>
      <c r="D365" s="4">
        <v>5.6741819999999998E-3</v>
      </c>
      <c r="E365" s="4">
        <v>-6.1371637999999999E-2</v>
      </c>
      <c r="F365" s="4">
        <v>1E-3</v>
      </c>
      <c r="G365" s="4">
        <v>-2.2000000000000001E-3</v>
      </c>
    </row>
    <row r="366" spans="1:7" x14ac:dyDescent="0.45">
      <c r="A366" s="4">
        <v>200305</v>
      </c>
      <c r="B366" s="4">
        <v>6.1124999999999999E-2</v>
      </c>
      <c r="C366" s="4">
        <v>5.9200000000000003E-2</v>
      </c>
      <c r="D366" s="4">
        <v>7.3199703000000005E-2</v>
      </c>
      <c r="E366" s="4">
        <v>9.5878884999999997E-2</v>
      </c>
      <c r="F366" s="4">
        <v>8.9999999999999998E-4</v>
      </c>
      <c r="G366" s="4">
        <v>-1.6000000000000001E-3</v>
      </c>
    </row>
    <row r="367" spans="1:7" x14ac:dyDescent="0.45">
      <c r="A367" s="4">
        <v>200306</v>
      </c>
      <c r="B367" s="4">
        <v>1.5143999999999999E-2</v>
      </c>
      <c r="C367" s="4">
        <v>-1.54E-2</v>
      </c>
      <c r="D367" s="4">
        <v>-4.2612063999999998E-2</v>
      </c>
      <c r="E367" s="4">
        <v>2.1936170000000001E-3</v>
      </c>
      <c r="F367" s="4">
        <v>1E-3</v>
      </c>
      <c r="G367" s="4">
        <v>1.1000000000000001E-3</v>
      </c>
    </row>
    <row r="368" spans="1:7" x14ac:dyDescent="0.45">
      <c r="A368" s="4">
        <v>200307</v>
      </c>
      <c r="B368" s="4">
        <v>2.3826E-2</v>
      </c>
      <c r="C368" s="4">
        <v>-9.8199999999999996E-2</v>
      </c>
      <c r="D368" s="4">
        <v>2.5289017E-2</v>
      </c>
      <c r="E368" s="4">
        <v>7.1211110000000003E-3</v>
      </c>
      <c r="F368" s="4">
        <v>6.9999999999999999E-4</v>
      </c>
      <c r="G368" s="4">
        <v>1.1000000000000001E-3</v>
      </c>
    </row>
    <row r="369" spans="1:7" x14ac:dyDescent="0.45">
      <c r="A369" s="4">
        <v>200308</v>
      </c>
      <c r="B369" s="4">
        <v>2.3821999999999999E-2</v>
      </c>
      <c r="C369" s="4">
        <v>1.66E-2</v>
      </c>
      <c r="D369" s="4">
        <v>5.8773784000000003E-2</v>
      </c>
      <c r="E369" s="4">
        <v>4.0866173999999998E-2</v>
      </c>
      <c r="F369" s="4">
        <v>6.9999999999999999E-4</v>
      </c>
      <c r="G369" s="4">
        <v>3.8E-3</v>
      </c>
    </row>
    <row r="370" spans="1:7" x14ac:dyDescent="0.45">
      <c r="A370" s="4">
        <v>200309</v>
      </c>
      <c r="B370" s="4">
        <v>-1.1573E-2</v>
      </c>
      <c r="C370" s="4">
        <v>5.4600000000000003E-2</v>
      </c>
      <c r="D370" s="4">
        <v>3.3013845E-2</v>
      </c>
      <c r="E370" s="4">
        <v>-4.0839569999999999E-2</v>
      </c>
      <c r="F370" s="4">
        <v>8.0000000000000004E-4</v>
      </c>
      <c r="G370" s="4">
        <v>3.3E-3</v>
      </c>
    </row>
    <row r="371" spans="1:7" x14ac:dyDescent="0.45">
      <c r="A371" s="4">
        <v>200310</v>
      </c>
      <c r="B371" s="4">
        <v>6.1273000000000001E-2</v>
      </c>
      <c r="C371" s="4">
        <v>-2.8299999999999999E-2</v>
      </c>
      <c r="D371" s="4">
        <v>-4.5103089999999997E-3</v>
      </c>
      <c r="E371" s="4">
        <v>2.1907669000000001E-2</v>
      </c>
      <c r="F371" s="4">
        <v>6.9999999999999999E-4</v>
      </c>
      <c r="G371" s="4">
        <v>-1.1000000000000001E-3</v>
      </c>
    </row>
    <row r="372" spans="1:7" x14ac:dyDescent="0.45">
      <c r="A372" s="4">
        <v>200311</v>
      </c>
      <c r="B372" s="4">
        <v>1.4234999999999999E-2</v>
      </c>
      <c r="C372" s="4">
        <v>2.7000000000000001E-3</v>
      </c>
      <c r="D372" s="4">
        <v>3.1326860999999998E-2</v>
      </c>
      <c r="E372" s="4">
        <v>2.5589569999999999E-2</v>
      </c>
      <c r="F372" s="4">
        <v>6.9999999999999999E-4</v>
      </c>
      <c r="G372" s="4">
        <v>-2.7000000000000001E-3</v>
      </c>
    </row>
    <row r="373" spans="1:7" x14ac:dyDescent="0.45">
      <c r="A373" s="4">
        <v>200312</v>
      </c>
      <c r="B373" s="4">
        <v>4.3878E-2</v>
      </c>
      <c r="C373" s="4">
        <v>1.3899999999999999E-2</v>
      </c>
      <c r="D373" s="4">
        <v>4.4935358000000002E-2</v>
      </c>
      <c r="E373" s="4">
        <v>6.2449695E-2</v>
      </c>
      <c r="F373" s="4">
        <v>8.0000000000000004E-4</v>
      </c>
      <c r="G373" s="4">
        <v>-1.1000000000000001E-3</v>
      </c>
    </row>
    <row r="374" spans="1:7" x14ac:dyDescent="0.45">
      <c r="A374" s="4">
        <v>200401</v>
      </c>
      <c r="B374" s="4">
        <v>2.1944999999999999E-2</v>
      </c>
      <c r="C374" s="4">
        <v>1.8700000000000001E-2</v>
      </c>
      <c r="D374" s="4">
        <v>-3.9639639999999997E-2</v>
      </c>
      <c r="E374" s="4">
        <v>3.918894E-3</v>
      </c>
      <c r="F374" s="4">
        <v>6.9999999999999999E-4</v>
      </c>
      <c r="G374" s="4">
        <v>4.8999999999999998E-3</v>
      </c>
    </row>
    <row r="375" spans="1:7" x14ac:dyDescent="0.45">
      <c r="A375" s="4">
        <v>200402</v>
      </c>
      <c r="B375" s="4">
        <v>1.4711999999999999E-2</v>
      </c>
      <c r="C375" s="4">
        <v>2.3E-2</v>
      </c>
      <c r="D375" s="4">
        <v>-9.7560979999999995E-3</v>
      </c>
      <c r="E375" s="4">
        <v>7.4203735000000007E-2</v>
      </c>
      <c r="F375" s="4">
        <v>5.9999999999999995E-4</v>
      </c>
      <c r="G375" s="4">
        <v>5.4000000000000003E-3</v>
      </c>
    </row>
    <row r="376" spans="1:7" x14ac:dyDescent="0.45">
      <c r="A376" s="4">
        <v>200403</v>
      </c>
      <c r="B376" s="4">
        <v>-1.2175E-2</v>
      </c>
      <c r="C376" s="4">
        <v>1.41E-2</v>
      </c>
      <c r="D376" s="4">
        <v>7.0354931999999995E-2</v>
      </c>
      <c r="E376" s="4">
        <v>2.0095874999999999E-2</v>
      </c>
      <c r="F376" s="4">
        <v>8.9999999999999998E-4</v>
      </c>
      <c r="G376" s="4">
        <v>6.4000000000000003E-3</v>
      </c>
    </row>
    <row r="377" spans="1:7" x14ac:dyDescent="0.45">
      <c r="A377" s="4">
        <v>200404</v>
      </c>
      <c r="B377" s="4">
        <v>-1.7455999999999999E-2</v>
      </c>
      <c r="C377" s="4">
        <v>-5.8799999999999998E-2</v>
      </c>
      <c r="D377" s="4">
        <v>-8.3077649000000003E-2</v>
      </c>
      <c r="E377" s="4">
        <v>2.7579981E-2</v>
      </c>
      <c r="F377" s="4">
        <v>8.0000000000000004E-4</v>
      </c>
      <c r="G377" s="4">
        <v>3.2000000000000002E-3</v>
      </c>
    </row>
    <row r="378" spans="1:7" x14ac:dyDescent="0.45">
      <c r="A378" s="4">
        <v>200405</v>
      </c>
      <c r="B378" s="4">
        <v>1.2432E-2</v>
      </c>
      <c r="C378" s="4">
        <v>-5.1000000000000004E-3</v>
      </c>
      <c r="D378" s="4">
        <v>1.2226512E-2</v>
      </c>
      <c r="E378" s="4">
        <v>4.6268437000000003E-2</v>
      </c>
      <c r="F378" s="4">
        <v>5.9999999999999995E-4</v>
      </c>
      <c r="G378" s="4">
        <v>5.8999999999999999E-3</v>
      </c>
    </row>
    <row r="379" spans="1:7" x14ac:dyDescent="0.45">
      <c r="A379" s="4">
        <v>200406</v>
      </c>
      <c r="B379" s="4">
        <v>1.9477999999999999E-2</v>
      </c>
      <c r="C379" s="4">
        <v>1.21E-2</v>
      </c>
      <c r="D379" s="4">
        <v>6.4844250000000003E-3</v>
      </c>
      <c r="E379" s="4">
        <v>-4.7000439999999997E-2</v>
      </c>
      <c r="F379" s="4">
        <v>8.0000000000000004E-4</v>
      </c>
      <c r="G379" s="4">
        <v>3.2000000000000002E-3</v>
      </c>
    </row>
    <row r="380" spans="1:7" x14ac:dyDescent="0.45">
      <c r="A380" s="4">
        <v>200407</v>
      </c>
      <c r="B380" s="4">
        <v>-3.9316999999999998E-2</v>
      </c>
      <c r="C380" s="4">
        <v>1.55E-2</v>
      </c>
      <c r="D380" s="4">
        <v>-1.1116726E-2</v>
      </c>
      <c r="E380" s="4">
        <v>7.7527417000000001E-2</v>
      </c>
      <c r="F380" s="4">
        <v>1E-3</v>
      </c>
      <c r="G380" s="4">
        <v>-1.6000000000000001E-3</v>
      </c>
    </row>
    <row r="381" spans="1:7" x14ac:dyDescent="0.45">
      <c r="A381" s="4">
        <v>200408</v>
      </c>
      <c r="B381" s="4">
        <v>2.0089999999999999E-3</v>
      </c>
      <c r="C381" s="4">
        <v>3.95E-2</v>
      </c>
      <c r="D381" s="4">
        <v>4.0495656999999997E-2</v>
      </c>
      <c r="E381" s="4">
        <v>-3.8830049999999998E-2</v>
      </c>
      <c r="F381" s="4">
        <v>1.1000000000000001E-3</v>
      </c>
      <c r="G381" s="4">
        <v>5.0000000000000001E-4</v>
      </c>
    </row>
    <row r="382" spans="1:7" x14ac:dyDescent="0.45">
      <c r="A382" s="4">
        <v>200409</v>
      </c>
      <c r="B382" s="4">
        <v>1.7246999999999998E-2</v>
      </c>
      <c r="C382" s="4">
        <v>9.5999999999999992E-3</v>
      </c>
      <c r="D382" s="4">
        <v>2.0626150999999999E-2</v>
      </c>
      <c r="E382" s="4">
        <v>0.126138522</v>
      </c>
      <c r="F382" s="4">
        <v>1.1000000000000001E-3</v>
      </c>
      <c r="G382" s="4">
        <v>2.0999999999999999E-3</v>
      </c>
    </row>
    <row r="383" spans="1:7" x14ac:dyDescent="0.45">
      <c r="A383" s="4">
        <v>200410</v>
      </c>
      <c r="B383" s="4">
        <v>1.5299999999999999E-2</v>
      </c>
      <c r="C383" s="4">
        <v>1.54E-2</v>
      </c>
      <c r="D383" s="4">
        <v>2.3818116E-2</v>
      </c>
      <c r="E383" s="4">
        <v>4.1484225E-2</v>
      </c>
      <c r="F383" s="4">
        <v>1.1000000000000001E-3</v>
      </c>
      <c r="G383" s="4">
        <v>5.3E-3</v>
      </c>
    </row>
    <row r="384" spans="1:7" x14ac:dyDescent="0.45">
      <c r="A384" s="4">
        <v>200411</v>
      </c>
      <c r="B384" s="4">
        <v>4.6782999999999998E-2</v>
      </c>
      <c r="C384" s="4">
        <v>-2.3400000000000001E-2</v>
      </c>
      <c r="D384" s="4">
        <v>6.5444718999999998E-2</v>
      </c>
      <c r="E384" s="4">
        <v>-4.8373251999999999E-2</v>
      </c>
      <c r="F384" s="4">
        <v>1.5E-3</v>
      </c>
      <c r="G384" s="4">
        <v>5.0000000000000001E-4</v>
      </c>
    </row>
    <row r="385" spans="1:7" x14ac:dyDescent="0.45">
      <c r="A385" s="4">
        <v>200412</v>
      </c>
      <c r="B385" s="4">
        <v>3.5697E-2</v>
      </c>
      <c r="C385" s="4">
        <v>2.5000000000000001E-2</v>
      </c>
      <c r="D385" s="4">
        <v>-3.9258933000000003E-2</v>
      </c>
      <c r="E385" s="4">
        <v>-9.9885928999999998E-2</v>
      </c>
      <c r="F385" s="4">
        <v>1.6000000000000001E-3</v>
      </c>
      <c r="G385" s="4">
        <v>-3.7000000000000002E-3</v>
      </c>
    </row>
    <row r="386" spans="1:7" x14ac:dyDescent="0.45">
      <c r="A386" s="4">
        <v>200501</v>
      </c>
      <c r="B386" s="4">
        <v>-2.5527000000000001E-2</v>
      </c>
      <c r="C386" s="4">
        <v>0.03</v>
      </c>
      <c r="D386" s="4">
        <v>-3.0876951E-2</v>
      </c>
      <c r="E386" s="4">
        <v>6.7615334999999999E-2</v>
      </c>
      <c r="F386" s="4">
        <v>1.6000000000000001E-3</v>
      </c>
      <c r="G386" s="4">
        <v>2.0999999999999999E-3</v>
      </c>
    </row>
    <row r="387" spans="1:7" x14ac:dyDescent="0.45">
      <c r="A387" s="4">
        <v>200502</v>
      </c>
      <c r="B387" s="4">
        <v>2.0552000000000001E-2</v>
      </c>
      <c r="C387" s="4">
        <v>-1.2800000000000001E-2</v>
      </c>
      <c r="D387" s="4">
        <v>3.1505389000000002E-2</v>
      </c>
      <c r="E387" s="4">
        <v>6.2261351999999999E-2</v>
      </c>
      <c r="F387" s="4">
        <v>1.6000000000000001E-3</v>
      </c>
      <c r="G387" s="4">
        <v>5.7999999999999996E-3</v>
      </c>
    </row>
    <row r="388" spans="1:7" x14ac:dyDescent="0.45">
      <c r="A388" s="4">
        <v>200503</v>
      </c>
      <c r="B388" s="4">
        <v>-1.7163000000000001E-2</v>
      </c>
      <c r="C388" s="4">
        <v>-7.1999999999999998E-3</v>
      </c>
      <c r="D388" s="4">
        <v>-1.8256976000000001E-2</v>
      </c>
      <c r="E388" s="4">
        <v>7.5592719000000003E-2</v>
      </c>
      <c r="F388" s="4">
        <v>2.0999999999999999E-3</v>
      </c>
      <c r="G388" s="4">
        <v>7.7999999999999996E-3</v>
      </c>
    </row>
    <row r="389" spans="1:7" x14ac:dyDescent="0.45">
      <c r="A389" s="4">
        <v>200504</v>
      </c>
      <c r="B389" s="4">
        <v>-2.3730999999999999E-2</v>
      </c>
      <c r="C389" s="4">
        <v>3.73E-2</v>
      </c>
      <c r="D389" s="4">
        <v>1.9181287000000002E-2</v>
      </c>
      <c r="E389" s="4">
        <v>-9.0508714000000004E-2</v>
      </c>
      <c r="F389" s="4">
        <v>2.0999999999999999E-3</v>
      </c>
      <c r="G389" s="4">
        <v>6.7000000000000002E-3</v>
      </c>
    </row>
    <row r="390" spans="1:7" x14ac:dyDescent="0.45">
      <c r="A390" s="4">
        <v>200505</v>
      </c>
      <c r="B390" s="4">
        <v>3.8739999999999997E-2</v>
      </c>
      <c r="C390" s="4">
        <v>2.9700000000000001E-2</v>
      </c>
      <c r="D390" s="4">
        <v>-4.8772090999999997E-2</v>
      </c>
      <c r="E390" s="4">
        <v>-7.3285340000000003E-3</v>
      </c>
      <c r="F390" s="4">
        <v>2.3999999999999998E-3</v>
      </c>
      <c r="G390" s="4">
        <v>-1E-3</v>
      </c>
    </row>
    <row r="391" spans="1:7" x14ac:dyDescent="0.45">
      <c r="A391" s="4">
        <v>200506</v>
      </c>
      <c r="B391" s="4">
        <v>8.1200000000000005E-3</v>
      </c>
      <c r="C391" s="4">
        <v>1.67E-2</v>
      </c>
      <c r="D391" s="4">
        <v>5.4650742000000002E-2</v>
      </c>
      <c r="E391" s="4">
        <v>5.7953365E-2</v>
      </c>
      <c r="F391" s="4">
        <v>2.3E-3</v>
      </c>
      <c r="G391" s="4">
        <v>5.0000000000000001E-4</v>
      </c>
    </row>
    <row r="392" spans="1:7" x14ac:dyDescent="0.45">
      <c r="A392" s="4">
        <v>200507</v>
      </c>
      <c r="B392" s="4">
        <v>4.1546E-2</v>
      </c>
      <c r="C392" s="4">
        <v>-2.8799999999999999E-2</v>
      </c>
      <c r="D392" s="4">
        <v>-1.8531229E-2</v>
      </c>
      <c r="E392" s="4">
        <v>5.4952719999999997E-2</v>
      </c>
      <c r="F392" s="4">
        <v>2.3999999999999998E-3</v>
      </c>
      <c r="G392" s="4">
        <v>4.5999999999999999E-3</v>
      </c>
    </row>
    <row r="393" spans="1:7" x14ac:dyDescent="0.45">
      <c r="A393" s="4">
        <v>200508</v>
      </c>
      <c r="B393" s="4">
        <v>-9.0069999999999994E-3</v>
      </c>
      <c r="C393" s="4">
        <v>3.3300000000000003E-2</v>
      </c>
      <c r="D393" s="4">
        <v>9.9067600000000006E-3</v>
      </c>
      <c r="E393" s="4">
        <v>0.15143445</v>
      </c>
      <c r="F393" s="4">
        <v>3.0000000000000001E-3</v>
      </c>
      <c r="G393" s="4">
        <v>5.1000000000000004E-3</v>
      </c>
    </row>
    <row r="394" spans="1:7" x14ac:dyDescent="0.45">
      <c r="A394" s="4">
        <v>200509</v>
      </c>
      <c r="B394" s="4">
        <v>7.7419999999999998E-3</v>
      </c>
      <c r="C394" s="4">
        <v>-3.3799999999999997E-2</v>
      </c>
      <c r="D394" s="4">
        <v>9.2325447000000005E-2</v>
      </c>
      <c r="E394" s="4">
        <v>1.79357E-4</v>
      </c>
      <c r="F394" s="4">
        <v>2.8999999999999998E-3</v>
      </c>
      <c r="G394" s="4">
        <v>1.2200000000000001E-2</v>
      </c>
    </row>
    <row r="395" spans="1:7" x14ac:dyDescent="0.45">
      <c r="A395" s="4">
        <v>200510</v>
      </c>
      <c r="B395" s="4">
        <v>-1.7616E-2</v>
      </c>
      <c r="C395" s="4">
        <v>-1.9599999999999999E-2</v>
      </c>
      <c r="D395" s="4">
        <v>-5.28262E-3</v>
      </c>
      <c r="E395" s="4">
        <v>-0.103250862</v>
      </c>
      <c r="F395" s="4">
        <v>2.7000000000000001E-3</v>
      </c>
      <c r="G395" s="4">
        <v>2E-3</v>
      </c>
    </row>
    <row r="396" spans="1:7" x14ac:dyDescent="0.45">
      <c r="A396" s="4">
        <v>200511</v>
      </c>
      <c r="B396" s="4">
        <v>3.9008000000000001E-2</v>
      </c>
      <c r="C396" s="4">
        <v>7.6E-3</v>
      </c>
      <c r="D396" s="4">
        <v>5.2894318000000003E-2</v>
      </c>
      <c r="E396" s="4">
        <v>-3.8478183999999999E-2</v>
      </c>
      <c r="F396" s="4">
        <v>3.0999999999999999E-3</v>
      </c>
      <c r="G396" s="4">
        <v>-8.0000000000000002E-3</v>
      </c>
    </row>
    <row r="397" spans="1:7" x14ac:dyDescent="0.45">
      <c r="A397" s="4">
        <v>200512</v>
      </c>
      <c r="B397" s="4">
        <v>7.0100000000000002E-4</v>
      </c>
      <c r="C397" s="4">
        <v>2.6700000000000002E-2</v>
      </c>
      <c r="D397" s="4">
        <v>3.5004539000000001E-2</v>
      </c>
      <c r="E397" s="4">
        <v>2.8684950000000001E-2</v>
      </c>
      <c r="F397" s="4">
        <v>3.2000000000000002E-3</v>
      </c>
      <c r="G397" s="4">
        <v>-4.0000000000000001E-3</v>
      </c>
    </row>
    <row r="398" spans="1:7" x14ac:dyDescent="0.45">
      <c r="A398" s="4">
        <v>200601</v>
      </c>
      <c r="B398" s="4">
        <v>3.3838E-2</v>
      </c>
      <c r="C398" s="4">
        <v>-1.18E-2</v>
      </c>
      <c r="D398" s="4">
        <v>0.108674464</v>
      </c>
      <c r="E398" s="4">
        <v>4.3340897000000003E-2</v>
      </c>
      <c r="F398" s="4">
        <v>3.5000000000000001E-3</v>
      </c>
      <c r="G398" s="4">
        <v>7.6E-3</v>
      </c>
    </row>
    <row r="399" spans="1:7" x14ac:dyDescent="0.45">
      <c r="A399" s="4">
        <v>200602</v>
      </c>
      <c r="B399" s="4">
        <v>3.77E-4</v>
      </c>
      <c r="C399" s="4">
        <v>2.3800000000000002E-2</v>
      </c>
      <c r="D399" s="4">
        <v>-2.2417581999999998E-2</v>
      </c>
      <c r="E399" s="4">
        <v>-0.10104292300000001</v>
      </c>
      <c r="F399" s="4">
        <v>3.3999999999999998E-3</v>
      </c>
      <c r="G399" s="4">
        <v>2E-3</v>
      </c>
    </row>
    <row r="400" spans="1:7" x14ac:dyDescent="0.45">
      <c r="A400" s="4">
        <v>200603</v>
      </c>
      <c r="B400" s="4">
        <v>1.8176999999999999E-2</v>
      </c>
      <c r="C400" s="4">
        <v>-5.3900000000000003E-2</v>
      </c>
      <c r="D400" s="4">
        <v>4.676259E-2</v>
      </c>
      <c r="E400" s="4">
        <v>5.1304201000000001E-2</v>
      </c>
      <c r="F400" s="4">
        <v>3.7000000000000002E-3</v>
      </c>
      <c r="G400" s="4">
        <v>5.4999999999999997E-3</v>
      </c>
    </row>
    <row r="401" spans="1:7" x14ac:dyDescent="0.45">
      <c r="A401" s="4">
        <v>200604</v>
      </c>
      <c r="B401" s="4">
        <v>1.0869999999999999E-2</v>
      </c>
      <c r="C401" s="4">
        <v>-2.47E-2</v>
      </c>
      <c r="D401" s="4">
        <v>0.10652921</v>
      </c>
      <c r="E401" s="4">
        <v>6.3333731000000004E-2</v>
      </c>
      <c r="F401" s="4">
        <v>3.5999999999999999E-3</v>
      </c>
      <c r="G401" s="4">
        <v>8.5000000000000006E-3</v>
      </c>
    </row>
    <row r="402" spans="1:7" x14ac:dyDescent="0.45">
      <c r="A402" s="4">
        <v>200605</v>
      </c>
      <c r="B402" s="4">
        <v>-3.1064999999999999E-2</v>
      </c>
      <c r="C402" s="4">
        <v>1E-3</v>
      </c>
      <c r="D402" s="4">
        <v>1.3975155E-2</v>
      </c>
      <c r="E402" s="4">
        <v>-7.6957500000000003E-3</v>
      </c>
      <c r="F402" s="4">
        <v>4.3E-3</v>
      </c>
      <c r="G402" s="4">
        <v>5.0000000000000001E-3</v>
      </c>
    </row>
    <row r="403" spans="1:7" x14ac:dyDescent="0.45">
      <c r="A403" s="4">
        <v>200606</v>
      </c>
      <c r="B403" s="4">
        <v>4.1800000000000002E-4</v>
      </c>
      <c r="C403" s="4">
        <v>9.1999999999999998E-3</v>
      </c>
      <c r="D403" s="4">
        <v>-6.0490045999999999E-2</v>
      </c>
      <c r="E403" s="4">
        <v>1.162445E-2</v>
      </c>
      <c r="F403" s="4">
        <v>4.0000000000000001E-3</v>
      </c>
      <c r="G403" s="4">
        <v>2E-3</v>
      </c>
    </row>
    <row r="404" spans="1:7" x14ac:dyDescent="0.45">
      <c r="A404" s="4">
        <v>200607</v>
      </c>
      <c r="B404" s="4">
        <v>-3.424E-3</v>
      </c>
      <c r="C404" s="4">
        <v>1.9900000000000001E-2</v>
      </c>
      <c r="D404" s="4">
        <v>3.0969844999999999E-2</v>
      </c>
      <c r="E404" s="4">
        <v>2.0051691999999999E-2</v>
      </c>
      <c r="F404" s="4">
        <v>4.0000000000000001E-3</v>
      </c>
      <c r="G404" s="4">
        <v>3.0000000000000001E-3</v>
      </c>
    </row>
    <row r="405" spans="1:7" x14ac:dyDescent="0.45">
      <c r="A405" s="4">
        <v>200608</v>
      </c>
      <c r="B405" s="4">
        <v>2.4516E-2</v>
      </c>
      <c r="C405" s="4">
        <v>2.9899999999999999E-2</v>
      </c>
      <c r="D405" s="4">
        <v>-1.4229248999999999E-2</v>
      </c>
      <c r="E405" s="4">
        <v>-7.2574605E-2</v>
      </c>
      <c r="F405" s="4">
        <v>4.1999999999999997E-3</v>
      </c>
      <c r="G405" s="4">
        <v>2E-3</v>
      </c>
    </row>
    <row r="406" spans="1:7" x14ac:dyDescent="0.45">
      <c r="A406" s="4">
        <v>200609</v>
      </c>
      <c r="B406" s="4">
        <v>2.2322999999999999E-2</v>
      </c>
      <c r="C406" s="4">
        <v>1.7000000000000001E-2</v>
      </c>
      <c r="D406" s="4">
        <v>-3.8893344000000003E-2</v>
      </c>
      <c r="E406" s="4">
        <v>-0.107065469</v>
      </c>
      <c r="F406" s="4">
        <v>4.1000000000000003E-3</v>
      </c>
      <c r="G406" s="4">
        <v>-4.8999999999999998E-3</v>
      </c>
    </row>
    <row r="407" spans="1:7" x14ac:dyDescent="0.45">
      <c r="A407" s="4">
        <v>200610</v>
      </c>
      <c r="B407" s="4">
        <v>3.6519000000000003E-2</v>
      </c>
      <c r="C407" s="4">
        <v>7.7000000000000002E-3</v>
      </c>
      <c r="D407" s="4">
        <v>7.5093870000000002E-3</v>
      </c>
      <c r="E407" s="4">
        <v>-2.5681971000000001E-2</v>
      </c>
      <c r="F407" s="4">
        <v>4.1000000000000003E-3</v>
      </c>
      <c r="G407" s="4">
        <v>-5.4000000000000003E-3</v>
      </c>
    </row>
    <row r="408" spans="1:7" x14ac:dyDescent="0.45">
      <c r="A408" s="4">
        <v>200611</v>
      </c>
      <c r="B408" s="4">
        <v>2.1499000000000001E-2</v>
      </c>
      <c r="C408" s="4">
        <v>2.07E-2</v>
      </c>
      <c r="D408" s="4">
        <v>7.1138716000000005E-2</v>
      </c>
      <c r="E408" s="4">
        <v>5.5281625000000001E-2</v>
      </c>
      <c r="F408" s="4">
        <v>4.1999999999999997E-3</v>
      </c>
      <c r="G408" s="4">
        <v>-1.5E-3</v>
      </c>
    </row>
    <row r="409" spans="1:7" x14ac:dyDescent="0.45">
      <c r="A409" s="4">
        <v>200612</v>
      </c>
      <c r="B409" s="4">
        <v>1.2673E-2</v>
      </c>
      <c r="C409" s="4">
        <v>-2.3599999999999999E-2</v>
      </c>
      <c r="D409" s="4">
        <v>-2.2730786999999999E-2</v>
      </c>
      <c r="E409" s="4">
        <v>-7.1179469999999995E-2</v>
      </c>
      <c r="F409" s="4">
        <v>4.0000000000000001E-3</v>
      </c>
      <c r="G409" s="4">
        <v>1.5E-3</v>
      </c>
    </row>
    <row r="410" spans="1:7" x14ac:dyDescent="0.45">
      <c r="A410" s="4">
        <v>200701</v>
      </c>
      <c r="B410" s="4">
        <v>1.8638999999999999E-2</v>
      </c>
      <c r="C410" s="4">
        <v>-1.0200000000000001E-2</v>
      </c>
      <c r="D410" s="4">
        <v>2.9272151999999999E-2</v>
      </c>
      <c r="E410" s="4">
        <v>-2.2899474999999999E-2</v>
      </c>
      <c r="F410" s="4">
        <v>4.4000000000000003E-3</v>
      </c>
      <c r="G410" s="4">
        <v>3.0999999999999999E-3</v>
      </c>
    </row>
    <row r="411" spans="1:7" x14ac:dyDescent="0.45">
      <c r="A411" s="4">
        <v>200702</v>
      </c>
      <c r="B411" s="4">
        <v>-1.5457E-2</v>
      </c>
      <c r="C411" s="4">
        <v>3.3500000000000002E-2</v>
      </c>
      <c r="D411" s="4">
        <v>2.1060723E-2</v>
      </c>
      <c r="E411" s="4">
        <v>4.2971427999999999E-2</v>
      </c>
      <c r="F411" s="4">
        <v>3.8E-3</v>
      </c>
      <c r="G411" s="4">
        <v>5.4000000000000003E-3</v>
      </c>
    </row>
    <row r="412" spans="1:7" x14ac:dyDescent="0.45">
      <c r="A412" s="4">
        <v>200703</v>
      </c>
      <c r="B412" s="4">
        <v>1.1446E-2</v>
      </c>
      <c r="C412" s="4">
        <v>-1.4500000000000001E-2</v>
      </c>
      <c r="D412" s="4">
        <v>-3.6886480000000001E-3</v>
      </c>
      <c r="E412" s="4">
        <v>3.2343166E-2</v>
      </c>
      <c r="F412" s="4">
        <v>4.3E-3</v>
      </c>
      <c r="G412" s="4">
        <v>9.1000000000000004E-3</v>
      </c>
    </row>
    <row r="413" spans="1:7" x14ac:dyDescent="0.45">
      <c r="A413" s="4">
        <v>200704</v>
      </c>
      <c r="B413" s="4">
        <v>3.9241999999999999E-2</v>
      </c>
      <c r="C413" s="4">
        <v>8.5000000000000006E-3</v>
      </c>
      <c r="D413" s="4">
        <v>2.3044957000000001E-2</v>
      </c>
      <c r="E413" s="4">
        <v>-2.7514340000000001E-3</v>
      </c>
      <c r="F413" s="4">
        <v>4.4000000000000003E-3</v>
      </c>
      <c r="G413" s="4">
        <v>6.4999999999999997E-3</v>
      </c>
    </row>
    <row r="414" spans="1:7" x14ac:dyDescent="0.45">
      <c r="A414" s="4">
        <v>200705</v>
      </c>
      <c r="B414" s="4">
        <v>3.6303000000000002E-2</v>
      </c>
      <c r="C414" s="4">
        <v>-0.02</v>
      </c>
      <c r="D414" s="4">
        <v>-2.6440176999999999E-2</v>
      </c>
      <c r="E414" s="4">
        <v>-1.5532852999999999E-2</v>
      </c>
      <c r="F414" s="4">
        <v>4.1000000000000003E-3</v>
      </c>
      <c r="G414" s="4">
        <v>6.1000000000000004E-3</v>
      </c>
    </row>
    <row r="415" spans="1:7" x14ac:dyDescent="0.45">
      <c r="A415" s="4">
        <v>200706</v>
      </c>
      <c r="B415" s="4">
        <v>-1.5288E-2</v>
      </c>
      <c r="C415" s="4">
        <v>-9.1000000000000004E-3</v>
      </c>
      <c r="D415" s="4">
        <v>-1.3048096E-2</v>
      </c>
      <c r="E415" s="4">
        <v>3.2211336E-2</v>
      </c>
      <c r="F415" s="4">
        <v>4.0000000000000001E-3</v>
      </c>
      <c r="G415" s="4">
        <v>1.9E-3</v>
      </c>
    </row>
    <row r="416" spans="1:7" x14ac:dyDescent="0.45">
      <c r="A416" s="4">
        <v>200707</v>
      </c>
      <c r="B416" s="4">
        <v>-3.32E-2</v>
      </c>
      <c r="C416" s="4">
        <v>2.8400000000000002E-2</v>
      </c>
      <c r="D416" s="4">
        <v>2.3059184999999999E-2</v>
      </c>
      <c r="E416" s="4">
        <v>5.5460366999999997E-2</v>
      </c>
      <c r="F416" s="4">
        <v>4.0000000000000001E-3</v>
      </c>
      <c r="G416" s="4">
        <v>-2.9999999999999997E-4</v>
      </c>
    </row>
    <row r="417" spans="1:7" x14ac:dyDescent="0.45">
      <c r="A417" s="4">
        <v>200708</v>
      </c>
      <c r="B417" s="4">
        <v>1.2940999999999999E-2</v>
      </c>
      <c r="C417" s="4">
        <v>1.9900000000000001E-2</v>
      </c>
      <c r="D417" s="4">
        <v>9.7670919999999998E-3</v>
      </c>
      <c r="E417" s="4">
        <v>-4.1867941999999998E-2</v>
      </c>
      <c r="F417" s="4">
        <v>4.1999999999999997E-3</v>
      </c>
      <c r="G417" s="4">
        <v>-1.8E-3</v>
      </c>
    </row>
    <row r="418" spans="1:7" x14ac:dyDescent="0.45">
      <c r="A418" s="4">
        <v>200709</v>
      </c>
      <c r="B418" s="4">
        <v>3.4955E-2</v>
      </c>
      <c r="C418" s="4">
        <v>1.1999999999999999E-3</v>
      </c>
      <c r="D418" s="4">
        <v>0.105654762</v>
      </c>
      <c r="E418" s="4">
        <v>0.102257969</v>
      </c>
      <c r="F418" s="4">
        <v>3.2000000000000002E-3</v>
      </c>
      <c r="G418" s="4">
        <v>2.8E-3</v>
      </c>
    </row>
    <row r="419" spans="1:7" x14ac:dyDescent="0.45">
      <c r="A419" s="4">
        <v>200710</v>
      </c>
      <c r="B419" s="4">
        <v>2.1566999999999999E-2</v>
      </c>
      <c r="C419" s="4">
        <v>1.55E-2</v>
      </c>
      <c r="D419" s="4">
        <v>6.2584117999999994E-2</v>
      </c>
      <c r="E419" s="4">
        <v>9.6069881999999995E-2</v>
      </c>
      <c r="F419" s="4">
        <v>3.2000000000000002E-3</v>
      </c>
      <c r="G419" s="4">
        <v>2.0999999999999999E-3</v>
      </c>
    </row>
    <row r="420" spans="1:7" x14ac:dyDescent="0.45">
      <c r="A420" s="4">
        <v>200711</v>
      </c>
      <c r="B420" s="4">
        <v>-4.4554000000000003E-2</v>
      </c>
      <c r="C420" s="4">
        <v>4.6800000000000001E-2</v>
      </c>
      <c r="D420" s="4">
        <v>-7.5997469999999996E-3</v>
      </c>
      <c r="E420" s="4">
        <v>-3.6973727999999997E-2</v>
      </c>
      <c r="F420" s="4">
        <v>3.3999999999999998E-3</v>
      </c>
      <c r="G420" s="4">
        <v>5.8999999999999999E-3</v>
      </c>
    </row>
    <row r="421" spans="1:7" x14ac:dyDescent="0.45">
      <c r="A421" s="4">
        <v>200712</v>
      </c>
      <c r="B421" s="4">
        <v>-5.7270000000000003E-3</v>
      </c>
      <c r="C421" s="4">
        <v>-2.8999999999999998E-3</v>
      </c>
      <c r="D421" s="4">
        <v>6.4135289999999998E-2</v>
      </c>
      <c r="E421" s="4">
        <v>5.7652942999999998E-2</v>
      </c>
      <c r="F421" s="4">
        <v>2.7000000000000001E-3</v>
      </c>
      <c r="G421" s="4">
        <v>-6.9999999999999999E-4</v>
      </c>
    </row>
    <row r="422" spans="1:7" x14ac:dyDescent="0.45">
      <c r="A422" s="4">
        <v>200801</v>
      </c>
      <c r="B422" s="4">
        <v>-6.0965999999999999E-2</v>
      </c>
      <c r="C422" s="4">
        <v>2.1299999999999999E-2</v>
      </c>
      <c r="D422" s="4">
        <v>0.10734632700000001</v>
      </c>
      <c r="E422" s="4">
        <v>-2.5447700000000002E-4</v>
      </c>
      <c r="F422" s="4">
        <v>2.0999999999999999E-3</v>
      </c>
      <c r="G422" s="4">
        <v>5.0000000000000001E-3</v>
      </c>
    </row>
    <row r="423" spans="1:7" x14ac:dyDescent="0.45">
      <c r="A423" s="4">
        <v>200802</v>
      </c>
      <c r="B423" s="4">
        <v>-2.9234E-2</v>
      </c>
      <c r="C423" s="4">
        <v>1.8E-3</v>
      </c>
      <c r="D423" s="4">
        <v>5.2261033999999998E-2</v>
      </c>
      <c r="E423" s="4">
        <v>0.11258373100000001</v>
      </c>
      <c r="F423" s="4">
        <v>1.2999999999999999E-3</v>
      </c>
      <c r="G423" s="4">
        <v>2.8999999999999998E-3</v>
      </c>
    </row>
    <row r="424" spans="1:7" x14ac:dyDescent="0.45">
      <c r="A424" s="4">
        <v>200803</v>
      </c>
      <c r="B424" s="4">
        <v>-8.1189999999999995E-3</v>
      </c>
      <c r="C424" s="4">
        <v>1.06E-2</v>
      </c>
      <c r="D424" s="4">
        <v>-3.9114771E-2</v>
      </c>
      <c r="E424" s="4">
        <v>-1.1741445E-2</v>
      </c>
      <c r="F424" s="4">
        <v>1.6999999999999999E-3</v>
      </c>
      <c r="G424" s="4">
        <v>8.6999999999999994E-3</v>
      </c>
    </row>
    <row r="425" spans="1:7" x14ac:dyDescent="0.45">
      <c r="A425" s="4">
        <v>200804</v>
      </c>
      <c r="B425" s="4">
        <v>4.8057999999999997E-2</v>
      </c>
      <c r="C425" s="4">
        <v>-2.8799999999999999E-2</v>
      </c>
      <c r="D425" s="4">
        <v>-6.6952330000000004E-2</v>
      </c>
      <c r="E425" s="4">
        <v>7.9645337999999996E-2</v>
      </c>
      <c r="F425" s="4">
        <v>1.8E-3</v>
      </c>
      <c r="G425" s="4">
        <v>6.1000000000000004E-3</v>
      </c>
    </row>
    <row r="426" spans="1:7" x14ac:dyDescent="0.45">
      <c r="A426" s="4">
        <v>200805</v>
      </c>
      <c r="B426" s="4">
        <v>2.0319E-2</v>
      </c>
      <c r="C426" s="4">
        <v>-1.6400000000000001E-2</v>
      </c>
      <c r="D426" s="4">
        <v>1.6934557999999999E-2</v>
      </c>
      <c r="E426" s="4">
        <v>9.1036720000000002E-2</v>
      </c>
      <c r="F426" s="4">
        <v>1.8E-3</v>
      </c>
      <c r="G426" s="4">
        <v>8.3999999999999995E-3</v>
      </c>
    </row>
    <row r="427" spans="1:7" x14ac:dyDescent="0.45">
      <c r="A427" s="4">
        <v>200806</v>
      </c>
      <c r="B427" s="4">
        <v>-8.2302E-2</v>
      </c>
      <c r="C427" s="4">
        <v>2.1999999999999999E-2</v>
      </c>
      <c r="D427" s="4">
        <v>5.0239909999999999E-2</v>
      </c>
      <c r="E427" s="4">
        <v>9.2308328999999995E-2</v>
      </c>
      <c r="F427" s="4">
        <v>1.6999999999999999E-3</v>
      </c>
      <c r="G427" s="4">
        <v>1.01E-2</v>
      </c>
    </row>
    <row r="428" spans="1:7" x14ac:dyDescent="0.45">
      <c r="A428" s="4">
        <v>200807</v>
      </c>
      <c r="B428" s="4">
        <v>-6.3819999999999997E-3</v>
      </c>
      <c r="C428" s="4">
        <v>-2.5000000000000001E-3</v>
      </c>
      <c r="D428" s="4">
        <v>-1.3168503E-2</v>
      </c>
      <c r="E428" s="4">
        <v>-0.122376894</v>
      </c>
      <c r="F428" s="4">
        <v>1.5E-3</v>
      </c>
      <c r="G428" s="4">
        <v>5.3E-3</v>
      </c>
    </row>
    <row r="429" spans="1:7" x14ac:dyDescent="0.45">
      <c r="A429" s="4">
        <v>200808</v>
      </c>
      <c r="B429" s="4">
        <v>1.6507999999999998E-2</v>
      </c>
      <c r="C429" s="4">
        <v>2.4199999999999999E-2</v>
      </c>
      <c r="D429" s="4">
        <v>-9.2592593000000001E-2</v>
      </c>
      <c r="E429" s="4">
        <v>-7.1020857000000007E-2</v>
      </c>
      <c r="F429" s="4">
        <v>1.2999999999999999E-3</v>
      </c>
      <c r="G429" s="4">
        <v>-4.0000000000000001E-3</v>
      </c>
    </row>
    <row r="430" spans="1:7" x14ac:dyDescent="0.45">
      <c r="A430" s="4">
        <v>200809</v>
      </c>
      <c r="B430" s="4">
        <v>-9.2619000000000007E-2</v>
      </c>
      <c r="C430" s="4">
        <v>1.12E-2</v>
      </c>
      <c r="D430" s="4">
        <v>6.1824730000000001E-2</v>
      </c>
      <c r="E430" s="4">
        <v>-0.124420698</v>
      </c>
      <c r="F430" s="4">
        <v>1.5E-3</v>
      </c>
      <c r="G430" s="4">
        <v>-1.4E-3</v>
      </c>
    </row>
    <row r="431" spans="1:7" x14ac:dyDescent="0.45">
      <c r="A431" s="4">
        <v>200810</v>
      </c>
      <c r="B431" s="4">
        <v>-0.16991800000000001</v>
      </c>
      <c r="C431" s="4">
        <v>-3.8300000000000001E-2</v>
      </c>
      <c r="D431" s="4">
        <v>-0.173827021</v>
      </c>
      <c r="E431" s="4">
        <v>-0.28198665499999997</v>
      </c>
      <c r="F431" s="4">
        <v>8.0000000000000004E-4</v>
      </c>
      <c r="G431" s="4">
        <v>-1.01E-2</v>
      </c>
    </row>
    <row r="432" spans="1:7" x14ac:dyDescent="0.45">
      <c r="A432" s="4">
        <v>200811</v>
      </c>
      <c r="B432" s="4">
        <v>-7.8034999999999993E-2</v>
      </c>
      <c r="C432" s="4">
        <v>0.14430000000000001</v>
      </c>
      <c r="D432" s="4">
        <v>0.11460827899999999</v>
      </c>
      <c r="E432" s="4">
        <v>-0.14841296200000001</v>
      </c>
      <c r="F432" s="4">
        <v>2.9999999999999997E-4</v>
      </c>
      <c r="G432" s="4">
        <v>-1.9199999999999998E-2</v>
      </c>
    </row>
    <row r="433" spans="1:7" x14ac:dyDescent="0.45">
      <c r="A433" s="4">
        <v>200812</v>
      </c>
      <c r="B433" s="4">
        <v>1.7028000000000001E-2</v>
      </c>
      <c r="C433" s="4">
        <v>9.6699999999999994E-2</v>
      </c>
      <c r="D433" s="4">
        <v>6.7833026000000005E-2</v>
      </c>
      <c r="E433" s="4">
        <v>-0.13318725200000001</v>
      </c>
      <c r="F433" s="4">
        <v>0</v>
      </c>
      <c r="G433" s="4">
        <v>-1.03E-2</v>
      </c>
    </row>
    <row r="434" spans="1:7" x14ac:dyDescent="0.45">
      <c r="A434" s="4">
        <v>200901</v>
      </c>
      <c r="B434" s="4">
        <v>-7.9350000000000004E-2</v>
      </c>
      <c r="C434" s="4">
        <v>-0.1124</v>
      </c>
      <c r="D434" s="4">
        <v>5.7200345E-2</v>
      </c>
      <c r="E434" s="4">
        <v>-8.9402812999999998E-2</v>
      </c>
      <c r="F434" s="4">
        <v>0</v>
      </c>
      <c r="G434" s="4">
        <v>4.4000000000000003E-3</v>
      </c>
    </row>
    <row r="435" spans="1:7" x14ac:dyDescent="0.45">
      <c r="A435" s="4">
        <v>200902</v>
      </c>
      <c r="B435" s="4">
        <v>-0.100214</v>
      </c>
      <c r="C435" s="4">
        <v>-5.5999999999999999E-3</v>
      </c>
      <c r="D435" s="4">
        <v>3.5345295999999998E-2</v>
      </c>
      <c r="E435" s="4">
        <v>-6.0991699000000003E-2</v>
      </c>
      <c r="F435" s="4">
        <v>1E-4</v>
      </c>
      <c r="G435" s="4">
        <v>5.0000000000000001E-3</v>
      </c>
    </row>
    <row r="436" spans="1:7" x14ac:dyDescent="0.45">
      <c r="A436" s="4">
        <v>200903</v>
      </c>
      <c r="B436" s="4">
        <v>8.9116000000000001E-2</v>
      </c>
      <c r="C436" s="4">
        <v>6.4100000000000004E-2</v>
      </c>
      <c r="D436" s="4">
        <v>-3.7289915999999999E-2</v>
      </c>
      <c r="E436" s="4">
        <v>4.5048736999999998E-2</v>
      </c>
      <c r="F436" s="4">
        <v>2.0000000000000001E-4</v>
      </c>
      <c r="G436" s="4">
        <v>2.3999999999999998E-3</v>
      </c>
    </row>
    <row r="437" spans="1:7" x14ac:dyDescent="0.45">
      <c r="A437" s="4">
        <v>200904</v>
      </c>
      <c r="B437" s="4">
        <v>0.101785</v>
      </c>
      <c r="C437" s="4">
        <v>-6.4899999999999999E-2</v>
      </c>
      <c r="D437" s="4">
        <v>-3.6279324000000002E-2</v>
      </c>
      <c r="E437" s="4">
        <v>-9.1871599999999998E-3</v>
      </c>
      <c r="F437" s="4">
        <v>1E-4</v>
      </c>
      <c r="G437" s="4">
        <v>2.5000000000000001E-3</v>
      </c>
    </row>
    <row r="438" spans="1:7" x14ac:dyDescent="0.45">
      <c r="A438" s="4">
        <v>200905</v>
      </c>
      <c r="B438" s="4">
        <v>5.2382999999999999E-2</v>
      </c>
      <c r="C438" s="4">
        <v>-2.4799999999999999E-2</v>
      </c>
      <c r="D438" s="4">
        <v>0.104443815</v>
      </c>
      <c r="E438" s="4">
        <v>0.196669871</v>
      </c>
      <c r="F438" s="4">
        <v>0</v>
      </c>
      <c r="G438" s="4">
        <v>2.8999999999999998E-3</v>
      </c>
    </row>
    <row r="439" spans="1:7" x14ac:dyDescent="0.45">
      <c r="A439" s="4">
        <v>200906</v>
      </c>
      <c r="B439" s="4">
        <v>4.0509999999999999E-3</v>
      </c>
      <c r="C439" s="4">
        <v>8.3000000000000001E-3</v>
      </c>
      <c r="D439" s="4">
        <v>-4.2029728000000002E-2</v>
      </c>
      <c r="E439" s="4">
        <v>5.6932270000000004E-3</v>
      </c>
      <c r="F439" s="4">
        <v>1E-4</v>
      </c>
      <c r="G439" s="4">
        <v>8.6E-3</v>
      </c>
    </row>
    <row r="440" spans="1:7" x14ac:dyDescent="0.45">
      <c r="A440" s="4">
        <v>200907</v>
      </c>
      <c r="B440" s="4">
        <v>7.7799999999999994E-2</v>
      </c>
      <c r="C440" s="4">
        <v>1.9E-3</v>
      </c>
      <c r="D440" s="4">
        <v>4.8154089999999997E-3</v>
      </c>
      <c r="E440" s="4">
        <v>4.4395379999999998E-3</v>
      </c>
      <c r="F440" s="4">
        <v>1E-4</v>
      </c>
      <c r="G440" s="4">
        <v>-1.6000000000000001E-3</v>
      </c>
    </row>
    <row r="441" spans="1:7" x14ac:dyDescent="0.45">
      <c r="A441" s="4">
        <v>200908</v>
      </c>
      <c r="B441" s="4">
        <v>3.2753999999999998E-2</v>
      </c>
      <c r="C441" s="4">
        <v>2.3099999999999999E-2</v>
      </c>
      <c r="D441" s="4">
        <v>1.7571884999999999E-2</v>
      </c>
      <c r="E441" s="4">
        <v>-2.3643039000000001E-2</v>
      </c>
      <c r="F441" s="4">
        <v>1E-4</v>
      </c>
      <c r="G441" s="4">
        <v>2.2000000000000001E-3</v>
      </c>
    </row>
    <row r="442" spans="1:7" x14ac:dyDescent="0.45">
      <c r="A442" s="4">
        <v>200909</v>
      </c>
      <c r="B442" s="4">
        <v>4.1107999999999999E-2</v>
      </c>
      <c r="C442" s="4">
        <v>1.7600000000000001E-2</v>
      </c>
      <c r="D442" s="4">
        <v>4.2124542000000001E-2</v>
      </c>
      <c r="E442" s="4">
        <v>1.7245509999999999E-3</v>
      </c>
      <c r="F442" s="4">
        <v>1E-4</v>
      </c>
      <c r="G442" s="4">
        <v>5.9999999999999995E-4</v>
      </c>
    </row>
    <row r="443" spans="1:7" x14ac:dyDescent="0.45">
      <c r="A443" s="4">
        <v>200910</v>
      </c>
      <c r="B443" s="4">
        <v>-2.4825E-2</v>
      </c>
      <c r="C443" s="4">
        <v>-1.7100000000000001E-2</v>
      </c>
      <c r="D443" s="4">
        <v>4.4438865000000001E-2</v>
      </c>
      <c r="E443" s="4">
        <v>5.8725073000000003E-2</v>
      </c>
      <c r="F443" s="4">
        <v>0</v>
      </c>
      <c r="G443" s="4">
        <v>1E-3</v>
      </c>
    </row>
    <row r="444" spans="1:7" x14ac:dyDescent="0.45">
      <c r="A444" s="4">
        <v>200911</v>
      </c>
      <c r="B444" s="4">
        <v>5.5801999999999997E-2</v>
      </c>
      <c r="C444" s="4">
        <v>2.0799999999999999E-2</v>
      </c>
      <c r="D444" s="4">
        <v>0.130528846</v>
      </c>
      <c r="E444" s="4">
        <v>1.5244591E-2</v>
      </c>
      <c r="F444" s="4">
        <v>0</v>
      </c>
      <c r="G444" s="4">
        <v>6.9999999999999999E-4</v>
      </c>
    </row>
    <row r="445" spans="1:7" x14ac:dyDescent="0.45">
      <c r="A445" s="4">
        <v>200912</v>
      </c>
      <c r="B445" s="4">
        <v>2.7855999999999999E-2</v>
      </c>
      <c r="C445" s="4">
        <v>-5.8400000000000001E-2</v>
      </c>
      <c r="D445" s="4">
        <v>-7.5058473000000001E-2</v>
      </c>
      <c r="E445" s="4">
        <v>8.653483E-3</v>
      </c>
      <c r="F445" s="4">
        <v>1E-4</v>
      </c>
      <c r="G445" s="4">
        <v>-1.8E-3</v>
      </c>
    </row>
    <row r="446" spans="1:7" x14ac:dyDescent="0.45">
      <c r="A446" s="4">
        <v>201001</v>
      </c>
      <c r="B446" s="4">
        <v>-3.2972000000000001E-2</v>
      </c>
      <c r="C446" s="4">
        <v>2.64E-2</v>
      </c>
      <c r="D446" s="4">
        <v>-8.2758620000000001E-3</v>
      </c>
      <c r="E446" s="4">
        <v>-7.8955494000000001E-2</v>
      </c>
      <c r="F446" s="4">
        <v>0</v>
      </c>
      <c r="G446" s="4">
        <v>3.3999999999999998E-3</v>
      </c>
    </row>
    <row r="447" spans="1:7" x14ac:dyDescent="0.45">
      <c r="A447" s="4">
        <v>201002</v>
      </c>
      <c r="B447" s="4">
        <v>3.4146000000000003E-2</v>
      </c>
      <c r="C447" s="4">
        <v>3.2000000000000002E-3</v>
      </c>
      <c r="D447" s="4">
        <v>2.7584608E-2</v>
      </c>
      <c r="E447" s="4">
        <v>5.5600785E-2</v>
      </c>
      <c r="F447" s="4">
        <v>0</v>
      </c>
      <c r="G447" s="4">
        <v>2.0000000000000001E-4</v>
      </c>
    </row>
    <row r="448" spans="1:7" x14ac:dyDescent="0.45">
      <c r="A448" s="4">
        <v>201003</v>
      </c>
      <c r="B448" s="4">
        <v>6.2791E-2</v>
      </c>
      <c r="C448" s="4">
        <v>-1.7899999999999999E-2</v>
      </c>
      <c r="D448" s="4">
        <v>6.5418450000000001E-3</v>
      </c>
      <c r="E448" s="4">
        <v>1.9349424E-2</v>
      </c>
      <c r="F448" s="4">
        <v>0</v>
      </c>
      <c r="G448" s="4">
        <v>4.1000000000000003E-3</v>
      </c>
    </row>
    <row r="449" spans="1:7" x14ac:dyDescent="0.45">
      <c r="A449" s="4">
        <v>201004</v>
      </c>
      <c r="B449" s="4">
        <v>2.0219999999999998E-2</v>
      </c>
      <c r="C449" s="4">
        <v>3.04E-2</v>
      </c>
      <c r="D449" s="4">
        <v>5.714926E-2</v>
      </c>
      <c r="E449" s="4">
        <v>2.7749961E-2</v>
      </c>
      <c r="F449" s="4">
        <v>1E-4</v>
      </c>
      <c r="G449" s="4">
        <v>1.6999999999999999E-3</v>
      </c>
    </row>
    <row r="450" spans="1:7" x14ac:dyDescent="0.45">
      <c r="A450" s="4">
        <v>201005</v>
      </c>
      <c r="B450" s="4">
        <v>-7.8595999999999999E-2</v>
      </c>
      <c r="C450" s="4">
        <v>4.3700000000000003E-2</v>
      </c>
      <c r="D450" s="4">
        <v>2.3955904E-2</v>
      </c>
      <c r="E450" s="4">
        <v>-0.131907154</v>
      </c>
      <c r="F450" s="4">
        <v>1E-4</v>
      </c>
      <c r="G450" s="4">
        <v>8.0000000000000004E-4</v>
      </c>
    </row>
    <row r="451" spans="1:7" x14ac:dyDescent="0.45">
      <c r="A451" s="4">
        <v>201006</v>
      </c>
      <c r="B451" s="4">
        <v>-5.4045999999999997E-2</v>
      </c>
      <c r="C451" s="4">
        <v>4.4600000000000001E-2</v>
      </c>
      <c r="D451" s="4">
        <v>3.0227743000000001E-2</v>
      </c>
      <c r="E451" s="4">
        <v>4.1903620000000004E-3</v>
      </c>
      <c r="F451" s="4">
        <v>1E-4</v>
      </c>
      <c r="G451" s="4">
        <v>-1E-3</v>
      </c>
    </row>
    <row r="452" spans="1:7" x14ac:dyDescent="0.45">
      <c r="A452" s="4">
        <v>201007</v>
      </c>
      <c r="B452" s="4">
        <v>6.9511000000000003E-2</v>
      </c>
      <c r="C452" s="4">
        <v>2.3999999999999998E-3</v>
      </c>
      <c r="D452" s="4">
        <v>-6.0289388999999999E-2</v>
      </c>
      <c r="E452" s="4">
        <v>5.6284153000000003E-2</v>
      </c>
      <c r="F452" s="4">
        <v>1E-4</v>
      </c>
      <c r="G452" s="4">
        <v>2.0000000000000001E-4</v>
      </c>
    </row>
    <row r="453" spans="1:7" x14ac:dyDescent="0.45">
      <c r="A453" s="4">
        <v>201008</v>
      </c>
      <c r="B453" s="4">
        <v>-4.7226999999999998E-2</v>
      </c>
      <c r="C453" s="4">
        <v>7.0199999999999999E-2</v>
      </c>
      <c r="D453" s="4">
        <v>6.5868262999999996E-2</v>
      </c>
      <c r="E453" s="4">
        <v>-5.5236795999999998E-2</v>
      </c>
      <c r="F453" s="4">
        <v>1E-4</v>
      </c>
      <c r="G453" s="4">
        <v>1.4E-3</v>
      </c>
    </row>
    <row r="454" spans="1:7" x14ac:dyDescent="0.45">
      <c r="A454" s="4">
        <v>201009</v>
      </c>
      <c r="B454" s="4">
        <v>9.5144000000000006E-2</v>
      </c>
      <c r="C454" s="4">
        <v>-1.5299999999999999E-2</v>
      </c>
      <c r="D454" s="4">
        <v>4.8956660999999999E-2</v>
      </c>
      <c r="E454" s="4">
        <v>8.4874431E-2</v>
      </c>
      <c r="F454" s="4">
        <v>1E-4</v>
      </c>
      <c r="G454" s="4">
        <v>5.9999999999999995E-4</v>
      </c>
    </row>
    <row r="455" spans="1:7" x14ac:dyDescent="0.45">
      <c r="A455" s="4">
        <v>201010</v>
      </c>
      <c r="B455" s="4">
        <v>3.9054999999999999E-2</v>
      </c>
      <c r="C455" s="4">
        <v>-3.1699999999999999E-2</v>
      </c>
      <c r="D455" s="4">
        <v>3.0413160000000002E-2</v>
      </c>
      <c r="E455" s="4">
        <v>2.5581021999999998E-2</v>
      </c>
      <c r="F455" s="4">
        <v>1E-4</v>
      </c>
      <c r="G455" s="4">
        <v>1.1999999999999999E-3</v>
      </c>
    </row>
    <row r="456" spans="1:7" x14ac:dyDescent="0.45">
      <c r="A456" s="4">
        <v>201011</v>
      </c>
      <c r="B456" s="4">
        <v>6.3449999999999999E-3</v>
      </c>
      <c r="C456" s="4">
        <v>-1.37E-2</v>
      </c>
      <c r="D456" s="4">
        <v>2.7287914999999999E-2</v>
      </c>
      <c r="E456" s="4">
        <v>1.0827256E-2</v>
      </c>
      <c r="F456" s="4">
        <v>1E-4</v>
      </c>
      <c r="G456" s="4">
        <v>4.0000000000000002E-4</v>
      </c>
    </row>
    <row r="457" spans="1:7" x14ac:dyDescent="0.45">
      <c r="A457" s="4">
        <v>201012</v>
      </c>
      <c r="B457" s="4">
        <v>6.7585999999999993E-2</v>
      </c>
      <c r="C457" s="4">
        <v>-3.8800000000000001E-2</v>
      </c>
      <c r="D457" s="4">
        <v>1.5901698999999998E-2</v>
      </c>
      <c r="E457" s="4">
        <v>9.4011418999999999E-2</v>
      </c>
      <c r="F457" s="4">
        <v>1E-4</v>
      </c>
      <c r="G457" s="4">
        <v>1.6999999999999999E-3</v>
      </c>
    </row>
    <row r="458" spans="1:7" x14ac:dyDescent="0.45">
      <c r="A458" s="4">
        <v>201101</v>
      </c>
      <c r="B458" s="4">
        <v>2.0344999999999999E-2</v>
      </c>
      <c r="C458" s="4">
        <v>-1.9599999999999999E-2</v>
      </c>
      <c r="D458" s="4">
        <v>-5.5852010000000001E-2</v>
      </c>
      <c r="E458" s="4">
        <v>3.0525548999999999E-2</v>
      </c>
      <c r="F458" s="4">
        <v>1E-4</v>
      </c>
      <c r="G458" s="4">
        <v>4.7999999999999996E-3</v>
      </c>
    </row>
    <row r="459" spans="1:7" x14ac:dyDescent="0.45">
      <c r="A459" s="4">
        <v>201102</v>
      </c>
      <c r="B459" s="4">
        <v>3.5187999999999997E-2</v>
      </c>
      <c r="C459" s="4">
        <v>1.1299999999999999E-2</v>
      </c>
      <c r="D459" s="4">
        <v>6.3300677999999999E-2</v>
      </c>
      <c r="E459" s="4">
        <v>3.7453624999999997E-2</v>
      </c>
      <c r="F459" s="4">
        <v>1E-4</v>
      </c>
      <c r="G459" s="4">
        <v>4.8999999999999998E-3</v>
      </c>
    </row>
    <row r="460" spans="1:7" x14ac:dyDescent="0.45">
      <c r="A460" s="4">
        <v>201103</v>
      </c>
      <c r="B460" s="4">
        <v>4.6560000000000004E-3</v>
      </c>
      <c r="C460" s="4">
        <v>-5.9999999999999995E-4</v>
      </c>
      <c r="D460" s="4">
        <v>1.9844081999999999E-2</v>
      </c>
      <c r="E460" s="4">
        <v>4.3518570999999999E-2</v>
      </c>
      <c r="F460" s="4">
        <v>1E-4</v>
      </c>
      <c r="G460" s="4">
        <v>9.7999999999999997E-3</v>
      </c>
    </row>
    <row r="461" spans="1:7" x14ac:dyDescent="0.45">
      <c r="A461" s="4">
        <v>201104</v>
      </c>
      <c r="B461" s="4">
        <v>2.9142000000000001E-2</v>
      </c>
      <c r="C461" s="4">
        <v>1.9900000000000001E-2</v>
      </c>
      <c r="D461" s="4">
        <v>6.7060459000000003E-2</v>
      </c>
      <c r="E461" s="4">
        <v>4.4115247000000003E-2</v>
      </c>
      <c r="F461" s="4">
        <v>0</v>
      </c>
      <c r="G461" s="4">
        <v>6.4000000000000003E-3</v>
      </c>
    </row>
    <row r="462" spans="1:7" x14ac:dyDescent="0.45">
      <c r="A462" s="4">
        <v>201105</v>
      </c>
      <c r="B462" s="4">
        <v>-1.3166000000000001E-2</v>
      </c>
      <c r="C462" s="4">
        <v>3.5499999999999997E-2</v>
      </c>
      <c r="D462" s="4">
        <v>6.5125399999999998E-4</v>
      </c>
      <c r="E462" s="4">
        <v>-6.8890664000000004E-2</v>
      </c>
      <c r="F462" s="4">
        <v>0</v>
      </c>
      <c r="G462" s="4">
        <v>4.7000000000000002E-3</v>
      </c>
    </row>
    <row r="463" spans="1:7" x14ac:dyDescent="0.45">
      <c r="A463" s="4">
        <v>201106</v>
      </c>
      <c r="B463" s="4">
        <v>-1.6979999999999999E-2</v>
      </c>
      <c r="C463" s="4">
        <v>-1.2699999999999999E-2</v>
      </c>
      <c r="D463" s="4">
        <v>-2.0175723999999999E-2</v>
      </c>
      <c r="E463" s="4">
        <v>-5.3061529000000003E-2</v>
      </c>
      <c r="F463" s="4">
        <v>0</v>
      </c>
      <c r="G463" s="4">
        <v>-1.1000000000000001E-3</v>
      </c>
    </row>
    <row r="464" spans="1:7" x14ac:dyDescent="0.45">
      <c r="A464" s="4">
        <v>201107</v>
      </c>
      <c r="B464" s="4">
        <v>-2.3198E-2</v>
      </c>
      <c r="C464" s="4">
        <v>5.2600000000000001E-2</v>
      </c>
      <c r="D464" s="4">
        <v>8.1700432000000003E-2</v>
      </c>
      <c r="E464" s="4">
        <v>2.4363823E-2</v>
      </c>
      <c r="F464" s="4">
        <v>0</v>
      </c>
      <c r="G464" s="4">
        <v>8.9999999999999998E-4</v>
      </c>
    </row>
    <row r="465" spans="1:7" x14ac:dyDescent="0.45">
      <c r="A465" s="4">
        <v>201108</v>
      </c>
      <c r="B465" s="4">
        <v>-5.9070999999999999E-2</v>
      </c>
      <c r="C465" s="4">
        <v>7.1999999999999995E-2</v>
      </c>
      <c r="D465" s="4">
        <v>0.11360147399999999</v>
      </c>
      <c r="E465" s="4">
        <v>-1.8458344000000002E-2</v>
      </c>
      <c r="F465" s="4">
        <v>1E-4</v>
      </c>
      <c r="G465" s="4">
        <v>2.8E-3</v>
      </c>
    </row>
    <row r="466" spans="1:7" x14ac:dyDescent="0.45">
      <c r="A466" s="4">
        <v>201109</v>
      </c>
      <c r="B466" s="4">
        <v>-7.5234999999999996E-2</v>
      </c>
      <c r="C466" s="4">
        <v>6.8400000000000002E-2</v>
      </c>
      <c r="D466" s="4">
        <v>-0.10669975199999999</v>
      </c>
      <c r="E466" s="4">
        <v>-0.121687007</v>
      </c>
      <c r="F466" s="4">
        <v>0</v>
      </c>
      <c r="G466" s="4">
        <v>1.5E-3</v>
      </c>
    </row>
    <row r="467" spans="1:7" x14ac:dyDescent="0.45">
      <c r="A467" s="4">
        <v>201110</v>
      </c>
      <c r="B467" s="4">
        <v>0.11314</v>
      </c>
      <c r="C467" s="4">
        <v>-2.7400000000000001E-2</v>
      </c>
      <c r="D467" s="4">
        <v>6.2962962999999997E-2</v>
      </c>
      <c r="E467" s="4">
        <v>9.7464148E-2</v>
      </c>
      <c r="F467" s="4">
        <v>0</v>
      </c>
      <c r="G467" s="4">
        <v>-2.0999999999999999E-3</v>
      </c>
    </row>
    <row r="468" spans="1:7" x14ac:dyDescent="0.45">
      <c r="A468" s="4">
        <v>201111</v>
      </c>
      <c r="B468" s="4">
        <v>-2.7759999999999998E-3</v>
      </c>
      <c r="C468" s="4">
        <v>2.53E-2</v>
      </c>
      <c r="D468" s="4">
        <v>1.3937282E-2</v>
      </c>
      <c r="E468" s="4">
        <v>1.4164651E-2</v>
      </c>
      <c r="F468" s="4">
        <v>0</v>
      </c>
      <c r="G468" s="4">
        <v>-8.0000000000000004E-4</v>
      </c>
    </row>
    <row r="469" spans="1:7" x14ac:dyDescent="0.45">
      <c r="A469" s="4">
        <v>201112</v>
      </c>
      <c r="B469" s="4">
        <v>8.1650000000000004E-3</v>
      </c>
      <c r="C469" s="4">
        <v>3.2399999999999998E-2</v>
      </c>
      <c r="D469" s="4">
        <v>-0.123138603</v>
      </c>
      <c r="E469" s="4">
        <v>-2.1060435999999998E-2</v>
      </c>
      <c r="F469" s="4">
        <v>0</v>
      </c>
      <c r="G469" s="4">
        <v>-2.5000000000000001E-3</v>
      </c>
    </row>
    <row r="470" spans="1:7" x14ac:dyDescent="0.45">
      <c r="A470" s="4">
        <v>201201</v>
      </c>
      <c r="B470" s="4">
        <v>5.0028999999999997E-2</v>
      </c>
      <c r="C470" s="4">
        <v>2.0000000000000001E-4</v>
      </c>
      <c r="D470" s="4">
        <v>0.13912475499999999</v>
      </c>
      <c r="E470" s="4">
        <v>2.2311833E-2</v>
      </c>
      <c r="F470" s="4">
        <v>0</v>
      </c>
      <c r="G470" s="4">
        <v>4.4000000000000003E-3</v>
      </c>
    </row>
    <row r="471" spans="1:7" x14ac:dyDescent="0.45">
      <c r="A471" s="4">
        <v>201202</v>
      </c>
      <c r="B471" s="4">
        <v>4.4158999999999997E-2</v>
      </c>
      <c r="C471" s="4">
        <v>-2.35E-2</v>
      </c>
      <c r="D471" s="4">
        <v>1.4908256999999999E-2</v>
      </c>
      <c r="E471" s="4">
        <v>6.0629117000000003E-2</v>
      </c>
      <c r="F471" s="4">
        <v>0</v>
      </c>
      <c r="G471" s="4">
        <v>4.4000000000000003E-3</v>
      </c>
    </row>
    <row r="472" spans="1:7" x14ac:dyDescent="0.45">
      <c r="A472" s="4">
        <v>201203</v>
      </c>
      <c r="B472" s="4">
        <v>2.9907E-2</v>
      </c>
      <c r="C472" s="4">
        <v>-2.47E-2</v>
      </c>
      <c r="D472" s="4">
        <v>-6.0734463000000002E-2</v>
      </c>
      <c r="E472" s="4">
        <v>-2.3503426000000001E-2</v>
      </c>
      <c r="F472" s="4">
        <v>0</v>
      </c>
      <c r="G472" s="4">
        <v>7.6E-3</v>
      </c>
    </row>
    <row r="473" spans="1:7" x14ac:dyDescent="0.45">
      <c r="A473" s="4">
        <v>201204</v>
      </c>
      <c r="B473" s="4">
        <v>-7.8530000000000006E-3</v>
      </c>
      <c r="C473" s="4">
        <v>4.1799999999999997E-2</v>
      </c>
      <c r="D473" s="4">
        <v>-6.7669169999999999E-3</v>
      </c>
      <c r="E473" s="4">
        <v>-5.1231489999999996E-3</v>
      </c>
      <c r="F473" s="4">
        <v>0</v>
      </c>
      <c r="G473" s="4">
        <v>3.0000000000000001E-3</v>
      </c>
    </row>
    <row r="474" spans="1:7" x14ac:dyDescent="0.45">
      <c r="A474" s="4">
        <v>201205</v>
      </c>
      <c r="B474" s="4">
        <v>-6.2223000000000001E-2</v>
      </c>
      <c r="C474" s="4">
        <v>5.7500000000000002E-2</v>
      </c>
      <c r="D474" s="4">
        <v>-5.6472369000000001E-2</v>
      </c>
      <c r="E474" s="4">
        <v>-0.129787606</v>
      </c>
      <c r="F474" s="4">
        <v>1E-4</v>
      </c>
      <c r="G474" s="4">
        <v>-1.1999999999999999E-3</v>
      </c>
    </row>
    <row r="475" spans="1:7" x14ac:dyDescent="0.45">
      <c r="A475" s="4">
        <v>201206</v>
      </c>
      <c r="B475" s="4">
        <v>3.8603999999999999E-2</v>
      </c>
      <c r="C475" s="4">
        <v>-5.8999999999999999E-3</v>
      </c>
      <c r="D475" s="4">
        <v>2.5994864999999999E-2</v>
      </c>
      <c r="E475" s="4">
        <v>1.2013756E-2</v>
      </c>
      <c r="F475" s="4">
        <v>0</v>
      </c>
      <c r="G475" s="4">
        <v>-1.5E-3</v>
      </c>
    </row>
    <row r="476" spans="1:7" x14ac:dyDescent="0.45">
      <c r="A476" s="4">
        <v>201207</v>
      </c>
      <c r="B476" s="4">
        <v>8.7569999999999992E-3</v>
      </c>
      <c r="C476" s="4">
        <v>2.7E-2</v>
      </c>
      <c r="D476" s="4">
        <v>1.4701282E-2</v>
      </c>
      <c r="E476" s="4">
        <v>6.3746689999999995E-2</v>
      </c>
      <c r="F476" s="4">
        <v>0</v>
      </c>
      <c r="G476" s="4">
        <v>-1.6000000000000001E-3</v>
      </c>
    </row>
    <row r="477" spans="1:7" x14ac:dyDescent="0.45">
      <c r="A477" s="4">
        <v>201208</v>
      </c>
      <c r="B477" s="4">
        <v>2.5373E-2</v>
      </c>
      <c r="C477" s="4">
        <v>-1.3599999999999999E-2</v>
      </c>
      <c r="D477" s="4">
        <v>1.6337854999999998E-2</v>
      </c>
      <c r="E477" s="4">
        <v>6.3639569000000007E-2</v>
      </c>
      <c r="F477" s="4">
        <v>1E-4</v>
      </c>
      <c r="G477" s="4">
        <v>5.5999999999999999E-3</v>
      </c>
    </row>
    <row r="478" spans="1:7" x14ac:dyDescent="0.45">
      <c r="A478" s="4">
        <v>201209</v>
      </c>
      <c r="B478" s="4">
        <v>2.7446999999999999E-2</v>
      </c>
      <c r="C478" s="4">
        <v>-8.3999999999999995E-3</v>
      </c>
      <c r="D478" s="4">
        <v>7.7343039000000002E-2</v>
      </c>
      <c r="E478" s="4">
        <v>-1.4214950000000001E-2</v>
      </c>
      <c r="F478" s="4">
        <v>1E-4</v>
      </c>
      <c r="G478" s="4">
        <v>4.4999999999999997E-3</v>
      </c>
    </row>
    <row r="479" spans="1:7" x14ac:dyDescent="0.45">
      <c r="A479" s="4">
        <v>201210</v>
      </c>
      <c r="B479" s="4">
        <v>-1.6809000000000001E-2</v>
      </c>
      <c r="C479" s="4">
        <v>-1.1299999999999999E-2</v>
      </c>
      <c r="D479" s="4">
        <v>-3.2094594999999997E-2</v>
      </c>
      <c r="E479" s="4">
        <v>-4.0656325E-2</v>
      </c>
      <c r="F479" s="4">
        <v>1E-4</v>
      </c>
      <c r="G479" s="4">
        <v>-4.0000000000000002E-4</v>
      </c>
    </row>
    <row r="480" spans="1:7" x14ac:dyDescent="0.45">
      <c r="A480" s="4">
        <v>201211</v>
      </c>
      <c r="B480" s="4">
        <v>7.4580000000000002E-3</v>
      </c>
      <c r="C480" s="4">
        <v>2.3800000000000002E-2</v>
      </c>
      <c r="D480" s="4">
        <v>4.0721350000000002E-3</v>
      </c>
      <c r="E480" s="4">
        <v>1.4765018E-2</v>
      </c>
      <c r="F480" s="4">
        <v>1E-4</v>
      </c>
      <c r="G480" s="4">
        <v>-4.7000000000000002E-3</v>
      </c>
    </row>
    <row r="481" spans="1:7" x14ac:dyDescent="0.45">
      <c r="A481" s="4">
        <v>201212</v>
      </c>
      <c r="B481" s="4">
        <v>1.1298000000000001E-2</v>
      </c>
      <c r="C481" s="4">
        <v>-2.6100000000000002E-2</v>
      </c>
      <c r="D481" s="4">
        <v>-3.9687137999999997E-2</v>
      </c>
      <c r="E481" s="4">
        <v>-6.4825539999999997E-3</v>
      </c>
      <c r="F481" s="4">
        <v>1E-4</v>
      </c>
      <c r="G481" s="4">
        <v>-2.7000000000000001E-3</v>
      </c>
    </row>
    <row r="482" spans="1:7" x14ac:dyDescent="0.45">
      <c r="A482" s="4">
        <v>201301</v>
      </c>
      <c r="B482" s="4">
        <v>5.7209000000000003E-2</v>
      </c>
      <c r="C482" s="4">
        <v>-2.9700000000000001E-2</v>
      </c>
      <c r="D482" s="4">
        <v>4.3740569999999998E-3</v>
      </c>
      <c r="E482" s="4">
        <v>4.3567191999999998E-2</v>
      </c>
      <c r="F482" s="4">
        <v>0</v>
      </c>
      <c r="G482" s="4">
        <v>3.0000000000000001E-3</v>
      </c>
    </row>
    <row r="483" spans="1:7" x14ac:dyDescent="0.45">
      <c r="A483" s="4">
        <v>201302</v>
      </c>
      <c r="B483" s="4">
        <v>1.2945E-2</v>
      </c>
      <c r="C483" s="4">
        <v>1.34E-2</v>
      </c>
      <c r="D483" s="4">
        <v>-4.5802673000000002E-2</v>
      </c>
      <c r="E483" s="4">
        <v>-4.3845551000000003E-2</v>
      </c>
      <c r="F483" s="4">
        <v>0</v>
      </c>
      <c r="G483" s="4">
        <v>8.2000000000000007E-3</v>
      </c>
    </row>
    <row r="484" spans="1:7" x14ac:dyDescent="0.45">
      <c r="A484" s="4">
        <v>201303</v>
      </c>
      <c r="B484" s="4">
        <v>4.0434999999999999E-2</v>
      </c>
      <c r="C484" s="4">
        <v>-6.1999999999999998E-3</v>
      </c>
      <c r="D484" s="4">
        <v>6.1378659999999996E-3</v>
      </c>
      <c r="E484" s="4">
        <v>7.7076030000000004E-3</v>
      </c>
      <c r="F484" s="4">
        <v>0</v>
      </c>
      <c r="G484" s="4">
        <v>2.5999999999999999E-3</v>
      </c>
    </row>
    <row r="485" spans="1:7" x14ac:dyDescent="0.45">
      <c r="A485" s="4">
        <v>201304</v>
      </c>
      <c r="B485" s="4">
        <v>1.5786999999999999E-2</v>
      </c>
      <c r="C485" s="4">
        <v>4.4499999999999998E-2</v>
      </c>
      <c r="D485" s="4">
        <v>-8.0869701000000002E-2</v>
      </c>
      <c r="E485" s="4">
        <v>-4.7315852999999998E-2</v>
      </c>
      <c r="F485" s="4">
        <v>0</v>
      </c>
      <c r="G485" s="4">
        <v>-1E-3</v>
      </c>
    </row>
    <row r="486" spans="1:7" x14ac:dyDescent="0.45">
      <c r="A486" s="4">
        <v>201305</v>
      </c>
      <c r="B486" s="4">
        <v>2.7154999999999999E-2</v>
      </c>
      <c r="C486" s="4">
        <v>-5.7700000000000001E-2</v>
      </c>
      <c r="D486" s="4">
        <v>-5.0714771999999998E-2</v>
      </c>
      <c r="E486" s="4">
        <v>-1.4882668E-2</v>
      </c>
      <c r="F486" s="4">
        <v>0</v>
      </c>
      <c r="G486" s="4">
        <v>1.8E-3</v>
      </c>
    </row>
    <row r="487" spans="1:7" x14ac:dyDescent="0.45">
      <c r="A487" s="4">
        <v>201306</v>
      </c>
      <c r="B487" s="4">
        <v>-1.1068E-2</v>
      </c>
      <c r="C487" s="4">
        <v>-4.3099999999999999E-2</v>
      </c>
      <c r="D487" s="4">
        <v>-0.145213338</v>
      </c>
      <c r="E487" s="4">
        <v>2.3409049999999999E-3</v>
      </c>
      <c r="F487" s="4">
        <v>0</v>
      </c>
      <c r="G487" s="4">
        <v>2.3999999999999998E-3</v>
      </c>
    </row>
    <row r="488" spans="1:7" x14ac:dyDescent="0.45">
      <c r="A488" s="4">
        <v>201307</v>
      </c>
      <c r="B488" s="4">
        <v>5.5215E-2</v>
      </c>
      <c r="C488" s="4">
        <v>-8.5000000000000006E-3</v>
      </c>
      <c r="D488" s="4">
        <v>0.10276845599999999</v>
      </c>
      <c r="E488" s="4">
        <v>4.9130698E-2</v>
      </c>
      <c r="F488" s="4">
        <v>0</v>
      </c>
      <c r="G488" s="4">
        <v>4.0000000000000002E-4</v>
      </c>
    </row>
    <row r="489" spans="1:7" x14ac:dyDescent="0.45">
      <c r="A489" s="4">
        <v>201308</v>
      </c>
      <c r="B489" s="4">
        <v>-2.6893E-2</v>
      </c>
      <c r="C489" s="4">
        <v>-1.32E-2</v>
      </c>
      <c r="D489" s="4">
        <v>6.1049829E-2</v>
      </c>
      <c r="E489" s="4">
        <v>3.3762057999999998E-2</v>
      </c>
      <c r="F489" s="4">
        <v>0</v>
      </c>
      <c r="G489" s="4">
        <v>1.1999999999999999E-3</v>
      </c>
    </row>
    <row r="490" spans="1:7" x14ac:dyDescent="0.45">
      <c r="A490" s="4">
        <v>201309</v>
      </c>
      <c r="B490" s="4">
        <v>3.7166999999999999E-2</v>
      </c>
      <c r="C490" s="4">
        <v>1.21E-2</v>
      </c>
      <c r="D490" s="4">
        <v>-4.8933500999999997E-2</v>
      </c>
      <c r="E490" s="4">
        <v>-3.3915540000000001E-2</v>
      </c>
      <c r="F490" s="4">
        <v>0</v>
      </c>
      <c r="G490" s="4">
        <v>1.1999999999999999E-3</v>
      </c>
    </row>
    <row r="491" spans="1:7" x14ac:dyDescent="0.45">
      <c r="A491" s="4">
        <v>201310</v>
      </c>
      <c r="B491" s="4">
        <v>4.1783000000000001E-2</v>
      </c>
      <c r="C491" s="4">
        <v>1.47E-2</v>
      </c>
      <c r="D491" s="4">
        <v>-1.8846589999999999E-3</v>
      </c>
      <c r="E491" s="4">
        <v>-1.4426351E-2</v>
      </c>
      <c r="F491" s="4">
        <v>0</v>
      </c>
      <c r="G491" s="4">
        <v>-2.5999999999999999E-3</v>
      </c>
    </row>
    <row r="492" spans="1:7" x14ac:dyDescent="0.45">
      <c r="A492" s="4">
        <v>201311</v>
      </c>
      <c r="B492" s="4">
        <v>3.0903E-2</v>
      </c>
      <c r="C492" s="4">
        <v>-2.5499999999999998E-2</v>
      </c>
      <c r="D492" s="4">
        <v>-5.3625378000000001E-2</v>
      </c>
      <c r="E492" s="4">
        <v>-7.8108639999999998E-3</v>
      </c>
      <c r="F492" s="4">
        <v>0</v>
      </c>
      <c r="G492" s="4">
        <v>-2E-3</v>
      </c>
    </row>
    <row r="493" spans="1:7" x14ac:dyDescent="0.45">
      <c r="A493" s="4">
        <v>201312</v>
      </c>
      <c r="B493" s="4">
        <v>2.792E-2</v>
      </c>
      <c r="C493" s="4">
        <v>-1.6400000000000001E-2</v>
      </c>
      <c r="D493" s="4">
        <v>-3.8707103E-2</v>
      </c>
      <c r="E493" s="4">
        <v>1.9290432999999999E-2</v>
      </c>
      <c r="F493" s="4">
        <v>0</v>
      </c>
      <c r="G493" s="4">
        <v>-1E-4</v>
      </c>
    </row>
  </sheetData>
  <mergeCells count="3">
    <mergeCell ref="J4:N4"/>
    <mergeCell ref="J8:N8"/>
    <mergeCell ref="J15:N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7B36-0CE3-4A52-BC66-2D6DF0371B76}">
  <dimension ref="A1:J27"/>
  <sheetViews>
    <sheetView zoomScale="58" workbookViewId="0">
      <selection activeCell="F24" sqref="F24"/>
    </sheetView>
  </sheetViews>
  <sheetFormatPr defaultRowHeight="14.25" x14ac:dyDescent="0.45"/>
  <cols>
    <col min="1" max="1" width="9.2109375" style="4" bestFit="1" customWidth="1"/>
    <col min="2" max="2" width="10.28515625" style="4" bestFit="1" customWidth="1"/>
    <col min="3" max="10" width="9.2109375" style="4" bestFit="1" customWidth="1"/>
    <col min="11" max="16384" width="9.140625" style="4"/>
  </cols>
  <sheetData>
    <row r="1" spans="1:10" x14ac:dyDescent="0.45">
      <c r="A1" s="4" t="s">
        <v>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10</v>
      </c>
      <c r="H1" s="4" t="s">
        <v>11</v>
      </c>
      <c r="I1" s="4" t="s">
        <v>23</v>
      </c>
      <c r="J1" s="4" t="s">
        <v>24</v>
      </c>
    </row>
    <row r="2" spans="1:10" x14ac:dyDescent="0.45">
      <c r="A2" s="1">
        <v>0</v>
      </c>
      <c r="B2" s="1">
        <v>-3.3005606616055627</v>
      </c>
      <c r="C2" s="1">
        <v>4.0068691411382575</v>
      </c>
      <c r="D2" s="4">
        <v>0.22047744069910916</v>
      </c>
      <c r="E2" s="4">
        <v>7.3214079768196286E-2</v>
      </c>
      <c r="F2" s="4">
        <v>1.0000000000000002</v>
      </c>
      <c r="G2" s="4">
        <v>5.7752246073513452E-10</v>
      </c>
      <c r="H2" s="4">
        <v>3.4823180397634844E-2</v>
      </c>
      <c r="I2" s="4">
        <v>0.18660970070613919</v>
      </c>
      <c r="J2" s="4">
        <v>-2.2660440175733029E-2</v>
      </c>
    </row>
    <row r="3" spans="1:10" x14ac:dyDescent="0.45">
      <c r="A3" s="2">
        <v>1E-3</v>
      </c>
      <c r="B3" s="2">
        <v>-2.8529509327629343</v>
      </c>
      <c r="C3" s="1">
        <v>3.5643990528845562</v>
      </c>
      <c r="D3" s="4">
        <v>0.20623116166286509</v>
      </c>
      <c r="E3" s="4">
        <v>8.2320707573496382E-2</v>
      </c>
      <c r="F3" s="4">
        <v>0.9999999893579834</v>
      </c>
      <c r="G3" s="4">
        <v>1.0000002058159728E-3</v>
      </c>
      <c r="H3" s="4">
        <v>2.6612518992022161E-2</v>
      </c>
      <c r="I3" s="4">
        <v>0.16313343922084816</v>
      </c>
      <c r="J3" s="4">
        <v>-1.9791517583335444E-2</v>
      </c>
    </row>
    <row r="4" spans="1:10" x14ac:dyDescent="0.45">
      <c r="A4" s="2">
        <v>2E-3</v>
      </c>
      <c r="B4" s="2">
        <v>-2.4053415055816227</v>
      </c>
      <c r="C4" s="1">
        <v>3.1219307118090467</v>
      </c>
      <c r="D4" s="4">
        <v>0.19198446314860207</v>
      </c>
      <c r="E4" s="4">
        <v>9.1426569557156376E-2</v>
      </c>
      <c r="F4" s="4">
        <v>1.0000002389331824</v>
      </c>
      <c r="G4" s="4">
        <v>1.9999999646032282E-3</v>
      </c>
      <c r="H4" s="4">
        <v>1.9524489659198892E-2</v>
      </c>
      <c r="I4" s="4">
        <v>0.13973005996992519</v>
      </c>
      <c r="J4" s="4">
        <v>-1.5949743186697483E-2</v>
      </c>
    </row>
    <row r="5" spans="1:10" x14ac:dyDescent="0.45">
      <c r="A5" s="2">
        <v>3.0000000000000001E-3</v>
      </c>
      <c r="B5" s="2">
        <v>-1.9577316768343733</v>
      </c>
      <c r="C5" s="1">
        <v>2.6794607473859502</v>
      </c>
      <c r="D5" s="4">
        <v>0.17773820973481916</v>
      </c>
      <c r="E5" s="4">
        <v>0.10053307610437637</v>
      </c>
      <c r="F5" s="4">
        <v>1.0000003563907724</v>
      </c>
      <c r="G5" s="4">
        <v>3.0000006171300971E-3</v>
      </c>
      <c r="H5" s="4">
        <v>1.3559064866080935E-2</v>
      </c>
      <c r="I5" s="4">
        <v>0.11644339769210162</v>
      </c>
      <c r="J5" s="4">
        <v>-1.0551546449237767E-2</v>
      </c>
    </row>
    <row r="6" spans="1:10" x14ac:dyDescent="0.45">
      <c r="A6" s="2">
        <v>4.0000000000000001E-3</v>
      </c>
      <c r="B6" s="2">
        <v>-1.5101203727834411</v>
      </c>
      <c r="C6" s="1">
        <v>2.2369903595858482</v>
      </c>
      <c r="D6" s="4">
        <v>0.16349146508139417</v>
      </c>
      <c r="E6" s="4">
        <v>0.10963856859404995</v>
      </c>
      <c r="F6" s="4">
        <v>1.0000000204778512</v>
      </c>
      <c r="G6" s="4">
        <v>3.9999999487958619E-3</v>
      </c>
      <c r="H6" s="4">
        <v>8.7162494792412358E-3</v>
      </c>
      <c r="I6" s="4">
        <v>9.3360856247365454E-2</v>
      </c>
      <c r="J6" s="4">
        <v>-2.4491912026135005E-3</v>
      </c>
    </row>
    <row r="7" spans="1:10" x14ac:dyDescent="0.45">
      <c r="A7" s="2">
        <v>5.0000000000000001E-3</v>
      </c>
      <c r="B7" s="2">
        <v>-1.0625124501259631</v>
      </c>
      <c r="C7" s="1">
        <v>1.7945228723316238</v>
      </c>
      <c r="D7" s="4">
        <v>0.14924494850179504</v>
      </c>
      <c r="E7" s="4">
        <v>0.11874525476431225</v>
      </c>
      <c r="F7" s="4">
        <v>1.0000006254717679</v>
      </c>
      <c r="G7" s="4">
        <v>4.9999998830308479E-3</v>
      </c>
      <c r="H7" s="4">
        <v>4.9960808587455781E-3</v>
      </c>
      <c r="I7" s="4">
        <v>7.0682960172488374E-2</v>
      </c>
      <c r="J7" s="4">
        <v>1.0912691610016931E-2</v>
      </c>
    </row>
    <row r="8" spans="1:10" x14ac:dyDescent="0.45">
      <c r="A8" s="2">
        <v>6.0000000000000001E-3</v>
      </c>
      <c r="B8" s="2">
        <v>-0.61490021362432057</v>
      </c>
      <c r="C8" s="1">
        <v>1.3520508233687332</v>
      </c>
      <c r="D8" s="4">
        <v>0.13499781376733838</v>
      </c>
      <c r="E8" s="4">
        <v>0.12785158212654757</v>
      </c>
      <c r="F8" s="4">
        <v>1.0000000056382985</v>
      </c>
      <c r="G8" s="4">
        <v>5.9999999360450928E-3</v>
      </c>
      <c r="H8" s="4">
        <v>2.3985004092665096E-3</v>
      </c>
      <c r="I8" s="4">
        <v>4.8974487330308111E-2</v>
      </c>
      <c r="J8" s="4">
        <v>3.6168656294713594E-2</v>
      </c>
    </row>
    <row r="9" spans="1:10" x14ac:dyDescent="0.45">
      <c r="A9" s="2">
        <v>7.0000000000000001E-3</v>
      </c>
      <c r="B9" s="2">
        <v>-0.16729008433164352</v>
      </c>
      <c r="C9" s="1">
        <v>0.90958095539110184</v>
      </c>
      <c r="D9" s="4">
        <v>0.12075131283531128</v>
      </c>
      <c r="E9" s="4">
        <v>0.13695781942630983</v>
      </c>
      <c r="F9" s="4">
        <v>1.0000000033210794</v>
      </c>
      <c r="G9" s="4">
        <v>6.999999972387508E-3</v>
      </c>
      <c r="H9" s="4">
        <v>9.2355607270551779E-4</v>
      </c>
      <c r="I9" s="4">
        <v>3.0390065361981664E-2</v>
      </c>
      <c r="J9" s="4">
        <v>9.1192348643945861E-2</v>
      </c>
    </row>
    <row r="10" spans="1:10" x14ac:dyDescent="0.45">
      <c r="A10" s="2">
        <v>8.0000000000000002E-3</v>
      </c>
      <c r="B10" s="2">
        <v>0.28032001511514448</v>
      </c>
      <c r="C10" s="1">
        <v>0.46711115330515235</v>
      </c>
      <c r="D10" s="4">
        <v>0.10650460105632505</v>
      </c>
      <c r="E10" s="4">
        <v>0.14606423033518298</v>
      </c>
      <c r="F10" s="4">
        <v>0.99999999981180487</v>
      </c>
      <c r="G10" s="4">
        <v>8.0000000001458401E-3</v>
      </c>
      <c r="H10" s="4">
        <v>5.7123187163858873E-4</v>
      </c>
      <c r="I10" s="4">
        <v>2.3900457561280886E-2</v>
      </c>
      <c r="J10" s="4">
        <v>0.15779369302410759</v>
      </c>
    </row>
    <row r="11" spans="1:10" x14ac:dyDescent="0.45">
      <c r="A11" s="2">
        <v>8.9999999999999993E-3</v>
      </c>
      <c r="B11" s="2">
        <v>0.72793015831912522</v>
      </c>
      <c r="C11" s="1">
        <v>2.464142755897766E-2</v>
      </c>
      <c r="D11" s="4">
        <v>9.2257991974678669E-2</v>
      </c>
      <c r="E11" s="4">
        <v>0.15517042642076151</v>
      </c>
      <c r="F11" s="4">
        <v>1.0000000042735431</v>
      </c>
      <c r="G11" s="4">
        <v>9.000000010468405E-3</v>
      </c>
      <c r="H11" s="4">
        <v>1.341527711509589E-3</v>
      </c>
      <c r="I11" s="4">
        <v>3.6626871440372695E-2</v>
      </c>
      <c r="J11" s="4">
        <v>0.1302688787288484</v>
      </c>
    </row>
    <row r="12" spans="1:10" x14ac:dyDescent="0.45">
      <c r="A12" s="2">
        <v>0.01</v>
      </c>
      <c r="B12" s="2">
        <v>1.1755402781332422</v>
      </c>
      <c r="C12" s="1">
        <v>-0.41782820513528496</v>
      </c>
      <c r="D12" s="4">
        <v>7.8011186792302692E-2</v>
      </c>
      <c r="E12" s="4">
        <v>0.16427674147589916</v>
      </c>
      <c r="F12" s="4">
        <v>1.0000000012661592</v>
      </c>
      <c r="G12" s="4">
        <v>9.9999999314528704E-3</v>
      </c>
      <c r="H12" s="4">
        <v>3.2344434264233637E-3</v>
      </c>
      <c r="I12" s="4">
        <v>5.6872167414503939E-2</v>
      </c>
      <c r="J12" s="4">
        <v>0.10147918845441521</v>
      </c>
    </row>
    <row r="13" spans="1:10" x14ac:dyDescent="0.45">
      <c r="A13" s="2">
        <v>1.0999999999999999E-2</v>
      </c>
      <c r="B13" s="2">
        <v>1.6231503590120144</v>
      </c>
      <c r="C13" s="1">
        <v>-0.86029806394670483</v>
      </c>
      <c r="D13" s="4">
        <v>6.3764477043873877E-2</v>
      </c>
      <c r="E13" s="4">
        <v>0.1733832261977595</v>
      </c>
      <c r="F13" s="4">
        <v>0.99999999830694297</v>
      </c>
      <c r="G13" s="4">
        <v>1.1000000002039993E-2</v>
      </c>
      <c r="H13" s="4">
        <v>6.2499795649085671E-3</v>
      </c>
      <c r="I13" s="4">
        <v>7.9056812261237591E-2</v>
      </c>
      <c r="J13" s="4">
        <v>8.5651587406271892E-2</v>
      </c>
    </row>
    <row r="14" spans="1:10" x14ac:dyDescent="0.45">
      <c r="A14" s="2">
        <v>1.2E-2</v>
      </c>
      <c r="B14" s="2">
        <v>2.0707603921373448</v>
      </c>
      <c r="C14" s="1">
        <v>-1.3027681687309252</v>
      </c>
      <c r="D14" s="4">
        <v>4.9518165322877339E-2</v>
      </c>
      <c r="E14" s="4">
        <v>0.18248959857031691</v>
      </c>
      <c r="F14" s="4">
        <v>0.99999998729961381</v>
      </c>
      <c r="G14" s="4">
        <v>1.2000000013913232E-2</v>
      </c>
      <c r="H14" s="4">
        <v>1.038813593893031E-2</v>
      </c>
      <c r="I14" s="4">
        <v>0.10192220532803591</v>
      </c>
      <c r="J14" s="4">
        <v>7.62477759612427E-2</v>
      </c>
    </row>
    <row r="15" spans="1:10" x14ac:dyDescent="0.45">
      <c r="A15" s="2">
        <v>1.3299999999999999E-2</v>
      </c>
      <c r="B15" s="2">
        <v>2.6526536329858494</v>
      </c>
      <c r="C15" s="1">
        <v>-1.8779787235337266</v>
      </c>
      <c r="D15" s="4">
        <v>3.0997378823195251E-2</v>
      </c>
      <c r="E15" s="4">
        <v>0.19432769299724673</v>
      </c>
      <c r="F15" s="4">
        <v>0.99999998127256473</v>
      </c>
      <c r="G15" s="4">
        <v>1.3299999996526474E-2</v>
      </c>
      <c r="H15" s="4">
        <v>1.7446055883655633E-2</v>
      </c>
      <c r="I15" s="4">
        <v>0.13208351859204703</v>
      </c>
      <c r="J15" s="4">
        <v>6.8678829551466092E-2</v>
      </c>
    </row>
    <row r="16" spans="1:10" x14ac:dyDescent="0.45">
      <c r="A16" s="2">
        <v>1.67E-2</v>
      </c>
      <c r="B16" s="2">
        <v>4.1745353085644794</v>
      </c>
      <c r="C16" s="1">
        <v>-3.3823842554716141</v>
      </c>
      <c r="D16" s="4">
        <v>-1.7442347579574018E-2</v>
      </c>
      <c r="E16" s="4">
        <v>0.22528919823500984</v>
      </c>
      <c r="F16" s="4">
        <v>0.99999790374830111</v>
      </c>
      <c r="G16" s="4">
        <v>1.6700000843638464E-2</v>
      </c>
      <c r="H16" s="4">
        <v>4.4875132790444992E-2</v>
      </c>
      <c r="I16" s="4">
        <v>0.21183751506861337</v>
      </c>
      <c r="J16" s="4">
        <v>5.8872208272522791E-2</v>
      </c>
    </row>
    <row r="17" spans="1:10" x14ac:dyDescent="0.45">
      <c r="A17" s="2">
        <v>0.02</v>
      </c>
      <c r="B17" s="2">
        <v>5.6516414042821586</v>
      </c>
      <c r="C17" s="1">
        <v>-4.8425254848053667</v>
      </c>
      <c r="D17" s="4">
        <v>-6.4456040028225844E-2</v>
      </c>
      <c r="E17" s="4">
        <v>0.25534012948257362</v>
      </c>
      <c r="F17" s="4">
        <v>1.0000000089311396</v>
      </c>
      <c r="G17" s="4">
        <v>1.9999999973662714E-2</v>
      </c>
      <c r="H17" s="4">
        <v>8.3907701906903123E-2</v>
      </c>
      <c r="I17" s="4">
        <v>0.2896682618218695</v>
      </c>
      <c r="J17" s="4">
        <v>5.4446218366773894E-2</v>
      </c>
    </row>
    <row r="18" spans="1:10" x14ac:dyDescent="0.45">
      <c r="A18" s="2">
        <v>2.3300000000000001E-2</v>
      </c>
      <c r="B18" s="2">
        <v>7.1287548218828585</v>
      </c>
      <c r="C18" s="1">
        <v>-6.3026754487085137</v>
      </c>
      <c r="D18" s="4">
        <v>-0.11147016528875019</v>
      </c>
      <c r="E18" s="4">
        <v>0.2853908031638302</v>
      </c>
      <c r="F18" s="4">
        <v>1.0000000110494247</v>
      </c>
      <c r="G18" s="4">
        <v>2.3299999858960876E-2</v>
      </c>
      <c r="H18" s="4">
        <v>0.13516577115361936</v>
      </c>
      <c r="I18" s="4">
        <v>0.36764897817567693</v>
      </c>
      <c r="J18" s="4">
        <v>5.1873777582655149E-2</v>
      </c>
    </row>
    <row r="19" spans="1:10" x14ac:dyDescent="0.45">
      <c r="A19" s="2">
        <v>2.6700000000000002E-2</v>
      </c>
      <c r="B19" s="2">
        <v>8.6506291052434001</v>
      </c>
      <c r="C19" s="1">
        <v>-7.8070743625960226</v>
      </c>
      <c r="D19" s="4">
        <v>-0.15990744223642356</v>
      </c>
      <c r="E19" s="4">
        <v>0.31635262580464563</v>
      </c>
      <c r="F19" s="4">
        <v>0.99999992621559963</v>
      </c>
      <c r="G19" s="4">
        <v>2.6700000212479476E-2</v>
      </c>
      <c r="H19" s="4">
        <v>0.20076378049369817</v>
      </c>
      <c r="I19" s="4">
        <v>0.44806671433358913</v>
      </c>
      <c r="J19" s="4">
        <v>5.0151776414179283E-2</v>
      </c>
    </row>
    <row r="20" spans="1:10" x14ac:dyDescent="0.45">
      <c r="A20" s="2">
        <v>0.03</v>
      </c>
      <c r="B20" s="2">
        <v>10.127742643422707</v>
      </c>
      <c r="C20" s="1">
        <v>-9.2672224314314651</v>
      </c>
      <c r="D20" s="4">
        <v>-0.20692316821315657</v>
      </c>
      <c r="E20" s="4">
        <v>0.34640296772383983</v>
      </c>
      <c r="F20" s="4">
        <v>1.0000000115019247</v>
      </c>
      <c r="G20" s="4">
        <v>2.9999999697860713E-2</v>
      </c>
      <c r="H20" s="4">
        <v>0.27684295449617813</v>
      </c>
      <c r="I20" s="4">
        <v>0.52615867805841432</v>
      </c>
      <c r="J20" s="4">
        <v>4.8980169359506782E-2</v>
      </c>
    </row>
    <row r="21" spans="1:10" x14ac:dyDescent="0.45">
      <c r="A21" s="2">
        <v>3.3300000000000003E-2</v>
      </c>
      <c r="B21" s="2">
        <v>11.604870249924698</v>
      </c>
      <c r="C21" s="1">
        <v>-10.72739029701499</v>
      </c>
      <c r="D21" s="4">
        <v>-0.25393383983413492</v>
      </c>
      <c r="E21" s="4">
        <v>0.37644976885886811</v>
      </c>
      <c r="F21" s="4">
        <v>0.999995881934441</v>
      </c>
      <c r="G21" s="4">
        <v>3.329999946289712E-2</v>
      </c>
      <c r="H21" s="4">
        <v>0.36514839734478272</v>
      </c>
      <c r="I21" s="4">
        <v>0.60427510071554558</v>
      </c>
      <c r="J21" s="4">
        <v>4.8109446991754658E-2</v>
      </c>
    </row>
    <row r="22" spans="1:10" x14ac:dyDescent="0.45">
      <c r="A22" s="4">
        <v>3.6650000000000002E-2</v>
      </c>
      <c r="B22" s="4">
        <v>13.104350123440389</v>
      </c>
      <c r="C22" s="4">
        <v>-12.209647438971762</v>
      </c>
      <c r="D22" s="4">
        <v>-0.30166144629244845</v>
      </c>
      <c r="E22" s="4">
        <v>0.40695870355235469</v>
      </c>
      <c r="F22" s="4">
        <v>0.99999994172853257</v>
      </c>
      <c r="G22" s="4">
        <v>3.664999956352754E-2</v>
      </c>
      <c r="H22" s="4">
        <v>0.46729456065410202</v>
      </c>
      <c r="I22" s="4">
        <v>0.68358946792216013</v>
      </c>
      <c r="J22" s="4">
        <v>4.7428087395041549E-2</v>
      </c>
    </row>
    <row r="23" spans="1:10" x14ac:dyDescent="0.45">
      <c r="A23" s="4">
        <v>3.9980000000000002E-2</v>
      </c>
      <c r="B23" s="4">
        <v>14.594891546004241</v>
      </c>
      <c r="C23" s="4">
        <v>-13.683073430711554</v>
      </c>
      <c r="D23" s="4">
        <v>-0.34910229651349423</v>
      </c>
      <c r="E23" s="4">
        <v>0.43728415566793555</v>
      </c>
      <c r="F23" s="4">
        <v>0.99999997444712896</v>
      </c>
      <c r="G23" s="4">
        <v>3.9980001089435092E-2</v>
      </c>
      <c r="H23" s="4">
        <v>0.58131784124235208</v>
      </c>
      <c r="I23" s="4">
        <v>0.76244202484015278</v>
      </c>
      <c r="J23" s="4">
        <v>4.6890571857375052E-2</v>
      </c>
    </row>
    <row r="24" spans="1:10" x14ac:dyDescent="0.45">
      <c r="A24" s="4">
        <v>4.3310000000000001E-2</v>
      </c>
      <c r="B24" s="4">
        <v>16.085450604878261</v>
      </c>
      <c r="C24" s="4">
        <v>-15.156514944359525</v>
      </c>
      <c r="D24" s="4">
        <v>-0.39654805583797026</v>
      </c>
      <c r="E24" s="4">
        <v>0.46760697450875616</v>
      </c>
      <c r="F24" s="4">
        <v>0.99999457918952173</v>
      </c>
      <c r="G24" s="4">
        <v>4.3309997488649943E-2</v>
      </c>
      <c r="H24" s="4">
        <v>0.70779123224084262</v>
      </c>
      <c r="I24" s="4">
        <v>0.84130329384880131</v>
      </c>
      <c r="J24" s="4">
        <v>4.6453329302058165E-2</v>
      </c>
    </row>
    <row r="25" spans="1:10" x14ac:dyDescent="0.45">
      <c r="A25" s="4">
        <v>4.6640000000000001E-2</v>
      </c>
      <c r="B25" s="4">
        <v>17.575975160970362</v>
      </c>
      <c r="C25" s="4">
        <v>-16.629922225658156</v>
      </c>
      <c r="D25" s="4">
        <v>-0.4439839034303551</v>
      </c>
      <c r="E25" s="4">
        <v>0.49793095215269012</v>
      </c>
      <c r="F25" s="4">
        <v>0.99999998403454127</v>
      </c>
      <c r="G25" s="4">
        <v>4.6640001106686896E-2</v>
      </c>
      <c r="H25" s="4">
        <v>0.84671018083594074</v>
      </c>
      <c r="I25" s="4">
        <v>0.92016856109950895</v>
      </c>
      <c r="J25" s="4">
        <v>4.6090840703603517E-2</v>
      </c>
    </row>
    <row r="26" spans="1:10" x14ac:dyDescent="0.45">
      <c r="A26" s="4">
        <v>4.9970000000000001E-2</v>
      </c>
      <c r="B26" s="4">
        <v>19.066516823116881</v>
      </c>
      <c r="C26" s="4">
        <v>-18.103342228590034</v>
      </c>
      <c r="D26" s="4">
        <v>-0.49142990091250599</v>
      </c>
      <c r="E26" s="4">
        <v>0.52825541223315942</v>
      </c>
      <c r="F26" s="4">
        <v>1.0000001058475012</v>
      </c>
      <c r="G26" s="4">
        <v>4.9969999819873004E-2</v>
      </c>
      <c r="H26" s="4">
        <v>0.99807917747512831</v>
      </c>
      <c r="I26" s="4">
        <v>0.9990391270991984</v>
      </c>
      <c r="J26" s="4">
        <v>4.5785335171107673E-2</v>
      </c>
    </row>
    <row r="27" spans="1:10" x14ac:dyDescent="0.45">
      <c r="A27" s="4">
        <v>5.33E-2</v>
      </c>
      <c r="B27" s="4">
        <v>20.557058849672689</v>
      </c>
      <c r="C27" s="4">
        <v>-19.576768661387629</v>
      </c>
      <c r="D27" s="4">
        <v>-0.5388676277655543</v>
      </c>
      <c r="E27" s="4">
        <v>0.55857750034568809</v>
      </c>
      <c r="F27" s="4">
        <v>1.0000000608651942</v>
      </c>
      <c r="G27" s="4">
        <v>5.3300000301849969E-2</v>
      </c>
      <c r="H27" s="4">
        <v>1.1618969351433088</v>
      </c>
      <c r="I27" s="4">
        <v>1.0779132317321785</v>
      </c>
      <c r="J27" s="4">
        <v>4.5524389459816003E-2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AAAD-BAEA-4608-91FC-70713A18E387}">
  <dimension ref="A1:J8"/>
  <sheetViews>
    <sheetView workbookViewId="0">
      <selection activeCell="H8" sqref="H8"/>
    </sheetView>
  </sheetViews>
  <sheetFormatPr defaultRowHeight="15" x14ac:dyDescent="0.45"/>
  <cols>
    <col min="5" max="5" width="13.140625" bestFit="1" customWidth="1"/>
    <col min="8" max="8" width="10.7109375" bestFit="1" customWidth="1"/>
  </cols>
  <sheetData>
    <row r="1" spans="1:10" x14ac:dyDescent="0.45">
      <c r="A1" s="3" t="s">
        <v>25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10</v>
      </c>
      <c r="H1" s="3" t="s">
        <v>11</v>
      </c>
      <c r="I1" s="3" t="s">
        <v>23</v>
      </c>
      <c r="J1" s="3" t="s">
        <v>24</v>
      </c>
    </row>
    <row r="2" spans="1:10" x14ac:dyDescent="0.45">
      <c r="A2" s="4" t="s">
        <v>26</v>
      </c>
      <c r="B2" s="4">
        <v>0.28031491058007268</v>
      </c>
      <c r="C2" s="4">
        <v>0.46710189223608573</v>
      </c>
      <c r="D2" s="4">
        <v>0.10651263591674588</v>
      </c>
      <c r="E2" s="4">
        <v>0.14607056126709578</v>
      </c>
      <c r="F2" s="9">
        <v>1</v>
      </c>
      <c r="G2" s="8">
        <v>7.9999999652101538E-3</v>
      </c>
      <c r="H2" s="8">
        <v>5.7123186486067522E-4</v>
      </c>
      <c r="I2" s="11">
        <v>2.3900457419486248E-2</v>
      </c>
      <c r="J2" s="12">
        <v>0.15779369249853661</v>
      </c>
    </row>
    <row r="3" spans="1:10" x14ac:dyDescent="0.45">
      <c r="A3" s="4" t="s">
        <v>27</v>
      </c>
      <c r="B3" s="4">
        <v>0.19699334512742739</v>
      </c>
      <c r="C3" s="4">
        <v>0.54948090408910777</v>
      </c>
      <c r="D3" s="4">
        <v>0.10915675765715115</v>
      </c>
      <c r="E3" s="4">
        <v>0.14436899486290325</v>
      </c>
      <c r="F3" s="9">
        <v>1.0000000017365895</v>
      </c>
      <c r="G3" s="8">
        <v>7.8138409630826473E-3</v>
      </c>
      <c r="H3" s="8">
        <v>5.5177957053627433E-4</v>
      </c>
      <c r="I3" s="11">
        <v>2.3489988730015909E-2</v>
      </c>
      <c r="J3" s="12">
        <v>0.15262597473774292</v>
      </c>
    </row>
    <row r="4" spans="1:10" x14ac:dyDescent="0.45">
      <c r="A4" s="4">
        <v>1.3</v>
      </c>
      <c r="B4" s="4">
        <v>0.90154809941179292</v>
      </c>
      <c r="C4" s="4">
        <v>9.8451905384586133E-2</v>
      </c>
      <c r="D4" s="4"/>
      <c r="E4" s="4"/>
      <c r="F4" s="9">
        <v>1.0000000047963791</v>
      </c>
      <c r="G4" s="6">
        <v>7.6287042540772497E-3</v>
      </c>
      <c r="H4" s="14">
        <f>I4^2</f>
        <v>6.3866071561311077E-2</v>
      </c>
      <c r="I4" s="6">
        <v>0.2527173748702512</v>
      </c>
      <c r="J4" s="12">
        <v>1.3453945219387902E-2</v>
      </c>
    </row>
    <row r="5" spans="1:10" x14ac:dyDescent="0.45">
      <c r="A5" s="4">
        <v>2.8</v>
      </c>
      <c r="B5" s="4">
        <v>0.7879469080324375</v>
      </c>
      <c r="C5" s="4">
        <v>0.21205309196758024</v>
      </c>
      <c r="D5" s="4"/>
      <c r="E5" s="4"/>
      <c r="F5" s="9">
        <v>1.0000000000000178</v>
      </c>
      <c r="G5" s="6">
        <v>7.2002753544049792E-3</v>
      </c>
      <c r="H5" s="14">
        <f>I5^2</f>
        <v>4.878500010483152E-2</v>
      </c>
      <c r="I5" s="6">
        <v>0.22087326706695748</v>
      </c>
      <c r="J5" s="12">
        <v>1.345394513913159E-2</v>
      </c>
    </row>
    <row r="6" spans="1:10" x14ac:dyDescent="0.45">
      <c r="A6" s="4">
        <v>6.5</v>
      </c>
      <c r="B6" s="4">
        <v>0.50773521694579504</v>
      </c>
      <c r="C6" s="4">
        <v>0.49226478551853087</v>
      </c>
      <c r="D6" s="4"/>
      <c r="E6" s="4"/>
      <c r="F6" s="9">
        <v>1.0000000024643259</v>
      </c>
      <c r="G6" s="6">
        <v>6.1435014054456337E-3</v>
      </c>
      <c r="H6" s="14">
        <f>I6^2</f>
        <v>2.0256619664294213E-2</v>
      </c>
      <c r="I6" s="6">
        <v>0.14232575193651434</v>
      </c>
      <c r="J6" s="12">
        <v>1.3453945212349156E-2</v>
      </c>
    </row>
    <row r="7" spans="1:10" x14ac:dyDescent="0.45">
      <c r="A7" s="4">
        <v>10.5</v>
      </c>
      <c r="B7" s="4">
        <v>0.20480090512187377</v>
      </c>
      <c r="C7" s="4">
        <v>0.79519909487817941</v>
      </c>
      <c r="D7" s="4"/>
      <c r="E7" s="4"/>
      <c r="F7" s="9">
        <v>1.0000000000000533</v>
      </c>
      <c r="G7" s="6">
        <v>5.0010326746915733E-3</v>
      </c>
      <c r="H7" s="14">
        <f>I7^2</f>
        <v>3.295764278720859E-3</v>
      </c>
      <c r="I7" s="6">
        <v>5.7408747405955994E-2</v>
      </c>
      <c r="J7" s="12">
        <v>1.3453945139135167E-2</v>
      </c>
    </row>
    <row r="8" spans="1:10" x14ac:dyDescent="0.45">
      <c r="A8" s="4">
        <v>16.899999999999999</v>
      </c>
      <c r="B8" s="4">
        <v>-0.27989293081266936</v>
      </c>
      <c r="C8" s="4">
        <v>1.2798939308126691</v>
      </c>
      <c r="D8" s="4"/>
      <c r="E8" s="4"/>
      <c r="F8" s="9">
        <v>1.0000009999999997</v>
      </c>
      <c r="G8" s="6">
        <v>3.1730909596908792E-3</v>
      </c>
      <c r="H8" s="14">
        <f>I8^2</f>
        <v>6.1556831644503105E-3</v>
      </c>
      <c r="I8" s="6">
        <v>-7.8458161872747886E-2</v>
      </c>
      <c r="J8" s="12">
        <v>1.3453891242144189E-2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frontier</vt:lpstr>
      <vt:lpstr>port7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亞樵 蔡</cp:lastModifiedBy>
  <cp:revision/>
  <dcterms:created xsi:type="dcterms:W3CDTF">2023-11-07T18:50:55Z</dcterms:created>
  <dcterms:modified xsi:type="dcterms:W3CDTF">2023-11-08T20:21:12Z</dcterms:modified>
  <cp:category/>
  <cp:contentStatus/>
</cp:coreProperties>
</file>