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conde/Downloads/"/>
    </mc:Choice>
  </mc:AlternateContent>
  <xr:revisionPtr revIDLastSave="0" documentId="13_ncr:1_{0BDE0DA5-A822-D443-BAA4-FBDC2DA5E0E1}" xr6:coauthVersionLast="47" xr6:coauthVersionMax="47" xr10:uidLastSave="{00000000-0000-0000-0000-000000000000}"/>
  <bookViews>
    <workbookView xWindow="0" yWindow="840" windowWidth="34200" windowHeight="21400" xr2:uid="{3165D9D1-A46F-4226-83F1-CC6CD1CD8420}"/>
  </bookViews>
  <sheets>
    <sheet name="Hoja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26" i="1"/>
  <c r="F15" i="1"/>
  <c r="E38" i="1"/>
  <c r="E39" i="1"/>
  <c r="E40" i="1"/>
  <c r="E41" i="1"/>
  <c r="E42" i="1"/>
  <c r="E37" i="1"/>
  <c r="D43" i="1"/>
  <c r="D32" i="1" l="1"/>
  <c r="C32" i="1"/>
  <c r="E31" i="1"/>
  <c r="E30" i="1"/>
  <c r="E29" i="1"/>
  <c r="E28" i="1"/>
  <c r="E27" i="1"/>
  <c r="E26" i="1"/>
  <c r="C43" i="1"/>
  <c r="E43" i="1" s="1"/>
  <c r="D21" i="1"/>
  <c r="E21" i="1" s="1"/>
  <c r="E20" i="1"/>
  <c r="E19" i="1"/>
  <c r="E18" i="1"/>
  <c r="E17" i="1"/>
  <c r="E16" i="1"/>
  <c r="E15" i="1"/>
  <c r="E32" i="1" l="1"/>
</calcChain>
</file>

<file path=xl/sharedStrings.xml><?xml version="1.0" encoding="utf-8"?>
<sst xmlns="http://schemas.openxmlformats.org/spreadsheetml/2006/main" count="62" uniqueCount="39">
  <si>
    <t>UDLAP</t>
  </si>
  <si>
    <t>Act. Sciences, Physics and Mathematics</t>
  </si>
  <si>
    <t>Dr. Miguel Ángel Reyes Cortés</t>
  </si>
  <si>
    <t xml:space="preserve">The following tables show population and mortality data from Michigan and Florida in 1989. </t>
  </si>
  <si>
    <t xml:space="preserve">Besides, the age structure of the United States in 1989 is also shown. </t>
  </si>
  <si>
    <t>Michigan (MI), '89</t>
  </si>
  <si>
    <t>United States (US), '89</t>
  </si>
  <si>
    <t>Age group</t>
  </si>
  <si>
    <t>Population (10^3)</t>
  </si>
  <si>
    <t>Deaths</t>
  </si>
  <si>
    <t>M_x,h</t>
  </si>
  <si>
    <t>Population (10^6)</t>
  </si>
  <si>
    <t>0-5</t>
  </si>
  <si>
    <t xml:space="preserve"> 5-25</t>
  </si>
  <si>
    <t>25-45</t>
  </si>
  <si>
    <t>45-65</t>
  </si>
  <si>
    <t>65-85</t>
  </si>
  <si>
    <t>85+</t>
  </si>
  <si>
    <t>Total</t>
  </si>
  <si>
    <t>Florida (FL), '89</t>
  </si>
  <si>
    <t xml:space="preserve">Consider the CDR of both MI and FL. How many deaths are there per 1000 people, respectively? </t>
  </si>
  <si>
    <t xml:space="preserve">Do any of both states, MI or FL, has an older population? Give a numerical measure (index) to support your answer. </t>
  </si>
  <si>
    <t>Do you think the CDR of both states is a fair measure for comparing mortality levels? Why or why not?</t>
  </si>
  <si>
    <t xml:space="preserve">Consider the age structure of the US population in 1989. Calculate the Type 1 Standardized Rate for MI and FL. </t>
  </si>
  <si>
    <t>How do you interpret the Type 1 standardized rate for MI and FL?</t>
  </si>
  <si>
    <t xml:space="preserve">Do any of both states have better living conditions? If that's the case, which one? Support your answer. </t>
  </si>
  <si>
    <t>What do you think may explain the original difference in the CDR between MI and FL?</t>
  </si>
  <si>
    <t>Practice: Direct (Type 1) and Indirect (Type 2) standardization</t>
  </si>
  <si>
    <t>Part 1</t>
  </si>
  <si>
    <t>Part 2</t>
  </si>
  <si>
    <t>Supose you only know the total number of deaths in MI and FL alongside with their population structure.</t>
  </si>
  <si>
    <t>Now you'd like to compare their mortality levels</t>
  </si>
  <si>
    <t>Calculate the expected deaths in MI and FL under the mortality structure of the US</t>
  </si>
  <si>
    <t xml:space="preserve">Calculate the ratio between the observed and expected deaths in MI and FL, respectively. Interpret those ratios and give some insights. </t>
  </si>
  <si>
    <t xml:space="preserve">Calculate the Type-2 standardized mortality rate for MI and FL, and compare it to that of the US. </t>
  </si>
  <si>
    <t xml:space="preserve">Give some closing comments on this part and on the mortality levels on MI, FL and the US. </t>
  </si>
  <si>
    <t>Populations are referred to mid-year.</t>
  </si>
  <si>
    <t>P25 LAT3072 Demography</t>
  </si>
  <si>
    <t>CDR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</si>
</sst>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orbel"/>
      <family val="2"/>
    </font>
    <font>
      <sz val="13"/>
      <color theme="1"/>
      <name val="Corbel"/>
      <family val="2"/>
    </font>
    <font>
      <sz val="14"/>
      <color theme="1"/>
      <name val="Corbel"/>
      <family val="2"/>
    </font>
    <font>
      <b/>
      <sz val="13"/>
      <color theme="1"/>
      <name val="Corbe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A372-E96D-4001-B575-57458104FDEF}">
  <sheetPr>
    <pageSetUpPr fitToPage="1"/>
  </sheetPr>
  <dimension ref="A2:H60"/>
  <sheetViews>
    <sheetView tabSelected="1" topLeftCell="D10" zoomScale="247" zoomScaleNormal="80" workbookViewId="0">
      <selection activeCell="F16" sqref="F16"/>
    </sheetView>
  </sheetViews>
  <sheetFormatPr baseColWidth="10" defaultColWidth="17.33203125" defaultRowHeight="19" x14ac:dyDescent="0.25"/>
  <cols>
    <col min="1" max="2" width="17.33203125" style="2"/>
    <col min="3" max="3" width="20.83203125" style="2" customWidth="1"/>
    <col min="4" max="5" width="17.33203125" style="2"/>
    <col min="6" max="6" width="24.6640625" style="2" customWidth="1"/>
    <col min="7" max="16384" width="17.33203125" style="2"/>
  </cols>
  <sheetData>
    <row r="2" spans="2:8" ht="21" x14ac:dyDescent="0.3">
      <c r="B2" s="1" t="s">
        <v>0</v>
      </c>
    </row>
    <row r="3" spans="2:8" ht="21" x14ac:dyDescent="0.3">
      <c r="B3" s="3" t="s">
        <v>1</v>
      </c>
    </row>
    <row r="4" spans="2:8" ht="21" x14ac:dyDescent="0.3">
      <c r="B4" s="3" t="s">
        <v>37</v>
      </c>
    </row>
    <row r="5" spans="2:8" ht="21" x14ac:dyDescent="0.3">
      <c r="B5" s="3" t="s">
        <v>2</v>
      </c>
    </row>
    <row r="6" spans="2:8" ht="21" x14ac:dyDescent="0.3">
      <c r="B6" s="3" t="s">
        <v>27</v>
      </c>
    </row>
    <row r="8" spans="2:8" x14ac:dyDescent="0.25">
      <c r="B8" s="5" t="s">
        <v>3</v>
      </c>
    </row>
    <row r="9" spans="2:8" x14ac:dyDescent="0.25">
      <c r="B9" s="5" t="s">
        <v>4</v>
      </c>
    </row>
    <row r="10" spans="2:8" x14ac:dyDescent="0.25">
      <c r="B10" s="5" t="s">
        <v>36</v>
      </c>
    </row>
    <row r="11" spans="2:8" x14ac:dyDescent="0.25">
      <c r="B11" s="5"/>
    </row>
    <row r="12" spans="2:8" x14ac:dyDescent="0.25">
      <c r="B12" s="4"/>
    </row>
    <row r="13" spans="2:8" x14ac:dyDescent="0.25">
      <c r="B13" s="5" t="s">
        <v>5</v>
      </c>
      <c r="F13" s="6"/>
    </row>
    <row r="14" spans="2:8" x14ac:dyDescent="0.25">
      <c r="B14" s="6" t="s">
        <v>7</v>
      </c>
      <c r="C14" s="6" t="s">
        <v>8</v>
      </c>
      <c r="D14" s="6" t="s">
        <v>9</v>
      </c>
      <c r="E14" s="6" t="s">
        <v>10</v>
      </c>
      <c r="F14" s="6" t="s">
        <v>38</v>
      </c>
    </row>
    <row r="15" spans="2:8" x14ac:dyDescent="0.25">
      <c r="B15" s="7" t="s">
        <v>12</v>
      </c>
      <c r="C15" s="8">
        <v>684</v>
      </c>
      <c r="D15" s="8">
        <v>1893</v>
      </c>
      <c r="E15" s="16">
        <f>D15/(C15*1000)</f>
        <v>2.7675438596491226E-3</v>
      </c>
      <c r="F15" s="2">
        <f>D21/(C21*1000)</f>
        <v>8.5038283187749385E-3</v>
      </c>
      <c r="H15" s="10"/>
    </row>
    <row r="16" spans="2:8" x14ac:dyDescent="0.25">
      <c r="B16" s="9" t="s">
        <v>13</v>
      </c>
      <c r="C16" s="2">
        <v>2782</v>
      </c>
      <c r="D16" s="2">
        <v>1735</v>
      </c>
      <c r="E16" s="17">
        <f t="shared" ref="E16:E21" si="0">D16/(C16*1000)</f>
        <v>6.2365204888569371E-4</v>
      </c>
      <c r="H16" s="10"/>
    </row>
    <row r="17" spans="2:8" x14ac:dyDescent="0.25">
      <c r="B17" s="11" t="s">
        <v>14</v>
      </c>
      <c r="C17" s="2">
        <v>2990</v>
      </c>
      <c r="D17" s="2">
        <v>5151</v>
      </c>
      <c r="E17" s="17">
        <f t="shared" si="0"/>
        <v>1.7227424749163879E-3</v>
      </c>
      <c r="H17" s="10"/>
    </row>
    <row r="18" spans="2:8" x14ac:dyDescent="0.25">
      <c r="B18" s="11" t="s">
        <v>15</v>
      </c>
      <c r="C18" s="2">
        <v>1718</v>
      </c>
      <c r="D18" s="2">
        <v>14577</v>
      </c>
      <c r="E18" s="17">
        <f t="shared" si="0"/>
        <v>8.4848661233993018E-3</v>
      </c>
      <c r="H18" s="10"/>
    </row>
    <row r="19" spans="2:8" x14ac:dyDescent="0.25">
      <c r="B19" s="11" t="s">
        <v>16</v>
      </c>
      <c r="C19" s="2">
        <v>994</v>
      </c>
      <c r="D19" s="2">
        <v>39687</v>
      </c>
      <c r="E19" s="17">
        <f t="shared" si="0"/>
        <v>3.9926559356136822E-2</v>
      </c>
      <c r="H19" s="10"/>
    </row>
    <row r="20" spans="2:8" x14ac:dyDescent="0.25">
      <c r="B20" s="12" t="s">
        <v>17</v>
      </c>
      <c r="C20" s="13">
        <v>105</v>
      </c>
      <c r="D20" s="13">
        <v>15813</v>
      </c>
      <c r="E20" s="18">
        <f t="shared" si="0"/>
        <v>0.15060000000000001</v>
      </c>
      <c r="H20" s="10"/>
    </row>
    <row r="21" spans="2:8" x14ac:dyDescent="0.25">
      <c r="B21" s="14" t="s">
        <v>18</v>
      </c>
      <c r="C21" s="15">
        <v>9273</v>
      </c>
      <c r="D21" s="15">
        <f>SUM(D15:D20)</f>
        <v>78856</v>
      </c>
      <c r="E21" s="19">
        <f t="shared" si="0"/>
        <v>8.5038283187749385E-3</v>
      </c>
      <c r="H21" s="10"/>
    </row>
    <row r="22" spans="2:8" x14ac:dyDescent="0.25">
      <c r="H22" s="10"/>
    </row>
    <row r="24" spans="2:8" x14ac:dyDescent="0.25">
      <c r="B24" s="6" t="s">
        <v>19</v>
      </c>
    </row>
    <row r="25" spans="2:8" x14ac:dyDescent="0.25">
      <c r="B25" s="6" t="s">
        <v>7</v>
      </c>
      <c r="C25" s="6" t="s">
        <v>8</v>
      </c>
      <c r="D25" s="6" t="s">
        <v>9</v>
      </c>
      <c r="E25" s="6" t="s">
        <v>10</v>
      </c>
      <c r="F25" s="6" t="s">
        <v>38</v>
      </c>
    </row>
    <row r="26" spans="2:8" x14ac:dyDescent="0.25">
      <c r="B26" s="7" t="s">
        <v>12</v>
      </c>
      <c r="C26" s="8">
        <v>887</v>
      </c>
      <c r="D26" s="8">
        <v>2309</v>
      </c>
      <c r="E26" s="16">
        <f>D26/(C26*1000)</f>
        <v>2.6031567080045098E-3</v>
      </c>
      <c r="F26" s="2">
        <f>D32/(C32*1000)</f>
        <v>1.0475728155339805E-2</v>
      </c>
      <c r="H26" s="10"/>
    </row>
    <row r="27" spans="2:8" x14ac:dyDescent="0.25">
      <c r="B27" s="9" t="s">
        <v>13</v>
      </c>
      <c r="C27" s="2">
        <v>3175</v>
      </c>
      <c r="D27" s="2">
        <v>2331</v>
      </c>
      <c r="E27" s="17">
        <f t="shared" ref="E27:E32" si="1">D27/(C27*1000)</f>
        <v>7.3417322834645673E-4</v>
      </c>
      <c r="H27" s="10"/>
    </row>
    <row r="28" spans="2:8" x14ac:dyDescent="0.25">
      <c r="B28" s="11" t="s">
        <v>14</v>
      </c>
      <c r="C28" s="2">
        <v>3661</v>
      </c>
      <c r="D28" s="2">
        <v>8096</v>
      </c>
      <c r="E28" s="17">
        <f t="shared" si="1"/>
        <v>2.2114176454520623E-3</v>
      </c>
      <c r="H28" s="10"/>
    </row>
    <row r="29" spans="2:8" x14ac:dyDescent="0.25">
      <c r="B29" s="11" t="s">
        <v>15</v>
      </c>
      <c r="C29" s="2">
        <v>2670</v>
      </c>
      <c r="D29" s="2">
        <v>21195</v>
      </c>
      <c r="E29" s="17">
        <f t="shared" si="1"/>
        <v>7.9382022471910108E-3</v>
      </c>
      <c r="H29" s="10"/>
    </row>
    <row r="30" spans="2:8" x14ac:dyDescent="0.25">
      <c r="B30" s="11" t="s">
        <v>16</v>
      </c>
      <c r="C30" s="2">
        <v>2074</v>
      </c>
      <c r="D30" s="2">
        <v>70785</v>
      </c>
      <c r="E30" s="17">
        <f t="shared" si="1"/>
        <v>3.4129701060752173E-2</v>
      </c>
      <c r="H30" s="10"/>
    </row>
    <row r="31" spans="2:8" x14ac:dyDescent="0.25">
      <c r="B31" s="12" t="s">
        <v>17</v>
      </c>
      <c r="C31" s="13">
        <v>202</v>
      </c>
      <c r="D31" s="13">
        <v>28001</v>
      </c>
      <c r="E31" s="18">
        <f t="shared" si="1"/>
        <v>0.13861881188118813</v>
      </c>
      <c r="H31" s="10"/>
    </row>
    <row r="32" spans="2:8" x14ac:dyDescent="0.25">
      <c r="B32" s="14" t="s">
        <v>18</v>
      </c>
      <c r="C32" s="15">
        <f>SUM(C26:C31)</f>
        <v>12669</v>
      </c>
      <c r="D32" s="15">
        <f>SUM(D26:D31)</f>
        <v>132717</v>
      </c>
      <c r="E32" s="19">
        <f t="shared" si="1"/>
        <v>1.0475728155339805E-2</v>
      </c>
      <c r="H32" s="10"/>
    </row>
    <row r="33" spans="1:8" x14ac:dyDescent="0.25">
      <c r="E33" s="10"/>
      <c r="H33" s="10"/>
    </row>
    <row r="34" spans="1:8" x14ac:dyDescent="0.25">
      <c r="H34" s="10"/>
    </row>
    <row r="35" spans="1:8" x14ac:dyDescent="0.25">
      <c r="B35" s="5" t="s">
        <v>6</v>
      </c>
      <c r="H35" s="10"/>
    </row>
    <row r="36" spans="1:8" x14ac:dyDescent="0.25">
      <c r="B36" s="6" t="s">
        <v>7</v>
      </c>
      <c r="C36" s="6" t="s">
        <v>11</v>
      </c>
      <c r="D36" s="6" t="s">
        <v>9</v>
      </c>
      <c r="E36" s="6" t="s">
        <v>10</v>
      </c>
      <c r="F36" s="6" t="s">
        <v>38</v>
      </c>
      <c r="H36" s="10"/>
    </row>
    <row r="37" spans="1:8" x14ac:dyDescent="0.25">
      <c r="B37" s="7" t="s">
        <v>12</v>
      </c>
      <c r="C37" s="21">
        <v>18.8</v>
      </c>
      <c r="D37" s="8">
        <v>46309</v>
      </c>
      <c r="E37" s="16">
        <f>D37/(C37*10^6)</f>
        <v>2.4632446808510637E-3</v>
      </c>
      <c r="F37" s="2">
        <f>D43/(C43*1000000)</f>
        <v>8.6591784132098275E-3</v>
      </c>
      <c r="H37" s="10"/>
    </row>
    <row r="38" spans="1:8" x14ac:dyDescent="0.25">
      <c r="B38" s="9" t="s">
        <v>13</v>
      </c>
      <c r="C38" s="20">
        <v>71.7</v>
      </c>
      <c r="D38" s="2">
        <v>45331</v>
      </c>
      <c r="E38" s="17">
        <f t="shared" ref="E38:E43" si="2">D38/(C38*10^6)</f>
        <v>6.3223152022315202E-4</v>
      </c>
      <c r="H38" s="10"/>
    </row>
    <row r="39" spans="1:8" x14ac:dyDescent="0.25">
      <c r="B39" s="11" t="s">
        <v>14</v>
      </c>
      <c r="C39" s="20">
        <v>80.3</v>
      </c>
      <c r="D39" s="2">
        <v>141096</v>
      </c>
      <c r="E39" s="17">
        <f t="shared" si="2"/>
        <v>1.7571108343711083E-3</v>
      </c>
      <c r="H39" s="10"/>
    </row>
    <row r="40" spans="1:8" x14ac:dyDescent="0.25">
      <c r="B40" s="11" t="s">
        <v>15</v>
      </c>
      <c r="C40" s="20">
        <v>46.5</v>
      </c>
      <c r="D40" s="2">
        <v>379195</v>
      </c>
      <c r="E40" s="17">
        <f t="shared" si="2"/>
        <v>8.1547311827956988E-3</v>
      </c>
      <c r="H40" s="10"/>
    </row>
    <row r="41" spans="1:8" x14ac:dyDescent="0.25">
      <c r="B41" s="11" t="s">
        <v>16</v>
      </c>
      <c r="C41" s="20">
        <v>28</v>
      </c>
      <c r="D41" s="2">
        <v>1080785</v>
      </c>
      <c r="E41" s="17">
        <f t="shared" si="2"/>
        <v>3.8599464285714286E-2</v>
      </c>
    </row>
    <row r="42" spans="1:8" x14ac:dyDescent="0.25">
      <c r="B42" s="12" t="s">
        <v>17</v>
      </c>
      <c r="C42" s="22">
        <v>3</v>
      </c>
      <c r="D42" s="13">
        <v>457358</v>
      </c>
      <c r="E42" s="18">
        <f t="shared" si="2"/>
        <v>0.15245266666666665</v>
      </c>
    </row>
    <row r="43" spans="1:8" ht="24.75" customHeight="1" x14ac:dyDescent="0.25">
      <c r="B43" s="14" t="s">
        <v>18</v>
      </c>
      <c r="C43" s="23">
        <f>SUM(C37:C42)</f>
        <v>248.3</v>
      </c>
      <c r="D43" s="15">
        <f>SUM(D37:D42)</f>
        <v>2150074</v>
      </c>
      <c r="E43" s="19">
        <f t="shared" si="2"/>
        <v>8.6591784132098275E-3</v>
      </c>
    </row>
    <row r="44" spans="1:8" ht="24.75" customHeight="1" x14ac:dyDescent="0.25"/>
    <row r="45" spans="1:8" ht="24.75" customHeight="1" x14ac:dyDescent="0.25">
      <c r="B45" s="6" t="s">
        <v>28</v>
      </c>
    </row>
    <row r="46" spans="1:8" ht="20.25" customHeight="1" x14ac:dyDescent="0.25">
      <c r="A46" s="6">
        <v>1.1000000000000001</v>
      </c>
      <c r="B46" s="4" t="s">
        <v>20</v>
      </c>
    </row>
    <row r="47" spans="1:8" ht="20.25" customHeight="1" x14ac:dyDescent="0.25">
      <c r="A47" s="6">
        <v>1.2</v>
      </c>
      <c r="B47" s="4" t="s">
        <v>21</v>
      </c>
    </row>
    <row r="48" spans="1:8" ht="20.25" customHeight="1" x14ac:dyDescent="0.25">
      <c r="A48" s="6">
        <v>1.3</v>
      </c>
      <c r="B48" s="4" t="s">
        <v>22</v>
      </c>
    </row>
    <row r="49" spans="1:2" ht="20.25" customHeight="1" x14ac:dyDescent="0.25">
      <c r="A49" s="6">
        <v>1.4</v>
      </c>
      <c r="B49" s="4" t="s">
        <v>23</v>
      </c>
    </row>
    <row r="50" spans="1:2" ht="20.25" customHeight="1" x14ac:dyDescent="0.25">
      <c r="A50" s="6">
        <v>1.5</v>
      </c>
      <c r="B50" s="4" t="s">
        <v>24</v>
      </c>
    </row>
    <row r="51" spans="1:2" ht="20.25" customHeight="1" x14ac:dyDescent="0.25">
      <c r="A51" s="6">
        <v>1.6</v>
      </c>
      <c r="B51" s="4" t="s">
        <v>25</v>
      </c>
    </row>
    <row r="52" spans="1:2" ht="20.25" customHeight="1" x14ac:dyDescent="0.25">
      <c r="A52" s="6">
        <v>1.7</v>
      </c>
      <c r="B52" s="4" t="s">
        <v>26</v>
      </c>
    </row>
    <row r="53" spans="1:2" ht="20.25" customHeight="1" x14ac:dyDescent="0.25"/>
    <row r="54" spans="1:2" ht="20.25" customHeight="1" x14ac:dyDescent="0.25">
      <c r="B54" s="6" t="s">
        <v>29</v>
      </c>
    </row>
    <row r="55" spans="1:2" ht="20.25" customHeight="1" x14ac:dyDescent="0.25">
      <c r="B55" s="4" t="s">
        <v>30</v>
      </c>
    </row>
    <row r="56" spans="1:2" ht="20.25" customHeight="1" x14ac:dyDescent="0.25">
      <c r="B56" s="4" t="s">
        <v>31</v>
      </c>
    </row>
    <row r="57" spans="1:2" ht="20.25" customHeight="1" x14ac:dyDescent="0.25">
      <c r="A57" s="6">
        <v>2.1</v>
      </c>
      <c r="B57" s="4" t="s">
        <v>32</v>
      </c>
    </row>
    <row r="58" spans="1:2" ht="20.25" customHeight="1" x14ac:dyDescent="0.25">
      <c r="A58" s="6">
        <v>2.2000000000000002</v>
      </c>
      <c r="B58" s="4" t="s">
        <v>33</v>
      </c>
    </row>
    <row r="59" spans="1:2" ht="20.25" customHeight="1" x14ac:dyDescent="0.25">
      <c r="A59" s="6">
        <v>2.2999999999999998</v>
      </c>
      <c r="B59" s="4" t="s">
        <v>34</v>
      </c>
    </row>
    <row r="60" spans="1:2" ht="20.25" customHeight="1" x14ac:dyDescent="0.25">
      <c r="A60" s="6">
        <v>2.4</v>
      </c>
      <c r="B60" s="4" t="s">
        <v>35</v>
      </c>
    </row>
  </sheetData>
  <pageMargins left="0.25" right="0.25" top="0.75" bottom="0.75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6A21-2B36-4C5F-93CB-49CD2B251AF7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3fd8d1-1672-42a9-929d-298c8a5b0b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9E9C0F3484440B45F946FF25E7AC1" ma:contentTypeVersion="15" ma:contentTypeDescription="Create a new document." ma:contentTypeScope="" ma:versionID="75e413cf29342c8d7698eefc561fbfc3">
  <xsd:schema xmlns:xsd="http://www.w3.org/2001/XMLSchema" xmlns:xs="http://www.w3.org/2001/XMLSchema" xmlns:p="http://schemas.microsoft.com/office/2006/metadata/properties" xmlns:ns3="9b3fd8d1-1672-42a9-929d-298c8a5b0beb" xmlns:ns4="925c1d0d-7903-4c94-ba39-a1add57c5125" targetNamespace="http://schemas.microsoft.com/office/2006/metadata/properties" ma:root="true" ma:fieldsID="c5363fcf5f8e32b4c94520aea9fc4357" ns3:_="" ns4:_="">
    <xsd:import namespace="9b3fd8d1-1672-42a9-929d-298c8a5b0beb"/>
    <xsd:import namespace="925c1d0d-7903-4c94-ba39-a1add57c51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fd8d1-1672-42a9-929d-298c8a5b0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c1d0d-7903-4c94-ba39-a1add57c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FC8093-93B8-4A7B-A036-A80D85B1737D}">
  <ds:schemaRefs>
    <ds:schemaRef ds:uri="9b3fd8d1-1672-42a9-929d-298c8a5b0beb"/>
    <ds:schemaRef ds:uri="925c1d0d-7903-4c94-ba39-a1add57c5125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BF5E8B4-7463-471D-ADB2-FBA4C87D8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fd8d1-1672-42a9-929d-298c8a5b0beb"/>
    <ds:schemaRef ds:uri="925c1d0d-7903-4c94-ba39-a1add57c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1F91EB-7583-484F-BC4B-CC73194EE1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>Universidad de las Américas Puebla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Owen Paredes Conde</cp:lastModifiedBy>
  <cp:lastPrinted>2023-03-07T17:13:34Z</cp:lastPrinted>
  <dcterms:created xsi:type="dcterms:W3CDTF">2023-03-06T20:18:46Z</dcterms:created>
  <dcterms:modified xsi:type="dcterms:W3CDTF">2025-03-12T00:57:01Z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0x01010025F9E9C0F3484440B45F946FF25E7AC1</vt:lpwstr>
  </property>
</Properties>
</file>