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rie\OneDrive\Documentos\GitHub\Teoria y Tecnicas de Optimizacion\"/>
    </mc:Choice>
  </mc:AlternateContent>
  <xr:revisionPtr revIDLastSave="0" documentId="13_ncr:1_{633E34A5-0AC0-489B-ADAD-456CF72E0850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AdjClose" sheetId="1" r:id="rId1"/>
    <sheet name="Returns" sheetId="2" r:id="rId2"/>
    <sheet name="Sensitivity Report" sheetId="10" r:id="rId3"/>
    <sheet name="Maximization" sheetId="3" r:id="rId4"/>
  </sheets>
  <definedNames>
    <definedName name="solver_adj" localSheetId="3" hidden="1">Maximization!$C$10:$R$10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Maximization!$C$10:$R$10</definedName>
    <definedName name="solver_lhs2" localSheetId="3" hidden="1">Maximization!$H$14</definedName>
    <definedName name="solver_lhs3" localSheetId="3" hidden="1">Maximization!$H$15</definedName>
    <definedName name="solver_lhs4" localSheetId="3" hidden="1">Maximization!$H$16:$H$30</definedName>
    <definedName name="solver_lhs5" localSheetId="3" hidden="1">Maximization!$H$31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Maximization!$H$12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2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3" hidden="1">100</definedName>
    <definedName name="solver_rhs2" localSheetId="3" hidden="1">Maximization!$J$14</definedName>
    <definedName name="solver_rhs3" localSheetId="3" hidden="1">Maximization!$J$15</definedName>
    <definedName name="solver_rhs4" localSheetId="3" hidden="1">Maximization!$J$16:$J$30</definedName>
    <definedName name="solver_rhs5" localSheetId="3" hidden="1">Maximization!$J$31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Q5" i="3"/>
  <c r="O5" i="3"/>
  <c r="P5" i="3"/>
  <c r="N5" i="3"/>
  <c r="J5" i="3"/>
  <c r="K5" i="3"/>
  <c r="L5" i="3"/>
  <c r="M5" i="3"/>
  <c r="I5" i="3"/>
  <c r="H5" i="3"/>
  <c r="G5" i="3"/>
  <c r="F5" i="3"/>
  <c r="D5" i="3"/>
  <c r="E5" i="3"/>
  <c r="C5" i="3"/>
  <c r="H20" i="3" l="1"/>
  <c r="D17" i="3"/>
  <c r="H31" i="3" a="1"/>
  <c r="H31" i="3" s="1"/>
  <c r="H30" i="3"/>
  <c r="H29" i="3"/>
  <c r="H28" i="3"/>
  <c r="H27" i="3"/>
  <c r="H26" i="3"/>
  <c r="H25" i="3"/>
  <c r="H24" i="3"/>
  <c r="H23" i="3"/>
  <c r="H22" i="3"/>
  <c r="H21" i="3"/>
  <c r="H19" i="3"/>
  <c r="H18" i="3"/>
  <c r="J31" i="3" l="1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H17" i="3"/>
  <c r="J16" i="3"/>
  <c r="H16" i="3"/>
  <c r="J15" i="3"/>
  <c r="J14" i="3"/>
  <c r="H14" i="3"/>
  <c r="H12" i="3" l="1"/>
  <c r="H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<sst xmlns="http://schemas.openxmlformats.org/spreadsheetml/2006/main" count="207" uniqueCount="92">
  <si>
    <t>AFRM</t>
  </si>
  <si>
    <t>AMAT</t>
  </si>
  <si>
    <t>AMD</t>
  </si>
  <si>
    <t>BABA</t>
  </si>
  <si>
    <t>MU</t>
  </si>
  <si>
    <t>NIO</t>
  </si>
  <si>
    <t>NVDA</t>
  </si>
  <si>
    <t>ON</t>
  </si>
  <si>
    <t>RIOT</t>
  </si>
  <si>
    <t>SAVA</t>
  </si>
  <si>
    <t>SPCE</t>
  </si>
  <si>
    <t>SQ</t>
  </si>
  <si>
    <t>TSLA</t>
  </si>
  <si>
    <t>WISH</t>
  </si>
  <si>
    <t>XPEV</t>
  </si>
  <si>
    <t>Date</t>
  </si>
  <si>
    <t>Stocks</t>
  </si>
  <si>
    <t>n</t>
  </si>
  <si>
    <t>max</t>
  </si>
  <si>
    <t>δ</t>
  </si>
  <si>
    <t>ε1</t>
  </si>
  <si>
    <t>s.a.</t>
  </si>
  <si>
    <t>≤</t>
  </si>
  <si>
    <t>ε2</t>
  </si>
  <si>
    <t>r</t>
  </si>
  <si>
    <t>≥</t>
  </si>
  <si>
    <t>=</t>
  </si>
  <si>
    <t>max vol</t>
  </si>
  <si>
    <t>daily mean returns</t>
  </si>
  <si>
    <t>daily std dev</t>
  </si>
  <si>
    <t>Microsoft Excel 16.0 Sensitivity Report</t>
  </si>
  <si>
    <t>Worksheet: [Stock6months.xlsx]Maximization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</si>
  <si>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</si>
  <si>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</si>
  <si>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</si>
  <si>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</si>
  <si>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</si>
  <si>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</si>
  <si>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</si>
  <si>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</si>
  <si>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</si>
  <si>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</si>
  <si>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</si>
  <si>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</si>
  <si>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</si>
  <si>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</si>
  <si>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</si>
  <si>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</si>
  <si>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</si>
  <si>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Bonds</t>
  </si>
  <si>
    <t>$C$10</t>
  </si>
  <si>
    <t>$D$10</t>
  </si>
  <si>
    <t>$E$10</t>
  </si>
  <si>
    <t>$F$10</t>
  </si>
  <si>
    <t>$G$10</t>
  </si>
  <si>
    <t>$H$10</t>
  </si>
  <si>
    <t>$I$10</t>
  </si>
  <si>
    <t>$J$10</t>
  </si>
  <si>
    <t>$K$10</t>
  </si>
  <si>
    <t>$L$10</t>
  </si>
  <si>
    <t>$M$10</t>
  </si>
  <si>
    <t>$N$10</t>
  </si>
  <si>
    <t>$O$10</t>
  </si>
  <si>
    <t>$P$10</t>
  </si>
  <si>
    <t>$Q$10</t>
  </si>
  <si>
    <t>$R$10</t>
  </si>
  <si>
    <t>$H$14</t>
  </si>
  <si>
    <t>$H$15</t>
  </si>
  <si>
    <t>$H$16</t>
  </si>
  <si>
    <t>$H$17</t>
  </si>
  <si>
    <t>$H$18</t>
  </si>
  <si>
    <t>$H$19</t>
  </si>
  <si>
    <t>$H$20</t>
  </si>
  <si>
    <t>$H$21</t>
  </si>
  <si>
    <t>$H$22</t>
  </si>
  <si>
    <t>$H$23</t>
  </si>
  <si>
    <t>$H$24</t>
  </si>
  <si>
    <t>$H$25</t>
  </si>
  <si>
    <t>$H$26</t>
  </si>
  <si>
    <t>$H$27</t>
  </si>
  <si>
    <t>$H$28</t>
  </si>
  <si>
    <t>$H$29</t>
  </si>
  <si>
    <t>$H$30</t>
  </si>
  <si>
    <t>$H$31</t>
  </si>
  <si>
    <t>s.a. TSLA</t>
  </si>
  <si>
    <t>ε2 TSLA</t>
  </si>
  <si>
    <t>r TSLA</t>
  </si>
  <si>
    <t>max vol TSLA</t>
  </si>
  <si>
    <t>5d mean returns</t>
  </si>
  <si>
    <t>abs 5d mean ret</t>
  </si>
  <si>
    <t>5d std dev</t>
  </si>
  <si>
    <t>Report Created: 18/04/2024 02:51:43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</si>
</sst>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yyyy\-mm\-dd\ h:mm:ss"/>
    <numFmt numFmtId="165" formatCode="0.00000000000"/>
    <numFmt numFmtId="169" formatCode="0.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Border="1"/>
    <xf numFmtId="0" fontId="7" fillId="4" borderId="1" xfId="3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9" fillId="4" borderId="1" xfId="3" applyFont="1" applyBorder="1" applyAlignment="1">
      <alignment horizontal="center"/>
    </xf>
    <xf numFmtId="44" fontId="0" fillId="0" borderId="1" xfId="4" applyFont="1" applyBorder="1"/>
    <xf numFmtId="165" fontId="3" fillId="3" borderId="1" xfId="2" applyNumberFormat="1" applyBorder="1" applyAlignment="1">
      <alignment horizontal="center"/>
    </xf>
    <xf numFmtId="165" fontId="2" fillId="2" borderId="1" xfId="1" applyNumberFormat="1" applyBorder="1" applyAlignment="1">
      <alignment horizontal="center"/>
    </xf>
    <xf numFmtId="0" fontId="0" fillId="0" borderId="0" xfId="0" applyFont="1"/>
    <xf numFmtId="0" fontId="0" fillId="0" borderId="5" xfId="0" applyFill="1" applyBorder="1" applyAlignment="1"/>
    <xf numFmtId="0" fontId="0" fillId="0" borderId="4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44" fontId="0" fillId="0" borderId="1" xfId="4" applyFont="1" applyBorder="1" applyAlignment="1">
      <alignment horizontal="left"/>
    </xf>
    <xf numFmtId="169" fontId="0" fillId="0" borderId="1" xfId="5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1" xfId="5" applyNumberFormat="1" applyFont="1" applyBorder="1" applyAlignment="1">
      <alignment horizontal="right"/>
    </xf>
    <xf numFmtId="0" fontId="0" fillId="0" borderId="1" xfId="0" applyFill="1" applyBorder="1"/>
    <xf numFmtId="0" fontId="5" fillId="0" borderId="1" xfId="2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9" fillId="0" borderId="1" xfId="3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1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6" fillId="0" borderId="7" xfId="1" applyFont="1" applyFill="1" applyBorder="1" applyAlignment="1">
      <alignment horizontal="center"/>
    </xf>
    <xf numFmtId="0" fontId="2" fillId="0" borderId="7" xfId="1" applyFill="1" applyBorder="1" applyAlignment="1">
      <alignment horizontal="center"/>
    </xf>
    <xf numFmtId="0" fontId="0" fillId="0" borderId="10" xfId="0" applyFill="1" applyBorder="1"/>
    <xf numFmtId="0" fontId="6" fillId="0" borderId="10" xfId="1" applyFont="1" applyFill="1" applyBorder="1" applyAlignment="1">
      <alignment horizontal="center"/>
    </xf>
    <xf numFmtId="0" fontId="5" fillId="0" borderId="10" xfId="2" applyFont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3" fillId="0" borderId="10" xfId="2" applyFill="1" applyBorder="1" applyAlignment="1">
      <alignment horizontal="center"/>
    </xf>
  </cellXfs>
  <cellStyles count="6">
    <cellStyle name="60% - Accent5" xfId="3" builtinId="48"/>
    <cellStyle name="Bad" xfId="2" builtinId="27"/>
    <cellStyle name="Currency" xfId="4" builtinId="4"/>
    <cellStyle name="Good" xfId="1" builtinId="26"/>
    <cellStyle name="Normal" xfId="0" builtinId="0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9330</xdr:colOff>
      <xdr:row>11</xdr:row>
      <xdr:rowOff>173480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545DC1-D06C-A143-2848-87EAD7AE7561}"/>
            </a:ext>
          </a:extLst>
        </xdr:cNvPr>
        <xdr:cNvSpPr txBox="1"/>
      </xdr:nvSpPr>
      <xdr:spPr>
        <a:xfrm>
          <a:off x="4881983" y="20309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7"/>
  <sheetViews>
    <sheetView workbookViewId="0">
      <selection activeCell="B2" sqref="B2:Q40"/>
    </sheetView>
  </sheetViews>
  <sheetFormatPr defaultRowHeight="14.5" x14ac:dyDescent="0.35"/>
  <cols>
    <col min="1" max="2" width="16.7265625" bestFit="1" customWidth="1"/>
  </cols>
  <sheetData>
    <row r="2" spans="2:17" x14ac:dyDescent="0.35"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2:17" x14ac:dyDescent="0.35">
      <c r="B3" s="1">
        <v>45218</v>
      </c>
      <c r="C3">
        <v>18.29000091552734</v>
      </c>
      <c r="D3">
        <v>133.9148254394531</v>
      </c>
      <c r="E3">
        <v>102.40000152587891</v>
      </c>
      <c r="F3">
        <v>80.527496337890625</v>
      </c>
      <c r="G3">
        <v>67.374664306640625</v>
      </c>
      <c r="H3">
        <v>7.690000057220459</v>
      </c>
      <c r="I3">
        <v>420.9532470703125</v>
      </c>
      <c r="J3">
        <v>87.010002136230469</v>
      </c>
      <c r="K3">
        <v>8.8199996948242188</v>
      </c>
      <c r="L3">
        <v>14.25</v>
      </c>
      <c r="M3">
        <v>1.75</v>
      </c>
      <c r="N3">
        <v>44.169998168945313</v>
      </c>
      <c r="O3">
        <v>220.11000061035159</v>
      </c>
      <c r="P3">
        <v>3.940000057220459</v>
      </c>
      <c r="Q3">
        <v>13.63000011444092</v>
      </c>
    </row>
    <row r="4" spans="2:17" x14ac:dyDescent="0.35">
      <c r="B4" s="1">
        <v>45219</v>
      </c>
      <c r="C4">
        <v>18.25</v>
      </c>
      <c r="D4">
        <v>133.60601806640619</v>
      </c>
      <c r="E4">
        <v>101.80999755859381</v>
      </c>
      <c r="F4">
        <v>78.879646301269531</v>
      </c>
      <c r="G4">
        <v>67.065376281738281</v>
      </c>
      <c r="H4">
        <v>7.5799999237060547</v>
      </c>
      <c r="I4">
        <v>413.814208984375</v>
      </c>
      <c r="J4">
        <v>84.830001831054688</v>
      </c>
      <c r="K4">
        <v>8.869999885559082</v>
      </c>
      <c r="L4">
        <v>14.02000045776367</v>
      </c>
      <c r="M4">
        <v>1.639999985694885</v>
      </c>
      <c r="N4">
        <v>43.979999542236328</v>
      </c>
      <c r="O4">
        <v>211.99000549316409</v>
      </c>
      <c r="P4">
        <v>3.8900001049041748</v>
      </c>
      <c r="Q4">
        <v>13.420000076293951</v>
      </c>
    </row>
    <row r="5" spans="2:17" x14ac:dyDescent="0.35">
      <c r="B5" s="1">
        <v>45222</v>
      </c>
      <c r="C5">
        <v>18.5</v>
      </c>
      <c r="D5">
        <v>133.71559143066409</v>
      </c>
      <c r="E5">
        <v>100.0100021362305</v>
      </c>
      <c r="F5">
        <v>79.442085266113281</v>
      </c>
      <c r="G5">
        <v>66.726158142089844</v>
      </c>
      <c r="H5">
        <v>7.5900001525878906</v>
      </c>
      <c r="I5">
        <v>429.69204711914063</v>
      </c>
      <c r="J5">
        <v>83.610000610351563</v>
      </c>
      <c r="K5">
        <v>9.6700000762939453</v>
      </c>
      <c r="L5">
        <v>13.52000045776367</v>
      </c>
      <c r="M5">
        <v>1.5399999618530269</v>
      </c>
      <c r="N5">
        <v>43.900001525878913</v>
      </c>
      <c r="O5">
        <v>212.08000183105469</v>
      </c>
      <c r="P5">
        <v>3.910000085830688</v>
      </c>
      <c r="Q5">
        <v>13.909999847412109</v>
      </c>
    </row>
    <row r="6" spans="2:17" x14ac:dyDescent="0.35">
      <c r="B6" s="1">
        <v>45223</v>
      </c>
      <c r="C6">
        <v>19.559999465942379</v>
      </c>
      <c r="D6">
        <v>134.3830261230469</v>
      </c>
      <c r="E6">
        <v>101.6699981689453</v>
      </c>
      <c r="F6">
        <v>81.770782470703125</v>
      </c>
      <c r="G6">
        <v>67.913421630859375</v>
      </c>
      <c r="H6">
        <v>8.0900001525878906</v>
      </c>
      <c r="I6">
        <v>436.57113647460938</v>
      </c>
      <c r="J6">
        <v>85.089996337890625</v>
      </c>
      <c r="K6">
        <v>10.670000076293951</v>
      </c>
      <c r="L6">
        <v>14.77000045776367</v>
      </c>
      <c r="M6">
        <v>1.529999971389771</v>
      </c>
      <c r="N6">
        <v>45.349998474121087</v>
      </c>
      <c r="O6">
        <v>216.52000427246091</v>
      </c>
      <c r="P6">
        <v>3.970000028610229</v>
      </c>
      <c r="Q6">
        <v>15.340000152587891</v>
      </c>
    </row>
    <row r="7" spans="2:17" x14ac:dyDescent="0.35">
      <c r="B7" s="1">
        <v>45224</v>
      </c>
      <c r="C7">
        <v>16.639999389648441</v>
      </c>
      <c r="D7">
        <v>129.61137390136719</v>
      </c>
      <c r="E7">
        <v>96.05999755859375</v>
      </c>
      <c r="F7">
        <v>79.955184936523438</v>
      </c>
      <c r="G7">
        <v>66.347030639648438</v>
      </c>
      <c r="H7">
        <v>7.5999999046325684</v>
      </c>
      <c r="I7">
        <v>417.73367309570313</v>
      </c>
      <c r="J7">
        <v>81.160003662109375</v>
      </c>
      <c r="K7">
        <v>10.560000419616699</v>
      </c>
      <c r="L7">
        <v>18.579999923706051</v>
      </c>
      <c r="M7">
        <v>1.419999957084656</v>
      </c>
      <c r="N7">
        <v>41.720001220703118</v>
      </c>
      <c r="O7">
        <v>212.41999816894531</v>
      </c>
      <c r="P7">
        <v>3.8900001049041748</v>
      </c>
      <c r="Q7">
        <v>14.10999965667725</v>
      </c>
    </row>
    <row r="8" spans="2:17" x14ac:dyDescent="0.35">
      <c r="B8" s="1">
        <v>45225</v>
      </c>
      <c r="C8">
        <v>17.420000076293949</v>
      </c>
      <c r="D8">
        <v>130.33857727050781</v>
      </c>
      <c r="E8">
        <v>93.669998168945313</v>
      </c>
      <c r="F8">
        <v>81.415557861328125</v>
      </c>
      <c r="G8">
        <v>64.381561279296875</v>
      </c>
      <c r="H8">
        <v>7.630000114440918</v>
      </c>
      <c r="I8">
        <v>403.20562744140619</v>
      </c>
      <c r="J8">
        <v>82.790000915527344</v>
      </c>
      <c r="K8">
        <v>9.7899999618530273</v>
      </c>
      <c r="L8">
        <v>20.569999694824219</v>
      </c>
      <c r="M8">
        <v>1.4800000190734861</v>
      </c>
      <c r="N8">
        <v>41.680000305175781</v>
      </c>
      <c r="O8">
        <v>205.75999450683591</v>
      </c>
      <c r="P8">
        <v>3.7999999523162842</v>
      </c>
      <c r="Q8">
        <v>14.579999923706049</v>
      </c>
    </row>
    <row r="9" spans="2:17" x14ac:dyDescent="0.35">
      <c r="B9" s="1">
        <v>45226</v>
      </c>
      <c r="C9">
        <v>16.930000305175781</v>
      </c>
      <c r="D9">
        <v>130.79682922363281</v>
      </c>
      <c r="E9">
        <v>96.430000305175781</v>
      </c>
      <c r="F9">
        <v>81.721443176269531</v>
      </c>
      <c r="G9">
        <v>65.498985290527344</v>
      </c>
      <c r="H9">
        <v>7.440000057220459</v>
      </c>
      <c r="I9">
        <v>404.94537353515619</v>
      </c>
      <c r="J9">
        <v>83.519996643066406</v>
      </c>
      <c r="K9">
        <v>9.5399999618530273</v>
      </c>
      <c r="L9">
        <v>19.889999389648441</v>
      </c>
      <c r="M9">
        <v>1.379999995231628</v>
      </c>
      <c r="N9">
        <v>40.020000457763672</v>
      </c>
      <c r="O9">
        <v>207.30000305175781</v>
      </c>
      <c r="P9">
        <v>3.6700000762939449</v>
      </c>
      <c r="Q9">
        <v>14.69999980926514</v>
      </c>
    </row>
    <row r="10" spans="2:17" x14ac:dyDescent="0.35">
      <c r="B10" s="1">
        <v>45229</v>
      </c>
      <c r="C10">
        <v>17.10000038146973</v>
      </c>
      <c r="D10">
        <v>130.5278625488281</v>
      </c>
      <c r="E10">
        <v>96.180000305175781</v>
      </c>
      <c r="F10">
        <v>82.037200927734375</v>
      </c>
      <c r="G10">
        <v>65.918022155761719</v>
      </c>
      <c r="H10">
        <v>7.5199999809265137</v>
      </c>
      <c r="I10">
        <v>411.55447387695313</v>
      </c>
      <c r="J10">
        <v>65.339996337890625</v>
      </c>
      <c r="K10">
        <v>9.6099996566772461</v>
      </c>
      <c r="L10">
        <v>18.940000534057621</v>
      </c>
      <c r="M10">
        <v>1.440000057220459</v>
      </c>
      <c r="N10">
        <v>39.220001220703118</v>
      </c>
      <c r="O10">
        <v>197.36000061035159</v>
      </c>
      <c r="P10">
        <v>3.7100000381469731</v>
      </c>
      <c r="Q10">
        <v>14.909999847412109</v>
      </c>
    </row>
    <row r="11" spans="2:17" x14ac:dyDescent="0.35">
      <c r="B11" s="1">
        <v>45230</v>
      </c>
      <c r="C11">
        <v>17.610000610351559</v>
      </c>
      <c r="D11">
        <v>131.8428039550781</v>
      </c>
      <c r="E11">
        <v>98.5</v>
      </c>
      <c r="F11">
        <v>81.445159912109375</v>
      </c>
      <c r="G11">
        <v>66.716178894042969</v>
      </c>
      <c r="H11">
        <v>7.3000001907348633</v>
      </c>
      <c r="I11">
        <v>407.7449951171875</v>
      </c>
      <c r="J11">
        <v>62.639999389648438</v>
      </c>
      <c r="K11">
        <v>9.7799997329711914</v>
      </c>
      <c r="L11">
        <v>20.14999961853027</v>
      </c>
      <c r="M11">
        <v>1.4800000190734861</v>
      </c>
      <c r="N11">
        <v>40.25</v>
      </c>
      <c r="O11">
        <v>200.8399963378906</v>
      </c>
      <c r="P11">
        <v>3.9200000762939449</v>
      </c>
      <c r="Q11">
        <v>14.47999954223633</v>
      </c>
    </row>
    <row r="12" spans="2:17" x14ac:dyDescent="0.35">
      <c r="B12" s="1">
        <v>45231</v>
      </c>
      <c r="C12">
        <v>17.610000610351559</v>
      </c>
      <c r="D12">
        <v>134.7715148925781</v>
      </c>
      <c r="E12">
        <v>108.0400009155273</v>
      </c>
      <c r="F12">
        <v>81.385955810546875</v>
      </c>
      <c r="G12">
        <v>69.240364074707031</v>
      </c>
      <c r="H12">
        <v>7.4499998092651367</v>
      </c>
      <c r="I12">
        <v>423.19293212890619</v>
      </c>
      <c r="J12">
        <v>64.839996337890625</v>
      </c>
      <c r="K12">
        <v>10.210000038146971</v>
      </c>
      <c r="L12">
        <v>21.54999923706055</v>
      </c>
      <c r="M12">
        <v>1.4900000095367429</v>
      </c>
      <c r="N12">
        <v>40.959999084472663</v>
      </c>
      <c r="O12">
        <v>205.6600036621094</v>
      </c>
      <c r="P12">
        <v>3.8199999332427979</v>
      </c>
      <c r="Q12">
        <v>15.5</v>
      </c>
    </row>
    <row r="13" spans="2:17" x14ac:dyDescent="0.35">
      <c r="B13" s="1">
        <v>45232</v>
      </c>
      <c r="C13">
        <v>21.04000091552734</v>
      </c>
      <c r="D13">
        <v>137.97918701171881</v>
      </c>
      <c r="E13">
        <v>107.8300018310547</v>
      </c>
      <c r="F13">
        <v>82.303627014160156</v>
      </c>
      <c r="G13">
        <v>70.277969360351563</v>
      </c>
      <c r="H13">
        <v>7.7899999618530273</v>
      </c>
      <c r="I13">
        <v>435.0013427734375</v>
      </c>
      <c r="J13">
        <v>66.629997253417969</v>
      </c>
      <c r="K13">
        <v>11.30000019073486</v>
      </c>
      <c r="L13">
        <v>24.239999771118161</v>
      </c>
      <c r="M13">
        <v>1.700000047683716</v>
      </c>
      <c r="N13">
        <v>43.979999542236328</v>
      </c>
      <c r="O13">
        <v>218.50999450683591</v>
      </c>
      <c r="P13">
        <v>4.1700000762939453</v>
      </c>
      <c r="Q13">
        <v>16.54000091552734</v>
      </c>
    </row>
    <row r="14" spans="2:17" x14ac:dyDescent="0.35">
      <c r="B14" s="1">
        <v>45233</v>
      </c>
      <c r="C14">
        <v>22.430000305175781</v>
      </c>
      <c r="D14">
        <v>139.21443176269531</v>
      </c>
      <c r="E14">
        <v>112.25</v>
      </c>
      <c r="F14">
        <v>84.178413391113281</v>
      </c>
      <c r="G14">
        <v>72.413047790527344</v>
      </c>
      <c r="H14">
        <v>8.2299995422363281</v>
      </c>
      <c r="I14">
        <v>449.98931884765619</v>
      </c>
      <c r="J14">
        <v>68.25</v>
      </c>
      <c r="K14">
        <v>11.39000034332275</v>
      </c>
      <c r="L14">
        <v>22.70000076293945</v>
      </c>
      <c r="M14">
        <v>1.8500000238418579</v>
      </c>
      <c r="N14">
        <v>48.680000305175781</v>
      </c>
      <c r="O14">
        <v>219.96000671386719</v>
      </c>
      <c r="P14">
        <v>4.2899999618530273</v>
      </c>
      <c r="Q14">
        <v>17.139999389648441</v>
      </c>
    </row>
    <row r="15" spans="2:17" x14ac:dyDescent="0.35">
      <c r="B15" s="1">
        <v>45236</v>
      </c>
      <c r="C15">
        <v>21.70999908447266</v>
      </c>
      <c r="D15">
        <v>139.82209777832031</v>
      </c>
      <c r="E15">
        <v>111.75</v>
      </c>
      <c r="F15">
        <v>84.227752685546875</v>
      </c>
      <c r="G15">
        <v>72.75225830078125</v>
      </c>
      <c r="H15">
        <v>7.9699997901916504</v>
      </c>
      <c r="I15">
        <v>457.44833374023438</v>
      </c>
      <c r="J15">
        <v>66.230003356933594</v>
      </c>
      <c r="K15">
        <v>11.010000228881839</v>
      </c>
      <c r="L15">
        <v>21.379999160766602</v>
      </c>
      <c r="M15">
        <v>1.690000057220459</v>
      </c>
      <c r="N15">
        <v>49.520000457763672</v>
      </c>
      <c r="O15">
        <v>219.27000427246091</v>
      </c>
      <c r="P15">
        <v>4.2600002288818359</v>
      </c>
      <c r="Q15">
        <v>17.430000305175781</v>
      </c>
    </row>
    <row r="16" spans="2:17" x14ac:dyDescent="0.35">
      <c r="B16" s="1">
        <v>45237</v>
      </c>
      <c r="C16">
        <v>22.090000152587891</v>
      </c>
      <c r="D16">
        <v>141.19682312011719</v>
      </c>
      <c r="E16">
        <v>113.4499969482422</v>
      </c>
      <c r="F16">
        <v>84.277091979980469</v>
      </c>
      <c r="G16">
        <v>72.632537841796875</v>
      </c>
      <c r="H16">
        <v>7.8899998664855957</v>
      </c>
      <c r="I16">
        <v>459.488037109375</v>
      </c>
      <c r="J16">
        <v>66.800003051757813</v>
      </c>
      <c r="K16">
        <v>11.069999694824221</v>
      </c>
      <c r="L16">
        <v>22.29999923706055</v>
      </c>
      <c r="M16">
        <v>1.7400000095367429</v>
      </c>
      <c r="N16">
        <v>51.049999237060547</v>
      </c>
      <c r="O16">
        <v>222.17999267578119</v>
      </c>
      <c r="P16">
        <v>4.2199997901916504</v>
      </c>
      <c r="Q16">
        <v>17.129999160766602</v>
      </c>
    </row>
    <row r="17" spans="2:17" x14ac:dyDescent="0.35">
      <c r="B17" s="1">
        <v>45238</v>
      </c>
      <c r="C17">
        <v>21.760000228881839</v>
      </c>
      <c r="D17">
        <v>143.67726135253909</v>
      </c>
      <c r="E17">
        <v>113.5899963378906</v>
      </c>
      <c r="F17">
        <v>83.675186157226563</v>
      </c>
      <c r="G17">
        <v>72.113731384277344</v>
      </c>
      <c r="H17">
        <v>7.9200000762939453</v>
      </c>
      <c r="I17">
        <v>465.67718505859381</v>
      </c>
      <c r="J17">
        <v>66.25</v>
      </c>
      <c r="K17">
        <v>10.27999973297119</v>
      </c>
      <c r="L17">
        <v>22.069999694824219</v>
      </c>
      <c r="M17">
        <v>1.559999942779541</v>
      </c>
      <c r="N17">
        <v>52.270000457763672</v>
      </c>
      <c r="O17">
        <v>222.11000061035159</v>
      </c>
      <c r="P17">
        <v>5.2800002098083496</v>
      </c>
      <c r="Q17">
        <v>16.10000038146973</v>
      </c>
    </row>
    <row r="18" spans="2:17" x14ac:dyDescent="0.35">
      <c r="B18" s="1">
        <v>45239</v>
      </c>
      <c r="C18">
        <v>24.860000610351559</v>
      </c>
      <c r="D18">
        <v>142.621337890625</v>
      </c>
      <c r="E18">
        <v>113.4899978637695</v>
      </c>
      <c r="F18">
        <v>81.632644653320313</v>
      </c>
      <c r="G18">
        <v>73.400764465332031</v>
      </c>
      <c r="H18">
        <v>7.4699997901916504</v>
      </c>
      <c r="I18">
        <v>469.43667602539063</v>
      </c>
      <c r="J18">
        <v>64.349998474121094</v>
      </c>
      <c r="K18">
        <v>10.210000038146971</v>
      </c>
      <c r="L18">
        <v>20.989999771118161</v>
      </c>
      <c r="M18">
        <v>1.860000014305115</v>
      </c>
      <c r="N18">
        <v>51.049999237060547</v>
      </c>
      <c r="O18">
        <v>209.97999572753909</v>
      </c>
      <c r="P18">
        <v>5</v>
      </c>
      <c r="Q18">
        <v>15.89000034332275</v>
      </c>
    </row>
    <row r="19" spans="2:17" x14ac:dyDescent="0.35">
      <c r="B19" s="1">
        <v>45240</v>
      </c>
      <c r="C19">
        <v>22.430000305175781</v>
      </c>
      <c r="D19">
        <v>150.10255432128909</v>
      </c>
      <c r="E19">
        <v>118.5899963378906</v>
      </c>
      <c r="F19">
        <v>81.652374267578125</v>
      </c>
      <c r="G19">
        <v>75.1866455078125</v>
      </c>
      <c r="H19">
        <v>7.2399997711181641</v>
      </c>
      <c r="I19">
        <v>483.28485107421881</v>
      </c>
      <c r="J19">
        <v>67.379997253417969</v>
      </c>
      <c r="K19">
        <v>10.35999965667725</v>
      </c>
      <c r="L19">
        <v>19.620000839233398</v>
      </c>
      <c r="M19">
        <v>1.7899999618530269</v>
      </c>
      <c r="N19">
        <v>51.5</v>
      </c>
      <c r="O19">
        <v>214.6499938964844</v>
      </c>
      <c r="P19">
        <v>5.0199999809265137</v>
      </c>
      <c r="Q19">
        <v>15.260000228881839</v>
      </c>
    </row>
    <row r="20" spans="2:17" x14ac:dyDescent="0.35">
      <c r="B20" s="1">
        <v>45243</v>
      </c>
      <c r="C20">
        <v>22.879999160766602</v>
      </c>
      <c r="D20">
        <v>149.1661682128906</v>
      </c>
      <c r="E20">
        <v>116.7900009155273</v>
      </c>
      <c r="F20">
        <v>81.168876647949219</v>
      </c>
      <c r="G20">
        <v>74.607986450195313</v>
      </c>
      <c r="H20">
        <v>7.2199997901916504</v>
      </c>
      <c r="I20">
        <v>486.13446044921881</v>
      </c>
      <c r="J20">
        <v>66.650001525878906</v>
      </c>
      <c r="K20">
        <v>9.7899999618530273</v>
      </c>
      <c r="L20">
        <v>19.5</v>
      </c>
      <c r="M20">
        <v>1.889999985694885</v>
      </c>
      <c r="N20">
        <v>52.020000457763672</v>
      </c>
      <c r="O20">
        <v>223.71000671386719</v>
      </c>
      <c r="P20">
        <v>5.2699999809265137</v>
      </c>
      <c r="Q20">
        <v>15.659999847412109</v>
      </c>
    </row>
    <row r="21" spans="2:17" x14ac:dyDescent="0.35">
      <c r="B21" s="1">
        <v>45244</v>
      </c>
      <c r="C21">
        <v>25.559999465942379</v>
      </c>
      <c r="D21">
        <v>153.48951721191409</v>
      </c>
      <c r="E21">
        <v>119.879997253418</v>
      </c>
      <c r="F21">
        <v>82.757522583007813</v>
      </c>
      <c r="G21">
        <v>76.992485046386719</v>
      </c>
      <c r="H21">
        <v>7.5799999237060547</v>
      </c>
      <c r="I21">
        <v>496.49307250976563</v>
      </c>
      <c r="J21">
        <v>69.959999084472656</v>
      </c>
      <c r="K21">
        <v>9.7299995422363281</v>
      </c>
      <c r="L21">
        <v>22.20999908447266</v>
      </c>
      <c r="M21">
        <v>2.130000114440918</v>
      </c>
      <c r="N21">
        <v>55.099998474121087</v>
      </c>
      <c r="O21">
        <v>237.4100036621094</v>
      </c>
      <c r="P21">
        <v>5.1700000762939453</v>
      </c>
      <c r="Q21">
        <v>17</v>
      </c>
    </row>
    <row r="22" spans="2:17" x14ac:dyDescent="0.35">
      <c r="B22" s="1">
        <v>45245</v>
      </c>
      <c r="C22">
        <v>25.979999542236332</v>
      </c>
      <c r="D22">
        <v>154.77458190917969</v>
      </c>
      <c r="E22">
        <v>118</v>
      </c>
      <c r="F22">
        <v>85.915069580078125</v>
      </c>
      <c r="G22">
        <v>76.962554931640625</v>
      </c>
      <c r="H22">
        <v>7.940000057220459</v>
      </c>
      <c r="I22">
        <v>488.81411743164063</v>
      </c>
      <c r="J22">
        <v>71.129997253417969</v>
      </c>
      <c r="K22">
        <v>10.680000305175779</v>
      </c>
      <c r="L22">
        <v>21.819999694824219</v>
      </c>
      <c r="M22">
        <v>2.190000057220459</v>
      </c>
      <c r="N22">
        <v>56.299999237060547</v>
      </c>
      <c r="O22">
        <v>242.8399963378906</v>
      </c>
      <c r="P22">
        <v>5.1550002098083496</v>
      </c>
      <c r="Q22">
        <v>17.389999389648441</v>
      </c>
    </row>
    <row r="23" spans="2:17" x14ac:dyDescent="0.35">
      <c r="B23" s="1">
        <v>45246</v>
      </c>
      <c r="C23">
        <v>24.54000091552734</v>
      </c>
      <c r="D23">
        <v>154.21672058105469</v>
      </c>
      <c r="E23">
        <v>119.8300018310547</v>
      </c>
      <c r="F23">
        <v>78.060653686523438</v>
      </c>
      <c r="G23">
        <v>76.493637084960938</v>
      </c>
      <c r="H23">
        <v>7.4000000953674316</v>
      </c>
      <c r="I23">
        <v>494.7332763671875</v>
      </c>
      <c r="J23">
        <v>69.459999084472656</v>
      </c>
      <c r="K23">
        <v>10.159999847412109</v>
      </c>
      <c r="L23">
        <v>21.89999961853027</v>
      </c>
      <c r="M23">
        <v>2.0799999237060551</v>
      </c>
      <c r="N23">
        <v>56.279998779296882</v>
      </c>
      <c r="O23">
        <v>233.5899963378906</v>
      </c>
      <c r="P23">
        <v>4.7300000190734863</v>
      </c>
      <c r="Q23">
        <v>16.229999542236332</v>
      </c>
    </row>
    <row r="24" spans="2:17" x14ac:dyDescent="0.35">
      <c r="B24" s="1">
        <v>45247</v>
      </c>
      <c r="C24">
        <v>24.79000091552734</v>
      </c>
      <c r="D24">
        <v>148.02055358886719</v>
      </c>
      <c r="E24">
        <v>120.620002746582</v>
      </c>
      <c r="F24">
        <v>76.570686340332031</v>
      </c>
      <c r="G24">
        <v>77.381591796875</v>
      </c>
      <c r="H24">
        <v>7.3899998664855957</v>
      </c>
      <c r="I24">
        <v>492.91354370117188</v>
      </c>
      <c r="J24">
        <v>70.029998779296875</v>
      </c>
      <c r="K24">
        <v>10.47999954223633</v>
      </c>
      <c r="L24">
        <v>22.5</v>
      </c>
      <c r="M24">
        <v>2.190000057220459</v>
      </c>
      <c r="N24">
        <v>58.189998626708977</v>
      </c>
      <c r="O24">
        <v>234.30000305175781</v>
      </c>
      <c r="P24">
        <v>4.9899997711181641</v>
      </c>
      <c r="Q24">
        <v>16.79000091552734</v>
      </c>
    </row>
    <row r="25" spans="2:17" x14ac:dyDescent="0.35">
      <c r="B25" s="1">
        <v>45250</v>
      </c>
      <c r="C25">
        <v>25.45999908447266</v>
      </c>
      <c r="D25">
        <v>151.98530578613281</v>
      </c>
      <c r="E25">
        <v>121.5299987792969</v>
      </c>
      <c r="F25">
        <v>77.419281005859375</v>
      </c>
      <c r="G25">
        <v>78.439155578613281</v>
      </c>
      <c r="H25">
        <v>7.8000001907348633</v>
      </c>
      <c r="I25">
        <v>504.02203369140619</v>
      </c>
      <c r="J25">
        <v>70.680000305175781</v>
      </c>
      <c r="K25">
        <v>11.319999694824221</v>
      </c>
      <c r="L25">
        <v>22.85000038146973</v>
      </c>
      <c r="M25">
        <v>2.25</v>
      </c>
      <c r="N25">
        <v>59.270000457763672</v>
      </c>
      <c r="O25">
        <v>235.6000061035156</v>
      </c>
      <c r="P25">
        <v>5.059999942779541</v>
      </c>
      <c r="Q25">
        <v>18.229999542236332</v>
      </c>
    </row>
    <row r="26" spans="2:17" x14ac:dyDescent="0.35">
      <c r="B26" s="1">
        <v>45251</v>
      </c>
      <c r="C26">
        <v>25.030000686645511</v>
      </c>
      <c r="D26">
        <v>148.67803955078119</v>
      </c>
      <c r="E26">
        <v>119.1600036621094</v>
      </c>
      <c r="F26">
        <v>77.892913818359375</v>
      </c>
      <c r="G26">
        <v>76.533546447753906</v>
      </c>
      <c r="H26">
        <v>7.5100002288818359</v>
      </c>
      <c r="I26">
        <v>499.37265014648438</v>
      </c>
      <c r="J26">
        <v>68.389999389648438</v>
      </c>
      <c r="K26">
        <v>11.170000076293951</v>
      </c>
      <c r="L26">
        <v>22.309999465942379</v>
      </c>
      <c r="M26">
        <v>2.130000114440918</v>
      </c>
      <c r="N26">
        <v>58.669998168945313</v>
      </c>
      <c r="O26">
        <v>241.19999694824219</v>
      </c>
      <c r="P26">
        <v>4.820000171661377</v>
      </c>
      <c r="Q26">
        <v>17.39999961853027</v>
      </c>
    </row>
    <row r="27" spans="2:17" x14ac:dyDescent="0.35">
      <c r="B27" s="1">
        <v>45252</v>
      </c>
      <c r="C27">
        <v>25.569999694824219</v>
      </c>
      <c r="D27">
        <v>149.22709655761719</v>
      </c>
      <c r="E27">
        <v>122.5100021362305</v>
      </c>
      <c r="F27">
        <v>77.912643432617188</v>
      </c>
      <c r="G27">
        <v>76.922645568847656</v>
      </c>
      <c r="H27">
        <v>7.4699997901916504</v>
      </c>
      <c r="I27">
        <v>487.09432983398438</v>
      </c>
      <c r="J27">
        <v>68.55999755859375</v>
      </c>
      <c r="K27">
        <v>11.60000038146973</v>
      </c>
      <c r="L27">
        <v>21.280000686645511</v>
      </c>
      <c r="M27">
        <v>1.9900000095367429</v>
      </c>
      <c r="N27">
        <v>59.020000457763672</v>
      </c>
      <c r="O27">
        <v>234.21000671386719</v>
      </c>
      <c r="P27">
        <v>4.7699999809265137</v>
      </c>
      <c r="Q27">
        <v>17.420000076293949</v>
      </c>
    </row>
    <row r="28" spans="2:17" x14ac:dyDescent="0.35">
      <c r="B28" s="1">
        <v>45254</v>
      </c>
      <c r="C28">
        <v>26.229999542236332</v>
      </c>
      <c r="D28">
        <v>150.08563232421881</v>
      </c>
      <c r="E28">
        <v>122.30999755859381</v>
      </c>
      <c r="F28">
        <v>77.448875427246094</v>
      </c>
      <c r="G28">
        <v>76.693183898925781</v>
      </c>
      <c r="H28">
        <v>7.4000000953674316</v>
      </c>
      <c r="I28">
        <v>477.69561767578119</v>
      </c>
      <c r="J28">
        <v>69.279998779296875</v>
      </c>
      <c r="K28">
        <v>12.02000045776367</v>
      </c>
      <c r="L28">
        <v>21.35000038146973</v>
      </c>
      <c r="M28">
        <v>2.0999999046325679</v>
      </c>
      <c r="N28">
        <v>59.650001525878913</v>
      </c>
      <c r="O28">
        <v>235.44999694824219</v>
      </c>
      <c r="P28">
        <v>4.9000000953674316</v>
      </c>
      <c r="Q28">
        <v>18.479999542236332</v>
      </c>
    </row>
    <row r="29" spans="2:17" x14ac:dyDescent="0.35">
      <c r="B29" s="1">
        <v>45257</v>
      </c>
      <c r="C29">
        <v>29.370000839233398</v>
      </c>
      <c r="D29">
        <v>150.5548400878906</v>
      </c>
      <c r="E29">
        <v>122.65000152587891</v>
      </c>
      <c r="F29">
        <v>76.501609802246094</v>
      </c>
      <c r="G29">
        <v>77.331710815429688</v>
      </c>
      <c r="H29">
        <v>7.190000057220459</v>
      </c>
      <c r="I29">
        <v>482.35494995117188</v>
      </c>
      <c r="J29">
        <v>68.680000305175781</v>
      </c>
      <c r="K29">
        <v>11.819999694824221</v>
      </c>
      <c r="L29">
        <v>21.20000076293945</v>
      </c>
      <c r="M29">
        <v>2.0699999332427979</v>
      </c>
      <c r="N29">
        <v>60.310001373291023</v>
      </c>
      <c r="O29">
        <v>236.08000183105469</v>
      </c>
      <c r="P29">
        <v>4.7899999618530273</v>
      </c>
      <c r="Q29">
        <v>17.70999908447266</v>
      </c>
    </row>
    <row r="30" spans="2:17" x14ac:dyDescent="0.35">
      <c r="B30" s="1">
        <v>45258</v>
      </c>
      <c r="C30">
        <v>32.75</v>
      </c>
      <c r="D30">
        <v>147.80949401855469</v>
      </c>
      <c r="E30">
        <v>122.0100021362305</v>
      </c>
      <c r="F30">
        <v>75.722091674804688</v>
      </c>
      <c r="G30">
        <v>75.944900512695313</v>
      </c>
      <c r="H30">
        <v>7.2100000381469727</v>
      </c>
      <c r="I30">
        <v>478.1455078125</v>
      </c>
      <c r="J30">
        <v>69.099998474121094</v>
      </c>
      <c r="K30">
        <v>12.85999965667725</v>
      </c>
      <c r="L30">
        <v>20.75</v>
      </c>
      <c r="M30">
        <v>2.119999885559082</v>
      </c>
      <c r="N30">
        <v>63.340000152587891</v>
      </c>
      <c r="O30">
        <v>246.7200012207031</v>
      </c>
      <c r="P30">
        <v>5.070000171661377</v>
      </c>
      <c r="Q30">
        <v>17.879999160766602</v>
      </c>
    </row>
    <row r="31" spans="2:17" x14ac:dyDescent="0.35">
      <c r="B31" s="1">
        <v>45259</v>
      </c>
      <c r="C31">
        <v>34.119998931884773</v>
      </c>
      <c r="D31">
        <v>149.1072998046875</v>
      </c>
      <c r="E31">
        <v>123.84999847412109</v>
      </c>
      <c r="F31">
        <v>73.679550170898438</v>
      </c>
      <c r="G31">
        <v>76.513587951660156</v>
      </c>
      <c r="H31">
        <v>7.179999828338623</v>
      </c>
      <c r="I31">
        <v>481.3350830078125</v>
      </c>
      <c r="J31">
        <v>71.620002746582031</v>
      </c>
      <c r="K31">
        <v>13</v>
      </c>
      <c r="L31">
        <v>20.54000091552734</v>
      </c>
      <c r="M31">
        <v>2.2000000476837158</v>
      </c>
      <c r="N31">
        <v>63.729999542236328</v>
      </c>
      <c r="O31">
        <v>244.13999938964841</v>
      </c>
      <c r="P31">
        <v>5.2600002288818359</v>
      </c>
      <c r="Q31">
        <v>17.159999847412109</v>
      </c>
    </row>
    <row r="32" spans="2:17" x14ac:dyDescent="0.35">
      <c r="B32" s="1">
        <v>45260</v>
      </c>
      <c r="C32">
        <v>34.409999847412109</v>
      </c>
      <c r="D32">
        <v>149.52659606933591</v>
      </c>
      <c r="E32">
        <v>121.1600036621094</v>
      </c>
      <c r="F32">
        <v>73.886764526367188</v>
      </c>
      <c r="G32">
        <v>75.944900512695313</v>
      </c>
      <c r="H32">
        <v>7.2699999809265137</v>
      </c>
      <c r="I32">
        <v>467.636962890625</v>
      </c>
      <c r="J32">
        <v>71.330001831054688</v>
      </c>
      <c r="K32">
        <v>12.55000019073486</v>
      </c>
      <c r="L32">
        <v>20.829999923706051</v>
      </c>
      <c r="M32">
        <v>2.2300000190734859</v>
      </c>
      <c r="N32">
        <v>63.430000305175781</v>
      </c>
      <c r="O32">
        <v>240.08000183105469</v>
      </c>
      <c r="P32">
        <v>5.0399999618530273</v>
      </c>
      <c r="Q32">
        <v>16.610000610351559</v>
      </c>
    </row>
    <row r="33" spans="2:17" x14ac:dyDescent="0.35">
      <c r="B33" s="1">
        <v>45261</v>
      </c>
      <c r="C33">
        <v>37.669998168945313</v>
      </c>
      <c r="D33">
        <v>151.3335266113281</v>
      </c>
      <c r="E33">
        <v>121.38999938964839</v>
      </c>
      <c r="F33">
        <v>73.008567810058594</v>
      </c>
      <c r="G33">
        <v>75.755332946777344</v>
      </c>
      <c r="H33">
        <v>7.1500000953674316</v>
      </c>
      <c r="I33">
        <v>467.58694458007813</v>
      </c>
      <c r="J33">
        <v>74.180000305175781</v>
      </c>
      <c r="K33">
        <v>13.77000045776367</v>
      </c>
      <c r="L33">
        <v>20.79999923706055</v>
      </c>
      <c r="M33">
        <v>2.339999914169312</v>
      </c>
      <c r="N33">
        <v>65.040000915527344</v>
      </c>
      <c r="O33">
        <v>238.83000183105469</v>
      </c>
      <c r="P33">
        <v>5.9800000190734863</v>
      </c>
      <c r="Q33">
        <v>15.739999771118161</v>
      </c>
    </row>
    <row r="34" spans="2:17" x14ac:dyDescent="0.35">
      <c r="B34" s="1">
        <v>45264</v>
      </c>
      <c r="C34">
        <v>38.560001373291023</v>
      </c>
      <c r="D34">
        <v>148.01914978027341</v>
      </c>
      <c r="E34">
        <v>118.5699996948242</v>
      </c>
      <c r="F34">
        <v>72.061302185058594</v>
      </c>
      <c r="G34">
        <v>74.119110107421875</v>
      </c>
      <c r="H34">
        <v>7.320000171661377</v>
      </c>
      <c r="I34">
        <v>455.03863525390619</v>
      </c>
      <c r="J34">
        <v>73.099998474121094</v>
      </c>
      <c r="K34">
        <v>15</v>
      </c>
      <c r="L34">
        <v>22.139999389648441</v>
      </c>
      <c r="M34">
        <v>1.929999947547913</v>
      </c>
      <c r="N34">
        <v>65</v>
      </c>
      <c r="O34">
        <v>235.58000183105469</v>
      </c>
      <c r="P34">
        <v>6.5199999809265137</v>
      </c>
      <c r="Q34">
        <v>16.020000457763668</v>
      </c>
    </row>
    <row r="35" spans="2:17" x14ac:dyDescent="0.35">
      <c r="B35" s="1">
        <v>45265</v>
      </c>
      <c r="C35">
        <v>38.189998626708977</v>
      </c>
      <c r="D35">
        <v>145.90272521972659</v>
      </c>
      <c r="E35">
        <v>118.379997253418</v>
      </c>
      <c r="F35">
        <v>71.419921875</v>
      </c>
      <c r="G35">
        <v>73.520492553710938</v>
      </c>
      <c r="H35">
        <v>7.429999828338623</v>
      </c>
      <c r="I35">
        <v>465.63815307617188</v>
      </c>
      <c r="J35">
        <v>72.279998779296875</v>
      </c>
      <c r="K35">
        <v>15.14000034332275</v>
      </c>
      <c r="L35">
        <v>21.29999923706055</v>
      </c>
      <c r="M35">
        <v>1.9099999666213989</v>
      </c>
      <c r="N35">
        <v>64.889999389648438</v>
      </c>
      <c r="O35">
        <v>238.7200012207031</v>
      </c>
      <c r="P35">
        <v>5.8000001907348633</v>
      </c>
      <c r="Q35">
        <v>16.190000534057621</v>
      </c>
    </row>
    <row r="36" spans="2:17" x14ac:dyDescent="0.35">
      <c r="B36" s="1">
        <v>45266</v>
      </c>
      <c r="C36">
        <v>38.380001068115227</v>
      </c>
      <c r="D36">
        <v>144.45518493652341</v>
      </c>
      <c r="E36">
        <v>116.8199996948242</v>
      </c>
      <c r="F36">
        <v>70.541725158691406</v>
      </c>
      <c r="G36">
        <v>72.961776733398438</v>
      </c>
      <c r="H36">
        <v>7.75</v>
      </c>
      <c r="I36">
        <v>455.0086669921875</v>
      </c>
      <c r="J36">
        <v>73.44000244140625</v>
      </c>
      <c r="K36">
        <v>14.760000228881839</v>
      </c>
      <c r="L36">
        <v>21.70999908447266</v>
      </c>
      <c r="M36">
        <v>2.0199999809265141</v>
      </c>
      <c r="N36">
        <v>68</v>
      </c>
      <c r="O36">
        <v>239.3699951171875</v>
      </c>
      <c r="P36">
        <v>5.7899999618530273</v>
      </c>
      <c r="Q36">
        <v>16.70000076293945</v>
      </c>
    </row>
    <row r="37" spans="2:17" x14ac:dyDescent="0.35">
      <c r="B37" s="1">
        <v>45267</v>
      </c>
      <c r="C37">
        <v>39.409999847412109</v>
      </c>
      <c r="D37">
        <v>148.1389465332031</v>
      </c>
      <c r="E37">
        <v>128.3699951171875</v>
      </c>
      <c r="F37">
        <v>71.370590209960938</v>
      </c>
      <c r="G37">
        <v>73.480583190917969</v>
      </c>
      <c r="H37">
        <v>7.4899997711181641</v>
      </c>
      <c r="I37">
        <v>465.93814086914063</v>
      </c>
      <c r="J37">
        <v>75.839996337890625</v>
      </c>
      <c r="K37">
        <v>14.88000011444092</v>
      </c>
      <c r="L37">
        <v>20.780000686645511</v>
      </c>
      <c r="M37">
        <v>2.2300000190734859</v>
      </c>
      <c r="N37">
        <v>68.470001220703125</v>
      </c>
      <c r="O37">
        <v>242.63999938964841</v>
      </c>
      <c r="P37">
        <v>5.3000001907348633</v>
      </c>
      <c r="Q37">
        <v>16</v>
      </c>
    </row>
    <row r="38" spans="2:17" x14ac:dyDescent="0.35">
      <c r="B38" s="1">
        <v>45268</v>
      </c>
      <c r="C38">
        <v>42.069999694824219</v>
      </c>
      <c r="D38">
        <v>147.47007751464841</v>
      </c>
      <c r="E38">
        <v>128.91999816894531</v>
      </c>
      <c r="F38">
        <v>71.18310546875</v>
      </c>
      <c r="G38">
        <v>74.787574768066406</v>
      </c>
      <c r="H38">
        <v>7.380000114440918</v>
      </c>
      <c r="I38">
        <v>475.0377197265625</v>
      </c>
      <c r="J38">
        <v>76.139999389648438</v>
      </c>
      <c r="K38">
        <v>15.829999923706049</v>
      </c>
      <c r="L38">
        <v>24.389999389648441</v>
      </c>
      <c r="M38">
        <v>2.3299999237060551</v>
      </c>
      <c r="N38">
        <v>69.169998168945313</v>
      </c>
      <c r="O38">
        <v>243.8399963378906</v>
      </c>
      <c r="P38">
        <v>5.4499998092651367</v>
      </c>
      <c r="Q38">
        <v>15.14999961853027</v>
      </c>
    </row>
    <row r="39" spans="2:17" x14ac:dyDescent="0.35">
      <c r="B39" s="1">
        <v>45271</v>
      </c>
      <c r="C39">
        <v>39.919998168945313</v>
      </c>
      <c r="D39">
        <v>154.87751770019531</v>
      </c>
      <c r="E39">
        <v>134.4100036621094</v>
      </c>
      <c r="F39">
        <v>70.423324584960938</v>
      </c>
      <c r="G39">
        <v>77.611061096191406</v>
      </c>
      <c r="H39">
        <v>7.679999828338623</v>
      </c>
      <c r="I39">
        <v>466.24810791015619</v>
      </c>
      <c r="J39">
        <v>79.400001525878906</v>
      </c>
      <c r="K39">
        <v>14.02000045776367</v>
      </c>
      <c r="L39">
        <v>27.70000076293945</v>
      </c>
      <c r="M39">
        <v>2.3199999332427979</v>
      </c>
      <c r="N39">
        <v>68.55999755859375</v>
      </c>
      <c r="O39">
        <v>239.74000549316409</v>
      </c>
      <c r="P39">
        <v>5.4499998092651367</v>
      </c>
      <c r="Q39">
        <v>15.89000034332275</v>
      </c>
    </row>
    <row r="40" spans="2:17" x14ac:dyDescent="0.35">
      <c r="B40" s="1">
        <v>45272</v>
      </c>
      <c r="C40">
        <v>39.520000457763672</v>
      </c>
      <c r="D40">
        <v>156.9540100097656</v>
      </c>
      <c r="E40">
        <v>137.61000061035159</v>
      </c>
      <c r="F40">
        <v>70.44305419921875</v>
      </c>
      <c r="G40">
        <v>77.980216979980469</v>
      </c>
      <c r="H40">
        <v>7.2699999809265137</v>
      </c>
      <c r="I40">
        <v>476.54763793945313</v>
      </c>
      <c r="J40">
        <v>78.389999389648438</v>
      </c>
      <c r="K40">
        <v>14.064999580383301</v>
      </c>
      <c r="L40">
        <v>29.35000038146973</v>
      </c>
      <c r="M40">
        <v>2.2300000190734859</v>
      </c>
      <c r="N40">
        <v>69.569999694824219</v>
      </c>
      <c r="O40">
        <v>237.00999450683591</v>
      </c>
      <c r="P40">
        <v>5</v>
      </c>
      <c r="Q40">
        <v>15.52999973297119</v>
      </c>
    </row>
    <row r="41" spans="2:17" x14ac:dyDescent="0.35">
      <c r="B41" s="1">
        <v>45273</v>
      </c>
      <c r="C41">
        <v>44.400001525878913</v>
      </c>
      <c r="D41">
        <v>156.7243957519531</v>
      </c>
      <c r="E41">
        <v>138.19000244140619</v>
      </c>
      <c r="F41">
        <v>70.512130737304688</v>
      </c>
      <c r="G41">
        <v>79.606460571289063</v>
      </c>
      <c r="H41">
        <v>7.429999828338623</v>
      </c>
      <c r="I41">
        <v>480.85745239257813</v>
      </c>
      <c r="J41">
        <v>81.05999755859375</v>
      </c>
      <c r="K41">
        <v>15.239999771118161</v>
      </c>
      <c r="L41">
        <v>29.04000091552734</v>
      </c>
      <c r="M41">
        <v>2.4500000476837158</v>
      </c>
      <c r="N41">
        <v>70.05999755859375</v>
      </c>
      <c r="O41">
        <v>239.28999328613281</v>
      </c>
      <c r="P41">
        <v>5.5399999618530273</v>
      </c>
      <c r="Q41">
        <v>15.38000011444092</v>
      </c>
    </row>
    <row r="42" spans="2:17" x14ac:dyDescent="0.35">
      <c r="B42" s="1">
        <v>45274</v>
      </c>
      <c r="C42">
        <v>44.840000152587891</v>
      </c>
      <c r="D42">
        <v>161.46635437011719</v>
      </c>
      <c r="E42">
        <v>138</v>
      </c>
      <c r="F42">
        <v>71.548202514648438</v>
      </c>
      <c r="G42">
        <v>82.000938415527344</v>
      </c>
      <c r="H42">
        <v>7.8600001335144043</v>
      </c>
      <c r="I42">
        <v>483.47732543945313</v>
      </c>
      <c r="J42">
        <v>86.209999084472656</v>
      </c>
      <c r="K42">
        <v>15.75</v>
      </c>
      <c r="L42">
        <v>30.110000610351559</v>
      </c>
      <c r="M42">
        <v>2.559999942779541</v>
      </c>
      <c r="N42">
        <v>74.760002136230469</v>
      </c>
      <c r="O42">
        <v>251.05000305175781</v>
      </c>
      <c r="P42">
        <v>5.5949997901916504</v>
      </c>
      <c r="Q42">
        <v>15.64999961853027</v>
      </c>
    </row>
    <row r="43" spans="2:17" x14ac:dyDescent="0.35">
      <c r="B43" s="1">
        <v>45275</v>
      </c>
      <c r="C43">
        <v>43.970001220703118</v>
      </c>
      <c r="D43">
        <v>161.6759948730469</v>
      </c>
      <c r="E43">
        <v>139.1499938964844</v>
      </c>
      <c r="F43">
        <v>73.521675109863281</v>
      </c>
      <c r="G43">
        <v>81.222740173339844</v>
      </c>
      <c r="H43">
        <v>7.9800000190734863</v>
      </c>
      <c r="I43">
        <v>488.8770751953125</v>
      </c>
      <c r="J43">
        <v>85.650001525878906</v>
      </c>
      <c r="K43">
        <v>15.63000011444092</v>
      </c>
      <c r="L43">
        <v>29.510000228881839</v>
      </c>
      <c r="M43">
        <v>2.5099999904632568</v>
      </c>
      <c r="N43">
        <v>74.209999084472656</v>
      </c>
      <c r="O43">
        <v>253.5</v>
      </c>
      <c r="P43">
        <v>5.5799999237060547</v>
      </c>
      <c r="Q43">
        <v>14.47000026702881</v>
      </c>
    </row>
    <row r="44" spans="2:17" x14ac:dyDescent="0.35">
      <c r="B44" s="1">
        <v>45278</v>
      </c>
      <c r="C44">
        <v>43.700000762939453</v>
      </c>
      <c r="D44">
        <v>160.08868408203119</v>
      </c>
      <c r="E44">
        <v>138.8999938964844</v>
      </c>
      <c r="F44">
        <v>72.860557556152344</v>
      </c>
      <c r="G44">
        <v>81.372390747070313</v>
      </c>
      <c r="H44">
        <v>8.3500003814697266</v>
      </c>
      <c r="I44">
        <v>500.74649047851563</v>
      </c>
      <c r="J44">
        <v>83.760002136230469</v>
      </c>
      <c r="K44">
        <v>16.39999961853027</v>
      </c>
      <c r="L44">
        <v>29.260000228881839</v>
      </c>
      <c r="M44">
        <v>2.470000028610229</v>
      </c>
      <c r="N44">
        <v>73.879997253417969</v>
      </c>
      <c r="O44">
        <v>252.08000183105469</v>
      </c>
      <c r="P44">
        <v>5.2800002098083496</v>
      </c>
      <c r="Q44">
        <v>14.319999694824221</v>
      </c>
    </row>
    <row r="45" spans="2:17" x14ac:dyDescent="0.35">
      <c r="B45" s="1">
        <v>45279</v>
      </c>
      <c r="C45">
        <v>50.459999084472663</v>
      </c>
      <c r="D45">
        <v>162.05535888671881</v>
      </c>
      <c r="E45">
        <v>140.1499938964844</v>
      </c>
      <c r="F45">
        <v>74.389999389648438</v>
      </c>
      <c r="G45">
        <v>81.980987548828125</v>
      </c>
      <c r="H45">
        <v>8.8199996948242188</v>
      </c>
      <c r="I45">
        <v>496.01675415039063</v>
      </c>
      <c r="J45">
        <v>84.739997863769531</v>
      </c>
      <c r="K45">
        <v>16.680000305175781</v>
      </c>
      <c r="L45">
        <v>28.110000610351559</v>
      </c>
      <c r="M45">
        <v>2.6400001049041748</v>
      </c>
      <c r="N45">
        <v>77.30999755859375</v>
      </c>
      <c r="O45">
        <v>257.22000122070313</v>
      </c>
      <c r="P45">
        <v>5.9200000762939453</v>
      </c>
      <c r="Q45">
        <v>14.789999961853029</v>
      </c>
    </row>
    <row r="46" spans="2:17" x14ac:dyDescent="0.35">
      <c r="B46" s="1">
        <v>45280</v>
      </c>
      <c r="C46">
        <v>45.509998321533203</v>
      </c>
      <c r="D46">
        <v>156.6545104980469</v>
      </c>
      <c r="E46">
        <v>135.4700012207031</v>
      </c>
      <c r="F46">
        <v>73.349998474121094</v>
      </c>
      <c r="G46">
        <v>78.508995056152344</v>
      </c>
      <c r="H46">
        <v>7.9200000762939453</v>
      </c>
      <c r="I46">
        <v>481.08740234375</v>
      </c>
      <c r="J46">
        <v>81.169998168945313</v>
      </c>
      <c r="K46">
        <v>16.45000076293945</v>
      </c>
      <c r="L46">
        <v>27.760000228881839</v>
      </c>
      <c r="M46">
        <v>2.3599998950958252</v>
      </c>
      <c r="N46">
        <v>76.110000610351563</v>
      </c>
      <c r="O46">
        <v>247.13999938964841</v>
      </c>
      <c r="P46">
        <v>5.5199999809265137</v>
      </c>
      <c r="Q46">
        <v>13.97999954223633</v>
      </c>
    </row>
    <row r="47" spans="2:17" x14ac:dyDescent="0.35">
      <c r="B47" s="1">
        <v>45281</v>
      </c>
      <c r="C47">
        <v>47.939998626708977</v>
      </c>
      <c r="D47">
        <v>161.116943359375</v>
      </c>
      <c r="E47">
        <v>139.9100036621094</v>
      </c>
      <c r="F47">
        <v>76.260002136230469</v>
      </c>
      <c r="G47">
        <v>85.283378601074219</v>
      </c>
      <c r="H47">
        <v>8.2899999618530273</v>
      </c>
      <c r="I47">
        <v>489.87701416015619</v>
      </c>
      <c r="J47">
        <v>83.650001525878906</v>
      </c>
      <c r="K47">
        <v>16.75</v>
      </c>
      <c r="L47">
        <v>24.889999389648441</v>
      </c>
      <c r="M47">
        <v>2.470000028610229</v>
      </c>
      <c r="N47">
        <v>76.900001525878906</v>
      </c>
      <c r="O47">
        <v>254.5</v>
      </c>
      <c r="P47">
        <v>6.0999999046325684</v>
      </c>
      <c r="Q47">
        <v>14.170000076293951</v>
      </c>
    </row>
    <row r="48" spans="2:17" x14ac:dyDescent="0.35">
      <c r="B48" s="1">
        <v>45282</v>
      </c>
      <c r="C48">
        <v>49.060001373291023</v>
      </c>
      <c r="D48">
        <v>161.77583312988281</v>
      </c>
      <c r="E48">
        <v>139.6000061035156</v>
      </c>
      <c r="F48">
        <v>75.279998779296875</v>
      </c>
      <c r="G48">
        <v>86.291046142578125</v>
      </c>
      <c r="H48">
        <v>8.4200000762939453</v>
      </c>
      <c r="I48">
        <v>488.27706909179688</v>
      </c>
      <c r="J48">
        <v>84.010002136230469</v>
      </c>
      <c r="K48">
        <v>17.780000686645511</v>
      </c>
      <c r="L48">
        <v>23.940000534057621</v>
      </c>
      <c r="M48">
        <v>2.5999999046325679</v>
      </c>
      <c r="N48">
        <v>77.139999389648438</v>
      </c>
      <c r="O48">
        <v>252.53999328613281</v>
      </c>
      <c r="P48">
        <v>6.0349998474121094</v>
      </c>
      <c r="Q48">
        <v>13.810000419616699</v>
      </c>
    </row>
    <row r="49" spans="2:17" x14ac:dyDescent="0.35">
      <c r="B49" s="1">
        <v>45286</v>
      </c>
      <c r="C49">
        <v>50.040000915527337</v>
      </c>
      <c r="D49">
        <v>164.00205993652341</v>
      </c>
      <c r="E49">
        <v>143.4100036621094</v>
      </c>
      <c r="F49">
        <v>75.849998474121094</v>
      </c>
      <c r="G49">
        <v>86.859733581542969</v>
      </c>
      <c r="H49">
        <v>9.3299999237060547</v>
      </c>
      <c r="I49">
        <v>492.76690673828119</v>
      </c>
      <c r="J49">
        <v>85.470001220703125</v>
      </c>
      <c r="K49">
        <v>17.35000038146973</v>
      </c>
      <c r="L49">
        <v>23.360000610351559</v>
      </c>
      <c r="M49">
        <v>2.6500000953674321</v>
      </c>
      <c r="N49">
        <v>78.180000305175781</v>
      </c>
      <c r="O49">
        <v>256.6099853515625</v>
      </c>
      <c r="P49">
        <v>6.2100000381469727</v>
      </c>
      <c r="Q49">
        <v>14.02999973297119</v>
      </c>
    </row>
    <row r="50" spans="2:17" x14ac:dyDescent="0.35">
      <c r="B50" s="1">
        <v>45287</v>
      </c>
      <c r="C50">
        <v>51.240001678466797</v>
      </c>
      <c r="D50">
        <v>163.93218994140619</v>
      </c>
      <c r="E50">
        <v>146.07000732421881</v>
      </c>
      <c r="F50">
        <v>76.110000610351563</v>
      </c>
      <c r="G50">
        <v>86.460662841796875</v>
      </c>
      <c r="H50">
        <v>9.1000003814697266</v>
      </c>
      <c r="I50">
        <v>494.14682006835938</v>
      </c>
      <c r="J50">
        <v>85.050003051757813</v>
      </c>
      <c r="K50">
        <v>18.620000839233398</v>
      </c>
      <c r="L50">
        <v>22.510000228881839</v>
      </c>
      <c r="M50">
        <v>2.7000000476837158</v>
      </c>
      <c r="N50">
        <v>79.599998474121094</v>
      </c>
      <c r="O50">
        <v>261.44000244140619</v>
      </c>
      <c r="P50">
        <v>6.0399999618530273</v>
      </c>
      <c r="Q50">
        <v>13.64999961853027</v>
      </c>
    </row>
    <row r="51" spans="2:17" x14ac:dyDescent="0.35">
      <c r="B51" s="1">
        <v>45288</v>
      </c>
      <c r="C51">
        <v>51.389999389648438</v>
      </c>
      <c r="D51">
        <v>162.84400939941409</v>
      </c>
      <c r="E51">
        <v>148.75999450683591</v>
      </c>
      <c r="F51">
        <v>77.239997863769531</v>
      </c>
      <c r="G51">
        <v>85.802169799804688</v>
      </c>
      <c r="H51">
        <v>9.4300003051757813</v>
      </c>
      <c r="I51">
        <v>495.19677734375</v>
      </c>
      <c r="J51">
        <v>84.980003356933594</v>
      </c>
      <c r="K51">
        <v>17.60000038146973</v>
      </c>
      <c r="L51">
        <v>22.780000686645511</v>
      </c>
      <c r="M51">
        <v>2.5399999618530269</v>
      </c>
      <c r="N51">
        <v>79.510002136230469</v>
      </c>
      <c r="O51">
        <v>253.17999267578119</v>
      </c>
      <c r="P51">
        <v>6.0500001907348633</v>
      </c>
      <c r="Q51">
        <v>14.27000045776367</v>
      </c>
    </row>
    <row r="52" spans="2:17" x14ac:dyDescent="0.35">
      <c r="B52" s="1">
        <v>45289</v>
      </c>
      <c r="C52">
        <v>49.139999389648438</v>
      </c>
      <c r="D52">
        <v>161.7958068847656</v>
      </c>
      <c r="E52">
        <v>147.4100036621094</v>
      </c>
      <c r="F52">
        <v>77.510002136230469</v>
      </c>
      <c r="G52">
        <v>85.257698059082031</v>
      </c>
      <c r="H52">
        <v>9.0699996948242188</v>
      </c>
      <c r="I52">
        <v>495.19677734375</v>
      </c>
      <c r="J52">
        <v>83.529998779296875</v>
      </c>
      <c r="K52">
        <v>15.47000026702881</v>
      </c>
      <c r="L52">
        <v>22.510000228881839</v>
      </c>
      <c r="M52">
        <v>2.4500000476837158</v>
      </c>
      <c r="N52">
        <v>77.349998474121094</v>
      </c>
      <c r="O52">
        <v>248.47999572753909</v>
      </c>
      <c r="P52">
        <v>5.9499998092651367</v>
      </c>
      <c r="Q52">
        <v>14.590000152587891</v>
      </c>
    </row>
    <row r="53" spans="2:17" x14ac:dyDescent="0.35">
      <c r="B53" s="1">
        <v>45293</v>
      </c>
      <c r="C53">
        <v>46.599998474121087</v>
      </c>
      <c r="D53">
        <v>154.10882568359381</v>
      </c>
      <c r="E53">
        <v>138.58000183105469</v>
      </c>
      <c r="F53">
        <v>74.760002136230469</v>
      </c>
      <c r="G53">
        <v>82.260589599609375</v>
      </c>
      <c r="H53">
        <v>8.4200000762939453</v>
      </c>
      <c r="I53">
        <v>481.65740966796881</v>
      </c>
      <c r="J53">
        <v>81.449996948242188</v>
      </c>
      <c r="K53">
        <v>15.409999847412109</v>
      </c>
      <c r="L53">
        <v>22.420000076293949</v>
      </c>
      <c r="M53">
        <v>2.369999885559082</v>
      </c>
      <c r="N53">
        <v>72.220001220703125</v>
      </c>
      <c r="O53">
        <v>248.41999816894531</v>
      </c>
      <c r="P53">
        <v>6.0100002288818359</v>
      </c>
      <c r="Q53">
        <v>14.039999961853029</v>
      </c>
    </row>
    <row r="54" spans="2:17" x14ac:dyDescent="0.35">
      <c r="B54" s="1">
        <v>45294</v>
      </c>
      <c r="C54">
        <v>43.490001678466797</v>
      </c>
      <c r="D54">
        <v>151.1937561035156</v>
      </c>
      <c r="E54">
        <v>135.32000732421881</v>
      </c>
      <c r="F54">
        <v>76.589996337890625</v>
      </c>
      <c r="G54">
        <v>82.180671691894531</v>
      </c>
      <c r="H54">
        <v>8.5</v>
      </c>
      <c r="I54">
        <v>475.66769409179688</v>
      </c>
      <c r="J54">
        <v>79.30999755859375</v>
      </c>
      <c r="K54">
        <v>15.039999961853029</v>
      </c>
      <c r="L54">
        <v>23.719999313354489</v>
      </c>
      <c r="M54">
        <v>2.309999942779541</v>
      </c>
      <c r="N54">
        <v>68.629997253417969</v>
      </c>
      <c r="O54">
        <v>238.44999694824219</v>
      </c>
      <c r="P54">
        <v>5.75</v>
      </c>
      <c r="Q54">
        <v>14.22999954223633</v>
      </c>
    </row>
    <row r="55" spans="2:17" x14ac:dyDescent="0.35">
      <c r="B55" s="1">
        <v>45295</v>
      </c>
      <c r="C55">
        <v>42.5</v>
      </c>
      <c r="D55">
        <v>149.05738830566409</v>
      </c>
      <c r="E55">
        <v>136.00999450683591</v>
      </c>
      <c r="F55">
        <v>74.660003662109375</v>
      </c>
      <c r="G55">
        <v>82.630241394042969</v>
      </c>
      <c r="H55">
        <v>8.2700004577636719</v>
      </c>
      <c r="I55">
        <v>479.95748901367188</v>
      </c>
      <c r="J55">
        <v>76.199996948242188</v>
      </c>
      <c r="K55">
        <v>15.85999965667725</v>
      </c>
      <c r="L55">
        <v>23.430000305175781</v>
      </c>
      <c r="M55">
        <v>2.339999914169312</v>
      </c>
      <c r="N55">
        <v>68.150001525878906</v>
      </c>
      <c r="O55">
        <v>237.92999267578119</v>
      </c>
      <c r="P55">
        <v>5.440000057220459</v>
      </c>
      <c r="Q55">
        <v>13.789999961853029</v>
      </c>
    </row>
    <row r="56" spans="2:17" x14ac:dyDescent="0.35">
      <c r="B56" s="1">
        <v>45296</v>
      </c>
      <c r="C56">
        <v>43.009998321533203</v>
      </c>
      <c r="D56">
        <v>148.74790954589841</v>
      </c>
      <c r="E56">
        <v>138.58000183105469</v>
      </c>
      <c r="F56">
        <v>73.010002136230469</v>
      </c>
      <c r="G56">
        <v>83.369522094726563</v>
      </c>
      <c r="H56">
        <v>8.0600004196166992</v>
      </c>
      <c r="I56">
        <v>490.94696044921881</v>
      </c>
      <c r="J56">
        <v>75.699996948242188</v>
      </c>
      <c r="K56">
        <v>14.829999923706049</v>
      </c>
      <c r="L56">
        <v>23.770000457763668</v>
      </c>
      <c r="M56">
        <v>2.3299999237060551</v>
      </c>
      <c r="N56">
        <v>66.959999084472656</v>
      </c>
      <c r="O56">
        <v>237.49000549316409</v>
      </c>
      <c r="P56">
        <v>5.1700000762939453</v>
      </c>
      <c r="Q56">
        <v>13.090000152587891</v>
      </c>
    </row>
    <row r="57" spans="2:17" x14ac:dyDescent="0.35">
      <c r="B57" s="1">
        <v>45299</v>
      </c>
      <c r="C57">
        <v>45.340000152587891</v>
      </c>
      <c r="D57">
        <v>151.30357360839841</v>
      </c>
      <c r="E57">
        <v>146.17999267578119</v>
      </c>
      <c r="F57">
        <v>72.879997253417969</v>
      </c>
      <c r="G57">
        <v>84.868072509765625</v>
      </c>
      <c r="H57">
        <v>7.929999828338623</v>
      </c>
      <c r="I57">
        <v>522.5054931640625</v>
      </c>
      <c r="J57">
        <v>77.94000244140625</v>
      </c>
      <c r="K57">
        <v>16.010000228881839</v>
      </c>
      <c r="L57">
        <v>24.280000686645511</v>
      </c>
      <c r="M57">
        <v>2.3499999046325679</v>
      </c>
      <c r="N57">
        <v>69.30999755859375</v>
      </c>
      <c r="O57">
        <v>240.44999694824219</v>
      </c>
      <c r="P57">
        <v>5.070000171661377</v>
      </c>
      <c r="Q57">
        <v>12.69999980926514</v>
      </c>
    </row>
    <row r="58" spans="2:17" x14ac:dyDescent="0.35">
      <c r="B58" s="1">
        <v>45300</v>
      </c>
      <c r="C58">
        <v>44.069999694824219</v>
      </c>
      <c r="D58">
        <v>150.77447509765619</v>
      </c>
      <c r="E58">
        <v>149.25999450683591</v>
      </c>
      <c r="F58">
        <v>72.019996643066406</v>
      </c>
      <c r="G58">
        <v>83.249641418457031</v>
      </c>
      <c r="H58">
        <v>7.559999942779541</v>
      </c>
      <c r="I58">
        <v>531.3751220703125</v>
      </c>
      <c r="J58">
        <v>77.029998779296875</v>
      </c>
      <c r="K58">
        <v>15.739999771118161</v>
      </c>
      <c r="L58">
        <v>23.989999771118161</v>
      </c>
      <c r="M58">
        <v>2.279999971389771</v>
      </c>
      <c r="N58">
        <v>69.529998779296875</v>
      </c>
      <c r="O58">
        <v>234.96000671386719</v>
      </c>
      <c r="P58">
        <v>4.8899998664855957</v>
      </c>
      <c r="Q58">
        <v>12.60000038146973</v>
      </c>
    </row>
    <row r="59" spans="2:17" x14ac:dyDescent="0.35">
      <c r="B59" s="1">
        <v>45301</v>
      </c>
      <c r="C59">
        <v>43.560001373291023</v>
      </c>
      <c r="D59">
        <v>149.55653381347659</v>
      </c>
      <c r="E59">
        <v>148.53999328613281</v>
      </c>
      <c r="F59">
        <v>71.410003662109375</v>
      </c>
      <c r="G59">
        <v>82.300552368164063</v>
      </c>
      <c r="H59">
        <v>7.4099998474121094</v>
      </c>
      <c r="I59">
        <v>543.4744873046875</v>
      </c>
      <c r="J59">
        <v>75.610000610351563</v>
      </c>
      <c r="K59">
        <v>15.55000019073486</v>
      </c>
      <c r="L59">
        <v>24.280000686645511</v>
      </c>
      <c r="M59">
        <v>2.2999999523162842</v>
      </c>
      <c r="N59">
        <v>67.900001525878906</v>
      </c>
      <c r="O59">
        <v>233.94000244140619</v>
      </c>
      <c r="P59">
        <v>4.7800002098083496</v>
      </c>
      <c r="Q59">
        <v>12.39999961853027</v>
      </c>
    </row>
    <row r="60" spans="2:17" x14ac:dyDescent="0.35">
      <c r="B60" s="1">
        <v>45302</v>
      </c>
      <c r="C60">
        <v>42.810001373291023</v>
      </c>
      <c r="D60">
        <v>151.69291687011719</v>
      </c>
      <c r="E60">
        <v>148.02000427246091</v>
      </c>
      <c r="F60">
        <v>72.379997253417969</v>
      </c>
      <c r="G60">
        <v>83.309585571289063</v>
      </c>
      <c r="H60">
        <v>7.4000000953674316</v>
      </c>
      <c r="I60">
        <v>548.19427490234375</v>
      </c>
      <c r="J60">
        <v>74.430000305175781</v>
      </c>
      <c r="K60">
        <v>13.090000152587891</v>
      </c>
      <c r="L60">
        <v>26.409999847412109</v>
      </c>
      <c r="M60">
        <v>2.1700000762939449</v>
      </c>
      <c r="N60">
        <v>67.870002746582031</v>
      </c>
      <c r="O60">
        <v>227.2200012207031</v>
      </c>
      <c r="P60">
        <v>4.4250001907348633</v>
      </c>
      <c r="Q60">
        <v>12.25</v>
      </c>
    </row>
    <row r="61" spans="2:17" x14ac:dyDescent="0.35">
      <c r="B61" s="1">
        <v>45303</v>
      </c>
      <c r="C61">
        <v>41.790000915527337</v>
      </c>
      <c r="D61">
        <v>150.9941101074219</v>
      </c>
      <c r="E61">
        <v>146.55999755859381</v>
      </c>
      <c r="F61">
        <v>71.839996337890625</v>
      </c>
      <c r="G61">
        <v>82.310546875</v>
      </c>
      <c r="H61">
        <v>7.1700000762939453</v>
      </c>
      <c r="I61">
        <v>547.0743408203125</v>
      </c>
      <c r="J61">
        <v>73.470001220703125</v>
      </c>
      <c r="K61">
        <v>11.72999954223633</v>
      </c>
      <c r="L61">
        <v>26.239999771118161</v>
      </c>
      <c r="M61">
        <v>2.1099998950958252</v>
      </c>
      <c r="N61">
        <v>66.480003356933594</v>
      </c>
      <c r="O61">
        <v>218.88999938964841</v>
      </c>
      <c r="P61">
        <v>4.2350001335144043</v>
      </c>
      <c r="Q61">
        <v>11.77000045776367</v>
      </c>
    </row>
    <row r="62" spans="2:17" x14ac:dyDescent="0.35">
      <c r="B62" s="1">
        <v>45307</v>
      </c>
      <c r="C62">
        <v>40.979999542236328</v>
      </c>
      <c r="D62">
        <v>153.4998474121094</v>
      </c>
      <c r="E62">
        <v>158.74000549316409</v>
      </c>
      <c r="F62">
        <v>69.459999084472656</v>
      </c>
      <c r="G62">
        <v>84.528404235839844</v>
      </c>
      <c r="H62">
        <v>6.5500001907348633</v>
      </c>
      <c r="I62">
        <v>563.7935791015625</v>
      </c>
      <c r="J62">
        <v>73.800003051757813</v>
      </c>
      <c r="K62">
        <v>11.289999961853029</v>
      </c>
      <c r="L62">
        <v>25.739999771118161</v>
      </c>
      <c r="M62">
        <v>1.950000047683716</v>
      </c>
      <c r="N62">
        <v>65.160003662109375</v>
      </c>
      <c r="O62">
        <v>219.9100036621094</v>
      </c>
      <c r="P62">
        <v>4.119999885559082</v>
      </c>
      <c r="Q62">
        <v>10.61999988555908</v>
      </c>
    </row>
    <row r="63" spans="2:17" x14ac:dyDescent="0.35">
      <c r="B63" s="1">
        <v>45308</v>
      </c>
      <c r="C63">
        <v>41.009998321533203</v>
      </c>
      <c r="D63">
        <v>153.11051940917969</v>
      </c>
      <c r="E63">
        <v>160.16999816894531</v>
      </c>
      <c r="F63">
        <v>68.930000305175781</v>
      </c>
      <c r="G63">
        <v>83.199691772460938</v>
      </c>
      <c r="H63">
        <v>6.3000001907348633</v>
      </c>
      <c r="I63">
        <v>560.50372314453125</v>
      </c>
      <c r="J63">
        <v>72.269996643066406</v>
      </c>
      <c r="K63">
        <v>10.86999988555908</v>
      </c>
      <c r="L63">
        <v>25.35000038146973</v>
      </c>
      <c r="M63">
        <v>1.9600000381469731</v>
      </c>
      <c r="N63">
        <v>63.900001525878913</v>
      </c>
      <c r="O63">
        <v>215.55000305175781</v>
      </c>
      <c r="P63">
        <v>4.3000001907348633</v>
      </c>
      <c r="Q63">
        <v>10.10000038146973</v>
      </c>
    </row>
    <row r="64" spans="2:17" x14ac:dyDescent="0.35">
      <c r="B64" s="1">
        <v>45309</v>
      </c>
      <c r="C64">
        <v>40.139999389648438</v>
      </c>
      <c r="D64">
        <v>160.0687255859375</v>
      </c>
      <c r="E64">
        <v>162.66999816894531</v>
      </c>
      <c r="F64">
        <v>68.050003051757813</v>
      </c>
      <c r="G64">
        <v>84.738204956054688</v>
      </c>
      <c r="H64">
        <v>6.2800002098083496</v>
      </c>
      <c r="I64">
        <v>571.043212890625</v>
      </c>
      <c r="J64">
        <v>73.220001220703125</v>
      </c>
      <c r="K64">
        <v>10.329999923706049</v>
      </c>
      <c r="L64">
        <v>25.920000076293949</v>
      </c>
      <c r="M64">
        <v>1.940000057220459</v>
      </c>
      <c r="N64">
        <v>64.470001220703125</v>
      </c>
      <c r="O64">
        <v>211.8800048828125</v>
      </c>
      <c r="P64">
        <v>4.3499999046325684</v>
      </c>
      <c r="Q64">
        <v>9.869999885559082</v>
      </c>
    </row>
    <row r="65" spans="2:17" x14ac:dyDescent="0.35">
      <c r="B65" s="1">
        <v>45310</v>
      </c>
      <c r="C65">
        <v>42.174999237060547</v>
      </c>
      <c r="D65">
        <v>167.65586853027341</v>
      </c>
      <c r="E65">
        <v>174.22999572753909</v>
      </c>
      <c r="F65">
        <v>69.419998168945313</v>
      </c>
      <c r="G65">
        <v>87.425613403320313</v>
      </c>
      <c r="H65">
        <v>6.059999942779541</v>
      </c>
      <c r="I65">
        <v>594.882080078125</v>
      </c>
      <c r="J65">
        <v>73.870002746582031</v>
      </c>
      <c r="K65">
        <v>10.289999961853029</v>
      </c>
      <c r="L65">
        <v>26.389999389648441</v>
      </c>
      <c r="M65">
        <v>1.919999957084656</v>
      </c>
      <c r="N65">
        <v>65.849998474121094</v>
      </c>
      <c r="O65">
        <v>212.19000244140619</v>
      </c>
      <c r="P65">
        <v>4.4699997901916504</v>
      </c>
      <c r="Q65">
        <v>9.6400003433227539</v>
      </c>
    </row>
    <row r="66" spans="2:17" x14ac:dyDescent="0.35">
      <c r="B66" s="1">
        <v>45313</v>
      </c>
      <c r="C66">
        <v>44.349998474121087</v>
      </c>
      <c r="D66">
        <v>168.0152587890625</v>
      </c>
      <c r="E66">
        <v>168.17999267578119</v>
      </c>
      <c r="F66">
        <v>68.629997253417969</v>
      </c>
      <c r="G66">
        <v>89.153938293457031</v>
      </c>
      <c r="H66">
        <v>5.9800000190734863</v>
      </c>
      <c r="I66">
        <v>596.51202392578125</v>
      </c>
      <c r="J66">
        <v>75.19000244140625</v>
      </c>
      <c r="K66">
        <v>10.60000038146973</v>
      </c>
      <c r="L66">
        <v>26.29999923706055</v>
      </c>
      <c r="M66">
        <v>2.0499999523162842</v>
      </c>
      <c r="N66">
        <v>66.69000244140625</v>
      </c>
      <c r="O66">
        <v>208.80000305175781</v>
      </c>
      <c r="P66">
        <v>4.6599998474121094</v>
      </c>
      <c r="Q66">
        <v>9.3400001525878906</v>
      </c>
    </row>
    <row r="67" spans="2:17" x14ac:dyDescent="0.35">
      <c r="B67" s="1">
        <v>45314</v>
      </c>
      <c r="C67">
        <v>41.880001068115227</v>
      </c>
      <c r="D67">
        <v>166.76737976074219</v>
      </c>
      <c r="E67">
        <v>168.41999816894531</v>
      </c>
      <c r="F67">
        <v>74.019996643066406</v>
      </c>
      <c r="G67">
        <v>87.445587158203125</v>
      </c>
      <c r="H67">
        <v>6.2100000381469727</v>
      </c>
      <c r="I67">
        <v>598.701904296875</v>
      </c>
      <c r="J67">
        <v>76.75</v>
      </c>
      <c r="K67">
        <v>10.38000011444092</v>
      </c>
      <c r="L67">
        <v>26.020000457763668</v>
      </c>
      <c r="M67">
        <v>2.089999914169312</v>
      </c>
      <c r="N67">
        <v>66.199996948242188</v>
      </c>
      <c r="O67">
        <v>209.13999938964841</v>
      </c>
      <c r="P67">
        <v>4.6500000953674316</v>
      </c>
      <c r="Q67">
        <v>9.7200002670288086</v>
      </c>
    </row>
    <row r="68" spans="2:17" x14ac:dyDescent="0.35">
      <c r="B68" s="1">
        <v>45315</v>
      </c>
      <c r="C68">
        <v>40.490001678466797</v>
      </c>
      <c r="D68">
        <v>173.84538269042969</v>
      </c>
      <c r="E68">
        <v>178.28999328613281</v>
      </c>
      <c r="F68">
        <v>75.199996948242188</v>
      </c>
      <c r="G68">
        <v>87.995063781738281</v>
      </c>
      <c r="H68">
        <v>6.070000171661377</v>
      </c>
      <c r="I68">
        <v>613.5911865234375</v>
      </c>
      <c r="J68">
        <v>75.150001525878906</v>
      </c>
      <c r="K68">
        <v>10.069999694824221</v>
      </c>
      <c r="L68">
        <v>24.95999908447266</v>
      </c>
      <c r="M68">
        <v>2.0099999904632568</v>
      </c>
      <c r="N68">
        <v>62.569999694824219</v>
      </c>
      <c r="O68">
        <v>207.83000183105469</v>
      </c>
      <c r="P68">
        <v>4.630000114440918</v>
      </c>
      <c r="Q68">
        <v>9.1999998092651367</v>
      </c>
    </row>
    <row r="69" spans="2:17" x14ac:dyDescent="0.35">
      <c r="B69" s="1">
        <v>45316</v>
      </c>
      <c r="C69">
        <v>40.709999084472663</v>
      </c>
      <c r="D69">
        <v>172.33793640136719</v>
      </c>
      <c r="E69">
        <v>180.33000183105469</v>
      </c>
      <c r="F69">
        <v>73.849998474121094</v>
      </c>
      <c r="G69">
        <v>89.113975524902344</v>
      </c>
      <c r="H69">
        <v>6.0399999618530273</v>
      </c>
      <c r="I69">
        <v>616.14105224609375</v>
      </c>
      <c r="J69">
        <v>72.69000244140625</v>
      </c>
      <c r="K69">
        <v>10.63000011444092</v>
      </c>
      <c r="L69">
        <v>24.579999923706051</v>
      </c>
      <c r="M69">
        <v>1.950000047683716</v>
      </c>
      <c r="N69">
        <v>62.709999084472663</v>
      </c>
      <c r="O69">
        <v>182.6300048828125</v>
      </c>
      <c r="P69">
        <v>4.4899997711181641</v>
      </c>
      <c r="Q69">
        <v>9.0500001907348633</v>
      </c>
    </row>
    <row r="70" spans="2:17" x14ac:dyDescent="0.35">
      <c r="B70" s="1">
        <v>45317</v>
      </c>
      <c r="C70">
        <v>41.340000152587891</v>
      </c>
      <c r="D70">
        <v>166.61761474609381</v>
      </c>
      <c r="E70">
        <v>177.25</v>
      </c>
      <c r="F70">
        <v>74.010002136230469</v>
      </c>
      <c r="G70">
        <v>87.965095520019531</v>
      </c>
      <c r="H70">
        <v>6.1399998664855957</v>
      </c>
      <c r="I70">
        <v>610.2813720703125</v>
      </c>
      <c r="J70">
        <v>71.709999084472656</v>
      </c>
      <c r="K70">
        <v>11.35000038146973</v>
      </c>
      <c r="L70">
        <v>24.229999542236332</v>
      </c>
      <c r="M70">
        <v>1.889999985694885</v>
      </c>
      <c r="N70">
        <v>64.970001220703125</v>
      </c>
      <c r="O70">
        <v>183.25</v>
      </c>
      <c r="P70">
        <v>4.440000057220459</v>
      </c>
      <c r="Q70">
        <v>8.9700002670288086</v>
      </c>
    </row>
    <row r="71" spans="2:17" x14ac:dyDescent="0.35">
      <c r="B71" s="1">
        <v>45320</v>
      </c>
      <c r="C71">
        <v>43.770000457763672</v>
      </c>
      <c r="D71">
        <v>168.1949462890625</v>
      </c>
      <c r="E71">
        <v>177.83000183105469</v>
      </c>
      <c r="F71">
        <v>73.580001831054688</v>
      </c>
      <c r="G71">
        <v>88.984107971191406</v>
      </c>
      <c r="H71">
        <v>6.1399998664855957</v>
      </c>
      <c r="I71">
        <v>624.6207275390625</v>
      </c>
      <c r="J71">
        <v>73.019996643066406</v>
      </c>
      <c r="K71">
        <v>11.55000019073486</v>
      </c>
      <c r="L71">
        <v>24.909999847412109</v>
      </c>
      <c r="M71">
        <v>1.919999957084656</v>
      </c>
      <c r="N71">
        <v>68.980003356933594</v>
      </c>
      <c r="O71">
        <v>190.92999267578119</v>
      </c>
      <c r="P71">
        <v>4.679999828338623</v>
      </c>
      <c r="Q71">
        <v>8.9200000762939453</v>
      </c>
    </row>
    <row r="72" spans="2:17" x14ac:dyDescent="0.35">
      <c r="B72" s="1">
        <v>45321</v>
      </c>
      <c r="C72">
        <v>42.729999542236328</v>
      </c>
      <c r="D72">
        <v>165.958740234375</v>
      </c>
      <c r="E72">
        <v>172.05999755859381</v>
      </c>
      <c r="F72">
        <v>72.319999694824219</v>
      </c>
      <c r="G72">
        <v>86.076919555664063</v>
      </c>
      <c r="H72">
        <v>5.7899999618530273</v>
      </c>
      <c r="I72">
        <v>627.7105712890625</v>
      </c>
      <c r="J72">
        <v>72.569999694824219</v>
      </c>
      <c r="K72">
        <v>11.340000152587891</v>
      </c>
      <c r="L72">
        <v>24.64999961853027</v>
      </c>
      <c r="M72">
        <v>1.7899999618530269</v>
      </c>
      <c r="N72">
        <v>68.220001220703125</v>
      </c>
      <c r="O72">
        <v>191.5899963378906</v>
      </c>
      <c r="P72">
        <v>4.5199999809265137</v>
      </c>
      <c r="Q72">
        <v>8.6499996185302734</v>
      </c>
    </row>
    <row r="73" spans="2:17" x14ac:dyDescent="0.35">
      <c r="B73" s="1">
        <v>45322</v>
      </c>
      <c r="C73">
        <v>40.509998321533203</v>
      </c>
      <c r="D73">
        <v>164.02203369140619</v>
      </c>
      <c r="E73">
        <v>167.69000244140619</v>
      </c>
      <c r="F73">
        <v>72.169998168945313</v>
      </c>
      <c r="G73">
        <v>85.667304992675781</v>
      </c>
      <c r="H73">
        <v>5.619999885559082</v>
      </c>
      <c r="I73">
        <v>615.24114990234375</v>
      </c>
      <c r="J73">
        <v>71.129997253417969</v>
      </c>
      <c r="K73">
        <v>10.89999961853027</v>
      </c>
      <c r="L73">
        <v>23.95000076293945</v>
      </c>
      <c r="M73">
        <v>1.779999971389771</v>
      </c>
      <c r="N73">
        <v>65.010002136230469</v>
      </c>
      <c r="O73">
        <v>187.28999328613281</v>
      </c>
      <c r="P73">
        <v>4.369999885559082</v>
      </c>
      <c r="Q73">
        <v>8.3299999237060547</v>
      </c>
    </row>
    <row r="74" spans="2:17" x14ac:dyDescent="0.35">
      <c r="B74" s="1">
        <v>45323</v>
      </c>
      <c r="C74">
        <v>39.669998168945313</v>
      </c>
      <c r="D74">
        <v>166.68751525878909</v>
      </c>
      <c r="E74">
        <v>170.47999572753909</v>
      </c>
      <c r="F74">
        <v>72.459999084472656</v>
      </c>
      <c r="G74">
        <v>85.527442932128906</v>
      </c>
      <c r="H74">
        <v>5.7100000381469727</v>
      </c>
      <c r="I74">
        <v>630.240478515625</v>
      </c>
      <c r="J74">
        <v>70.19000244140625</v>
      </c>
      <c r="K74">
        <v>11.30000019073486</v>
      </c>
      <c r="L74">
        <v>23.840000152587891</v>
      </c>
      <c r="M74">
        <v>1.7899999618530269</v>
      </c>
      <c r="N74">
        <v>66.669998168945313</v>
      </c>
      <c r="O74">
        <v>188.86000061035159</v>
      </c>
      <c r="P74">
        <v>4.3000001907348633</v>
      </c>
      <c r="Q74">
        <v>8.4700002670288086</v>
      </c>
    </row>
    <row r="75" spans="2:17" x14ac:dyDescent="0.35">
      <c r="B75" s="1">
        <v>45324</v>
      </c>
      <c r="C75">
        <v>41.009998321533203</v>
      </c>
      <c r="D75">
        <v>167.89544677734381</v>
      </c>
      <c r="E75">
        <v>177.6600036621094</v>
      </c>
      <c r="F75">
        <v>71.849998474121094</v>
      </c>
      <c r="G75">
        <v>86.3966064453125</v>
      </c>
      <c r="H75">
        <v>5.5399999618530273</v>
      </c>
      <c r="I75">
        <v>661.5689697265625</v>
      </c>
      <c r="J75">
        <v>70.830001831054688</v>
      </c>
      <c r="K75">
        <v>11.210000038146971</v>
      </c>
      <c r="L75">
        <v>23.79000091552734</v>
      </c>
      <c r="M75">
        <v>1.7400000095367429</v>
      </c>
      <c r="N75">
        <v>67.879997253417969</v>
      </c>
      <c r="O75">
        <v>187.9100036621094</v>
      </c>
      <c r="P75">
        <v>4.3400001525878906</v>
      </c>
      <c r="Q75">
        <v>8.1899995803833008</v>
      </c>
    </row>
    <row r="76" spans="2:17" x14ac:dyDescent="0.35">
      <c r="B76" s="1">
        <v>45327</v>
      </c>
      <c r="C76">
        <v>41.549999237060547</v>
      </c>
      <c r="D76">
        <v>170.800537109375</v>
      </c>
      <c r="E76">
        <v>174.22999572753909</v>
      </c>
      <c r="F76">
        <v>74.629997253417969</v>
      </c>
      <c r="G76">
        <v>86.896125793457031</v>
      </c>
      <c r="H76">
        <v>5.380000114440918</v>
      </c>
      <c r="I76">
        <v>693.2874755859375</v>
      </c>
      <c r="J76">
        <v>77.589996337890625</v>
      </c>
      <c r="K76">
        <v>10.340000152587891</v>
      </c>
      <c r="L76">
        <v>22.909999847412109</v>
      </c>
      <c r="M76">
        <v>1.6599999666213989</v>
      </c>
      <c r="N76">
        <v>65.849998474121094</v>
      </c>
      <c r="O76">
        <v>181.05999755859381</v>
      </c>
      <c r="P76">
        <v>4.2199997901916504</v>
      </c>
      <c r="Q76">
        <v>7.869999885559082</v>
      </c>
    </row>
    <row r="77" spans="2:17" x14ac:dyDescent="0.35">
      <c r="B77" s="1">
        <v>45328</v>
      </c>
      <c r="C77">
        <v>43.430000305175781</v>
      </c>
      <c r="D77">
        <v>168.4145812988281</v>
      </c>
      <c r="E77">
        <v>167.8800048828125</v>
      </c>
      <c r="F77">
        <v>78.230003356933594</v>
      </c>
      <c r="G77">
        <v>84.518417358398438</v>
      </c>
      <c r="H77">
        <v>6.0300002098083496</v>
      </c>
      <c r="I77">
        <v>682.197998046875</v>
      </c>
      <c r="J77">
        <v>76.319999694824219</v>
      </c>
      <c r="K77">
        <v>10.810000419616699</v>
      </c>
      <c r="L77">
        <v>23.659999847412109</v>
      </c>
      <c r="M77">
        <v>1.809999942779541</v>
      </c>
      <c r="N77">
        <v>67</v>
      </c>
      <c r="O77">
        <v>185.1000061035156</v>
      </c>
      <c r="P77">
        <v>4.5500001907348633</v>
      </c>
      <c r="Q77">
        <v>8.7899999618530273</v>
      </c>
    </row>
    <row r="78" spans="2:17" x14ac:dyDescent="0.35">
      <c r="B78" s="1">
        <v>45329</v>
      </c>
      <c r="C78">
        <v>44.610000610351563</v>
      </c>
      <c r="D78">
        <v>170.61085510253909</v>
      </c>
      <c r="E78">
        <v>170.94000244140619</v>
      </c>
      <c r="F78">
        <v>73.639999389648438</v>
      </c>
      <c r="G78">
        <v>85.087867736816406</v>
      </c>
      <c r="H78">
        <v>5.8600001335144043</v>
      </c>
      <c r="I78">
        <v>700.95709228515625</v>
      </c>
      <c r="J78">
        <v>76.959999084472656</v>
      </c>
      <c r="K78">
        <v>11.319999694824221</v>
      </c>
      <c r="L78">
        <v>25.39999961853027</v>
      </c>
      <c r="M78">
        <v>1.7699999809265139</v>
      </c>
      <c r="N78">
        <v>68.30999755859375</v>
      </c>
      <c r="O78">
        <v>187.58000183105469</v>
      </c>
      <c r="P78">
        <v>4.380000114440918</v>
      </c>
      <c r="Q78">
        <v>8.4300003051757813</v>
      </c>
    </row>
    <row r="79" spans="2:17" x14ac:dyDescent="0.35">
      <c r="B79" s="1">
        <v>45330</v>
      </c>
      <c r="C79">
        <v>49.220001220703118</v>
      </c>
      <c r="D79">
        <v>173.5957946777344</v>
      </c>
      <c r="E79">
        <v>169.3500061035156</v>
      </c>
      <c r="F79">
        <v>70.779998779296875</v>
      </c>
      <c r="G79">
        <v>84.798141479492188</v>
      </c>
      <c r="H79">
        <v>5.820000171661377</v>
      </c>
      <c r="I79">
        <v>696.3773193359375</v>
      </c>
      <c r="J79">
        <v>80.709999084472656</v>
      </c>
      <c r="K79">
        <v>13.05000019073486</v>
      </c>
      <c r="L79">
        <v>25.25</v>
      </c>
      <c r="M79">
        <v>1.7599999904632571</v>
      </c>
      <c r="N79">
        <v>68.830001831054688</v>
      </c>
      <c r="O79">
        <v>189.55999755859381</v>
      </c>
      <c r="P79">
        <v>4.4499998092651367</v>
      </c>
      <c r="Q79">
        <v>8.4200000762939453</v>
      </c>
    </row>
    <row r="80" spans="2:17" x14ac:dyDescent="0.35">
      <c r="B80" s="1">
        <v>45331</v>
      </c>
      <c r="C80">
        <v>43.860000610351563</v>
      </c>
      <c r="D80">
        <v>185.52557373046881</v>
      </c>
      <c r="E80">
        <v>172.47999572753909</v>
      </c>
      <c r="F80">
        <v>72.019996643066406</v>
      </c>
      <c r="G80">
        <v>85.477485656738281</v>
      </c>
      <c r="H80">
        <v>5.929999828338623</v>
      </c>
      <c r="I80">
        <v>721.29620361328125</v>
      </c>
      <c r="J80">
        <v>80.800003051757813</v>
      </c>
      <c r="K80">
        <v>14.55000019073486</v>
      </c>
      <c r="L80">
        <v>25.059999465942379</v>
      </c>
      <c r="M80">
        <v>1.7899999618530269</v>
      </c>
      <c r="N80">
        <v>66.879997253417969</v>
      </c>
      <c r="O80">
        <v>193.57000732421881</v>
      </c>
      <c r="P80">
        <v>4.5</v>
      </c>
      <c r="Q80">
        <v>8.4899997711181641</v>
      </c>
    </row>
    <row r="81" spans="2:17" x14ac:dyDescent="0.35">
      <c r="B81" s="1">
        <v>45334</v>
      </c>
      <c r="C81">
        <v>45</v>
      </c>
      <c r="D81">
        <v>185.22608947753909</v>
      </c>
      <c r="E81">
        <v>171.9100036621094</v>
      </c>
      <c r="F81">
        <v>73.139999389648438</v>
      </c>
      <c r="G81">
        <v>85.617355346679688</v>
      </c>
      <c r="H81">
        <v>6.0799999237060547</v>
      </c>
      <c r="I81">
        <v>722.44610595703125</v>
      </c>
      <c r="J81">
        <v>80.919998168945313</v>
      </c>
      <c r="K81">
        <v>15.920000076293951</v>
      </c>
      <c r="L81">
        <v>24.909999847412109</v>
      </c>
      <c r="M81">
        <v>1.870000004768372</v>
      </c>
      <c r="N81">
        <v>68.839996337890625</v>
      </c>
      <c r="O81">
        <v>188.1300048828125</v>
      </c>
      <c r="P81">
        <v>6.2600002288818359</v>
      </c>
      <c r="Q81">
        <v>8.8199996948242188</v>
      </c>
    </row>
    <row r="82" spans="2:17" x14ac:dyDescent="0.35">
      <c r="B82" s="1">
        <v>45335</v>
      </c>
      <c r="C82">
        <v>39.75</v>
      </c>
      <c r="D82">
        <v>180.00492858886719</v>
      </c>
      <c r="E82">
        <v>171.53999328613281</v>
      </c>
      <c r="F82">
        <v>71.599998474121094</v>
      </c>
      <c r="G82">
        <v>81.451377868652344</v>
      </c>
      <c r="H82">
        <v>5.6999998092651367</v>
      </c>
      <c r="I82">
        <v>721.2462158203125</v>
      </c>
      <c r="J82">
        <v>78.589996337890625</v>
      </c>
      <c r="K82">
        <v>15.439999580383301</v>
      </c>
      <c r="L82">
        <v>23.809999465942379</v>
      </c>
      <c r="M82">
        <v>1.720000028610229</v>
      </c>
      <c r="N82">
        <v>64.980003356933594</v>
      </c>
      <c r="O82">
        <v>184.02000427246091</v>
      </c>
      <c r="P82">
        <v>6.2699999809265137</v>
      </c>
      <c r="Q82">
        <v>8.5399999618530273</v>
      </c>
    </row>
    <row r="83" spans="2:17" x14ac:dyDescent="0.35">
      <c r="B83" s="1">
        <v>45336</v>
      </c>
      <c r="C83">
        <v>40.990001678466797</v>
      </c>
      <c r="D83">
        <v>185.87498474121091</v>
      </c>
      <c r="E83">
        <v>178.69999694824219</v>
      </c>
      <c r="F83">
        <v>73.389999389648438</v>
      </c>
      <c r="G83">
        <v>81.751091003417969</v>
      </c>
      <c r="H83">
        <v>6</v>
      </c>
      <c r="I83">
        <v>738.96533203125</v>
      </c>
      <c r="J83">
        <v>81.669998168945313</v>
      </c>
      <c r="K83">
        <v>17.620000839233398</v>
      </c>
      <c r="L83">
        <v>24.10000038146973</v>
      </c>
      <c r="M83">
        <v>1.950000047683716</v>
      </c>
      <c r="N83">
        <v>67.410003662109375</v>
      </c>
      <c r="O83">
        <v>188.71000671386719</v>
      </c>
      <c r="P83">
        <v>6.4800000190734863</v>
      </c>
      <c r="Q83">
        <v>8.9899997711181641</v>
      </c>
    </row>
    <row r="84" spans="2:17" x14ac:dyDescent="0.35">
      <c r="B84" s="1">
        <v>45337</v>
      </c>
      <c r="C84">
        <v>41.560001373291023</v>
      </c>
      <c r="D84">
        <v>187.3424987792969</v>
      </c>
      <c r="E84">
        <v>176.75999450683591</v>
      </c>
      <c r="F84">
        <v>73.819999694824219</v>
      </c>
      <c r="G84">
        <v>81.551277160644531</v>
      </c>
      <c r="H84">
        <v>6.0900001525878906</v>
      </c>
      <c r="I84">
        <v>726.54595947265625</v>
      </c>
      <c r="J84">
        <v>80.620002746582031</v>
      </c>
      <c r="K84">
        <v>16.530000686645511</v>
      </c>
      <c r="L84">
        <v>24.569999694824219</v>
      </c>
      <c r="M84">
        <v>1.919999957084656</v>
      </c>
      <c r="N84">
        <v>69.480003356933594</v>
      </c>
      <c r="O84">
        <v>200.44999694824219</v>
      </c>
      <c r="P84">
        <v>6.8400001525878906</v>
      </c>
      <c r="Q84">
        <v>9.1599998474121094</v>
      </c>
    </row>
    <row r="85" spans="2:17" x14ac:dyDescent="0.35">
      <c r="B85" s="1">
        <v>45338</v>
      </c>
      <c r="C85">
        <v>38.139999389648438</v>
      </c>
      <c r="D85">
        <v>199.23236083984381</v>
      </c>
      <c r="E85">
        <v>173.8699951171875</v>
      </c>
      <c r="F85">
        <v>73.910003662109375</v>
      </c>
      <c r="G85">
        <v>79.423332214355469</v>
      </c>
      <c r="H85">
        <v>6.1399998664855957</v>
      </c>
      <c r="I85">
        <v>726.095947265625</v>
      </c>
      <c r="J85">
        <v>78.639999389648438</v>
      </c>
      <c r="K85">
        <v>16.45000076293945</v>
      </c>
      <c r="L85">
        <v>23.75</v>
      </c>
      <c r="M85">
        <v>1.8500000238418579</v>
      </c>
      <c r="N85">
        <v>65.639999389648438</v>
      </c>
      <c r="O85">
        <v>199.94999694824219</v>
      </c>
      <c r="P85">
        <v>6.8499999046325684</v>
      </c>
      <c r="Q85">
        <v>9.5200004577636719</v>
      </c>
    </row>
    <row r="86" spans="2:17" x14ac:dyDescent="0.35">
      <c r="B86" s="1">
        <v>45342</v>
      </c>
      <c r="C86">
        <v>37.990001678466797</v>
      </c>
      <c r="D86">
        <v>188.81999206542969</v>
      </c>
      <c r="E86">
        <v>165.69000244140619</v>
      </c>
      <c r="F86">
        <v>73.139999389648438</v>
      </c>
      <c r="G86">
        <v>80.632164001464844</v>
      </c>
      <c r="H86">
        <v>5.9600000381469727</v>
      </c>
      <c r="I86">
        <v>694.4874267578125</v>
      </c>
      <c r="J86">
        <v>77.470001220703125</v>
      </c>
      <c r="K86">
        <v>16.04000091552734</v>
      </c>
      <c r="L86">
        <v>22.469999313354489</v>
      </c>
      <c r="M86">
        <v>1.809999942779541</v>
      </c>
      <c r="N86">
        <v>65.730003356933594</v>
      </c>
      <c r="O86">
        <v>193.75999450683591</v>
      </c>
      <c r="P86">
        <v>6.8949999809265137</v>
      </c>
      <c r="Q86">
        <v>9</v>
      </c>
    </row>
    <row r="87" spans="2:17" x14ac:dyDescent="0.35">
      <c r="B87" s="1">
        <v>45343</v>
      </c>
      <c r="C87">
        <v>36.669998168945313</v>
      </c>
      <c r="D87">
        <v>190.33000183105469</v>
      </c>
      <c r="E87">
        <v>164.28999328613281</v>
      </c>
      <c r="F87">
        <v>75.580001831054688</v>
      </c>
      <c r="G87">
        <v>81.411415100097656</v>
      </c>
      <c r="H87">
        <v>5.9699997901916504</v>
      </c>
      <c r="I87">
        <v>674.68829345703125</v>
      </c>
      <c r="J87">
        <v>77.620002746582031</v>
      </c>
      <c r="K87">
        <v>15.10000038146973</v>
      </c>
      <c r="L87">
        <v>22.14999961853027</v>
      </c>
      <c r="M87">
        <v>1.7599999904632571</v>
      </c>
      <c r="N87">
        <v>64.470001220703125</v>
      </c>
      <c r="O87">
        <v>194.77000427246091</v>
      </c>
      <c r="P87">
        <v>6.5300002098083496</v>
      </c>
      <c r="Q87">
        <v>9.0799999237060547</v>
      </c>
    </row>
    <row r="88" spans="2:17" x14ac:dyDescent="0.35">
      <c r="B88" s="1">
        <v>45344</v>
      </c>
      <c r="C88">
        <v>37.330001831054688</v>
      </c>
      <c r="D88">
        <v>199.72999572753909</v>
      </c>
      <c r="E88">
        <v>181.86000061035159</v>
      </c>
      <c r="F88">
        <v>76.120002746582031</v>
      </c>
      <c r="G88">
        <v>85.827156066894531</v>
      </c>
      <c r="H88">
        <v>5.8499999046325684</v>
      </c>
      <c r="I88">
        <v>785.3431396484375</v>
      </c>
      <c r="J88">
        <v>78.360000610351563</v>
      </c>
      <c r="K88">
        <v>15.72999954223633</v>
      </c>
      <c r="L88">
        <v>22.510000228881839</v>
      </c>
      <c r="M88">
        <v>1.669999957084656</v>
      </c>
      <c r="N88">
        <v>67.959999084472656</v>
      </c>
      <c r="O88">
        <v>197.4100036621094</v>
      </c>
      <c r="P88">
        <v>6.4000000953674316</v>
      </c>
      <c r="Q88">
        <v>9.1400003433227539</v>
      </c>
    </row>
    <row r="89" spans="2:17" x14ac:dyDescent="0.35">
      <c r="B89" s="1">
        <v>45345</v>
      </c>
      <c r="C89">
        <v>36.979999542236328</v>
      </c>
      <c r="D89">
        <v>197.1600036621094</v>
      </c>
      <c r="E89">
        <v>176.52000427246091</v>
      </c>
      <c r="F89">
        <v>75.959999084472656</v>
      </c>
      <c r="G89">
        <v>85.917068481445313</v>
      </c>
      <c r="H89">
        <v>5.4000000953674316</v>
      </c>
      <c r="I89">
        <v>788.13299560546875</v>
      </c>
      <c r="J89">
        <v>76.19000244140625</v>
      </c>
      <c r="K89">
        <v>14.85000038146973</v>
      </c>
      <c r="L89">
        <v>21.930000305175781</v>
      </c>
      <c r="M89">
        <v>1.6499999761581421</v>
      </c>
      <c r="N89">
        <v>78.919998168945313</v>
      </c>
      <c r="O89">
        <v>191.9700012207031</v>
      </c>
      <c r="P89">
        <v>6.5300002098083496</v>
      </c>
      <c r="Q89">
        <v>8.630000114440918</v>
      </c>
    </row>
    <row r="90" spans="2:17" x14ac:dyDescent="0.35">
      <c r="B90" s="1">
        <v>45348</v>
      </c>
      <c r="C90">
        <v>37.349998474121087</v>
      </c>
      <c r="D90">
        <v>203.55000305175781</v>
      </c>
      <c r="E90">
        <v>176.00999450683591</v>
      </c>
      <c r="F90">
        <v>76.510002136230469</v>
      </c>
      <c r="G90">
        <v>89.373725891113281</v>
      </c>
      <c r="H90">
        <v>5.6500000953674316</v>
      </c>
      <c r="I90">
        <v>790.88287353515625</v>
      </c>
      <c r="J90">
        <v>77.569999694824219</v>
      </c>
      <c r="K90">
        <v>17.370000839233398</v>
      </c>
      <c r="L90">
        <v>21.920000076293949</v>
      </c>
      <c r="M90">
        <v>1.779999971389771</v>
      </c>
      <c r="N90">
        <v>74.660003662109375</v>
      </c>
      <c r="O90">
        <v>199.3999938964844</v>
      </c>
      <c r="P90">
        <v>6.619999885559082</v>
      </c>
      <c r="Q90">
        <v>9.2200002670288086</v>
      </c>
    </row>
    <row r="91" spans="2:17" x14ac:dyDescent="0.35">
      <c r="B91" s="1">
        <v>45349</v>
      </c>
      <c r="C91">
        <v>39.299999237060547</v>
      </c>
      <c r="D91">
        <v>202.86000061035159</v>
      </c>
      <c r="E91">
        <v>178</v>
      </c>
      <c r="F91">
        <v>77.680000305175781</v>
      </c>
      <c r="G91">
        <v>91.761421203613281</v>
      </c>
      <c r="H91">
        <v>5.7800002098083496</v>
      </c>
      <c r="I91">
        <v>786.97308349609375</v>
      </c>
      <c r="J91">
        <v>76.970001220703125</v>
      </c>
      <c r="K91">
        <v>16.79999923706055</v>
      </c>
      <c r="L91">
        <v>23</v>
      </c>
      <c r="M91">
        <v>1.8999999761581421</v>
      </c>
      <c r="N91">
        <v>77.709999084472656</v>
      </c>
      <c r="O91">
        <v>199.72999572753909</v>
      </c>
      <c r="P91">
        <v>6.570000171661377</v>
      </c>
      <c r="Q91">
        <v>9.380000114440918</v>
      </c>
    </row>
    <row r="92" spans="2:17" x14ac:dyDescent="0.35">
      <c r="B92" s="1">
        <v>45350</v>
      </c>
      <c r="C92">
        <v>37.5</v>
      </c>
      <c r="D92">
        <v>197.53999328613281</v>
      </c>
      <c r="E92">
        <v>176.53999328613281</v>
      </c>
      <c r="F92">
        <v>74.589996337890625</v>
      </c>
      <c r="G92">
        <v>89.623489379882813</v>
      </c>
      <c r="H92">
        <v>5.429999828338623</v>
      </c>
      <c r="I92">
        <v>776.59356689453125</v>
      </c>
      <c r="J92">
        <v>76.470001220703125</v>
      </c>
      <c r="K92">
        <v>15.64999961853027</v>
      </c>
      <c r="L92">
        <v>22.930000305175781</v>
      </c>
      <c r="M92">
        <v>1.75</v>
      </c>
      <c r="N92">
        <v>78.419998168945313</v>
      </c>
      <c r="O92">
        <v>202.03999328613281</v>
      </c>
      <c r="P92">
        <v>6.5</v>
      </c>
      <c r="Q92">
        <v>8.7299995422363281</v>
      </c>
    </row>
    <row r="93" spans="2:17" x14ac:dyDescent="0.35">
      <c r="B93" s="1">
        <v>45351</v>
      </c>
      <c r="C93">
        <v>37.520000457763672</v>
      </c>
      <c r="D93">
        <v>201.6199951171875</v>
      </c>
      <c r="E93">
        <v>192.5299987792969</v>
      </c>
      <c r="F93">
        <v>74.029998779296875</v>
      </c>
      <c r="G93">
        <v>90.522621154785156</v>
      </c>
      <c r="H93">
        <v>5.75</v>
      </c>
      <c r="I93">
        <v>791.0828857421875</v>
      </c>
      <c r="J93">
        <v>78.919998168945313</v>
      </c>
      <c r="K93">
        <v>14.11999988555908</v>
      </c>
      <c r="L93">
        <v>22.979999542236332</v>
      </c>
      <c r="M93">
        <v>1.7400000095367429</v>
      </c>
      <c r="N93">
        <v>79.470001220703125</v>
      </c>
      <c r="O93">
        <v>201.8800048828125</v>
      </c>
      <c r="P93">
        <v>6.5</v>
      </c>
      <c r="Q93">
        <v>9.4300003051757813</v>
      </c>
    </row>
    <row r="94" spans="2:17" x14ac:dyDescent="0.35">
      <c r="B94" s="1">
        <v>45352</v>
      </c>
      <c r="C94">
        <v>38.009998321533203</v>
      </c>
      <c r="D94">
        <v>210.25</v>
      </c>
      <c r="E94">
        <v>202.63999938964841</v>
      </c>
      <c r="F94">
        <v>74.620002746582031</v>
      </c>
      <c r="G94">
        <v>95.058242797851563</v>
      </c>
      <c r="H94">
        <v>5.7800002098083496</v>
      </c>
      <c r="I94">
        <v>822.75140380859375</v>
      </c>
      <c r="J94">
        <v>81.139999389648438</v>
      </c>
      <c r="K94">
        <v>14.439999580383301</v>
      </c>
      <c r="L94">
        <v>23</v>
      </c>
      <c r="M94">
        <v>1.690000057220459</v>
      </c>
      <c r="N94">
        <v>79.25</v>
      </c>
      <c r="O94">
        <v>202.63999938964841</v>
      </c>
      <c r="P94">
        <v>6.5399999618530273</v>
      </c>
      <c r="Q94">
        <v>9.9499998092651367</v>
      </c>
    </row>
    <row r="95" spans="2:17" x14ac:dyDescent="0.35">
      <c r="B95" s="1">
        <v>45355</v>
      </c>
      <c r="C95">
        <v>37.669998168945313</v>
      </c>
      <c r="D95">
        <v>209.49000549316409</v>
      </c>
      <c r="E95">
        <v>205.36000061035159</v>
      </c>
      <c r="F95">
        <v>72</v>
      </c>
      <c r="G95">
        <v>95.677642822265625</v>
      </c>
      <c r="H95">
        <v>5.3299999237060547</v>
      </c>
      <c r="I95">
        <v>852.33001708984375</v>
      </c>
      <c r="J95">
        <v>79.879997253417969</v>
      </c>
      <c r="K95">
        <v>13.47999954223633</v>
      </c>
      <c r="L95">
        <v>22.510000228881839</v>
      </c>
      <c r="M95">
        <v>1.610000014305115</v>
      </c>
      <c r="N95">
        <v>77</v>
      </c>
      <c r="O95">
        <v>188.13999938964841</v>
      </c>
      <c r="P95">
        <v>6.4600000381469727</v>
      </c>
      <c r="Q95">
        <v>9.1499996185302734</v>
      </c>
    </row>
    <row r="96" spans="2:17" x14ac:dyDescent="0.35">
      <c r="B96" s="1">
        <v>45356</v>
      </c>
      <c r="C96">
        <v>36.020000457763672</v>
      </c>
      <c r="D96">
        <v>207.38999938964841</v>
      </c>
      <c r="E96">
        <v>205.1300048828125</v>
      </c>
      <c r="F96">
        <v>72.069999694824219</v>
      </c>
      <c r="G96">
        <v>94.378898620605469</v>
      </c>
      <c r="H96">
        <v>5.4800000190734863</v>
      </c>
      <c r="I96">
        <v>859.6400146484375</v>
      </c>
      <c r="J96">
        <v>76.989997863769531</v>
      </c>
      <c r="K96">
        <v>12.25</v>
      </c>
      <c r="L96">
        <v>21.409999847412109</v>
      </c>
      <c r="M96">
        <v>1.6000000238418579</v>
      </c>
      <c r="N96">
        <v>74.430000305175781</v>
      </c>
      <c r="O96">
        <v>180.74000549316409</v>
      </c>
      <c r="P96">
        <v>6.3499999046325684</v>
      </c>
      <c r="Q96">
        <v>9.1499996185302734</v>
      </c>
    </row>
    <row r="97" spans="2:17" x14ac:dyDescent="0.35">
      <c r="B97" s="1">
        <v>45357</v>
      </c>
      <c r="C97">
        <v>36.869998931884773</v>
      </c>
      <c r="D97">
        <v>212.16999816894531</v>
      </c>
      <c r="E97">
        <v>210.6300048828125</v>
      </c>
      <c r="F97">
        <v>73.709999084472656</v>
      </c>
      <c r="G97">
        <v>95.467842102050781</v>
      </c>
      <c r="H97">
        <v>5.7699999809265137</v>
      </c>
      <c r="I97">
        <v>887</v>
      </c>
      <c r="J97">
        <v>77.620002746582031</v>
      </c>
      <c r="K97">
        <v>12.11999988555908</v>
      </c>
      <c r="L97">
        <v>19.840000152587891</v>
      </c>
      <c r="M97">
        <v>1.629999995231628</v>
      </c>
      <c r="N97">
        <v>75.529998779296875</v>
      </c>
      <c r="O97">
        <v>176.53999328613281</v>
      </c>
      <c r="P97">
        <v>6.4699997901916504</v>
      </c>
      <c r="Q97">
        <v>9.6000003814697266</v>
      </c>
    </row>
    <row r="98" spans="2:17" x14ac:dyDescent="0.35">
      <c r="B98" s="1">
        <v>45358</v>
      </c>
      <c r="C98">
        <v>36.590000152587891</v>
      </c>
      <c r="D98">
        <v>212.61000061035159</v>
      </c>
      <c r="E98">
        <v>211.3800048828125</v>
      </c>
      <c r="F98">
        <v>72.540000915527344</v>
      </c>
      <c r="G98">
        <v>98.884552001953125</v>
      </c>
      <c r="H98">
        <v>5.7699999809265137</v>
      </c>
      <c r="I98">
        <v>926.69000244140625</v>
      </c>
      <c r="J98">
        <v>82.959999084472656</v>
      </c>
      <c r="K98">
        <v>11.97000026702881</v>
      </c>
      <c r="L98">
        <v>19.25</v>
      </c>
      <c r="M98">
        <v>1.720000028610229</v>
      </c>
      <c r="N98">
        <v>77.220001220703125</v>
      </c>
      <c r="O98">
        <v>178.6499938964844</v>
      </c>
      <c r="P98">
        <v>6.4099998474121094</v>
      </c>
      <c r="Q98">
        <v>9.4499998092651367</v>
      </c>
    </row>
    <row r="99" spans="2:17" x14ac:dyDescent="0.35">
      <c r="B99" s="1">
        <v>45359</v>
      </c>
      <c r="C99">
        <v>38.759998321533203</v>
      </c>
      <c r="D99">
        <v>205.55999755859381</v>
      </c>
      <c r="E99">
        <v>207.38999938964841</v>
      </c>
      <c r="F99">
        <v>73.550003051757813</v>
      </c>
      <c r="G99">
        <v>97.525863647460938</v>
      </c>
      <c r="H99">
        <v>5.8000001907348633</v>
      </c>
      <c r="I99">
        <v>875.280029296875</v>
      </c>
      <c r="J99">
        <v>78.949996948242188</v>
      </c>
      <c r="K99">
        <v>12.35000038146973</v>
      </c>
      <c r="L99">
        <v>18.780000686645511</v>
      </c>
      <c r="M99">
        <v>1.720000028610229</v>
      </c>
      <c r="N99">
        <v>80.739997863769531</v>
      </c>
      <c r="O99">
        <v>175.3399963378906</v>
      </c>
      <c r="P99">
        <v>6.369999885559082</v>
      </c>
      <c r="Q99">
        <v>9.5200004577636719</v>
      </c>
    </row>
    <row r="100" spans="2:17" x14ac:dyDescent="0.35">
      <c r="B100" s="1">
        <v>45362</v>
      </c>
      <c r="C100">
        <v>37.209999084472663</v>
      </c>
      <c r="D100">
        <v>201.3699951171875</v>
      </c>
      <c r="E100">
        <v>198.38999938964841</v>
      </c>
      <c r="F100">
        <v>74.860000610351563</v>
      </c>
      <c r="G100">
        <v>94.418861389160156</v>
      </c>
      <c r="H100">
        <v>6.0999999046325684</v>
      </c>
      <c r="I100">
        <v>857.739990234375</v>
      </c>
      <c r="J100">
        <v>81.599998474121094</v>
      </c>
      <c r="K100">
        <v>11.77999973297119</v>
      </c>
      <c r="L100">
        <v>18.440000534057621</v>
      </c>
      <c r="M100">
        <v>1.7300000190734861</v>
      </c>
      <c r="N100">
        <v>81.529998779296875</v>
      </c>
      <c r="O100">
        <v>177.77000427246091</v>
      </c>
      <c r="P100">
        <v>6.309999942779541</v>
      </c>
      <c r="Q100">
        <v>10.05000019073486</v>
      </c>
    </row>
    <row r="101" spans="2:17" x14ac:dyDescent="0.35">
      <c r="B101" s="1">
        <v>45363</v>
      </c>
      <c r="C101">
        <v>37.520000457763672</v>
      </c>
      <c r="D101">
        <v>204.94000244140619</v>
      </c>
      <c r="E101">
        <v>202.75999450683591</v>
      </c>
      <c r="F101">
        <v>76.05999755859375</v>
      </c>
      <c r="G101">
        <v>97.3260498046875</v>
      </c>
      <c r="H101">
        <v>6.190000057220459</v>
      </c>
      <c r="I101">
        <v>919.1300048828125</v>
      </c>
      <c r="J101">
        <v>82.589996337890625</v>
      </c>
      <c r="K101">
        <v>11.61999988555908</v>
      </c>
      <c r="L101">
        <v>20.809999465942379</v>
      </c>
      <c r="M101">
        <v>1.669999957084656</v>
      </c>
      <c r="N101">
        <v>81.709999084472656</v>
      </c>
      <c r="O101">
        <v>177.53999328613281</v>
      </c>
      <c r="P101">
        <v>6.2800002098083496</v>
      </c>
      <c r="Q101">
        <v>10.319999694824221</v>
      </c>
    </row>
    <row r="102" spans="2:17" x14ac:dyDescent="0.35">
      <c r="B102" s="1">
        <v>45364</v>
      </c>
      <c r="C102">
        <v>38.790000915527337</v>
      </c>
      <c r="D102">
        <v>200.55999755859381</v>
      </c>
      <c r="E102">
        <v>194.78999328613281</v>
      </c>
      <c r="F102">
        <v>76.389999389648438</v>
      </c>
      <c r="G102">
        <v>94.069198608398438</v>
      </c>
      <c r="H102">
        <v>5.9200000762939453</v>
      </c>
      <c r="I102">
        <v>908.8800048828125</v>
      </c>
      <c r="J102">
        <v>79.889999389648438</v>
      </c>
      <c r="K102">
        <v>11.72999954223633</v>
      </c>
      <c r="L102">
        <v>20.64999961853027</v>
      </c>
      <c r="M102">
        <v>1.700000047683716</v>
      </c>
      <c r="N102">
        <v>85.720001220703125</v>
      </c>
      <c r="O102">
        <v>169.47999572753909</v>
      </c>
      <c r="P102">
        <v>6.2100000381469727</v>
      </c>
      <c r="Q102">
        <v>10</v>
      </c>
    </row>
    <row r="103" spans="2:17" x14ac:dyDescent="0.35">
      <c r="B103" s="1">
        <v>45365</v>
      </c>
      <c r="C103">
        <v>33.419998168945313</v>
      </c>
      <c r="D103">
        <v>200.75</v>
      </c>
      <c r="E103">
        <v>187.05999755859381</v>
      </c>
      <c r="F103">
        <v>73.400001525878906</v>
      </c>
      <c r="G103">
        <v>91.341827392578125</v>
      </c>
      <c r="H103">
        <v>5.5799999237060547</v>
      </c>
      <c r="I103">
        <v>879.44000244140625</v>
      </c>
      <c r="J103">
        <v>77.169998168945313</v>
      </c>
      <c r="K103">
        <v>10.930000305175779</v>
      </c>
      <c r="L103">
        <v>20.690000534057621</v>
      </c>
      <c r="M103">
        <v>1.629999995231628</v>
      </c>
      <c r="N103">
        <v>81.239997863769531</v>
      </c>
      <c r="O103">
        <v>162.5</v>
      </c>
      <c r="P103">
        <v>6.119999885559082</v>
      </c>
      <c r="Q103">
        <v>9.3900003433227539</v>
      </c>
    </row>
    <row r="104" spans="2:17" x14ac:dyDescent="0.35">
      <c r="B104" s="1">
        <v>45366</v>
      </c>
      <c r="C104">
        <v>33.709999084472663</v>
      </c>
      <c r="D104">
        <v>198.6499938964844</v>
      </c>
      <c r="E104">
        <v>191.05999755859381</v>
      </c>
      <c r="F104">
        <v>73.419998168945313</v>
      </c>
      <c r="G104">
        <v>93.160072326660156</v>
      </c>
      <c r="H104">
        <v>5.5799999237060547</v>
      </c>
      <c r="I104">
        <v>878.3699951171875</v>
      </c>
      <c r="J104">
        <v>74.870002746582031</v>
      </c>
      <c r="K104">
        <v>11.60000038146973</v>
      </c>
      <c r="L104">
        <v>21.29000091552734</v>
      </c>
      <c r="M104">
        <v>1.6599999666213989</v>
      </c>
      <c r="N104">
        <v>80.169998168945313</v>
      </c>
      <c r="O104">
        <v>163.57000732421881</v>
      </c>
      <c r="P104">
        <v>6.0900001525878906</v>
      </c>
      <c r="Q104">
        <v>9.6400003433227539</v>
      </c>
    </row>
    <row r="105" spans="2:17" x14ac:dyDescent="0.35">
      <c r="B105" s="1">
        <v>45369</v>
      </c>
      <c r="C105">
        <v>34.209999084472663</v>
      </c>
      <c r="D105">
        <v>200.72999572753909</v>
      </c>
      <c r="E105">
        <v>190.6499938964844</v>
      </c>
      <c r="F105">
        <v>73.519996643066406</v>
      </c>
      <c r="G105">
        <v>93.689559936523438</v>
      </c>
      <c r="H105">
        <v>5.5399999618530273</v>
      </c>
      <c r="I105">
        <v>884.54998779296875</v>
      </c>
      <c r="J105">
        <v>73.819999694824219</v>
      </c>
      <c r="K105">
        <v>11.430000305175779</v>
      </c>
      <c r="L105">
        <v>21.280000686645511</v>
      </c>
      <c r="M105">
        <v>1.5</v>
      </c>
      <c r="N105">
        <v>80.860000610351563</v>
      </c>
      <c r="O105">
        <v>173.80000305175781</v>
      </c>
      <c r="P105">
        <v>5.9699997901916504</v>
      </c>
      <c r="Q105">
        <v>9.8199996948242188</v>
      </c>
    </row>
    <row r="106" spans="2:17" x14ac:dyDescent="0.35">
      <c r="B106" s="1">
        <v>45370</v>
      </c>
      <c r="C106">
        <v>33.919998168945313</v>
      </c>
      <c r="D106">
        <v>201.3399963378906</v>
      </c>
      <c r="E106">
        <v>181.41999816894531</v>
      </c>
      <c r="F106">
        <v>73.419998168945313</v>
      </c>
      <c r="G106">
        <v>93.909355163574219</v>
      </c>
      <c r="H106">
        <v>5.190000057220459</v>
      </c>
      <c r="I106">
        <v>893.97998046875</v>
      </c>
      <c r="J106">
        <v>74.040000915527344</v>
      </c>
      <c r="K106">
        <v>11.090000152587891</v>
      </c>
      <c r="L106">
        <v>21.989999771118161</v>
      </c>
      <c r="M106">
        <v>1.3999999761581421</v>
      </c>
      <c r="N106">
        <v>79.319999694824219</v>
      </c>
      <c r="O106">
        <v>171.32000732421881</v>
      </c>
      <c r="P106">
        <v>5.6399998664855957</v>
      </c>
      <c r="Q106">
        <v>9.8900003433227539</v>
      </c>
    </row>
    <row r="107" spans="2:17" x14ac:dyDescent="0.35">
      <c r="B107" s="1">
        <v>45371</v>
      </c>
      <c r="C107">
        <v>37.790000915527337</v>
      </c>
      <c r="D107">
        <v>205.05999755859381</v>
      </c>
      <c r="E107">
        <v>179.72999572753909</v>
      </c>
      <c r="F107">
        <v>74.180000305175781</v>
      </c>
      <c r="G107">
        <v>96.157180786132813</v>
      </c>
      <c r="H107">
        <v>5.0999999046325684</v>
      </c>
      <c r="I107">
        <v>903.719970703125</v>
      </c>
      <c r="J107">
        <v>75.569999694824219</v>
      </c>
      <c r="K107">
        <v>12.39999961853027</v>
      </c>
      <c r="L107">
        <v>21.969999313354489</v>
      </c>
      <c r="M107">
        <v>1.429999947547913</v>
      </c>
      <c r="N107">
        <v>81.459999084472656</v>
      </c>
      <c r="O107">
        <v>175.6600036621094</v>
      </c>
      <c r="P107">
        <v>5.7600002288818359</v>
      </c>
      <c r="Q107">
        <v>9.5100002288818359</v>
      </c>
    </row>
    <row r="108" spans="2:17" x14ac:dyDescent="0.35">
      <c r="B108" s="1">
        <v>45372</v>
      </c>
      <c r="C108">
        <v>37.509998321533203</v>
      </c>
      <c r="D108">
        <v>210.80000305175781</v>
      </c>
      <c r="E108">
        <v>178.67999267578119</v>
      </c>
      <c r="F108">
        <v>73.830001831054688</v>
      </c>
      <c r="G108">
        <v>109.7440643310547</v>
      </c>
      <c r="H108">
        <v>5</v>
      </c>
      <c r="I108">
        <v>914.3499755859375</v>
      </c>
      <c r="J108">
        <v>75.779998779296875</v>
      </c>
      <c r="K108">
        <v>11.97999954223633</v>
      </c>
      <c r="L108">
        <v>21.180000305175781</v>
      </c>
      <c r="M108">
        <v>1.429999947547913</v>
      </c>
      <c r="N108">
        <v>84.050003051757813</v>
      </c>
      <c r="O108">
        <v>172.82000732421881</v>
      </c>
      <c r="P108">
        <v>5.619999885559082</v>
      </c>
      <c r="Q108">
        <v>9.2399997711181641</v>
      </c>
    </row>
    <row r="109" spans="2:17" x14ac:dyDescent="0.35">
      <c r="B109" s="1">
        <v>45373</v>
      </c>
      <c r="C109">
        <v>36.040000915527337</v>
      </c>
      <c r="D109">
        <v>210.25</v>
      </c>
      <c r="E109">
        <v>179.6499938964844</v>
      </c>
      <c r="F109">
        <v>72.129997253417969</v>
      </c>
      <c r="G109">
        <v>110.1037216186523</v>
      </c>
      <c r="H109">
        <v>4.8899998664855957</v>
      </c>
      <c r="I109">
        <v>942.8900146484375</v>
      </c>
      <c r="J109">
        <v>74.680000305175781</v>
      </c>
      <c r="K109">
        <v>11.39999961853027</v>
      </c>
      <c r="L109">
        <v>19.809999465942379</v>
      </c>
      <c r="M109">
        <v>1.379999995231628</v>
      </c>
      <c r="N109">
        <v>80.769996643066406</v>
      </c>
      <c r="O109">
        <v>170.83000183105469</v>
      </c>
      <c r="P109">
        <v>5.5399999618530273</v>
      </c>
      <c r="Q109">
        <v>8.5200004577636719</v>
      </c>
    </row>
    <row r="110" spans="2:17" x14ac:dyDescent="0.35">
      <c r="B110" s="1">
        <v>45376</v>
      </c>
      <c r="C110">
        <v>36.630001068115227</v>
      </c>
      <c r="D110">
        <v>208.46000671386719</v>
      </c>
      <c r="E110">
        <v>178.6300048828125</v>
      </c>
      <c r="F110">
        <v>71.459999084472656</v>
      </c>
      <c r="G110">
        <v>117.0170440673828</v>
      </c>
      <c r="H110">
        <v>4.9099998474121094</v>
      </c>
      <c r="I110">
        <v>950.02001953125</v>
      </c>
      <c r="J110">
        <v>73.540000915527344</v>
      </c>
      <c r="K110">
        <v>12.439999580383301</v>
      </c>
      <c r="L110">
        <v>19.70000076293945</v>
      </c>
      <c r="M110">
        <v>1.3500000238418579</v>
      </c>
      <c r="N110">
        <v>82.620002746582031</v>
      </c>
      <c r="O110">
        <v>172.6300048828125</v>
      </c>
      <c r="P110">
        <v>5.5500001907348633</v>
      </c>
      <c r="Q110">
        <v>8.5699996948242188</v>
      </c>
    </row>
    <row r="111" spans="2:17" x14ac:dyDescent="0.35">
      <c r="B111" s="1">
        <v>45377</v>
      </c>
      <c r="C111">
        <v>37.330001831054688</v>
      </c>
      <c r="D111">
        <v>206.66999816894531</v>
      </c>
      <c r="E111">
        <v>177.8699951171875</v>
      </c>
      <c r="F111">
        <v>71.480003356933594</v>
      </c>
      <c r="G111">
        <v>118.68544006347661</v>
      </c>
      <c r="H111">
        <v>4.7800002098083496</v>
      </c>
      <c r="I111">
        <v>925.6099853515625</v>
      </c>
      <c r="J111">
        <v>72.889999389648438</v>
      </c>
      <c r="K111">
        <v>12.05000019073486</v>
      </c>
      <c r="L111">
        <v>19.70999908447266</v>
      </c>
      <c r="M111">
        <v>1.389999985694885</v>
      </c>
      <c r="N111">
        <v>83.800003051757813</v>
      </c>
      <c r="O111">
        <v>177.66999816894531</v>
      </c>
      <c r="P111">
        <v>5.5500001907348633</v>
      </c>
      <c r="Q111">
        <v>8.5399999618530273</v>
      </c>
    </row>
    <row r="112" spans="2:17" x14ac:dyDescent="0.35">
      <c r="B112" s="1">
        <v>45378</v>
      </c>
      <c r="C112">
        <v>36.720001220703118</v>
      </c>
      <c r="D112">
        <v>208</v>
      </c>
      <c r="E112">
        <v>179.5899963378906</v>
      </c>
      <c r="F112">
        <v>71.589996337890625</v>
      </c>
      <c r="G112">
        <v>119.1350021362305</v>
      </c>
      <c r="H112">
        <v>4.6700000762939453</v>
      </c>
      <c r="I112">
        <v>902.5</v>
      </c>
      <c r="J112">
        <v>75.610000610351563</v>
      </c>
      <c r="K112">
        <v>12.239999771118161</v>
      </c>
      <c r="L112">
        <v>20.420000076293949</v>
      </c>
      <c r="M112">
        <v>1.4600000381469731</v>
      </c>
      <c r="N112">
        <v>83.180000305175781</v>
      </c>
      <c r="O112">
        <v>179.83000183105469</v>
      </c>
      <c r="P112">
        <v>5.5199999809265137</v>
      </c>
      <c r="Q112">
        <v>7.809999942779541</v>
      </c>
    </row>
    <row r="113" spans="2:17" x14ac:dyDescent="0.35">
      <c r="B113" s="1">
        <v>45379</v>
      </c>
      <c r="C113">
        <v>37.259998321533203</v>
      </c>
      <c r="D113">
        <v>206.22999572753909</v>
      </c>
      <c r="E113">
        <v>180.49000549316409</v>
      </c>
      <c r="F113">
        <v>72.360000610351563</v>
      </c>
      <c r="G113">
        <v>117.88999938964839</v>
      </c>
      <c r="H113">
        <v>4.5</v>
      </c>
      <c r="I113">
        <v>903.55999755859375</v>
      </c>
      <c r="J113">
        <v>73.550003051757813</v>
      </c>
      <c r="K113">
        <v>12.239999771118161</v>
      </c>
      <c r="L113">
        <v>20.29000091552734</v>
      </c>
      <c r="M113">
        <v>1.4800000190734861</v>
      </c>
      <c r="N113">
        <v>84.580001831054688</v>
      </c>
      <c r="O113">
        <v>175.78999328613281</v>
      </c>
      <c r="P113">
        <v>5.690000057220459</v>
      </c>
      <c r="Q113">
        <v>7.679999828338623</v>
      </c>
    </row>
    <row r="114" spans="2:17" x14ac:dyDescent="0.35">
      <c r="B114" s="1">
        <v>45383</v>
      </c>
      <c r="C114">
        <v>34.830001831054688</v>
      </c>
      <c r="D114">
        <v>208.69000244140619</v>
      </c>
      <c r="E114">
        <v>183.3399963378906</v>
      </c>
      <c r="F114">
        <v>73.370002746582031</v>
      </c>
      <c r="G114">
        <v>124.3000030517578</v>
      </c>
      <c r="H114">
        <v>4.6399998664855957</v>
      </c>
      <c r="I114">
        <v>903.6300048828125</v>
      </c>
      <c r="J114">
        <v>73.849998474121094</v>
      </c>
      <c r="K114">
        <v>11.47000026702881</v>
      </c>
      <c r="L114">
        <v>20.29000091552734</v>
      </c>
      <c r="M114">
        <v>1.429999947547913</v>
      </c>
      <c r="N114">
        <v>81.459999084472656</v>
      </c>
      <c r="O114">
        <v>175.2200012207031</v>
      </c>
      <c r="P114">
        <v>5.5799999237060547</v>
      </c>
      <c r="Q114">
        <v>7.7600002288818359</v>
      </c>
    </row>
    <row r="115" spans="2:17" x14ac:dyDescent="0.35">
      <c r="B115" s="1">
        <v>45384</v>
      </c>
      <c r="C115">
        <v>34.090000152587891</v>
      </c>
      <c r="D115">
        <v>206.11000061035159</v>
      </c>
      <c r="E115">
        <v>178.69999694824219</v>
      </c>
      <c r="F115">
        <v>72.879997253417969</v>
      </c>
      <c r="G115">
        <v>122.75</v>
      </c>
      <c r="H115">
        <v>4.5399999618530273</v>
      </c>
      <c r="I115">
        <v>894.52001953125</v>
      </c>
      <c r="J115">
        <v>70.480003356933594</v>
      </c>
      <c r="K115">
        <v>10.60999965667725</v>
      </c>
      <c r="L115">
        <v>19.70999908447266</v>
      </c>
      <c r="M115">
        <v>1.309999942779541</v>
      </c>
      <c r="N115">
        <v>79.209999084472656</v>
      </c>
      <c r="O115">
        <v>166.6300048828125</v>
      </c>
      <c r="P115">
        <v>5.5500001907348633</v>
      </c>
      <c r="Q115">
        <v>7.5900001525878906</v>
      </c>
    </row>
    <row r="116" spans="2:17" x14ac:dyDescent="0.35">
      <c r="B116" s="1">
        <v>45385</v>
      </c>
      <c r="C116">
        <v>33.659999847412109</v>
      </c>
      <c r="D116">
        <v>207.3800048828125</v>
      </c>
      <c r="E116">
        <v>180.77000427246091</v>
      </c>
      <c r="F116">
        <v>72.44000244140625</v>
      </c>
      <c r="G116">
        <v>128.00999450683591</v>
      </c>
      <c r="H116">
        <v>4.4899997711181641</v>
      </c>
      <c r="I116">
        <v>889.6400146484375</v>
      </c>
      <c r="J116">
        <v>70.730003356933594</v>
      </c>
      <c r="K116">
        <v>10.289999961853029</v>
      </c>
      <c r="L116">
        <v>20.579999923706051</v>
      </c>
      <c r="M116">
        <v>1.2899999618530269</v>
      </c>
      <c r="N116">
        <v>79.650001525878906</v>
      </c>
      <c r="O116">
        <v>168.3800048828125</v>
      </c>
      <c r="P116">
        <v>5.7100000381469727</v>
      </c>
      <c r="Q116">
        <v>7.429999828338623</v>
      </c>
    </row>
    <row r="117" spans="2:17" x14ac:dyDescent="0.35">
      <c r="B117" s="1">
        <v>45386</v>
      </c>
      <c r="C117">
        <v>32.110000610351563</v>
      </c>
      <c r="D117">
        <v>203.38999938964841</v>
      </c>
      <c r="E117">
        <v>165.83000183105469</v>
      </c>
      <c r="F117">
        <v>71.949996948242188</v>
      </c>
      <c r="G117">
        <v>124.0899963378906</v>
      </c>
      <c r="H117">
        <v>4.5</v>
      </c>
      <c r="I117">
        <v>859.04998779296875</v>
      </c>
      <c r="J117">
        <v>69.099998474121094</v>
      </c>
      <c r="K117">
        <v>10.189999580383301</v>
      </c>
      <c r="L117">
        <v>20.479999542236332</v>
      </c>
      <c r="M117">
        <v>1.2599999904632571</v>
      </c>
      <c r="N117">
        <v>74.730003356933594</v>
      </c>
      <c r="O117">
        <v>171.11000061035159</v>
      </c>
      <c r="P117">
        <v>5.880000114440918</v>
      </c>
      <c r="Q117">
        <v>7.4200000762939453</v>
      </c>
    </row>
    <row r="118" spans="2:17" x14ac:dyDescent="0.35">
      <c r="B118" s="1">
        <v>45387</v>
      </c>
      <c r="C118">
        <v>32.869998931884773</v>
      </c>
      <c r="D118">
        <v>207.8500061035156</v>
      </c>
      <c r="E118">
        <v>170.41999816894531</v>
      </c>
      <c r="F118">
        <v>71.660003662109375</v>
      </c>
      <c r="G118">
        <v>123.5800018310547</v>
      </c>
      <c r="H118">
        <v>4.3899998664855957</v>
      </c>
      <c r="I118">
        <v>880.08001708984375</v>
      </c>
      <c r="J118">
        <v>69.319999694824219</v>
      </c>
      <c r="K118">
        <v>10.19999980926514</v>
      </c>
      <c r="L118">
        <v>21.309999465942379</v>
      </c>
      <c r="M118">
        <v>1.2400000095367429</v>
      </c>
      <c r="N118">
        <v>77.169998168945313</v>
      </c>
      <c r="O118">
        <v>164.8999938964844</v>
      </c>
      <c r="P118">
        <v>5.6999998092651367</v>
      </c>
      <c r="Q118">
        <v>7.3899998664855957</v>
      </c>
    </row>
    <row r="119" spans="2:17" x14ac:dyDescent="0.35">
      <c r="B119" s="1">
        <v>45390</v>
      </c>
      <c r="C119">
        <v>34.110000610351563</v>
      </c>
      <c r="D119">
        <v>209.03999328613281</v>
      </c>
      <c r="E119">
        <v>169.8999938964844</v>
      </c>
      <c r="F119">
        <v>71.709999084472656</v>
      </c>
      <c r="G119">
        <v>122.9499969482422</v>
      </c>
      <c r="H119">
        <v>4.369999885559082</v>
      </c>
      <c r="I119">
        <v>871.33001708984375</v>
      </c>
      <c r="J119">
        <v>68.75</v>
      </c>
      <c r="K119">
        <v>10.05000019073486</v>
      </c>
      <c r="L119">
        <v>23.569999694824219</v>
      </c>
      <c r="M119">
        <v>1.179999947547913</v>
      </c>
      <c r="N119">
        <v>78.349998474121094</v>
      </c>
      <c r="O119">
        <v>172.97999572753909</v>
      </c>
      <c r="P119">
        <v>5.7100000381469727</v>
      </c>
      <c r="Q119">
        <v>7.380000114440918</v>
      </c>
    </row>
    <row r="120" spans="2:17" x14ac:dyDescent="0.35">
      <c r="B120" s="1">
        <v>45391</v>
      </c>
      <c r="C120">
        <v>35.369998931884773</v>
      </c>
      <c r="D120">
        <v>210.4100036621094</v>
      </c>
      <c r="E120">
        <v>170.7799987792969</v>
      </c>
      <c r="F120">
        <v>72.989997863769531</v>
      </c>
      <c r="G120">
        <v>122.629997253418</v>
      </c>
      <c r="H120">
        <v>4.7100000381469727</v>
      </c>
      <c r="I120">
        <v>853.53997802734375</v>
      </c>
      <c r="J120">
        <v>70.94000244140625</v>
      </c>
      <c r="K120">
        <v>10</v>
      </c>
      <c r="L120">
        <v>25.39999961853027</v>
      </c>
      <c r="M120">
        <v>1.169999957084656</v>
      </c>
      <c r="N120">
        <v>79.980003356933594</v>
      </c>
      <c r="O120">
        <v>176.8800048828125</v>
      </c>
      <c r="P120">
        <v>5.5999999046325684</v>
      </c>
      <c r="Q120">
        <v>8.0699996948242188</v>
      </c>
    </row>
    <row r="121" spans="2:17" x14ac:dyDescent="0.35">
      <c r="B121" s="1">
        <v>45392</v>
      </c>
      <c r="C121">
        <v>33.569999694824219</v>
      </c>
      <c r="D121">
        <v>209.25</v>
      </c>
      <c r="E121">
        <v>167.13999938964841</v>
      </c>
      <c r="F121">
        <v>74.589996337890625</v>
      </c>
      <c r="G121">
        <v>122.1999969482422</v>
      </c>
      <c r="H121">
        <v>4.5900001525878906</v>
      </c>
      <c r="I121">
        <v>870.3900146484375</v>
      </c>
      <c r="J121">
        <v>69.230003356933594</v>
      </c>
      <c r="K121">
        <v>9.869999885559082</v>
      </c>
      <c r="L121">
        <v>24.510000228881839</v>
      </c>
      <c r="M121">
        <v>1.1000000238418579</v>
      </c>
      <c r="N121">
        <v>78.510002136230469</v>
      </c>
      <c r="O121">
        <v>171.75999450683591</v>
      </c>
      <c r="P121">
        <v>5.4800000190734863</v>
      </c>
      <c r="Q121">
        <v>8.1499996185302734</v>
      </c>
    </row>
    <row r="122" spans="2:17" x14ac:dyDescent="0.35">
      <c r="B122" s="1">
        <v>45393</v>
      </c>
      <c r="C122">
        <v>33.799999237060547</v>
      </c>
      <c r="D122">
        <v>212.97999572753909</v>
      </c>
      <c r="E122">
        <v>170.5</v>
      </c>
      <c r="F122">
        <v>74.849998474121094</v>
      </c>
      <c r="G122">
        <v>127.5100021362305</v>
      </c>
      <c r="H122">
        <v>4.4600000381469727</v>
      </c>
      <c r="I122">
        <v>906.15997314453125</v>
      </c>
      <c r="J122">
        <v>70.599998474121094</v>
      </c>
      <c r="K122">
        <v>9.75</v>
      </c>
      <c r="L122">
        <v>26.110000610351559</v>
      </c>
      <c r="M122">
        <v>1.120000004768372</v>
      </c>
      <c r="N122">
        <v>80.05999755859375</v>
      </c>
      <c r="O122">
        <v>174.6000061035156</v>
      </c>
      <c r="P122">
        <v>5.1700000762939453</v>
      </c>
      <c r="Q122">
        <v>8.2700004577636719</v>
      </c>
    </row>
    <row r="123" spans="2:17" x14ac:dyDescent="0.35">
      <c r="B123" s="1">
        <v>45394</v>
      </c>
      <c r="C123">
        <v>32.619998931884773</v>
      </c>
      <c r="D123">
        <v>207.86000061035159</v>
      </c>
      <c r="E123">
        <v>163.2799987792969</v>
      </c>
      <c r="F123">
        <v>71.290000915527344</v>
      </c>
      <c r="G123">
        <v>122.51999664306641</v>
      </c>
      <c r="H123">
        <v>4.1100001335144043</v>
      </c>
      <c r="I123">
        <v>881.8599853515625</v>
      </c>
      <c r="J123">
        <v>66.639999389648438</v>
      </c>
      <c r="K123">
        <v>9.1000003814697266</v>
      </c>
      <c r="L123">
        <v>22.75</v>
      </c>
      <c r="M123">
        <v>1.080000042915344</v>
      </c>
      <c r="N123">
        <v>76.989997863769531</v>
      </c>
      <c r="O123">
        <v>171.05000305175781</v>
      </c>
      <c r="P123">
        <v>5</v>
      </c>
      <c r="Q123">
        <v>7.4600000381469727</v>
      </c>
    </row>
    <row r="124" spans="2:17" x14ac:dyDescent="0.35">
      <c r="B124" s="1">
        <v>45397</v>
      </c>
      <c r="C124">
        <v>31.059999465942379</v>
      </c>
      <c r="D124">
        <v>205.67999267578119</v>
      </c>
      <c r="E124">
        <v>160.32000732421881</v>
      </c>
      <c r="F124">
        <v>70.620002746582031</v>
      </c>
      <c r="G124">
        <v>121.370002746582</v>
      </c>
      <c r="H124">
        <v>3.8900001049041748</v>
      </c>
      <c r="I124">
        <v>860.010009765625</v>
      </c>
      <c r="J124">
        <v>65.639999389648438</v>
      </c>
      <c r="K124">
        <v>8.5699996948242188</v>
      </c>
      <c r="L124">
        <v>20.010000228881839</v>
      </c>
      <c r="M124">
        <v>1.0199999809265139</v>
      </c>
      <c r="N124">
        <v>73.5</v>
      </c>
      <c r="O124">
        <v>161.47999572753909</v>
      </c>
      <c r="P124">
        <v>4.8499999046325684</v>
      </c>
      <c r="Q124">
        <v>7.1999998092651367</v>
      </c>
    </row>
    <row r="125" spans="2:17" x14ac:dyDescent="0.35">
      <c r="B125" s="1">
        <v>45398</v>
      </c>
      <c r="C125">
        <v>30.920000076293949</v>
      </c>
      <c r="D125">
        <v>209.47999572753909</v>
      </c>
      <c r="E125">
        <v>163.46000671386719</v>
      </c>
      <c r="F125">
        <v>69.610000610351563</v>
      </c>
      <c r="G125">
        <v>121.76999664306641</v>
      </c>
      <c r="H125">
        <v>3.809999942779541</v>
      </c>
      <c r="I125">
        <v>874.1500244140625</v>
      </c>
      <c r="J125">
        <v>64.720001220703125</v>
      </c>
      <c r="K125">
        <v>8.0600004196166992</v>
      </c>
      <c r="L125">
        <v>21.030000686645511</v>
      </c>
      <c r="M125">
        <v>1.0399999618530269</v>
      </c>
      <c r="N125">
        <v>73.139999389648438</v>
      </c>
      <c r="O125">
        <v>157.11000061035159</v>
      </c>
      <c r="P125">
        <v>5.059999942779541</v>
      </c>
      <c r="Q125">
        <v>7.1500000953674316</v>
      </c>
    </row>
    <row r="126" spans="2:17" x14ac:dyDescent="0.35">
      <c r="B126" s="1">
        <v>45399</v>
      </c>
      <c r="C126">
        <v>30.870000839233398</v>
      </c>
      <c r="D126">
        <v>199.88999938964841</v>
      </c>
      <c r="E126">
        <v>154.02000427246091</v>
      </c>
      <c r="F126">
        <v>68.819999694824219</v>
      </c>
      <c r="G126">
        <v>116.3300018310547</v>
      </c>
      <c r="H126">
        <v>3.910000085830688</v>
      </c>
      <c r="I126">
        <v>840.3499755859375</v>
      </c>
      <c r="J126">
        <v>64.470001220703125</v>
      </c>
      <c r="K126">
        <v>7.9699997901916504</v>
      </c>
      <c r="L126">
        <v>21.270000457763668</v>
      </c>
      <c r="M126">
        <v>0.94300001859664917</v>
      </c>
      <c r="N126">
        <v>73.510002136230469</v>
      </c>
      <c r="O126">
        <v>155.44999694824219</v>
      </c>
      <c r="P126">
        <v>4.9600000381469727</v>
      </c>
      <c r="Q126">
        <v>7.4200000762939453</v>
      </c>
    </row>
    <row r="127" spans="2:17" x14ac:dyDescent="0.35">
      <c r="B127" s="1">
        <v>45400</v>
      </c>
      <c r="C127">
        <v>31.14999961853027</v>
      </c>
      <c r="D127">
        <v>194.32000732421881</v>
      </c>
      <c r="E127">
        <v>155.08000183105469</v>
      </c>
      <c r="F127">
        <v>68.879997253417969</v>
      </c>
      <c r="G127">
        <v>111.9300003051758</v>
      </c>
      <c r="H127">
        <v>4</v>
      </c>
      <c r="I127">
        <v>846.71002197265625</v>
      </c>
      <c r="J127">
        <v>62.930000305175781</v>
      </c>
      <c r="K127">
        <v>8.2899999618530273</v>
      </c>
      <c r="L127">
        <v>21.190000534057621</v>
      </c>
      <c r="M127">
        <v>0.97000002861022949</v>
      </c>
      <c r="N127">
        <v>72.05999755859375</v>
      </c>
      <c r="O127">
        <v>149.92999267578119</v>
      </c>
      <c r="P127">
        <v>5.7399997711181641</v>
      </c>
      <c r="Q127">
        <v>7.1700000762939453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126"/>
  <sheetViews>
    <sheetView topLeftCell="F1" workbookViewId="0">
      <selection activeCell="U7" sqref="U7:U21"/>
    </sheetView>
  </sheetViews>
  <sheetFormatPr defaultRowHeight="14.5" x14ac:dyDescent="0.35"/>
  <cols>
    <col min="2" max="2" width="16.7265625" bestFit="1" customWidth="1"/>
  </cols>
  <sheetData>
    <row r="2" spans="2:21" x14ac:dyDescent="0.35"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2:21" x14ac:dyDescent="0.35">
      <c r="B3" s="1">
        <v>45219</v>
      </c>
      <c r="C3">
        <v>-2.1894324304422359E-3</v>
      </c>
      <c r="D3">
        <v>-2.3086613077302992E-3</v>
      </c>
      <c r="E3">
        <v>-5.7784203674884809E-3</v>
      </c>
      <c r="F3">
        <v>-2.0675469243703649E-2</v>
      </c>
      <c r="G3">
        <v>-4.6011377145713612E-3</v>
      </c>
      <c r="H3">
        <v>-1.440760136932853E-2</v>
      </c>
      <c r="I3">
        <v>-1.7104672897599441E-2</v>
      </c>
      <c r="J3">
        <v>-2.5373803724850909E-2</v>
      </c>
      <c r="K3">
        <v>5.6529480011973691E-3</v>
      </c>
      <c r="L3">
        <v>-1.6271992457454899E-2</v>
      </c>
      <c r="M3">
        <v>-6.4919554821946612E-2</v>
      </c>
      <c r="N3">
        <v>-4.3108094355567318E-3</v>
      </c>
      <c r="O3">
        <v>-3.7588294506417E-2</v>
      </c>
      <c r="P3">
        <v>-1.2771553234792709E-2</v>
      </c>
      <c r="Q3">
        <v>-1.5527116876064929E-2</v>
      </c>
    </row>
    <row r="4" spans="2:21" x14ac:dyDescent="0.35">
      <c r="B4" s="1">
        <v>45222</v>
      </c>
      <c r="C4">
        <v>1.360565205577868E-2</v>
      </c>
      <c r="D4">
        <v>8.197868522529018E-4</v>
      </c>
      <c r="E4">
        <v>-1.7838104790486951E-2</v>
      </c>
      <c r="F4">
        <v>7.1050426917810359E-3</v>
      </c>
      <c r="G4">
        <v>-5.0708569564632778E-3</v>
      </c>
      <c r="H4">
        <v>1.31842192222873E-3</v>
      </c>
      <c r="I4">
        <v>3.7651680096838148E-2</v>
      </c>
      <c r="J4">
        <v>-1.44861379426837E-2</v>
      </c>
      <c r="K4">
        <v>8.6353533935491347E-2</v>
      </c>
      <c r="L4">
        <v>-3.6314809784127523E-2</v>
      </c>
      <c r="M4">
        <v>-6.2913841458700021E-2</v>
      </c>
      <c r="N4">
        <v>-1.8206198789774081E-3</v>
      </c>
      <c r="O4">
        <v>4.2444095402800129E-4</v>
      </c>
      <c r="P4">
        <v>5.1282113508481584E-3</v>
      </c>
      <c r="Q4">
        <v>3.5861857737068778E-2</v>
      </c>
    </row>
    <row r="5" spans="2:21" x14ac:dyDescent="0.35">
      <c r="B5" s="1">
        <v>45223</v>
      </c>
      <c r="C5">
        <v>5.5715905218832663E-2</v>
      </c>
      <c r="D5">
        <v>4.9790340384783466E-3</v>
      </c>
      <c r="E5">
        <v>1.6462053928692901E-2</v>
      </c>
      <c r="F5">
        <v>2.8891728328259991E-2</v>
      </c>
      <c r="G5">
        <v>1.763663055907011E-2</v>
      </c>
      <c r="H5">
        <v>6.3797138420352215E-2</v>
      </c>
      <c r="I5">
        <v>1.5882549535573311E-2</v>
      </c>
      <c r="J5">
        <v>1.7546339361445701E-2</v>
      </c>
      <c r="K5">
        <v>9.8407755109025483E-2</v>
      </c>
      <c r="L5">
        <v>8.842802306301191E-2</v>
      </c>
      <c r="M5">
        <v>-6.5146749499285011E-3</v>
      </c>
      <c r="N5">
        <v>3.2495788075234927E-2</v>
      </c>
      <c r="O5">
        <v>2.071937104662238E-2</v>
      </c>
      <c r="P5">
        <v>1.522870595684905E-2</v>
      </c>
      <c r="Q5">
        <v>9.7855810920472186E-2</v>
      </c>
    </row>
    <row r="6" spans="2:21" x14ac:dyDescent="0.35">
      <c r="B6" s="1">
        <v>45224</v>
      </c>
      <c r="C6">
        <v>-0.1616772385898313</v>
      </c>
      <c r="D6">
        <v>-3.6153584734019903E-2</v>
      </c>
      <c r="E6">
        <v>-5.6759285456038512E-2</v>
      </c>
      <c r="F6">
        <v>-2.245370787775311E-2</v>
      </c>
      <c r="G6">
        <v>-2.3334675848215199E-2</v>
      </c>
      <c r="H6">
        <v>-6.2480515187757837E-2</v>
      </c>
      <c r="I6">
        <v>-4.4107248403820611E-2</v>
      </c>
      <c r="J6">
        <v>-4.7286916743685278E-2</v>
      </c>
      <c r="K6">
        <v>-1.036275444944041E-2</v>
      </c>
      <c r="L6">
        <v>0.22948760174336311</v>
      </c>
      <c r="M6">
        <v>-7.4610875313752018E-2</v>
      </c>
      <c r="N6">
        <v>-8.3429483522427419E-2</v>
      </c>
      <c r="O6">
        <v>-1.9117503387764311E-2</v>
      </c>
      <c r="P6">
        <v>-2.0356917307697231E-2</v>
      </c>
      <c r="Q6">
        <v>-8.3580064353321951E-2</v>
      </c>
    </row>
    <row r="7" spans="2:21" x14ac:dyDescent="0.35">
      <c r="B7" s="1">
        <v>45225</v>
      </c>
      <c r="C7">
        <v>4.5809577090751737E-2</v>
      </c>
      <c r="D7">
        <v>5.5949636679631133E-3</v>
      </c>
      <c r="E7">
        <v>-2.519502314813947E-2</v>
      </c>
      <c r="F7">
        <v>1.8100093846970911E-2</v>
      </c>
      <c r="G7">
        <v>-3.007173021951403E-2</v>
      </c>
      <c r="H7">
        <v>3.9396255512360642E-3</v>
      </c>
      <c r="I7">
        <v>-3.5397410149420362E-2</v>
      </c>
      <c r="J7">
        <v>1.9884732129433799E-2</v>
      </c>
      <c r="K7">
        <v>-7.5711865368649781E-2</v>
      </c>
      <c r="L7">
        <v>0.1017479595494496</v>
      </c>
      <c r="M7">
        <v>4.138525927241881E-2</v>
      </c>
      <c r="N7">
        <v>-9.5925462500697791E-4</v>
      </c>
      <c r="O7">
        <v>-3.1855023921114382E-2</v>
      </c>
      <c r="P7">
        <v>-2.3408130414015009E-2</v>
      </c>
      <c r="Q7">
        <v>3.2766979814883697E-2</v>
      </c>
      <c r="U7" s="17" t="s">
        <v>0</v>
      </c>
    </row>
    <row r="8" spans="2:21" x14ac:dyDescent="0.35">
      <c r="B8" s="1">
        <v>45226</v>
      </c>
      <c r="C8">
        <v>-2.853176163324821E-2</v>
      </c>
      <c r="D8">
        <v>3.5096919997972889E-3</v>
      </c>
      <c r="E8">
        <v>2.903941201392396E-2</v>
      </c>
      <c r="F8">
        <v>3.7500465432617641E-3</v>
      </c>
      <c r="G8">
        <v>1.7207374198213572E-2</v>
      </c>
      <c r="H8">
        <v>-2.5217003759252891E-2</v>
      </c>
      <c r="I8">
        <v>4.3055042415906389E-3</v>
      </c>
      <c r="J8">
        <v>8.7787917320137857E-3</v>
      </c>
      <c r="K8">
        <v>-2.5867971184334041E-2</v>
      </c>
      <c r="L8">
        <v>-3.3616626649374273E-2</v>
      </c>
      <c r="M8">
        <v>-6.9958604949742736E-2</v>
      </c>
      <c r="N8">
        <v>-4.0642064173027348E-2</v>
      </c>
      <c r="O8">
        <v>7.4566198108837406E-3</v>
      </c>
      <c r="P8">
        <v>-3.4809371328974062E-2</v>
      </c>
      <c r="Q8">
        <v>8.1967594617986545E-3</v>
      </c>
      <c r="U8" s="17" t="s">
        <v>1</v>
      </c>
    </row>
    <row r="9" spans="2:21" x14ac:dyDescent="0.35">
      <c r="B9" s="1">
        <v>45229</v>
      </c>
      <c r="C9">
        <v>9.9912716460011201E-3</v>
      </c>
      <c r="D9">
        <v>-2.0584872248873621E-3</v>
      </c>
      <c r="E9">
        <v>-2.5959206645503339E-3</v>
      </c>
      <c r="F9">
        <v>3.8563844310464672E-3</v>
      </c>
      <c r="G9">
        <v>6.3772306724914343E-3</v>
      </c>
      <c r="H9">
        <v>1.069527888945815E-2</v>
      </c>
      <c r="I9">
        <v>1.6189212308370119E-2</v>
      </c>
      <c r="J9">
        <v>-0.24548173381521021</v>
      </c>
      <c r="K9">
        <v>7.3107057950671404E-3</v>
      </c>
      <c r="L9">
        <v>-4.8940946224255627E-2</v>
      </c>
      <c r="M9">
        <v>4.255965761056673E-2</v>
      </c>
      <c r="N9">
        <v>-2.019248870125414E-2</v>
      </c>
      <c r="O9">
        <v>-4.91375588495086E-2</v>
      </c>
      <c r="P9">
        <v>1.084020404652704E-2</v>
      </c>
      <c r="Q9">
        <v>1.418463773318763E-2</v>
      </c>
      <c r="U9" s="17" t="s">
        <v>2</v>
      </c>
    </row>
    <row r="10" spans="2:21" x14ac:dyDescent="0.35">
      <c r="B10" s="1">
        <v>45230</v>
      </c>
      <c r="C10">
        <v>2.93884713507024E-2</v>
      </c>
      <c r="D10">
        <v>1.0023623703308889E-2</v>
      </c>
      <c r="E10">
        <v>2.383510915556163E-2</v>
      </c>
      <c r="F10">
        <v>-7.2429049931883958E-3</v>
      </c>
      <c r="G10">
        <v>1.203560419169564E-2</v>
      </c>
      <c r="H10">
        <v>-2.9691761142972069E-2</v>
      </c>
      <c r="I10">
        <v>-9.2994231225732287E-3</v>
      </c>
      <c r="J10">
        <v>-4.2200308187198381E-2</v>
      </c>
      <c r="K10">
        <v>1.7535269486538749E-2</v>
      </c>
      <c r="L10">
        <v>6.192815350592E-2</v>
      </c>
      <c r="M10">
        <v>2.7398947339176E-2</v>
      </c>
      <c r="N10">
        <v>2.5923151971866541E-2</v>
      </c>
      <c r="O10">
        <v>1.747907761885931E-2</v>
      </c>
      <c r="P10">
        <v>5.5059786363565559E-2</v>
      </c>
      <c r="Q10">
        <v>-2.926376319866085E-2</v>
      </c>
      <c r="U10" s="17" t="s">
        <v>3</v>
      </c>
    </row>
    <row r="11" spans="2:21" x14ac:dyDescent="0.35">
      <c r="B11" s="1">
        <v>45231</v>
      </c>
      <c r="C11">
        <v>0</v>
      </c>
      <c r="D11">
        <v>2.197052849685344E-2</v>
      </c>
      <c r="E11">
        <v>9.2444989220338114E-2</v>
      </c>
      <c r="F11">
        <v>-7.2718416143823319E-4</v>
      </c>
      <c r="G11">
        <v>3.7136502812255681E-2</v>
      </c>
      <c r="H11">
        <v>2.0339632507064082E-2</v>
      </c>
      <c r="I11">
        <v>3.718621235089236E-2</v>
      </c>
      <c r="J11">
        <v>3.4518598449555148E-2</v>
      </c>
      <c r="K11">
        <v>4.3028179169644153E-2</v>
      </c>
      <c r="L11">
        <v>6.7171511685341467E-2</v>
      </c>
      <c r="M11">
        <v>6.7340256943521316E-3</v>
      </c>
      <c r="N11">
        <v>1.7485954514937861E-2</v>
      </c>
      <c r="O11">
        <v>2.3715784675123631E-2</v>
      </c>
      <c r="P11">
        <v>-2.5841268122335871E-2</v>
      </c>
      <c r="Q11">
        <v>6.8071668581144287E-2</v>
      </c>
      <c r="U11" s="17" t="s">
        <v>4</v>
      </c>
    </row>
    <row r="12" spans="2:21" x14ac:dyDescent="0.35">
      <c r="B12" s="1">
        <v>45232</v>
      </c>
      <c r="C12">
        <v>0.17795847421567779</v>
      </c>
      <c r="D12">
        <v>2.3521992732240791E-2</v>
      </c>
      <c r="E12">
        <v>-1.9456075234611119E-3</v>
      </c>
      <c r="F12">
        <v>1.121245227488041E-2</v>
      </c>
      <c r="G12">
        <v>1.487438088791251E-2</v>
      </c>
      <c r="H12">
        <v>4.4626848196268561E-2</v>
      </c>
      <c r="I12">
        <v>2.7520938533434861E-2</v>
      </c>
      <c r="J12">
        <v>2.7232244964738729E-2</v>
      </c>
      <c r="K12">
        <v>0.1014351066846757</v>
      </c>
      <c r="L12">
        <v>0.11762837061226029</v>
      </c>
      <c r="M12">
        <v>0.131852152753548</v>
      </c>
      <c r="N12">
        <v>7.1139016338653771E-2</v>
      </c>
      <c r="O12">
        <v>6.0607417331922708E-2</v>
      </c>
      <c r="P12">
        <v>8.7665648963843851E-2</v>
      </c>
      <c r="Q12">
        <v>6.4941721022661131E-2</v>
      </c>
      <c r="U12" s="17" t="s">
        <v>5</v>
      </c>
    </row>
    <row r="13" spans="2:21" x14ac:dyDescent="0.35">
      <c r="B13" s="1">
        <v>45233</v>
      </c>
      <c r="C13">
        <v>6.3973930754648523E-2</v>
      </c>
      <c r="D13">
        <v>8.9125639551801313E-3</v>
      </c>
      <c r="E13">
        <v>4.017259674744357E-2</v>
      </c>
      <c r="F13">
        <v>2.2523337994067139E-2</v>
      </c>
      <c r="G13">
        <v>2.9928131917657041E-2</v>
      </c>
      <c r="H13">
        <v>5.4945104081890267E-2</v>
      </c>
      <c r="I13">
        <v>3.3874728669159193E-2</v>
      </c>
      <c r="J13">
        <v>2.4022548712026519E-2</v>
      </c>
      <c r="K13">
        <v>7.9330650040759509E-3</v>
      </c>
      <c r="L13">
        <v>-6.5639193661769749E-2</v>
      </c>
      <c r="M13">
        <v>8.4557372866309558E-2</v>
      </c>
      <c r="N13">
        <v>0.10153329967017991</v>
      </c>
      <c r="O13">
        <v>6.6139872231546406E-3</v>
      </c>
      <c r="P13">
        <v>2.8370669941237249E-2</v>
      </c>
      <c r="Q13">
        <v>3.5633132611995029E-2</v>
      </c>
      <c r="U13" s="17" t="s">
        <v>6</v>
      </c>
    </row>
    <row r="14" spans="2:21" x14ac:dyDescent="0.35">
      <c r="B14" s="1">
        <v>45236</v>
      </c>
      <c r="C14">
        <v>-3.262642041838075E-2</v>
      </c>
      <c r="D14">
        <v>4.3554654098295724E-3</v>
      </c>
      <c r="E14">
        <v>-4.4642931286854931E-3</v>
      </c>
      <c r="F14">
        <v>5.8595593017453753E-4</v>
      </c>
      <c r="G14">
        <v>4.6734462494026196E-3</v>
      </c>
      <c r="H14">
        <v>-3.210149259026987E-2</v>
      </c>
      <c r="I14">
        <v>1.6440100034407639E-2</v>
      </c>
      <c r="J14">
        <v>-3.00438508821851E-2</v>
      </c>
      <c r="K14">
        <v>-3.3931836078432753E-2</v>
      </c>
      <c r="L14">
        <v>-5.9909091753324713E-2</v>
      </c>
      <c r="M14">
        <v>-9.0457089184482878E-2</v>
      </c>
      <c r="N14">
        <v>1.7108363232012591E-2</v>
      </c>
      <c r="O14">
        <v>-3.141875517399952E-3</v>
      </c>
      <c r="P14">
        <v>-7.0175100384492466E-3</v>
      </c>
      <c r="Q14">
        <v>1.6777999480723081E-2</v>
      </c>
      <c r="U14" s="17" t="s">
        <v>7</v>
      </c>
    </row>
    <row r="15" spans="2:21" x14ac:dyDescent="0.35">
      <c r="B15" s="1">
        <v>45237</v>
      </c>
      <c r="C15">
        <v>1.7352082620147799E-2</v>
      </c>
      <c r="D15">
        <v>9.7839412644594136E-3</v>
      </c>
      <c r="E15">
        <v>1.509795083258815E-2</v>
      </c>
      <c r="F15">
        <v>5.8561278687956704E-4</v>
      </c>
      <c r="G15">
        <v>-1.646946437619277E-3</v>
      </c>
      <c r="H15">
        <v>-1.008834854155677E-2</v>
      </c>
      <c r="I15">
        <v>4.4489602514344922E-3</v>
      </c>
      <c r="J15">
        <v>8.5695430447122172E-3</v>
      </c>
      <c r="K15">
        <v>5.4347476295945564E-3</v>
      </c>
      <c r="L15">
        <v>4.2130777909841731E-2</v>
      </c>
      <c r="M15">
        <v>2.9156555914083209E-2</v>
      </c>
      <c r="N15">
        <v>3.0428892045372701E-2</v>
      </c>
      <c r="O15">
        <v>1.3183964542986631E-2</v>
      </c>
      <c r="P15">
        <v>-9.4341356791072511E-3</v>
      </c>
      <c r="Q15">
        <v>-1.7361613696578331E-2</v>
      </c>
      <c r="U15" s="17" t="s">
        <v>8</v>
      </c>
    </row>
    <row r="16" spans="2:21" x14ac:dyDescent="0.35">
      <c r="B16" s="1">
        <v>45238</v>
      </c>
      <c r="C16">
        <v>-1.5051591833372289E-2</v>
      </c>
      <c r="D16">
        <v>1.7414717973160208E-2</v>
      </c>
      <c r="E16">
        <v>1.2332576773470051E-3</v>
      </c>
      <c r="F16">
        <v>-7.1676122088974118E-3</v>
      </c>
      <c r="G16">
        <v>-7.1685257517648503E-3</v>
      </c>
      <c r="H16">
        <v>3.795097523603237E-3</v>
      </c>
      <c r="I16">
        <v>1.33797512730721E-2</v>
      </c>
      <c r="J16">
        <v>-8.2676613612645503E-3</v>
      </c>
      <c r="K16">
        <v>-7.4038485101270271E-2</v>
      </c>
      <c r="L16">
        <v>-1.0367437812525479E-2</v>
      </c>
      <c r="M16">
        <v>-0.10919933412566089</v>
      </c>
      <c r="N16">
        <v>2.3617071816776119E-2</v>
      </c>
      <c r="O16">
        <v>-3.1507378994075281E-4</v>
      </c>
      <c r="P16">
        <v>0.2240910591242983</v>
      </c>
      <c r="Q16">
        <v>-6.2011967659812907E-2</v>
      </c>
      <c r="U16" s="17" t="s">
        <v>9</v>
      </c>
    </row>
    <row r="17" spans="2:21" x14ac:dyDescent="0.35">
      <c r="B17" s="1">
        <v>45239</v>
      </c>
      <c r="C17">
        <v>0.13318667812790741</v>
      </c>
      <c r="D17">
        <v>-7.3764122672086924E-3</v>
      </c>
      <c r="E17">
        <v>-8.8073351363819976E-4</v>
      </c>
      <c r="F17">
        <v>-2.4713232865527401E-2</v>
      </c>
      <c r="G17">
        <v>1.768987530968873E-2</v>
      </c>
      <c r="H17">
        <v>-5.8496244401476639E-2</v>
      </c>
      <c r="I17">
        <v>8.0407560590576785E-3</v>
      </c>
      <c r="J17">
        <v>-2.9098554536378139E-2</v>
      </c>
      <c r="K17">
        <v>-6.8325981386431478E-3</v>
      </c>
      <c r="L17">
        <v>-5.0173083512801558E-2</v>
      </c>
      <c r="M17">
        <v>0.17589071083436819</v>
      </c>
      <c r="N17">
        <v>-2.361707181677616E-2</v>
      </c>
      <c r="O17">
        <v>-5.6160489658582127E-2</v>
      </c>
      <c r="P17">
        <v>-5.4488225020498847E-2</v>
      </c>
      <c r="Q17">
        <v>-1.3129293529349649E-2</v>
      </c>
      <c r="U17" s="17" t="s">
        <v>10</v>
      </c>
    </row>
    <row r="18" spans="2:21" x14ac:dyDescent="0.35">
      <c r="B18" s="1">
        <v>45240</v>
      </c>
      <c r="C18">
        <v>-0.1028607484963022</v>
      </c>
      <c r="D18">
        <v>5.1125624595567007E-2</v>
      </c>
      <c r="E18">
        <v>4.3957426606305021E-2</v>
      </c>
      <c r="F18">
        <v>2.4165859776007271E-4</v>
      </c>
      <c r="G18">
        <v>2.4039278227940709E-2</v>
      </c>
      <c r="H18">
        <v>-3.1273796273820521E-2</v>
      </c>
      <c r="I18">
        <v>2.907281938646877E-2</v>
      </c>
      <c r="J18">
        <v>4.6011286885881512E-2</v>
      </c>
      <c r="K18">
        <v>1.458456777926394E-2</v>
      </c>
      <c r="L18">
        <v>-6.7496626016614658E-2</v>
      </c>
      <c r="M18">
        <v>-3.8360896874526249E-2</v>
      </c>
      <c r="N18">
        <v>8.7762780039613297E-3</v>
      </c>
      <c r="O18">
        <v>2.19964984960303E-2</v>
      </c>
      <c r="P18">
        <v>3.9920174700382224E-3</v>
      </c>
      <c r="Q18">
        <v>-4.0454961299718657E-2</v>
      </c>
      <c r="U18" s="17" t="s">
        <v>11</v>
      </c>
    </row>
    <row r="19" spans="2:21" x14ac:dyDescent="0.35">
      <c r="B19" s="1">
        <v>45243</v>
      </c>
      <c r="C19">
        <v>1.986376769400126E-2</v>
      </c>
      <c r="D19">
        <v>-6.2578485065816611E-3</v>
      </c>
      <c r="E19">
        <v>-1.529467696671599E-2</v>
      </c>
      <c r="F19">
        <v>-5.9390164129889296E-3</v>
      </c>
      <c r="G19">
        <v>-7.7260704005398841E-3</v>
      </c>
      <c r="H19">
        <v>-2.7662509387050322E-3</v>
      </c>
      <c r="I19">
        <v>5.8790196330504229E-3</v>
      </c>
      <c r="J19">
        <v>-1.089312769721058E-2</v>
      </c>
      <c r="K19">
        <v>-5.6590751046179749E-2</v>
      </c>
      <c r="L19">
        <v>-6.135031341898179E-3</v>
      </c>
      <c r="M19">
        <v>5.4361222961201668E-2</v>
      </c>
      <c r="N19">
        <v>1.004646115057798E-2</v>
      </c>
      <c r="O19">
        <v>4.1341833999452807E-2</v>
      </c>
      <c r="P19">
        <v>4.8600429029875089E-2</v>
      </c>
      <c r="Q19">
        <v>2.5874639963737591E-2</v>
      </c>
      <c r="U19" s="17" t="s">
        <v>12</v>
      </c>
    </row>
    <row r="20" spans="2:21" x14ac:dyDescent="0.35">
      <c r="B20" s="1">
        <v>45244</v>
      </c>
      <c r="C20">
        <v>0.1107654787832458</v>
      </c>
      <c r="D20">
        <v>2.8571365464543499E-2</v>
      </c>
      <c r="E20">
        <v>2.611376140780329E-2</v>
      </c>
      <c r="F20">
        <v>1.9383036293535411E-2</v>
      </c>
      <c r="G20">
        <v>3.1460261837979848E-2</v>
      </c>
      <c r="H20">
        <v>4.8658265743709753E-2</v>
      </c>
      <c r="I20">
        <v>2.1084277512817759E-2</v>
      </c>
      <c r="J20">
        <v>4.8468567545336752E-2</v>
      </c>
      <c r="K20">
        <v>-6.1476034946081849E-3</v>
      </c>
      <c r="L20">
        <v>0.13012813111523189</v>
      </c>
      <c r="M20">
        <v>0.1195452119467556</v>
      </c>
      <c r="N20">
        <v>5.752141964569784E-2</v>
      </c>
      <c r="O20">
        <v>5.9438019477541452E-2</v>
      </c>
      <c r="P20">
        <v>-1.9157655656626499E-2</v>
      </c>
      <c r="Q20">
        <v>8.2103663237357891E-2</v>
      </c>
      <c r="U20" s="17" t="s">
        <v>13</v>
      </c>
    </row>
    <row r="21" spans="2:21" x14ac:dyDescent="0.35">
      <c r="B21" s="1">
        <v>45245</v>
      </c>
      <c r="C21">
        <v>1.62983850075437E-2</v>
      </c>
      <c r="D21">
        <v>8.3374752041008235E-3</v>
      </c>
      <c r="E21">
        <v>-1.580659507170272E-2</v>
      </c>
      <c r="F21">
        <v>3.7444327796634258E-2</v>
      </c>
      <c r="G21">
        <v>-3.8881630802638679E-4</v>
      </c>
      <c r="H21">
        <v>4.6400092876535223E-2</v>
      </c>
      <c r="I21">
        <v>-1.558724148260369E-2</v>
      </c>
      <c r="J21">
        <v>1.65855130679088E-2</v>
      </c>
      <c r="K21">
        <v>9.3159012955273179E-2</v>
      </c>
      <c r="L21">
        <v>-1.771563026606612E-2</v>
      </c>
      <c r="M21">
        <v>2.777953650700982E-2</v>
      </c>
      <c r="N21">
        <v>2.154483312835586E-2</v>
      </c>
      <c r="O21">
        <v>2.2614155469065079E-2</v>
      </c>
      <c r="P21">
        <v>-2.905545108493798E-3</v>
      </c>
      <c r="Q21">
        <v>2.2681949212127892E-2</v>
      </c>
      <c r="U21" s="17" t="s">
        <v>14</v>
      </c>
    </row>
    <row r="22" spans="2:21" x14ac:dyDescent="0.35">
      <c r="B22" s="1">
        <v>45246</v>
      </c>
      <c r="C22">
        <v>-5.7022517032287133E-2</v>
      </c>
      <c r="D22">
        <v>-3.6108584918679971E-3</v>
      </c>
      <c r="E22">
        <v>1.5389462509196631E-2</v>
      </c>
      <c r="F22">
        <v>-9.5873109397307713E-2</v>
      </c>
      <c r="G22">
        <v>-6.1114419693669838E-3</v>
      </c>
      <c r="H22">
        <v>-7.0433269368036497E-2</v>
      </c>
      <c r="I22">
        <v>1.2036492466490301E-2</v>
      </c>
      <c r="J22">
        <v>-2.375811599658335E-2</v>
      </c>
      <c r="K22">
        <v>-4.9914434974717162E-2</v>
      </c>
      <c r="L22">
        <v>3.6596529848791442E-3</v>
      </c>
      <c r="M22">
        <v>-5.1533712923028073E-2</v>
      </c>
      <c r="N22">
        <v>-3.5531103795507878E-4</v>
      </c>
      <c r="O22">
        <v>-3.883534904080814E-2</v>
      </c>
      <c r="P22">
        <v>-8.6041951632602143E-2</v>
      </c>
      <c r="Q22">
        <v>-6.9033939946630096E-2</v>
      </c>
    </row>
    <row r="23" spans="2:21" x14ac:dyDescent="0.35">
      <c r="B23" s="1">
        <v>45247</v>
      </c>
      <c r="C23">
        <v>1.0135906388097801E-2</v>
      </c>
      <c r="D23">
        <v>-4.1007749906187947E-2</v>
      </c>
      <c r="E23">
        <v>6.571043818514889E-3</v>
      </c>
      <c r="F23">
        <v>-1.9271817220253729E-2</v>
      </c>
      <c r="G23">
        <v>1.15413582141882E-2</v>
      </c>
      <c r="H23">
        <v>-1.352296204406343E-3</v>
      </c>
      <c r="I23">
        <v>-3.6849908048956739E-3</v>
      </c>
      <c r="J23">
        <v>8.1726701009940499E-3</v>
      </c>
      <c r="K23">
        <v>3.1010208081312961E-2</v>
      </c>
      <c r="L23">
        <v>2.7028689806628429E-2</v>
      </c>
      <c r="M23">
        <v>5.1533712923028011E-2</v>
      </c>
      <c r="N23">
        <v>3.3374284512090707E-2</v>
      </c>
      <c r="O23">
        <v>3.0349323976646071E-3</v>
      </c>
      <c r="P23">
        <v>5.3510657359031669E-2</v>
      </c>
      <c r="Q23">
        <v>3.3922172295866658E-2</v>
      </c>
    </row>
    <row r="24" spans="2:21" x14ac:dyDescent="0.35">
      <c r="B24" s="1">
        <v>45250</v>
      </c>
      <c r="C24">
        <v>2.666817419140453E-2</v>
      </c>
      <c r="D24">
        <v>2.6432703991294909E-2</v>
      </c>
      <c r="E24">
        <v>7.5160050448732814E-3</v>
      </c>
      <c r="F24">
        <v>1.1021539524170631E-2</v>
      </c>
      <c r="G24">
        <v>1.35743158542621E-2</v>
      </c>
      <c r="H24">
        <v>5.3996041255524853E-2</v>
      </c>
      <c r="I24">
        <v>2.2286193839592121E-2</v>
      </c>
      <c r="J24">
        <v>9.2389475329256506E-3</v>
      </c>
      <c r="K24">
        <v>7.7102410602889832E-2</v>
      </c>
      <c r="L24">
        <v>1.543582482435665E-2</v>
      </c>
      <c r="M24">
        <v>2.7028646259856199E-2</v>
      </c>
      <c r="N24">
        <v>1.8389788454651071E-2</v>
      </c>
      <c r="O24">
        <v>5.5331191449432523E-3</v>
      </c>
      <c r="P24">
        <v>1.393060809566009E-2</v>
      </c>
      <c r="Q24">
        <v>8.2285037962531768E-2</v>
      </c>
    </row>
    <row r="25" spans="2:21" x14ac:dyDescent="0.35">
      <c r="B25" s="1">
        <v>45251</v>
      </c>
      <c r="C25">
        <v>-1.703342429323644E-2</v>
      </c>
      <c r="D25">
        <v>-2.2000684067000571E-2</v>
      </c>
      <c r="E25">
        <v>-1.9693977260461529E-2</v>
      </c>
      <c r="F25">
        <v>6.0991254585060087E-3</v>
      </c>
      <c r="G25">
        <v>-2.4594075712178219E-2</v>
      </c>
      <c r="H25">
        <v>-3.788826189574826E-2</v>
      </c>
      <c r="I25">
        <v>-9.2673738370091865E-3</v>
      </c>
      <c r="J25">
        <v>-3.2936045583774748E-2</v>
      </c>
      <c r="K25">
        <v>-1.333942590468117E-2</v>
      </c>
      <c r="L25">
        <v>-2.391614952832782E-2</v>
      </c>
      <c r="M25">
        <v>-5.4808182766865957E-2</v>
      </c>
      <c r="N25">
        <v>-1.0174791794727011E-2</v>
      </c>
      <c r="O25">
        <v>2.349097451694012E-2</v>
      </c>
      <c r="P25">
        <v>-4.8592508314081143E-2</v>
      </c>
      <c r="Q25">
        <v>-4.6598379283176519E-2</v>
      </c>
    </row>
    <row r="26" spans="2:21" x14ac:dyDescent="0.35">
      <c r="B26" s="1">
        <v>45252</v>
      </c>
      <c r="C26">
        <v>2.13446444915966E-2</v>
      </c>
      <c r="D26">
        <v>3.6861239500694141E-3</v>
      </c>
      <c r="E26">
        <v>2.772551816548359E-2</v>
      </c>
      <c r="F26">
        <v>2.5325944351890577E-4</v>
      </c>
      <c r="G26">
        <v>5.0711535303847666E-3</v>
      </c>
      <c r="H26">
        <v>-5.3405251950533594E-3</v>
      </c>
      <c r="I26">
        <v>-2.489481083679361E-2</v>
      </c>
      <c r="J26">
        <v>2.482632494316257E-3</v>
      </c>
      <c r="K26">
        <v>3.7773511086275607E-2</v>
      </c>
      <c r="L26">
        <v>-4.7267287765784101E-2</v>
      </c>
      <c r="M26">
        <v>-6.79873899207286E-2</v>
      </c>
      <c r="N26">
        <v>5.9478855424886434E-3</v>
      </c>
      <c r="O26">
        <v>-2.9408274734311721E-2</v>
      </c>
      <c r="P26">
        <v>-1.0427662775286469E-2</v>
      </c>
      <c r="Q26">
        <v>1.1487915070966151E-3</v>
      </c>
    </row>
    <row r="27" spans="2:21" x14ac:dyDescent="0.35">
      <c r="B27" s="1">
        <v>45254</v>
      </c>
      <c r="C27">
        <v>2.5483999058689349E-2</v>
      </c>
      <c r="D27">
        <v>5.7367297698751856E-3</v>
      </c>
      <c r="E27">
        <v>-1.633891204806739E-3</v>
      </c>
      <c r="F27">
        <v>-5.9701963045938828E-3</v>
      </c>
      <c r="G27">
        <v>-2.987476503942068E-3</v>
      </c>
      <c r="H27">
        <v>-9.414957960316982E-3</v>
      </c>
      <c r="I27">
        <v>-1.9484053529733671E-2</v>
      </c>
      <c r="J27">
        <v>1.044700795458324E-2</v>
      </c>
      <c r="K27">
        <v>3.5566836192921308E-2</v>
      </c>
      <c r="L27">
        <v>3.2840608014486428E-3</v>
      </c>
      <c r="M27">
        <v>5.3802655787579402E-2</v>
      </c>
      <c r="N27">
        <v>1.0617796853589309E-2</v>
      </c>
      <c r="O27">
        <v>5.2803862618567062E-3</v>
      </c>
      <c r="P27">
        <v>2.6888923677706421E-2</v>
      </c>
      <c r="Q27">
        <v>5.9070065638744167E-2</v>
      </c>
    </row>
    <row r="28" spans="2:21" x14ac:dyDescent="0.35">
      <c r="B28" s="1">
        <v>45257</v>
      </c>
      <c r="C28">
        <v>0.1130699973581703</v>
      </c>
      <c r="D28">
        <v>3.12139041605338E-3</v>
      </c>
      <c r="E28">
        <v>2.7759976069539169E-3</v>
      </c>
      <c r="F28">
        <v>-1.230626299584925E-2</v>
      </c>
      <c r="G28">
        <v>8.2912645471834561E-3</v>
      </c>
      <c r="H28">
        <v>-2.878883340632022E-2</v>
      </c>
      <c r="I28">
        <v>9.7065071664510678E-3</v>
      </c>
      <c r="J28">
        <v>-8.6982061616112643E-3</v>
      </c>
      <c r="K28">
        <v>-1.6778981031203191E-2</v>
      </c>
      <c r="L28">
        <v>-7.0505398763916769E-3</v>
      </c>
      <c r="M28">
        <v>-1.4388724288892551E-2</v>
      </c>
      <c r="N28">
        <v>1.1003776108971391E-2</v>
      </c>
      <c r="O28">
        <v>2.6721746625813221E-3</v>
      </c>
      <c r="P28">
        <v>-2.2704821120375449E-2</v>
      </c>
      <c r="Q28">
        <v>-4.2559641343537638E-2</v>
      </c>
    </row>
    <row r="29" spans="2:21" x14ac:dyDescent="0.35">
      <c r="B29" s="1">
        <v>45258</v>
      </c>
      <c r="C29">
        <v>0.1089291882962214</v>
      </c>
      <c r="D29">
        <v>-1.840316175259854E-2</v>
      </c>
      <c r="E29">
        <v>-5.2317570495253613E-3</v>
      </c>
      <c r="F29">
        <v>-1.024183400927864E-2</v>
      </c>
      <c r="G29">
        <v>-1.809601784551727E-2</v>
      </c>
      <c r="H29">
        <v>2.7777768964054308E-3</v>
      </c>
      <c r="I29">
        <v>-8.7651579025532621E-3</v>
      </c>
      <c r="J29">
        <v>6.0966682187205308E-3</v>
      </c>
      <c r="K29">
        <v>8.4328705953167007E-2</v>
      </c>
      <c r="L29">
        <v>-2.145497098896882E-2</v>
      </c>
      <c r="M29">
        <v>2.386745967493346E-2</v>
      </c>
      <c r="N29">
        <v>4.9019093286091719E-2</v>
      </c>
      <c r="O29">
        <v>4.4083356931930169E-2</v>
      </c>
      <c r="P29">
        <v>5.6810448002404479E-2</v>
      </c>
      <c r="Q29">
        <v>9.5533227091373213E-3</v>
      </c>
    </row>
    <row r="30" spans="2:21" x14ac:dyDescent="0.35">
      <c r="B30" s="1">
        <v>45259</v>
      </c>
      <c r="C30">
        <v>4.0980729237550029E-2</v>
      </c>
      <c r="D30">
        <v>8.7419376615938994E-3</v>
      </c>
      <c r="E30">
        <v>1.49681175190963E-2</v>
      </c>
      <c r="F30">
        <v>-2.734466301239619E-2</v>
      </c>
      <c r="G30">
        <v>7.4602612453933508E-3</v>
      </c>
      <c r="H30">
        <v>-4.169597435837189E-3</v>
      </c>
      <c r="I30">
        <v>6.6485700180164298E-3</v>
      </c>
      <c r="J30">
        <v>3.5819694228217937E-2</v>
      </c>
      <c r="K30">
        <v>1.0827665349011899E-2</v>
      </c>
      <c r="L30">
        <v>-1.0171997603397161E-2</v>
      </c>
      <c r="M30">
        <v>3.7041347336331583E-2</v>
      </c>
      <c r="N30">
        <v>6.1383586238199879E-3</v>
      </c>
      <c r="O30">
        <v>-1.051226658104411E-2</v>
      </c>
      <c r="P30">
        <v>3.6790218801923659E-2</v>
      </c>
      <c r="Q30">
        <v>-4.1101637640628012E-2</v>
      </c>
    </row>
    <row r="31" spans="2:21" x14ac:dyDescent="0.35">
      <c r="B31" s="1">
        <v>45260</v>
      </c>
      <c r="C31">
        <v>8.4635240561726673E-3</v>
      </c>
      <c r="D31">
        <v>2.808097446193699E-3</v>
      </c>
      <c r="E31">
        <v>-2.1959127230554341E-2</v>
      </c>
      <c r="F31">
        <v>2.8084253793263822E-3</v>
      </c>
      <c r="G31">
        <v>-7.4602612453933386E-3</v>
      </c>
      <c r="H31">
        <v>1.245692976997706E-2</v>
      </c>
      <c r="I31">
        <v>-2.8871391264059781E-2</v>
      </c>
      <c r="J31">
        <v>-4.0573809595211702E-3</v>
      </c>
      <c r="K31">
        <v>-3.5228676685746863E-2</v>
      </c>
      <c r="L31">
        <v>1.402000253687502E-2</v>
      </c>
      <c r="M31">
        <v>1.3544211986473931E-2</v>
      </c>
      <c r="N31">
        <v>-4.7184616863153719E-3</v>
      </c>
      <c r="O31">
        <v>-1.6769619982683281E-2</v>
      </c>
      <c r="P31">
        <v>-4.2724995748841102E-2</v>
      </c>
      <c r="Q31">
        <v>-3.2576124796514901E-2</v>
      </c>
    </row>
    <row r="32" spans="2:21" x14ac:dyDescent="0.35">
      <c r="B32" s="1">
        <v>45261</v>
      </c>
      <c r="C32">
        <v>9.0516757721195135E-2</v>
      </c>
      <c r="D32">
        <v>1.201190940206215E-2</v>
      </c>
      <c r="E32">
        <v>1.8964814972550371E-3</v>
      </c>
      <c r="F32">
        <v>-1.195691061288341E-2</v>
      </c>
      <c r="G32">
        <v>-2.49924024858809E-3</v>
      </c>
      <c r="H32">
        <v>-1.6643918877821271E-2</v>
      </c>
      <c r="I32">
        <v>-1.069654233494661E-4</v>
      </c>
      <c r="J32">
        <v>3.9177554215297908E-2</v>
      </c>
      <c r="K32">
        <v>9.2771665208322154E-2</v>
      </c>
      <c r="L32">
        <v>-1.4413015826949911E-3</v>
      </c>
      <c r="M32">
        <v>4.81492986646678E-2</v>
      </c>
      <c r="N32">
        <v>2.5065538858901421E-2</v>
      </c>
      <c r="O32">
        <v>-5.2201993235974041E-3</v>
      </c>
      <c r="P32">
        <v>0.17101449663765311</v>
      </c>
      <c r="Q32">
        <v>-5.3799731923388737E-2</v>
      </c>
    </row>
    <row r="33" spans="2:17" x14ac:dyDescent="0.35">
      <c r="B33" s="1">
        <v>45264</v>
      </c>
      <c r="C33">
        <v>2.3351532260558978E-2</v>
      </c>
      <c r="D33">
        <v>-2.21445307386379E-2</v>
      </c>
      <c r="E33">
        <v>-2.3504996985513959E-2</v>
      </c>
      <c r="F33">
        <v>-1.3059625521243739E-2</v>
      </c>
      <c r="G33">
        <v>-2.1835448609966949E-2</v>
      </c>
      <c r="H33">
        <v>2.3497981380209129E-2</v>
      </c>
      <c r="I33">
        <v>-2.720298115640455E-2</v>
      </c>
      <c r="J33">
        <v>-1.46662302935586E-2</v>
      </c>
      <c r="K33">
        <v>8.555785511809802E-2</v>
      </c>
      <c r="L33">
        <v>6.2432949685178908E-2</v>
      </c>
      <c r="M33">
        <v>-0.19263091695028151</v>
      </c>
      <c r="N33">
        <v>-6.1520942029162423E-4</v>
      </c>
      <c r="O33">
        <v>-1.370144313218934E-2</v>
      </c>
      <c r="P33">
        <v>8.6453801861093693E-2</v>
      </c>
      <c r="Q33">
        <v>1.7632741766879709E-2</v>
      </c>
    </row>
    <row r="34" spans="2:17" x14ac:dyDescent="0.35">
      <c r="B34" s="1">
        <v>45265</v>
      </c>
      <c r="C34">
        <v>-9.6418400787536499E-3</v>
      </c>
      <c r="D34">
        <v>-1.4401521764699769E-2</v>
      </c>
      <c r="E34">
        <v>-1.60373483500036E-3</v>
      </c>
      <c r="F34">
        <v>-8.9403277167875682E-3</v>
      </c>
      <c r="G34">
        <v>-8.1092176260607572E-3</v>
      </c>
      <c r="H34">
        <v>1.4915484201620491E-2</v>
      </c>
      <c r="I34">
        <v>2.3026508960108921E-2</v>
      </c>
      <c r="J34">
        <v>-1.128089704638105E-2</v>
      </c>
      <c r="K34">
        <v>9.290069583628378E-3</v>
      </c>
      <c r="L34">
        <v>-3.8678862816044053E-2</v>
      </c>
      <c r="M34">
        <v>-1.041675115671545E-2</v>
      </c>
      <c r="N34">
        <v>-1.693750668501871E-3</v>
      </c>
      <c r="O34">
        <v>1.3240755825754021E-2</v>
      </c>
      <c r="P34">
        <v>-0.1170164225754859</v>
      </c>
      <c r="Q34">
        <v>1.055583046170106E-2</v>
      </c>
    </row>
    <row r="35" spans="2:17" x14ac:dyDescent="0.35">
      <c r="B35" s="1">
        <v>45266</v>
      </c>
      <c r="C35">
        <v>4.9628531315649904E-3</v>
      </c>
      <c r="D35">
        <v>-9.9708134345517976E-3</v>
      </c>
      <c r="E35">
        <v>-1.326548006137185E-2</v>
      </c>
      <c r="F35">
        <v>-1.2372467315544179E-2</v>
      </c>
      <c r="G35">
        <v>-7.6284799861134006E-3</v>
      </c>
      <c r="H35">
        <v>4.2167007739407299E-2</v>
      </c>
      <c r="I35">
        <v>-2.309236984812128E-2</v>
      </c>
      <c r="J35">
        <v>1.5921330720288399E-2</v>
      </c>
      <c r="K35">
        <v>-2.5419436006612589E-2</v>
      </c>
      <c r="L35">
        <v>1.906590482280773E-2</v>
      </c>
      <c r="M35">
        <v>5.5994277387962352E-2</v>
      </c>
      <c r="N35">
        <v>4.6814185948971528E-2</v>
      </c>
      <c r="O35">
        <v>2.7191294607693981E-3</v>
      </c>
      <c r="P35">
        <v>-1.7256654412140639E-3</v>
      </c>
      <c r="Q35">
        <v>3.101496443128059E-2</v>
      </c>
    </row>
    <row r="36" spans="2:17" x14ac:dyDescent="0.35">
      <c r="B36" s="1">
        <v>45267</v>
      </c>
      <c r="C36">
        <v>2.648306892555673E-2</v>
      </c>
      <c r="D36">
        <v>2.5181340665958091E-2</v>
      </c>
      <c r="E36">
        <v>9.428239506000835E-2</v>
      </c>
      <c r="F36">
        <v>1.168150170051181E-2</v>
      </c>
      <c r="G36">
        <v>7.0854994185041197E-3</v>
      </c>
      <c r="H36">
        <v>-3.4124076394450593E-2</v>
      </c>
      <c r="I36">
        <v>2.3736413294241351E-2</v>
      </c>
      <c r="J36">
        <v>3.2157030103674343E-2</v>
      </c>
      <c r="K36">
        <v>8.0972024166418802E-3</v>
      </c>
      <c r="L36">
        <v>-4.3781923004776277E-2</v>
      </c>
      <c r="M36">
        <v>9.8904092054366816E-2</v>
      </c>
      <c r="N36">
        <v>6.8880057851563774E-3</v>
      </c>
      <c r="O36">
        <v>1.35684092751636E-2</v>
      </c>
      <c r="P36">
        <v>-8.8425428450694676E-2</v>
      </c>
      <c r="Q36">
        <v>-4.2820042867924388E-2</v>
      </c>
    </row>
    <row r="37" spans="2:17" x14ac:dyDescent="0.35">
      <c r="B37" s="1">
        <v>45268</v>
      </c>
      <c r="C37">
        <v>6.5315303013323639E-2</v>
      </c>
      <c r="D37">
        <v>-4.5253703751984278E-3</v>
      </c>
      <c r="E37">
        <v>4.2753616843940294E-3</v>
      </c>
      <c r="F37">
        <v>-2.6303751497552528E-3</v>
      </c>
      <c r="G37">
        <v>1.763056141040352E-2</v>
      </c>
      <c r="H37">
        <v>-1.4795112851524669E-2</v>
      </c>
      <c r="I37">
        <v>1.934133043424344E-2</v>
      </c>
      <c r="J37">
        <v>3.9479332787182124E-3</v>
      </c>
      <c r="K37">
        <v>6.1888831977473482E-2</v>
      </c>
      <c r="L37">
        <v>0.16018216848850761</v>
      </c>
      <c r="M37">
        <v>4.3866640808265973E-2</v>
      </c>
      <c r="N37">
        <v>1.017150517942589E-2</v>
      </c>
      <c r="O37">
        <v>4.9333966149239647E-3</v>
      </c>
      <c r="P37">
        <v>2.790871713214382E-2</v>
      </c>
      <c r="Q37">
        <v>-5.4588215463923312E-2</v>
      </c>
    </row>
    <row r="38" spans="2:17" x14ac:dyDescent="0.35">
      <c r="B38" s="1">
        <v>45271</v>
      </c>
      <c r="C38">
        <v>-5.2457484773270738E-2</v>
      </c>
      <c r="D38">
        <v>4.9009305261530002E-2</v>
      </c>
      <c r="E38">
        <v>4.1702814584660443E-2</v>
      </c>
      <c r="F38">
        <v>-1.073098410110512E-2</v>
      </c>
      <c r="G38">
        <v>3.7058198474900939E-2</v>
      </c>
      <c r="H38">
        <v>3.9845870688558348E-2</v>
      </c>
      <c r="I38">
        <v>-1.86762979842463E-2</v>
      </c>
      <c r="J38">
        <v>4.1924644532531988E-2</v>
      </c>
      <c r="K38">
        <v>-0.1214219548161365</v>
      </c>
      <c r="L38">
        <v>0.12725925353306869</v>
      </c>
      <c r="M38">
        <v>-4.3010779298639969E-3</v>
      </c>
      <c r="N38">
        <v>-8.857977460941302E-3</v>
      </c>
      <c r="O38">
        <v>-1.695723178782868E-2</v>
      </c>
      <c r="P38">
        <v>0</v>
      </c>
      <c r="Q38">
        <v>4.7689495378981199E-2</v>
      </c>
    </row>
    <row r="39" spans="2:17" x14ac:dyDescent="0.35">
      <c r="B39" s="1">
        <v>45272</v>
      </c>
      <c r="C39">
        <v>-1.007052111240293E-2</v>
      </c>
      <c r="D39">
        <v>1.331823640767827E-2</v>
      </c>
      <c r="E39">
        <v>2.352874438369558E-2</v>
      </c>
      <c r="F39">
        <v>2.8011814539568192E-4</v>
      </c>
      <c r="G39">
        <v>4.7452091279644457E-3</v>
      </c>
      <c r="H39">
        <v>-5.4863235885998993E-2</v>
      </c>
      <c r="I39">
        <v>2.1849779938174461E-2</v>
      </c>
      <c r="J39">
        <v>-1.280202705616717E-2</v>
      </c>
      <c r="K39">
        <v>3.20449785050907E-3</v>
      </c>
      <c r="L39">
        <v>5.7860118535137367E-2</v>
      </c>
      <c r="M39">
        <v>-3.9565562878401822E-2</v>
      </c>
      <c r="N39">
        <v>1.462419686920211E-2</v>
      </c>
      <c r="O39">
        <v>-1.1452714531076781E-2</v>
      </c>
      <c r="P39">
        <v>-8.6177661243829126E-2</v>
      </c>
      <c r="Q39">
        <v>-2.291638218862933E-2</v>
      </c>
    </row>
    <row r="40" spans="2:17" x14ac:dyDescent="0.35">
      <c r="B40" s="1">
        <v>45273</v>
      </c>
      <c r="C40">
        <v>0.1164326193420647</v>
      </c>
      <c r="D40">
        <v>-1.464010876148543E-3</v>
      </c>
      <c r="E40">
        <v>4.2059657698561223E-3</v>
      </c>
      <c r="F40">
        <v>9.8012064823050976E-4</v>
      </c>
      <c r="G40">
        <v>2.0640086454030562E-2</v>
      </c>
      <c r="H40">
        <v>2.176954670400854E-2</v>
      </c>
      <c r="I40">
        <v>9.0031766248039637E-3</v>
      </c>
      <c r="J40">
        <v>3.3493230667112843E-2</v>
      </c>
      <c r="K40">
        <v>8.0234123132293056E-2</v>
      </c>
      <c r="L40">
        <v>-1.0618337788351841E-2</v>
      </c>
      <c r="M40">
        <v>9.4086449994216295E-2</v>
      </c>
      <c r="N40">
        <v>7.0185473730275351E-3</v>
      </c>
      <c r="O40">
        <v>9.5738662728916315E-3</v>
      </c>
      <c r="P40">
        <v>0.10255658143935691</v>
      </c>
      <c r="Q40">
        <v>-9.7056484478201706E-3</v>
      </c>
    </row>
    <row r="41" spans="2:17" x14ac:dyDescent="0.35">
      <c r="B41" s="1">
        <v>45274</v>
      </c>
      <c r="C41">
        <v>9.8610978020799434E-3</v>
      </c>
      <c r="D41">
        <v>2.980796719927328E-2</v>
      </c>
      <c r="E41">
        <v>-1.3758823252139061E-3</v>
      </c>
      <c r="F41">
        <v>1.4586621387349639E-2</v>
      </c>
      <c r="G41">
        <v>2.9635438777871299E-2</v>
      </c>
      <c r="H41">
        <v>5.6260787801832142E-2</v>
      </c>
      <c r="I41">
        <v>5.4335476698257924E-3</v>
      </c>
      <c r="J41">
        <v>6.1596578520444513E-2</v>
      </c>
      <c r="K41">
        <v>3.2916830031635168E-2</v>
      </c>
      <c r="L41">
        <v>3.6183141281349918E-2</v>
      </c>
      <c r="M41">
        <v>4.3919192120352391E-2</v>
      </c>
      <c r="N41">
        <v>6.4931028239895897E-2</v>
      </c>
      <c r="O41">
        <v>4.7975957202916281E-2</v>
      </c>
      <c r="P41">
        <v>9.8788103911722786E-3</v>
      </c>
      <c r="Q41">
        <v>1.7402921092709689E-2</v>
      </c>
    </row>
    <row r="42" spans="2:17" x14ac:dyDescent="0.35">
      <c r="B42" s="1">
        <v>45275</v>
      </c>
      <c r="C42">
        <v>-1.959299065200058E-2</v>
      </c>
      <c r="D42">
        <v>1.29751196543674E-3</v>
      </c>
      <c r="E42">
        <v>8.2987589518437807E-3</v>
      </c>
      <c r="F42">
        <v>2.7208878598894429E-2</v>
      </c>
      <c r="G42">
        <v>-9.5354319341960057E-3</v>
      </c>
      <c r="H42">
        <v>1.515179042419817E-2</v>
      </c>
      <c r="I42">
        <v>1.110666082389172E-2</v>
      </c>
      <c r="J42">
        <v>-6.5169270166879519E-3</v>
      </c>
      <c r="K42">
        <v>-7.648213516381089E-3</v>
      </c>
      <c r="L42">
        <v>-2.0128166053443201E-2</v>
      </c>
      <c r="M42">
        <v>-1.9724486795535789E-2</v>
      </c>
      <c r="N42">
        <v>-7.3841115168116651E-3</v>
      </c>
      <c r="O42">
        <v>9.7116883945471879E-3</v>
      </c>
      <c r="P42">
        <v>-2.6845415441602571E-3</v>
      </c>
      <c r="Q42">
        <v>-7.839333351374668E-2</v>
      </c>
    </row>
    <row r="43" spans="2:17" x14ac:dyDescent="0.35">
      <c r="B43" s="1">
        <v>45278</v>
      </c>
      <c r="C43">
        <v>-6.1594913947869787E-3</v>
      </c>
      <c r="D43">
        <v>-9.8663636578407293E-3</v>
      </c>
      <c r="E43">
        <v>-1.7982382905484841E-3</v>
      </c>
      <c r="F43">
        <v>-9.0328182158705781E-3</v>
      </c>
      <c r="G43">
        <v>1.8407761061523351E-3</v>
      </c>
      <c r="H43">
        <v>4.5323170695881598E-2</v>
      </c>
      <c r="I43">
        <v>2.398888808624881E-2</v>
      </c>
      <c r="J43">
        <v>-2.2313650518945492E-2</v>
      </c>
      <c r="K43">
        <v>4.8089159814542287E-2</v>
      </c>
      <c r="L43">
        <v>-8.5077932966011564E-3</v>
      </c>
      <c r="M43">
        <v>-1.6064587121218651E-2</v>
      </c>
      <c r="N43">
        <v>-4.4567814902820666E-3</v>
      </c>
      <c r="O43">
        <v>-5.6173183184346836E-3</v>
      </c>
      <c r="P43">
        <v>-5.5262625265870287E-2</v>
      </c>
      <c r="Q43">
        <v>-1.04204188760114E-2</v>
      </c>
    </row>
    <row r="44" spans="2:17" x14ac:dyDescent="0.35">
      <c r="B44" s="1">
        <v>45279</v>
      </c>
      <c r="C44">
        <v>0.14383280550917299</v>
      </c>
      <c r="D44">
        <v>1.2210061189249249E-2</v>
      </c>
      <c r="E44">
        <v>8.9590282424167177E-3</v>
      </c>
      <c r="F44">
        <v>2.0774072015951699E-2</v>
      </c>
      <c r="G44">
        <v>7.4513257576065244E-3</v>
      </c>
      <c r="H44">
        <v>5.4760250870510348E-2</v>
      </c>
      <c r="I44">
        <v>-9.4902613077350508E-3</v>
      </c>
      <c r="J44">
        <v>1.163212792271374E-2</v>
      </c>
      <c r="K44">
        <v>1.6929103656707321E-2</v>
      </c>
      <c r="L44">
        <v>-4.0095996782914589E-2</v>
      </c>
      <c r="M44">
        <v>6.6560794671679246E-2</v>
      </c>
      <c r="N44">
        <v>4.5381163598166838E-2</v>
      </c>
      <c r="O44">
        <v>2.0185249870892541E-2</v>
      </c>
      <c r="P44">
        <v>0.1144103243288058</v>
      </c>
      <c r="Q44">
        <v>3.2294133922126218E-2</v>
      </c>
    </row>
    <row r="45" spans="2:17" x14ac:dyDescent="0.35">
      <c r="B45" s="1">
        <v>45280</v>
      </c>
      <c r="C45">
        <v>-0.1032488799220105</v>
      </c>
      <c r="D45">
        <v>-3.389518792196021E-2</v>
      </c>
      <c r="E45">
        <v>-3.39630114573976E-2</v>
      </c>
      <c r="F45">
        <v>-1.407903221221837E-2</v>
      </c>
      <c r="G45">
        <v>-4.3274156293744141E-2</v>
      </c>
      <c r="H45">
        <v>-0.10763061995886231</v>
      </c>
      <c r="I45">
        <v>-3.0560741430531661E-2</v>
      </c>
      <c r="J45">
        <v>-4.3042021774363899E-2</v>
      </c>
      <c r="K45">
        <v>-1.388489163583278E-2</v>
      </c>
      <c r="L45">
        <v>-1.2529262747782819E-2</v>
      </c>
      <c r="M45">
        <v>-0.11211738230805771</v>
      </c>
      <c r="N45">
        <v>-1.564361145431141E-2</v>
      </c>
      <c r="O45">
        <v>-3.9976779377310603E-2</v>
      </c>
      <c r="P45">
        <v>-6.9958604949742736E-2</v>
      </c>
      <c r="Q45">
        <v>-5.6323570081986393E-2</v>
      </c>
    </row>
    <row r="46" spans="2:17" x14ac:dyDescent="0.35">
      <c r="B46" s="1">
        <v>45281</v>
      </c>
      <c r="C46">
        <v>5.2018155212925403E-2</v>
      </c>
      <c r="D46">
        <v>2.8087647124951109E-2</v>
      </c>
      <c r="E46">
        <v>3.224916231642571E-2</v>
      </c>
      <c r="F46">
        <v>3.890609865560208E-2</v>
      </c>
      <c r="G46">
        <v>8.2766372448814352E-2</v>
      </c>
      <c r="H46">
        <v>4.5658749086230438E-2</v>
      </c>
      <c r="I46">
        <v>1.8105404838219111E-2</v>
      </c>
      <c r="J46">
        <v>3.0095747459247899E-2</v>
      </c>
      <c r="K46">
        <v>1.807273468039762E-2</v>
      </c>
      <c r="L46">
        <v>-0.1091300520260855</v>
      </c>
      <c r="M46">
        <v>4.5556587636378397E-2</v>
      </c>
      <c r="N46">
        <v>1.0326226055341829E-2</v>
      </c>
      <c r="O46">
        <v>2.934586078419223E-2</v>
      </c>
      <c r="P46">
        <v>9.9910898711597959E-2</v>
      </c>
      <c r="Q46">
        <v>1.3499355025296009E-2</v>
      </c>
    </row>
    <row r="47" spans="2:17" x14ac:dyDescent="0.35">
      <c r="B47" s="1">
        <v>45282</v>
      </c>
      <c r="C47">
        <v>2.3093866462213251E-2</v>
      </c>
      <c r="D47">
        <v>4.0811732749750224E-3</v>
      </c>
      <c r="E47">
        <v>-2.2181508702151269E-3</v>
      </c>
      <c r="F47">
        <v>-1.2934103380260509E-2</v>
      </c>
      <c r="G47">
        <v>1.174626263831418E-2</v>
      </c>
      <c r="H47">
        <v>1.555987276963512E-2</v>
      </c>
      <c r="I47">
        <v>-3.2713588229292189E-3</v>
      </c>
      <c r="J47">
        <v>4.2944191309802742E-3</v>
      </c>
      <c r="K47">
        <v>5.9676010433664738E-2</v>
      </c>
      <c r="L47">
        <v>-3.8915369419543218E-2</v>
      </c>
      <c r="M47">
        <v>5.129324612467967E-2</v>
      </c>
      <c r="N47">
        <v>3.1160485138474431E-3</v>
      </c>
      <c r="O47">
        <v>-7.7312105654049456E-3</v>
      </c>
      <c r="P47">
        <v>-1.071292627959192E-2</v>
      </c>
      <c r="Q47">
        <v>-2.5734061280587771E-2</v>
      </c>
    </row>
    <row r="48" spans="2:17" x14ac:dyDescent="0.35">
      <c r="B48" s="1">
        <v>45286</v>
      </c>
      <c r="C48">
        <v>1.9778637072206281E-2</v>
      </c>
      <c r="D48">
        <v>1.36673574740689E-2</v>
      </c>
      <c r="E48">
        <v>2.6926452227332309E-2</v>
      </c>
      <c r="F48">
        <v>7.5432066158620248E-3</v>
      </c>
      <c r="G48">
        <v>6.5687198715912078E-3</v>
      </c>
      <c r="H48">
        <v>0.10262516936670669</v>
      </c>
      <c r="I48">
        <v>9.1532471618613869E-3</v>
      </c>
      <c r="J48">
        <v>1.722958665512396E-2</v>
      </c>
      <c r="K48">
        <v>-2.4481740325144549E-2</v>
      </c>
      <c r="L48">
        <v>-2.4525538349908539E-2</v>
      </c>
      <c r="M48">
        <v>1.9048267638185911E-2</v>
      </c>
      <c r="N48">
        <v>1.3391919400486721E-2</v>
      </c>
      <c r="O48">
        <v>1.598774007390915E-2</v>
      </c>
      <c r="P48">
        <v>2.858507282254864E-2</v>
      </c>
      <c r="Q48">
        <v>1.5804877275478059E-2</v>
      </c>
    </row>
    <row r="49" spans="2:17" x14ac:dyDescent="0.35">
      <c r="B49" s="1">
        <v>45287</v>
      </c>
      <c r="C49">
        <v>2.3697805890875751E-2</v>
      </c>
      <c r="D49">
        <v>-4.2612198146693811E-4</v>
      </c>
      <c r="E49">
        <v>1.8378322727497041E-2</v>
      </c>
      <c r="F49">
        <v>3.4219846211524531E-3</v>
      </c>
      <c r="G49">
        <v>-4.6050142188781762E-3</v>
      </c>
      <c r="H49">
        <v>-2.4960551239427021E-2</v>
      </c>
      <c r="I49">
        <v>2.7964232168186669E-3</v>
      </c>
      <c r="J49">
        <v>-4.9260967363711087E-3</v>
      </c>
      <c r="K49">
        <v>7.0643788540935337E-2</v>
      </c>
      <c r="L49">
        <v>-3.7065519001441692E-2</v>
      </c>
      <c r="M49">
        <v>1.8692114685078531E-2</v>
      </c>
      <c r="N49">
        <v>1.8000209412693549E-2</v>
      </c>
      <c r="O49">
        <v>1.8647455510860628E-2</v>
      </c>
      <c r="P49">
        <v>-2.7756896457217552E-2</v>
      </c>
      <c r="Q49">
        <v>-2.7458381397199139E-2</v>
      </c>
    </row>
    <row r="50" spans="2:17" x14ac:dyDescent="0.35">
      <c r="B50" s="1">
        <v>45288</v>
      </c>
      <c r="C50">
        <v>2.923079341787174E-3</v>
      </c>
      <c r="D50">
        <v>-6.6601213097684719E-3</v>
      </c>
      <c r="E50">
        <v>1.824822312595778E-2</v>
      </c>
      <c r="F50">
        <v>1.4737759604629339E-2</v>
      </c>
      <c r="G50">
        <v>-7.6452504500603546E-3</v>
      </c>
      <c r="H50">
        <v>3.5621673565036961E-2</v>
      </c>
      <c r="I50">
        <v>2.1225339150556959E-3</v>
      </c>
      <c r="J50">
        <v>-8.2338053450031691E-4</v>
      </c>
      <c r="K50">
        <v>-5.6337393202008902E-2</v>
      </c>
      <c r="L50">
        <v>1.1923323074859681E-2</v>
      </c>
      <c r="M50">
        <v>-6.1087724658966752E-2</v>
      </c>
      <c r="N50">
        <v>-1.1312469001684079E-3</v>
      </c>
      <c r="O50">
        <v>-3.2104151730159777E-2</v>
      </c>
      <c r="P50">
        <v>1.654297938173599E-3</v>
      </c>
      <c r="Q50">
        <v>4.4419969883019918E-2</v>
      </c>
    </row>
    <row r="51" spans="2:17" x14ac:dyDescent="0.35">
      <c r="B51" s="1">
        <v>45289</v>
      </c>
      <c r="C51">
        <v>-4.4770234454917221E-2</v>
      </c>
      <c r="D51">
        <v>-6.4576561757764507E-3</v>
      </c>
      <c r="E51">
        <v>-9.1163872283119493E-3</v>
      </c>
      <c r="F51">
        <v>3.4895579508632752E-3</v>
      </c>
      <c r="G51">
        <v>-6.365883316044459E-3</v>
      </c>
      <c r="H51">
        <v>-3.8923898527269248E-2</v>
      </c>
      <c r="I51">
        <v>0</v>
      </c>
      <c r="J51">
        <v>-1.7210140035429668E-2</v>
      </c>
      <c r="K51">
        <v>-0.12899624187247391</v>
      </c>
      <c r="L51">
        <v>-1.1923323074859731E-2</v>
      </c>
      <c r="M51">
        <v>-3.6076021992575348E-2</v>
      </c>
      <c r="N51">
        <v>-2.7542269488701979E-2</v>
      </c>
      <c r="O51">
        <v>-1.8738327073791181E-2</v>
      </c>
      <c r="P51">
        <v>-1.6667116067914971E-2</v>
      </c>
      <c r="Q51">
        <v>2.217690942559461E-2</v>
      </c>
    </row>
    <row r="52" spans="2:17" x14ac:dyDescent="0.35">
      <c r="B52" s="1">
        <v>45293</v>
      </c>
      <c r="C52">
        <v>-5.3072846284949203E-2</v>
      </c>
      <c r="D52">
        <v>-4.8676075736967188E-2</v>
      </c>
      <c r="E52">
        <v>-6.1770055489990629E-2</v>
      </c>
      <c r="F52">
        <v>-3.6123976692254527E-2</v>
      </c>
      <c r="G52">
        <v>-3.5786281610652573E-2</v>
      </c>
      <c r="H52">
        <v>-7.4362393165047377E-2</v>
      </c>
      <c r="I52">
        <v>-2.772212055062916E-2</v>
      </c>
      <c r="J52">
        <v>-2.5216536573680299E-2</v>
      </c>
      <c r="K52">
        <v>-3.8860424158986889E-3</v>
      </c>
      <c r="L52">
        <v>-4.0062440396925782E-3</v>
      </c>
      <c r="M52">
        <v>-3.3198137159645112E-2</v>
      </c>
      <c r="N52">
        <v>-6.8623524540258732E-2</v>
      </c>
      <c r="O52">
        <v>-2.4148746074577511E-4</v>
      </c>
      <c r="P52">
        <v>1.003359912935739E-2</v>
      </c>
      <c r="Q52">
        <v>-3.8425977112438683E-2</v>
      </c>
    </row>
    <row r="53" spans="2:17" x14ac:dyDescent="0.35">
      <c r="B53" s="1">
        <v>45294</v>
      </c>
      <c r="C53">
        <v>-6.9069443183554929E-2</v>
      </c>
      <c r="D53">
        <v>-1.9096845848817049E-2</v>
      </c>
      <c r="E53">
        <v>-2.380539137453274E-2</v>
      </c>
      <c r="F53">
        <v>2.4183460945169551E-2</v>
      </c>
      <c r="G53">
        <v>-9.7199344470097753E-4</v>
      </c>
      <c r="H53">
        <v>9.4563261809967551E-3</v>
      </c>
      <c r="I53">
        <v>-1.251360423619073E-2</v>
      </c>
      <c r="J53">
        <v>-2.662510426804034E-2</v>
      </c>
      <c r="K53">
        <v>-2.4303323444823589E-2</v>
      </c>
      <c r="L53">
        <v>5.6365124134613392E-2</v>
      </c>
      <c r="M53">
        <v>-2.564240709679105E-2</v>
      </c>
      <c r="N53">
        <v>-5.0987315851469803E-2</v>
      </c>
      <c r="O53">
        <v>-4.0961222799325479E-2</v>
      </c>
      <c r="P53">
        <v>-4.4224931821356568E-2</v>
      </c>
      <c r="Q53">
        <v>1.3441984052200521E-2</v>
      </c>
    </row>
    <row r="54" spans="2:17" x14ac:dyDescent="0.35">
      <c r="B54" s="1">
        <v>45295</v>
      </c>
      <c r="C54">
        <v>-2.302698927349096E-2</v>
      </c>
      <c r="D54">
        <v>-1.423077907545596E-2</v>
      </c>
      <c r="E54">
        <v>5.0859740190368997E-3</v>
      </c>
      <c r="F54">
        <v>-2.552194957011869E-2</v>
      </c>
      <c r="G54">
        <v>5.4555952490619982E-3</v>
      </c>
      <c r="H54">
        <v>-2.743159910835407E-2</v>
      </c>
      <c r="I54">
        <v>8.9780466498815253E-3</v>
      </c>
      <c r="J54">
        <v>-4.000277066886089E-2</v>
      </c>
      <c r="K54">
        <v>5.3086878574291653E-2</v>
      </c>
      <c r="L54">
        <v>-1.23012796368631E-2</v>
      </c>
      <c r="M54">
        <v>1.2903392926887591E-2</v>
      </c>
      <c r="N54">
        <v>-7.0185363678577544E-3</v>
      </c>
      <c r="O54">
        <v>-2.183149965664705E-3</v>
      </c>
      <c r="P54">
        <v>-5.5420783422941162E-2</v>
      </c>
      <c r="Q54">
        <v>-3.1408690893912183E-2</v>
      </c>
    </row>
    <row r="55" spans="2:17" x14ac:dyDescent="0.35">
      <c r="B55" s="1">
        <v>45296</v>
      </c>
      <c r="C55">
        <v>1.19285318402371E-2</v>
      </c>
      <c r="D55">
        <v>-2.078397351583809E-3</v>
      </c>
      <c r="E55">
        <v>1.8719417355495961E-2</v>
      </c>
      <c r="F55">
        <v>-2.2348075209506931E-2</v>
      </c>
      <c r="G55">
        <v>8.9070679712100805E-3</v>
      </c>
      <c r="H55">
        <v>-2.5720955807755921E-2</v>
      </c>
      <c r="I55">
        <v>2.2638563009532129E-2</v>
      </c>
      <c r="J55">
        <v>-6.5833025137239758E-3</v>
      </c>
      <c r="K55">
        <v>-6.7148043554344977E-2</v>
      </c>
      <c r="L55">
        <v>1.44070350854393E-2</v>
      </c>
      <c r="M55">
        <v>-4.2826578564018666E-3</v>
      </c>
      <c r="N55">
        <v>-1.761576802407764E-2</v>
      </c>
      <c r="O55">
        <v>-1.850941525083308E-3</v>
      </c>
      <c r="P55">
        <v>-5.0906368108930837E-2</v>
      </c>
      <c r="Q55">
        <v>-5.2095097460295038E-2</v>
      </c>
    </row>
    <row r="56" spans="2:17" x14ac:dyDescent="0.35">
      <c r="B56" s="1">
        <v>45299</v>
      </c>
      <c r="C56">
        <v>5.2757040674189223E-2</v>
      </c>
      <c r="D56">
        <v>1.7035249016254951E-2</v>
      </c>
      <c r="E56">
        <v>5.3390899535920279E-2</v>
      </c>
      <c r="F56">
        <v>-1.782232062076259E-3</v>
      </c>
      <c r="G56">
        <v>1.7815162568336571E-2</v>
      </c>
      <c r="H56">
        <v>-1.6260594580488549E-2</v>
      </c>
      <c r="I56">
        <v>6.2299398581811292E-2</v>
      </c>
      <c r="J56">
        <v>2.9161211105177651E-2</v>
      </c>
      <c r="K56">
        <v>7.6561390299530269E-2</v>
      </c>
      <c r="L56">
        <v>2.1228693841444862E-2</v>
      </c>
      <c r="M56">
        <v>8.5470527407547382E-3</v>
      </c>
      <c r="N56">
        <v>3.4493748196978397E-2</v>
      </c>
      <c r="O56">
        <v>1.238661457663928E-2</v>
      </c>
      <c r="P56">
        <v>-1.9531851816036061E-2</v>
      </c>
      <c r="Q56">
        <v>-3.0246613132585119E-2</v>
      </c>
    </row>
    <row r="57" spans="2:17" x14ac:dyDescent="0.35">
      <c r="B57" s="1">
        <v>45300</v>
      </c>
      <c r="C57">
        <v>-2.8410376515698291E-2</v>
      </c>
      <c r="D57">
        <v>-3.503061901222564E-3</v>
      </c>
      <c r="E57">
        <v>2.0851025952452518E-2</v>
      </c>
      <c r="F57">
        <v>-1.187040365574268E-2</v>
      </c>
      <c r="G57">
        <v>-1.9254141067902131E-2</v>
      </c>
      <c r="H57">
        <v>-4.7781831377074403E-2</v>
      </c>
      <c r="I57">
        <v>1.6832719387928519E-2</v>
      </c>
      <c r="J57">
        <v>-1.174439071697716E-2</v>
      </c>
      <c r="K57">
        <v>-1.700831285695854E-2</v>
      </c>
      <c r="L57">
        <v>-1.201592716070519E-2</v>
      </c>
      <c r="M57">
        <v>-3.0239857156177871E-2</v>
      </c>
      <c r="N57">
        <v>3.1691358489827782E-3</v>
      </c>
      <c r="O57">
        <v>-2.3096839566935649E-2</v>
      </c>
      <c r="P57">
        <v>-3.6148575278129882E-2</v>
      </c>
      <c r="Q57">
        <v>-7.9051342132453756E-3</v>
      </c>
    </row>
    <row r="58" spans="2:17" x14ac:dyDescent="0.35">
      <c r="B58" s="1">
        <v>45301</v>
      </c>
      <c r="C58">
        <v>-1.163994233791622E-2</v>
      </c>
      <c r="D58">
        <v>-8.1107040214960513E-3</v>
      </c>
      <c r="E58">
        <v>-4.835477858489882E-3</v>
      </c>
      <c r="F58">
        <v>-8.5058447657158105E-3</v>
      </c>
      <c r="G58">
        <v>-1.1466002262640501E-2</v>
      </c>
      <c r="H58">
        <v>-2.0040763906760451E-2</v>
      </c>
      <c r="I58">
        <v>2.2514547573475929E-2</v>
      </c>
      <c r="J58">
        <v>-1.8606382875217129E-2</v>
      </c>
      <c r="K58">
        <v>-1.214457755669374E-2</v>
      </c>
      <c r="L58">
        <v>1.2015927160705131E-2</v>
      </c>
      <c r="M58">
        <v>8.7336717850502992E-3</v>
      </c>
      <c r="N58">
        <v>-2.3722239517337321E-2</v>
      </c>
      <c r="O58">
        <v>-4.3506328062787062E-3</v>
      </c>
      <c r="P58">
        <v>-2.2751685786897291E-2</v>
      </c>
      <c r="Q58">
        <v>-1.6000402385503858E-2</v>
      </c>
    </row>
    <row r="59" spans="2:17" x14ac:dyDescent="0.35">
      <c r="B59" s="1">
        <v>45302</v>
      </c>
      <c r="C59">
        <v>-1.7367577355585018E-2</v>
      </c>
      <c r="D59">
        <v>1.418371962346204E-2</v>
      </c>
      <c r="E59">
        <v>-3.5068084086986389E-3</v>
      </c>
      <c r="F59">
        <v>1.349201334501514E-2</v>
      </c>
      <c r="G59">
        <v>1.2185796134208291E-2</v>
      </c>
      <c r="H59">
        <v>-1.35040561822256E-3</v>
      </c>
      <c r="I59">
        <v>8.6469763893697801E-3</v>
      </c>
      <c r="J59">
        <v>-1.5729467170553079E-2</v>
      </c>
      <c r="K59">
        <v>-0.17221205931251321</v>
      </c>
      <c r="L59">
        <v>8.4089726059795186E-2</v>
      </c>
      <c r="M59">
        <v>-5.8181899492185718E-2</v>
      </c>
      <c r="N59">
        <v>-4.419058531493992E-4</v>
      </c>
      <c r="O59">
        <v>-2.9145966144498329E-2</v>
      </c>
      <c r="P59">
        <v>-7.7170268832507993E-2</v>
      </c>
      <c r="Q59">
        <v>-1.217050485656709E-2</v>
      </c>
    </row>
    <row r="60" spans="2:17" x14ac:dyDescent="0.35">
      <c r="B60" s="1">
        <v>45303</v>
      </c>
      <c r="C60">
        <v>-2.4114653867964918E-2</v>
      </c>
      <c r="D60">
        <v>-4.6173634279742214E-3</v>
      </c>
      <c r="E60">
        <v>-9.9125443656453843E-3</v>
      </c>
      <c r="F60">
        <v>-7.4886071708644038E-3</v>
      </c>
      <c r="G60">
        <v>-1.2064364385144251E-2</v>
      </c>
      <c r="H60">
        <v>-3.1574347845368188E-2</v>
      </c>
      <c r="I60">
        <v>-2.0450407439223939E-3</v>
      </c>
      <c r="J60">
        <v>-1.2981914224817761E-2</v>
      </c>
      <c r="K60">
        <v>-0.10969896793829</v>
      </c>
      <c r="L60">
        <v>-6.4577651781276817E-3</v>
      </c>
      <c r="M60">
        <v>-2.803930494051218E-2</v>
      </c>
      <c r="N60">
        <v>-2.0692950141361761E-2</v>
      </c>
      <c r="O60">
        <v>-3.734939877742937E-2</v>
      </c>
      <c r="P60">
        <v>-4.3886961933374921E-2</v>
      </c>
      <c r="Q60">
        <v>-3.9971976826140919E-2</v>
      </c>
    </row>
    <row r="61" spans="2:17" x14ac:dyDescent="0.35">
      <c r="B61" s="1">
        <v>45307</v>
      </c>
      <c r="C61">
        <v>-1.957296672729586E-2</v>
      </c>
      <c r="D61">
        <v>1.6458742825777851E-2</v>
      </c>
      <c r="E61">
        <v>7.9832793999763674E-2</v>
      </c>
      <c r="F61">
        <v>-3.3690338882746307E-2</v>
      </c>
      <c r="G61">
        <v>2.6588371630060951E-2</v>
      </c>
      <c r="H61">
        <v>-9.0440586485259947E-2</v>
      </c>
      <c r="I61">
        <v>3.0103490381739349E-2</v>
      </c>
      <c r="J61">
        <v>4.4815967109845612E-3</v>
      </c>
      <c r="K61">
        <v>-3.8232248857605171E-2</v>
      </c>
      <c r="L61">
        <v>-1.9238762077345001E-2</v>
      </c>
      <c r="M61">
        <v>-7.885850074151271E-2</v>
      </c>
      <c r="N61">
        <v>-2.0055361106938299E-2</v>
      </c>
      <c r="O61">
        <v>4.6490706588512972E-3</v>
      </c>
      <c r="P61">
        <v>-2.7530224045928059E-2</v>
      </c>
      <c r="Q61">
        <v>-0.10281495512678331</v>
      </c>
    </row>
    <row r="62" spans="2:17" x14ac:dyDescent="0.35">
      <c r="B62" s="1">
        <v>45308</v>
      </c>
      <c r="C62">
        <v>7.3176683539800025E-4</v>
      </c>
      <c r="D62">
        <v>-2.5395632653238361E-3</v>
      </c>
      <c r="E62">
        <v>8.9680614807421209E-3</v>
      </c>
      <c r="F62">
        <v>-7.6595328103972607E-3</v>
      </c>
      <c r="G62">
        <v>-1.5843979519580591E-2</v>
      </c>
      <c r="H62">
        <v>-3.8915415094124883E-2</v>
      </c>
      <c r="I62">
        <v>-5.8523049732599648E-3</v>
      </c>
      <c r="J62">
        <v>-2.094971411315984E-2</v>
      </c>
      <c r="K62">
        <v>-3.7910684177767537E-2</v>
      </c>
      <c r="L62">
        <v>-1.526744819060488E-2</v>
      </c>
      <c r="M62">
        <v>5.1150956763241773E-3</v>
      </c>
      <c r="N62">
        <v>-1.9526454672986231E-2</v>
      </c>
      <c r="O62">
        <v>-2.002547304437283E-2</v>
      </c>
      <c r="P62">
        <v>4.2761931471948011E-2</v>
      </c>
      <c r="Q62">
        <v>-5.020354342131883E-2</v>
      </c>
    </row>
    <row r="63" spans="2:17" x14ac:dyDescent="0.35">
      <c r="B63" s="1">
        <v>45309</v>
      </c>
      <c r="C63">
        <v>-2.144257031311254E-2</v>
      </c>
      <c r="D63">
        <v>4.4443248218709312E-2</v>
      </c>
      <c r="E63">
        <v>1.5487857773849759E-2</v>
      </c>
      <c r="F63">
        <v>-1.2848727381598819E-2</v>
      </c>
      <c r="G63">
        <v>1.8322918852676069E-2</v>
      </c>
      <c r="H63">
        <v>-3.1796497837820879E-3</v>
      </c>
      <c r="I63">
        <v>1.8629001078867891E-2</v>
      </c>
      <c r="J63">
        <v>1.305956551880914E-2</v>
      </c>
      <c r="K63">
        <v>-5.0954414859095E-2</v>
      </c>
      <c r="L63">
        <v>2.223612934220558E-2</v>
      </c>
      <c r="M63">
        <v>-1.025649013484849E-2</v>
      </c>
      <c r="N63">
        <v>8.880632994307202E-3</v>
      </c>
      <c r="O63">
        <v>-1.717281562964321E-2</v>
      </c>
      <c r="P63">
        <v>1.156075612058436E-2</v>
      </c>
      <c r="Q63">
        <v>-2.303561976592728E-2</v>
      </c>
    </row>
    <row r="64" spans="2:17" x14ac:dyDescent="0.35">
      <c r="B64" s="1">
        <v>45310</v>
      </c>
      <c r="C64">
        <v>4.9454282179558738E-2</v>
      </c>
      <c r="D64">
        <v>4.6310219031546113E-2</v>
      </c>
      <c r="E64">
        <v>6.8652643390745602E-2</v>
      </c>
      <c r="F64">
        <v>1.9932210113877209E-2</v>
      </c>
      <c r="G64">
        <v>3.1221737247434281E-2</v>
      </c>
      <c r="H64">
        <v>-3.5660223250176558E-2</v>
      </c>
      <c r="I64">
        <v>4.0898315051234001E-2</v>
      </c>
      <c r="J64">
        <v>8.8382043581305154E-3</v>
      </c>
      <c r="K64">
        <v>-3.8797296071101869E-3</v>
      </c>
      <c r="L64">
        <v>1.7970252959581288E-2</v>
      </c>
      <c r="M64">
        <v>-1.0362838882370161E-2</v>
      </c>
      <c r="N64">
        <v>2.1179386760283529E-2</v>
      </c>
      <c r="O64">
        <v>1.4620115002590319E-3</v>
      </c>
      <c r="P64">
        <v>2.7212538511440499E-2</v>
      </c>
      <c r="Q64">
        <v>-2.3578697613718429E-2</v>
      </c>
    </row>
    <row r="65" spans="2:17" x14ac:dyDescent="0.35">
      <c r="B65" s="1">
        <v>45313</v>
      </c>
      <c r="C65">
        <v>5.0285064008019943E-2</v>
      </c>
      <c r="D65">
        <v>2.1413244504182491E-3</v>
      </c>
      <c r="E65">
        <v>-3.5341450057983163E-2</v>
      </c>
      <c r="F65">
        <v>-1.144526715676274E-2</v>
      </c>
      <c r="G65">
        <v>1.9576220105218471E-2</v>
      </c>
      <c r="H65">
        <v>-1.3289219486816479E-2</v>
      </c>
      <c r="I65">
        <v>2.7361976345144771E-3</v>
      </c>
      <c r="J65">
        <v>1.7711447137823761E-2</v>
      </c>
      <c r="K65">
        <v>2.968149096696146E-2</v>
      </c>
      <c r="L65">
        <v>-3.416217212480652E-3</v>
      </c>
      <c r="M65">
        <v>6.5514606202019307E-2</v>
      </c>
      <c r="N65">
        <v>1.2675648235246461E-2</v>
      </c>
      <c r="O65">
        <v>-1.610524059758173E-2</v>
      </c>
      <c r="P65">
        <v>4.1627053704885959E-2</v>
      </c>
      <c r="Q65">
        <v>-3.1614875659062833E-2</v>
      </c>
    </row>
    <row r="66" spans="2:17" x14ac:dyDescent="0.35">
      <c r="B66" s="1">
        <v>45314</v>
      </c>
      <c r="C66">
        <v>-5.7304262843681029E-2</v>
      </c>
      <c r="D66">
        <v>-7.4548955884267774E-3</v>
      </c>
      <c r="E66">
        <v>1.426057875019571E-3</v>
      </c>
      <c r="F66">
        <v>7.5605564705893497E-2</v>
      </c>
      <c r="G66">
        <v>-1.9347780489026249E-2</v>
      </c>
      <c r="H66">
        <v>3.7740330936130488E-2</v>
      </c>
      <c r="I66">
        <v>3.664419849626151E-3</v>
      </c>
      <c r="J66">
        <v>2.053511060754503E-2</v>
      </c>
      <c r="K66">
        <v>-2.0973148342851751E-2</v>
      </c>
      <c r="L66">
        <v>-1.0703419497492541E-2</v>
      </c>
      <c r="M66">
        <v>1.9324255019436389E-2</v>
      </c>
      <c r="N66">
        <v>-7.3746364085942274E-3</v>
      </c>
      <c r="O66">
        <v>1.6270106278732429E-3</v>
      </c>
      <c r="P66">
        <v>-2.148175284981583E-3</v>
      </c>
      <c r="Q66">
        <v>3.9879377366662513E-2</v>
      </c>
    </row>
    <row r="67" spans="2:17" x14ac:dyDescent="0.35">
      <c r="B67" s="1">
        <v>45315</v>
      </c>
      <c r="C67">
        <v>-3.3753340008590892E-2</v>
      </c>
      <c r="D67">
        <v>4.1566393127684328E-2</v>
      </c>
      <c r="E67">
        <v>5.6950551659783577E-2</v>
      </c>
      <c r="F67">
        <v>1.5815908767608841E-2</v>
      </c>
      <c r="G67">
        <v>6.263980636894045E-3</v>
      </c>
      <c r="H67">
        <v>-2.2802268736517861E-2</v>
      </c>
      <c r="I67">
        <v>2.456506775023766E-2</v>
      </c>
      <c r="J67">
        <v>-2.1067249963880031E-2</v>
      </c>
      <c r="K67">
        <v>-3.0320212337848731E-2</v>
      </c>
      <c r="L67">
        <v>-4.159098385567641E-2</v>
      </c>
      <c r="M67">
        <v>-3.9029307583067718E-2</v>
      </c>
      <c r="N67">
        <v>-5.6394491710978663E-2</v>
      </c>
      <c r="O67">
        <v>-6.2834346107251918E-3</v>
      </c>
      <c r="P67">
        <v>-4.3103472929865048E-3</v>
      </c>
      <c r="Q67">
        <v>-5.4982182621502958E-2</v>
      </c>
    </row>
    <row r="68" spans="2:17" x14ac:dyDescent="0.35">
      <c r="B68" s="1">
        <v>45316</v>
      </c>
      <c r="C68">
        <v>5.4186685279544551E-3</v>
      </c>
      <c r="D68">
        <v>-8.7090032004548557E-3</v>
      </c>
      <c r="E68">
        <v>1.137711548341634E-2</v>
      </c>
      <c r="F68">
        <v>-1.81152020583863E-2</v>
      </c>
      <c r="G68">
        <v>1.2635454792518021E-2</v>
      </c>
      <c r="H68">
        <v>-4.9546277206996836E-3</v>
      </c>
      <c r="I68">
        <v>4.1470318442040086E-3</v>
      </c>
      <c r="J68">
        <v>-3.3282279420333911E-2</v>
      </c>
      <c r="K68">
        <v>5.4119526694669753E-2</v>
      </c>
      <c r="L68">
        <v>-1.5341405787459451E-2</v>
      </c>
      <c r="M68">
        <v>-3.0305320297493259E-2</v>
      </c>
      <c r="N68">
        <v>2.2349848226236048E-3</v>
      </c>
      <c r="O68">
        <v>-0.12925817170128789</v>
      </c>
      <c r="P68">
        <v>-3.0704242037151719E-2</v>
      </c>
      <c r="Q68">
        <v>-1.6438684535434001E-2</v>
      </c>
    </row>
    <row r="69" spans="2:17" x14ac:dyDescent="0.35">
      <c r="B69" s="1">
        <v>45317</v>
      </c>
      <c r="C69">
        <v>1.5356817918786011E-2</v>
      </c>
      <c r="D69">
        <v>-3.3755840830482303E-2</v>
      </c>
      <c r="E69">
        <v>-1.7227350460853979E-2</v>
      </c>
      <c r="F69">
        <v>2.1642597579322092E-3</v>
      </c>
      <c r="G69">
        <v>-1.297608033101965E-2</v>
      </c>
      <c r="H69">
        <v>1.6420714783034189E-2</v>
      </c>
      <c r="I69">
        <v>-9.5558017342953529E-3</v>
      </c>
      <c r="J69">
        <v>-1.3573661955689591E-2</v>
      </c>
      <c r="K69">
        <v>6.5537574417378452E-2</v>
      </c>
      <c r="L69">
        <v>-1.4341585097985049E-2</v>
      </c>
      <c r="M69">
        <v>-3.1252575526135591E-2</v>
      </c>
      <c r="N69">
        <v>3.5404733725613431E-2</v>
      </c>
      <c r="O69">
        <v>3.3890658267187938E-3</v>
      </c>
      <c r="P69">
        <v>-1.11982614466275E-2</v>
      </c>
      <c r="Q69">
        <v>-8.8790729477078115E-3</v>
      </c>
    </row>
    <row r="70" spans="2:17" x14ac:dyDescent="0.35">
      <c r="B70" s="1">
        <v>45320</v>
      </c>
      <c r="C70">
        <v>5.7118103716523143E-2</v>
      </c>
      <c r="D70">
        <v>9.4222463310921958E-3</v>
      </c>
      <c r="E70">
        <v>3.2668826399902982E-3</v>
      </c>
      <c r="F70">
        <v>-5.8269735116026032E-3</v>
      </c>
      <c r="G70">
        <v>1.151769768950738E-2</v>
      </c>
      <c r="H70">
        <v>0</v>
      </c>
      <c r="I70">
        <v>2.3224513093372451E-2</v>
      </c>
      <c r="J70">
        <v>1.8103135127290362E-2</v>
      </c>
      <c r="K70">
        <v>1.7467675944564671E-2</v>
      </c>
      <c r="L70">
        <v>2.7677807212520961E-2</v>
      </c>
      <c r="M70">
        <v>1.574834218524097E-2</v>
      </c>
      <c r="N70">
        <v>5.9891012492851899E-2</v>
      </c>
      <c r="O70">
        <v>4.1055489597857632E-2</v>
      </c>
      <c r="P70">
        <v>5.2643683918149331E-2</v>
      </c>
      <c r="Q70">
        <v>-5.589750694751365E-3</v>
      </c>
    </row>
    <row r="71" spans="2:17" x14ac:dyDescent="0.35">
      <c r="B71" s="1">
        <v>45321</v>
      </c>
      <c r="C71">
        <v>-2.4047422718193059E-2</v>
      </c>
      <c r="D71">
        <v>-1.3384496586395241E-2</v>
      </c>
      <c r="E71">
        <v>-3.2984809048297793E-2</v>
      </c>
      <c r="F71">
        <v>-1.7272562697727482E-2</v>
      </c>
      <c r="G71">
        <v>-3.3216481724475333E-2</v>
      </c>
      <c r="H71">
        <v>-5.8692435417553618E-2</v>
      </c>
      <c r="I71">
        <v>4.9345568902710926E-3</v>
      </c>
      <c r="J71">
        <v>-6.1817211699086447E-3</v>
      </c>
      <c r="K71">
        <v>-1.834914172631516E-2</v>
      </c>
      <c r="L71">
        <v>-1.0492438135267681E-2</v>
      </c>
      <c r="M71">
        <v>-7.0109565146442634E-2</v>
      </c>
      <c r="N71">
        <v>-1.107886128988609E-2</v>
      </c>
      <c r="O71">
        <v>3.450822628979131E-3</v>
      </c>
      <c r="P71">
        <v>-3.4786083625431383E-2</v>
      </c>
      <c r="Q71">
        <v>-3.0736678301810282E-2</v>
      </c>
    </row>
    <row r="72" spans="2:17" x14ac:dyDescent="0.35">
      <c r="B72" s="1">
        <v>45322</v>
      </c>
      <c r="C72">
        <v>-5.3352423161795302E-2</v>
      </c>
      <c r="D72">
        <v>-1.1738434080531501E-2</v>
      </c>
      <c r="E72">
        <v>-2.5726187685866299E-2</v>
      </c>
      <c r="F72">
        <v>-2.0762901513519888E-3</v>
      </c>
      <c r="G72">
        <v>-4.7700624663854791E-3</v>
      </c>
      <c r="H72">
        <v>-2.9800641454033432E-2</v>
      </c>
      <c r="I72">
        <v>-2.0064881877328428E-2</v>
      </c>
      <c r="J72">
        <v>-2.0042458952914718E-2</v>
      </c>
      <c r="K72">
        <v>-3.957355751745343E-2</v>
      </c>
      <c r="L72">
        <v>-2.8808529300820389E-2</v>
      </c>
      <c r="M72">
        <v>-5.6022503106744779E-3</v>
      </c>
      <c r="N72">
        <v>-4.8196657807719347E-2</v>
      </c>
      <c r="O72">
        <v>-2.269947109927652E-2</v>
      </c>
      <c r="P72">
        <v>-3.3749006704696639E-2</v>
      </c>
      <c r="Q72">
        <v>-3.769582982342632E-2</v>
      </c>
    </row>
    <row r="73" spans="2:17" x14ac:dyDescent="0.35">
      <c r="B73" s="1">
        <v>45323</v>
      </c>
      <c r="C73">
        <v>-2.0953627412130211E-2</v>
      </c>
      <c r="D73">
        <v>1.6120122906846539E-2</v>
      </c>
      <c r="E73">
        <v>1.6500911410936719E-2</v>
      </c>
      <c r="F73">
        <v>4.010251119225529E-3</v>
      </c>
      <c r="G73">
        <v>-1.6339530664260019E-3</v>
      </c>
      <c r="H73">
        <v>1.5887386806202809E-2</v>
      </c>
      <c r="I73">
        <v>2.408715386928325E-2</v>
      </c>
      <c r="J73">
        <v>-1.330326460671879E-2</v>
      </c>
      <c r="K73">
        <v>3.6039988359611301E-2</v>
      </c>
      <c r="L73">
        <v>-4.6035071147855012E-3</v>
      </c>
      <c r="M73">
        <v>5.6022503106744016E-3</v>
      </c>
      <c r="N73">
        <v>2.521391208911556E-2</v>
      </c>
      <c r="O73">
        <v>8.3478211723694781E-3</v>
      </c>
      <c r="P73">
        <v>-1.6147915863184661E-2</v>
      </c>
      <c r="Q73">
        <v>1.6667093170572009E-2</v>
      </c>
    </row>
    <row r="74" spans="2:17" x14ac:dyDescent="0.35">
      <c r="B74" s="1">
        <v>45324</v>
      </c>
      <c r="C74">
        <v>3.3220710106660979E-2</v>
      </c>
      <c r="D74">
        <v>7.2205515743878207E-3</v>
      </c>
      <c r="E74">
        <v>4.1253669225576432E-2</v>
      </c>
      <c r="F74">
        <v>-8.4540815439694203E-3</v>
      </c>
      <c r="G74">
        <v>1.011110337601645E-2</v>
      </c>
      <c r="H74">
        <v>-3.0224536475192361E-2</v>
      </c>
      <c r="I74">
        <v>4.8512782263552601E-2</v>
      </c>
      <c r="J74">
        <v>9.0767800917800276E-3</v>
      </c>
      <c r="K74">
        <v>-7.9965021104762939E-3</v>
      </c>
      <c r="L74">
        <v>-2.0994857990771169E-3</v>
      </c>
      <c r="M74">
        <v>-2.833047983418097E-2</v>
      </c>
      <c r="N74">
        <v>1.7986350738187339E-2</v>
      </c>
      <c r="O74">
        <v>-5.0428587769945563E-3</v>
      </c>
      <c r="P74">
        <v>9.2593162143522704E-3</v>
      </c>
      <c r="Q74">
        <v>-3.3616693560659661E-2</v>
      </c>
    </row>
    <row r="75" spans="2:17" x14ac:dyDescent="0.35">
      <c r="B75" s="1">
        <v>45327</v>
      </c>
      <c r="C75">
        <v>1.3081604463761781E-2</v>
      </c>
      <c r="D75">
        <v>1.715498096008846E-2</v>
      </c>
      <c r="E75">
        <v>-1.9495391041721519E-2</v>
      </c>
      <c r="F75">
        <v>3.7961943052614418E-2</v>
      </c>
      <c r="G75">
        <v>5.7650511384386366E-3</v>
      </c>
      <c r="H75">
        <v>-2.9306098428218401E-2</v>
      </c>
      <c r="I75">
        <v>4.6830500112792273E-2</v>
      </c>
      <c r="J75">
        <v>9.1155840090712245E-2</v>
      </c>
      <c r="K75">
        <v>-8.0786356649677579E-2</v>
      </c>
      <c r="L75">
        <v>-3.7691872993484712E-2</v>
      </c>
      <c r="M75">
        <v>-4.7067536446463887E-2</v>
      </c>
      <c r="N75">
        <v>-3.0361994886459711E-2</v>
      </c>
      <c r="O75">
        <v>-3.7134689726364113E-2</v>
      </c>
      <c r="P75">
        <v>-2.803930494051218E-2</v>
      </c>
      <c r="Q75">
        <v>-3.9855798741827458E-2</v>
      </c>
    </row>
    <row r="76" spans="2:17" x14ac:dyDescent="0.35">
      <c r="B76" s="1">
        <v>45328</v>
      </c>
      <c r="C76">
        <v>4.4252950634076513E-2</v>
      </c>
      <c r="D76">
        <v>-1.4067740673030489E-2</v>
      </c>
      <c r="E76">
        <v>-3.7126773362329557E-2</v>
      </c>
      <c r="F76">
        <v>4.7110714267424067E-2</v>
      </c>
      <c r="G76">
        <v>-2.7743981405653179E-2</v>
      </c>
      <c r="H76">
        <v>0.1140586500879423</v>
      </c>
      <c r="I76">
        <v>-1.6124805432348469E-2</v>
      </c>
      <c r="J76">
        <v>-1.6503482566246761E-2</v>
      </c>
      <c r="K76">
        <v>4.4451786631239727E-2</v>
      </c>
      <c r="L76">
        <v>3.2212362295962457E-2</v>
      </c>
      <c r="M76">
        <v>8.6509231403359935E-2</v>
      </c>
      <c r="N76">
        <v>1.731321437371728E-2</v>
      </c>
      <c r="O76">
        <v>2.2067797990271958E-2</v>
      </c>
      <c r="P76">
        <v>7.5292196552307525E-2</v>
      </c>
      <c r="Q76">
        <v>0.11055665946937181</v>
      </c>
    </row>
    <row r="77" spans="2:17" x14ac:dyDescent="0.35">
      <c r="B77" s="1">
        <v>45329</v>
      </c>
      <c r="C77">
        <v>2.6807609248544868E-2</v>
      </c>
      <c r="D77">
        <v>1.2956576659882041E-2</v>
      </c>
      <c r="E77">
        <v>1.8063164469587702E-2</v>
      </c>
      <c r="F77">
        <v>-6.0464900531504363E-2</v>
      </c>
      <c r="G77">
        <v>6.7149931131409357E-3</v>
      </c>
      <c r="H77">
        <v>-2.8597419160232281E-2</v>
      </c>
      <c r="I77">
        <v>2.7126740441908409E-2</v>
      </c>
      <c r="J77">
        <v>8.3507713199091373E-3</v>
      </c>
      <c r="K77">
        <v>4.6099375347473083E-2</v>
      </c>
      <c r="L77">
        <v>7.0963306904949161E-2</v>
      </c>
      <c r="M77">
        <v>-2.2347277854463849E-2</v>
      </c>
      <c r="N77">
        <v>1.9363513612690959E-2</v>
      </c>
      <c r="O77">
        <v>1.330917828864873E-2</v>
      </c>
      <c r="P77">
        <v>-3.8078524366190462E-2</v>
      </c>
      <c r="Q77">
        <v>-4.1817899142346987E-2</v>
      </c>
    </row>
    <row r="78" spans="2:17" x14ac:dyDescent="0.35">
      <c r="B78" s="1">
        <v>45330</v>
      </c>
      <c r="C78">
        <v>9.8342006941748716E-2</v>
      </c>
      <c r="D78">
        <v>1.734431572139139E-2</v>
      </c>
      <c r="E78">
        <v>-9.3450167154962988E-3</v>
      </c>
      <c r="F78">
        <v>-3.9611890405685683E-2</v>
      </c>
      <c r="G78">
        <v>-3.410834588972751E-3</v>
      </c>
      <c r="H78">
        <v>-6.8493351345210972E-3</v>
      </c>
      <c r="I78">
        <v>-6.5550369474242096E-3</v>
      </c>
      <c r="J78">
        <v>4.7576677531556338E-2</v>
      </c>
      <c r="K78">
        <v>0.14221710256835529</v>
      </c>
      <c r="L78">
        <v>-5.9230032846287724E-3</v>
      </c>
      <c r="M78">
        <v>-5.6657321783004583E-3</v>
      </c>
      <c r="N78">
        <v>7.5835900091824676E-3</v>
      </c>
      <c r="O78">
        <v>1.0500153377802499E-2</v>
      </c>
      <c r="P78">
        <v>1.585530279996291E-2</v>
      </c>
      <c r="Q78">
        <v>-1.1869708996497951E-3</v>
      </c>
    </row>
    <row r="79" spans="2:17" x14ac:dyDescent="0.35">
      <c r="B79" s="1">
        <v>45331</v>
      </c>
      <c r="C79">
        <v>-0.1152973128582206</v>
      </c>
      <c r="D79">
        <v>6.6463158595024857E-2</v>
      </c>
      <c r="E79">
        <v>1.831364764525412E-2</v>
      </c>
      <c r="F79">
        <v>1.7367353938722171E-2</v>
      </c>
      <c r="G79">
        <v>7.9793895719789173E-3</v>
      </c>
      <c r="H79">
        <v>1.872389282325004E-2</v>
      </c>
      <c r="I79">
        <v>3.5158237319388282E-2</v>
      </c>
      <c r="J79">
        <v>1.1145313034669219E-3</v>
      </c>
      <c r="K79">
        <v>0.1088028583420262</v>
      </c>
      <c r="L79">
        <v>-7.5532275646046807E-3</v>
      </c>
      <c r="M79">
        <v>1.6901794910049239E-2</v>
      </c>
      <c r="N79">
        <v>-2.8739795303709171E-2</v>
      </c>
      <c r="O79">
        <v>2.0933657774970239E-2</v>
      </c>
      <c r="P79">
        <v>1.117334345989322E-2</v>
      </c>
      <c r="Q79">
        <v>8.2791360489903633E-3</v>
      </c>
    </row>
    <row r="80" spans="2:17" x14ac:dyDescent="0.35">
      <c r="B80" s="1">
        <v>45334</v>
      </c>
      <c r="C80">
        <v>2.565973286467339E-2</v>
      </c>
      <c r="D80">
        <v>-1.615552121742996E-3</v>
      </c>
      <c r="E80">
        <v>-3.310157593988442E-3</v>
      </c>
      <c r="F80">
        <v>1.543159276666098E-2</v>
      </c>
      <c r="G80">
        <v>1.6349963596747549E-3</v>
      </c>
      <c r="H80">
        <v>2.4980499368051329E-2</v>
      </c>
      <c r="I80">
        <v>1.592947133684567E-3</v>
      </c>
      <c r="J80">
        <v>1.4839863752535011E-3</v>
      </c>
      <c r="K80">
        <v>8.9985178482143449E-2</v>
      </c>
      <c r="L80">
        <v>-6.0036050082426917E-3</v>
      </c>
      <c r="M80">
        <v>4.3722834874921047E-2</v>
      </c>
      <c r="N80">
        <v>2.8884990436801782E-2</v>
      </c>
      <c r="O80">
        <v>-2.850600281752684E-2</v>
      </c>
      <c r="P80">
        <v>0.33010282489832599</v>
      </c>
      <c r="Q80">
        <v>3.813286205400624E-2</v>
      </c>
    </row>
    <row r="81" spans="2:17" x14ac:dyDescent="0.35">
      <c r="B81" s="1">
        <v>45335</v>
      </c>
      <c r="C81">
        <v>-0.12405264866997889</v>
      </c>
      <c r="D81">
        <v>-2.8592952634903138E-2</v>
      </c>
      <c r="E81">
        <v>-2.1546689323925028E-3</v>
      </c>
      <c r="F81">
        <v>-2.1280351720817131E-2</v>
      </c>
      <c r="G81">
        <v>-4.9881760326748771E-2</v>
      </c>
      <c r="H81">
        <v>-6.4538542051482115E-2</v>
      </c>
      <c r="I81">
        <v>-1.662252260958889E-3</v>
      </c>
      <c r="J81">
        <v>-2.9216571391150772E-2</v>
      </c>
      <c r="K81">
        <v>-3.06146677891878E-2</v>
      </c>
      <c r="L81">
        <v>-4.5163685079721551E-2</v>
      </c>
      <c r="M81">
        <v>-8.3614125957210739E-2</v>
      </c>
      <c r="N81">
        <v>-5.7705336243951223E-2</v>
      </c>
      <c r="O81">
        <v>-2.2088768605910861E-2</v>
      </c>
      <c r="P81">
        <v>1.596129928205863E-3</v>
      </c>
      <c r="Q81">
        <v>-3.2260832084650727E-2</v>
      </c>
    </row>
    <row r="82" spans="2:17" x14ac:dyDescent="0.35">
      <c r="B82" s="1">
        <v>45336</v>
      </c>
      <c r="C82">
        <v>3.0718334364106311E-2</v>
      </c>
      <c r="D82">
        <v>3.2090091124027907E-2</v>
      </c>
      <c r="E82">
        <v>4.0891968664344649E-2</v>
      </c>
      <c r="F82">
        <v>2.4692625584980081E-2</v>
      </c>
      <c r="G82">
        <v>3.6729036487006751E-3</v>
      </c>
      <c r="H82">
        <v>5.1293327849807738E-2</v>
      </c>
      <c r="I82">
        <v>2.4270436734512981E-2</v>
      </c>
      <c r="J82">
        <v>3.8442296669589572E-2</v>
      </c>
      <c r="K82">
        <v>0.13207315071824119</v>
      </c>
      <c r="L82">
        <v>1.210621825642872E-2</v>
      </c>
      <c r="M82">
        <v>0.12550508956962689</v>
      </c>
      <c r="N82">
        <v>3.671384728927192E-2</v>
      </c>
      <c r="O82">
        <v>2.5167010147112919E-2</v>
      </c>
      <c r="P82">
        <v>3.2944161704816663E-2</v>
      </c>
      <c r="Q82">
        <v>5.1351819690305188E-2</v>
      </c>
    </row>
    <row r="83" spans="2:17" x14ac:dyDescent="0.35">
      <c r="B83" s="1">
        <v>45337</v>
      </c>
      <c r="C83">
        <v>1.381002381015466E-2</v>
      </c>
      <c r="D83">
        <v>7.8641632082365499E-3</v>
      </c>
      <c r="E83">
        <v>-1.091555590225902E-2</v>
      </c>
      <c r="F83">
        <v>5.842015227377653E-3</v>
      </c>
      <c r="G83">
        <v>-2.4471652767470002E-3</v>
      </c>
      <c r="H83">
        <v>1.488863754923327E-2</v>
      </c>
      <c r="I83">
        <v>-1.6949265347134909E-2</v>
      </c>
      <c r="J83">
        <v>-1.293992319275579E-2</v>
      </c>
      <c r="K83">
        <v>-6.3857714765338455E-2</v>
      </c>
      <c r="L83">
        <v>1.9314317787192319E-2</v>
      </c>
      <c r="M83">
        <v>-1.55042333408946E-2</v>
      </c>
      <c r="N83">
        <v>3.0245560496756582E-2</v>
      </c>
      <c r="O83">
        <v>6.0353343145281312E-2</v>
      </c>
      <c r="P83">
        <v>5.406724063500732E-2</v>
      </c>
      <c r="Q83">
        <v>1.873333900404707E-2</v>
      </c>
    </row>
    <row r="84" spans="2:17" x14ac:dyDescent="0.35">
      <c r="B84" s="1">
        <v>45338</v>
      </c>
      <c r="C84">
        <v>-8.5874615105254196E-2</v>
      </c>
      <c r="D84">
        <v>6.1533300074670283E-2</v>
      </c>
      <c r="E84">
        <v>-1.648498372899972E-2</v>
      </c>
      <c r="F84">
        <v>1.2184928772203201E-3</v>
      </c>
      <c r="G84">
        <v>-2.6439808329455371E-2</v>
      </c>
      <c r="H84">
        <v>8.1766136367457647E-3</v>
      </c>
      <c r="I84">
        <v>-6.1957763897562497E-4</v>
      </c>
      <c r="J84">
        <v>-2.4866323679691771E-2</v>
      </c>
      <c r="K84">
        <v>-4.8514297816072537E-3</v>
      </c>
      <c r="L84">
        <v>-3.3943643631770729E-2</v>
      </c>
      <c r="M84">
        <v>-3.7139511710223991E-2</v>
      </c>
      <c r="N84">
        <v>-5.6853732764589229E-2</v>
      </c>
      <c r="O84">
        <v>-2.4975038337594169E-3</v>
      </c>
      <c r="P84">
        <v>1.460884409251044E-3</v>
      </c>
      <c r="Q84">
        <v>3.8548734859719942E-2</v>
      </c>
    </row>
    <row r="85" spans="2:17" x14ac:dyDescent="0.35">
      <c r="B85" s="1">
        <v>45342</v>
      </c>
      <c r="C85">
        <v>-3.9405727880088897E-3</v>
      </c>
      <c r="D85">
        <v>-5.3677647689057861E-2</v>
      </c>
      <c r="E85">
        <v>-4.818927814058642E-2</v>
      </c>
      <c r="F85">
        <v>-1.047278196876116E-2</v>
      </c>
      <c r="G85">
        <v>1.5105445310945291E-2</v>
      </c>
      <c r="H85">
        <v>-2.9754232936276759E-2</v>
      </c>
      <c r="I85">
        <v>-4.450810685058363E-2</v>
      </c>
      <c r="J85">
        <v>-1.498968767665519E-2</v>
      </c>
      <c r="K85">
        <v>-2.523986407454654E-2</v>
      </c>
      <c r="L85">
        <v>-5.5401474841735417E-2</v>
      </c>
      <c r="M85">
        <v>-2.1858838313503472E-2</v>
      </c>
      <c r="N85">
        <v>1.3702364236227269E-3</v>
      </c>
      <c r="O85">
        <v>-3.1447068575792117E-2</v>
      </c>
      <c r="P85">
        <v>6.5478701271061571E-3</v>
      </c>
      <c r="Q85">
        <v>-5.6170319551472669E-2</v>
      </c>
    </row>
    <row r="86" spans="2:17" x14ac:dyDescent="0.35">
      <c r="B86" s="1">
        <v>45343</v>
      </c>
      <c r="C86">
        <v>-3.5364079231421243E-2</v>
      </c>
      <c r="D86">
        <v>7.9652790376181851E-3</v>
      </c>
      <c r="E86">
        <v>-8.4854692636960327E-3</v>
      </c>
      <c r="F86">
        <v>3.2816317771793023E-2</v>
      </c>
      <c r="G86">
        <v>9.6178708208573254E-3</v>
      </c>
      <c r="H86">
        <v>1.6764047829757221E-3</v>
      </c>
      <c r="I86">
        <v>-2.8923261265295999E-2</v>
      </c>
      <c r="J86">
        <v>1.934380924819607E-3</v>
      </c>
      <c r="K86">
        <v>-6.0390890432357243E-2</v>
      </c>
      <c r="L86">
        <v>-1.4343576369879801E-2</v>
      </c>
      <c r="M86">
        <v>-2.801301003276431E-2</v>
      </c>
      <c r="N86">
        <v>-1.9355475090077741E-2</v>
      </c>
      <c r="O86">
        <v>5.1991457233068793E-3</v>
      </c>
      <c r="P86">
        <v>-5.4389533060732298E-2</v>
      </c>
      <c r="Q86">
        <v>8.8496068745656971E-3</v>
      </c>
    </row>
    <row r="87" spans="2:17" x14ac:dyDescent="0.35">
      <c r="B87" s="1">
        <v>45344</v>
      </c>
      <c r="C87">
        <v>1.783840982706085E-2</v>
      </c>
      <c r="D87">
        <v>4.8207015765784018E-2</v>
      </c>
      <c r="E87">
        <v>0.1016040456016354</v>
      </c>
      <c r="F87">
        <v>7.1193563621613888E-3</v>
      </c>
      <c r="G87">
        <v>5.281996287169393E-2</v>
      </c>
      <c r="H87">
        <v>-2.030524731909298E-2</v>
      </c>
      <c r="I87">
        <v>0.1518699460995068</v>
      </c>
      <c r="J87">
        <v>9.4884395396724261E-3</v>
      </c>
      <c r="K87">
        <v>4.0874918885097651E-2</v>
      </c>
      <c r="L87">
        <v>1.612218581761287E-2</v>
      </c>
      <c r="M87">
        <v>-5.2490202900603848E-2</v>
      </c>
      <c r="N87">
        <v>5.2719265075204143E-2</v>
      </c>
      <c r="O87">
        <v>1.346340565061831E-2</v>
      </c>
      <c r="P87">
        <v>-2.0108970151467599E-2</v>
      </c>
      <c r="Q87">
        <v>6.5862388179374681E-3</v>
      </c>
    </row>
    <row r="88" spans="2:17" x14ac:dyDescent="0.35">
      <c r="B88" s="1">
        <v>45345</v>
      </c>
      <c r="C88">
        <v>-9.4201283966821158E-3</v>
      </c>
      <c r="D88">
        <v>-1.2950832674418549E-2</v>
      </c>
      <c r="E88">
        <v>-2.9802955048747411E-2</v>
      </c>
      <c r="F88">
        <v>-2.1042046188842578E-3</v>
      </c>
      <c r="G88">
        <v>1.0470503215068521E-3</v>
      </c>
      <c r="H88">
        <v>-8.0042673710775905E-2</v>
      </c>
      <c r="I88">
        <v>3.546108921558115E-3</v>
      </c>
      <c r="J88">
        <v>-2.8083348336835411E-2</v>
      </c>
      <c r="K88">
        <v>-5.7569797031966519E-2</v>
      </c>
      <c r="L88">
        <v>-2.6104088740946739E-2</v>
      </c>
      <c r="M88">
        <v>-1.204832726797421E-2</v>
      </c>
      <c r="N88">
        <v>0.14951537462084241</v>
      </c>
      <c r="O88">
        <v>-2.794368665005487E-2</v>
      </c>
      <c r="P88">
        <v>2.010897015146763E-2</v>
      </c>
      <c r="Q88">
        <v>-5.7415904672561233E-2</v>
      </c>
    </row>
    <row r="89" spans="2:17" x14ac:dyDescent="0.35">
      <c r="B89" s="1">
        <v>45348</v>
      </c>
      <c r="C89">
        <v>9.9556571450108485E-3</v>
      </c>
      <c r="D89">
        <v>3.1896089530178202E-2</v>
      </c>
      <c r="E89">
        <v>-2.8934282086895261E-3</v>
      </c>
      <c r="F89">
        <v>7.214605273362565E-3</v>
      </c>
      <c r="G89">
        <v>3.9444234134118669E-2</v>
      </c>
      <c r="H89">
        <v>4.525659080667685E-2</v>
      </c>
      <c r="I89">
        <v>3.4830311251994699E-3</v>
      </c>
      <c r="J89">
        <v>1.7950498040006591E-2</v>
      </c>
      <c r="K89">
        <v>0.15674473763121349</v>
      </c>
      <c r="L89">
        <v>-4.5611078532309672E-4</v>
      </c>
      <c r="M89">
        <v>7.5838074767952721E-2</v>
      </c>
      <c r="N89">
        <v>-5.549013541608798E-2</v>
      </c>
      <c r="O89">
        <v>3.797371074003026E-2</v>
      </c>
      <c r="P89">
        <v>1.368837724351411E-2</v>
      </c>
      <c r="Q89">
        <v>6.6130548174250653E-2</v>
      </c>
    </row>
    <row r="90" spans="2:17" x14ac:dyDescent="0.35">
      <c r="B90" s="1">
        <v>45349</v>
      </c>
      <c r="C90">
        <v>5.0891628736690397E-2</v>
      </c>
      <c r="D90">
        <v>-3.395600985074305E-3</v>
      </c>
      <c r="E90">
        <v>1.124276989559371E-2</v>
      </c>
      <c r="F90">
        <v>1.517634874700528E-2</v>
      </c>
      <c r="G90">
        <v>2.6365215821926451E-2</v>
      </c>
      <c r="H90">
        <v>2.274815694576704E-2</v>
      </c>
      <c r="I90">
        <v>-4.9558364612130477E-3</v>
      </c>
      <c r="J90">
        <v>-7.7649991628894084E-3</v>
      </c>
      <c r="K90">
        <v>-3.3365787571969348E-2</v>
      </c>
      <c r="L90">
        <v>4.8094750368771803E-2</v>
      </c>
      <c r="M90">
        <v>6.5240525393217438E-2</v>
      </c>
      <c r="N90">
        <v>4.003941490289447E-2</v>
      </c>
      <c r="O90">
        <v>1.653606167566249E-3</v>
      </c>
      <c r="P90">
        <v>-7.5814940371866741E-3</v>
      </c>
      <c r="Q90">
        <v>1.7204708688245699E-2</v>
      </c>
    </row>
    <row r="91" spans="2:17" x14ac:dyDescent="0.35">
      <c r="B91" s="1">
        <v>45350</v>
      </c>
      <c r="C91">
        <v>-4.6883566485632598E-2</v>
      </c>
      <c r="D91">
        <v>-2.6575027463982579E-2</v>
      </c>
      <c r="E91">
        <v>-8.2361087302879124E-3</v>
      </c>
      <c r="F91">
        <v>-4.05914270411456E-2</v>
      </c>
      <c r="G91">
        <v>-2.3574517089682358E-2</v>
      </c>
      <c r="H91">
        <v>-6.2464616650977578E-2</v>
      </c>
      <c r="I91">
        <v>-1.327691284604867E-2</v>
      </c>
      <c r="J91">
        <v>-6.5172283863949671E-3</v>
      </c>
      <c r="K91">
        <v>-7.0907948385049976E-2</v>
      </c>
      <c r="L91">
        <v>-3.0481057503187379E-3</v>
      </c>
      <c r="M91">
        <v>-8.2238085688625798E-2</v>
      </c>
      <c r="N91">
        <v>9.0950360750339729E-3</v>
      </c>
      <c r="O91">
        <v>1.149923128356792E-2</v>
      </c>
      <c r="P91">
        <v>-1.071168172299081E-2</v>
      </c>
      <c r="Q91">
        <v>-7.1814457802849369E-2</v>
      </c>
    </row>
    <row r="92" spans="2:17" x14ac:dyDescent="0.35">
      <c r="B92" s="1">
        <v>45351</v>
      </c>
      <c r="C92">
        <v>5.3320336218310002E-4</v>
      </c>
      <c r="D92">
        <v>2.0443651915297661E-2</v>
      </c>
      <c r="E92">
        <v>8.6704537839119938E-2</v>
      </c>
      <c r="F92">
        <v>-7.5360009048478383E-3</v>
      </c>
      <c r="G92">
        <v>9.98233310211054E-3</v>
      </c>
      <c r="H92">
        <v>5.7260752476928682E-2</v>
      </c>
      <c r="I92">
        <v>1.84856147146501E-2</v>
      </c>
      <c r="J92">
        <v>3.1536134933714509E-2</v>
      </c>
      <c r="K92">
        <v>-0.10287866865088439</v>
      </c>
      <c r="L92">
        <v>2.1781423216882751E-3</v>
      </c>
      <c r="M92">
        <v>-5.7306692280981817E-3</v>
      </c>
      <c r="N92">
        <v>1.330063379778818E-2</v>
      </c>
      <c r="O92">
        <v>-7.9217871069652359E-4</v>
      </c>
      <c r="P92">
        <v>0</v>
      </c>
      <c r="Q92">
        <v>7.7130811591782381E-2</v>
      </c>
    </row>
    <row r="93" spans="2:17" x14ac:dyDescent="0.35">
      <c r="B93" s="1">
        <v>45352</v>
      </c>
      <c r="C93">
        <v>1.2975102504050019E-2</v>
      </c>
      <c r="D93">
        <v>4.191258544515987E-2</v>
      </c>
      <c r="E93">
        <v>5.1179023280503E-2</v>
      </c>
      <c r="F93">
        <v>7.9382046348931753E-3</v>
      </c>
      <c r="G93">
        <v>4.8890008842001863E-2</v>
      </c>
      <c r="H93">
        <v>5.2038641740486989E-3</v>
      </c>
      <c r="I93">
        <v>3.9251345763101693E-2</v>
      </c>
      <c r="J93">
        <v>2.7741392303086181E-2</v>
      </c>
      <c r="K93">
        <v>2.2409880445136358E-2</v>
      </c>
      <c r="L93">
        <v>8.6996342863043027E-4</v>
      </c>
      <c r="M93">
        <v>-2.9156555914083278E-2</v>
      </c>
      <c r="N93">
        <v>-2.7721945552506388E-3</v>
      </c>
      <c r="O93">
        <v>3.7575170226514659E-3</v>
      </c>
      <c r="P93">
        <v>6.1349827346454701E-3</v>
      </c>
      <c r="Q93">
        <v>5.3676402993577683E-2</v>
      </c>
    </row>
    <row r="94" spans="2:17" x14ac:dyDescent="0.35">
      <c r="B94" s="1">
        <v>45355</v>
      </c>
      <c r="C94">
        <v>-8.9852657464194897E-3</v>
      </c>
      <c r="D94">
        <v>-3.621267105399068E-3</v>
      </c>
      <c r="E94">
        <v>1.333353685356989E-2</v>
      </c>
      <c r="F94">
        <v>-3.5742485584541323E-2</v>
      </c>
      <c r="G94">
        <v>6.4948680187864906E-3</v>
      </c>
      <c r="H94">
        <v>-8.1052495119615778E-2</v>
      </c>
      <c r="I94">
        <v>3.531970177160932E-2</v>
      </c>
      <c r="J94">
        <v>-1.565057609233526E-2</v>
      </c>
      <c r="K94">
        <v>-6.8795032879920531E-2</v>
      </c>
      <c r="L94">
        <v>-2.1534550842501912E-2</v>
      </c>
      <c r="M94">
        <v>-4.8494374911705232E-2</v>
      </c>
      <c r="N94">
        <v>-2.8801990903706189E-2</v>
      </c>
      <c r="O94">
        <v>-7.4244639381750022E-2</v>
      </c>
      <c r="P94">
        <v>-1.2307835936622319E-2</v>
      </c>
      <c r="Q94">
        <v>-8.3818694404419608E-2</v>
      </c>
    </row>
    <row r="95" spans="2:17" x14ac:dyDescent="0.35">
      <c r="B95" s="1">
        <v>45356</v>
      </c>
      <c r="C95">
        <v>-4.4789620639771627E-2</v>
      </c>
      <c r="D95">
        <v>-1.0074956065388579E-2</v>
      </c>
      <c r="E95">
        <v>-1.1205912374424129E-3</v>
      </c>
      <c r="F95">
        <v>9.7174568585869751E-4</v>
      </c>
      <c r="G95">
        <v>-1.3667137240763729E-2</v>
      </c>
      <c r="H95">
        <v>2.7753880576795339E-2</v>
      </c>
      <c r="I95">
        <v>8.5399181640472433E-3</v>
      </c>
      <c r="J95">
        <v>-3.6849958620661261E-2</v>
      </c>
      <c r="K95">
        <v>-9.5681134534695025E-2</v>
      </c>
      <c r="L95">
        <v>-5.0101569612001323E-2</v>
      </c>
      <c r="M95">
        <v>-6.2305437346394073E-3</v>
      </c>
      <c r="N95">
        <v>-3.3946331381692757E-2</v>
      </c>
      <c r="O95">
        <v>-4.0126798433230443E-2</v>
      </c>
      <c r="P95">
        <v>-1.7174525813507629E-2</v>
      </c>
      <c r="Q95">
        <v>0</v>
      </c>
    </row>
    <row r="96" spans="2:17" x14ac:dyDescent="0.35">
      <c r="B96" s="1">
        <v>45357</v>
      </c>
      <c r="C96">
        <v>2.3323830819880681E-2</v>
      </c>
      <c r="D96">
        <v>2.2786755812625251E-2</v>
      </c>
      <c r="E96">
        <v>2.6459114581661239E-2</v>
      </c>
      <c r="F96">
        <v>2.2500598078616669E-2</v>
      </c>
      <c r="G96">
        <v>1.147194226089498E-2</v>
      </c>
      <c r="H96">
        <v>5.1566972773890718E-2</v>
      </c>
      <c r="I96">
        <v>3.1331268312374469E-2</v>
      </c>
      <c r="J96">
        <v>8.1496457826365828E-3</v>
      </c>
      <c r="K96">
        <v>-1.066896579188762E-2</v>
      </c>
      <c r="L96">
        <v>-7.6157985926997906E-2</v>
      </c>
      <c r="M96">
        <v>1.8576367746392979E-2</v>
      </c>
      <c r="N96">
        <v>1.467082169153407E-2</v>
      </c>
      <c r="O96">
        <v>-2.3512123304642609E-2</v>
      </c>
      <c r="P96">
        <v>1.8721278198826911E-2</v>
      </c>
      <c r="Q96">
        <v>4.8009300613471112E-2</v>
      </c>
    </row>
    <row r="97" spans="2:17" x14ac:dyDescent="0.35">
      <c r="B97" s="1">
        <v>45358</v>
      </c>
      <c r="C97">
        <v>-7.6232000749649042E-3</v>
      </c>
      <c r="D97">
        <v>2.0716728661359009E-3</v>
      </c>
      <c r="E97">
        <v>3.5544218016820479E-3</v>
      </c>
      <c r="F97">
        <v>-1.6000316304774359E-2</v>
      </c>
      <c r="G97">
        <v>3.5163569404168121E-2</v>
      </c>
      <c r="H97">
        <v>0</v>
      </c>
      <c r="I97">
        <v>4.3774117880646113E-2</v>
      </c>
      <c r="J97">
        <v>6.6533391559765245E-2</v>
      </c>
      <c r="K97">
        <v>-1.245342932079571E-2</v>
      </c>
      <c r="L97">
        <v>-3.0189048813855431E-2</v>
      </c>
      <c r="M97">
        <v>5.3744295565926303E-2</v>
      </c>
      <c r="N97">
        <v>2.2128594480686409E-2</v>
      </c>
      <c r="O97">
        <v>1.188110874296599E-2</v>
      </c>
      <c r="P97">
        <v>-9.3168289570186233E-3</v>
      </c>
      <c r="Q97">
        <v>-1.57484168881519E-2</v>
      </c>
    </row>
    <row r="98" spans="2:17" x14ac:dyDescent="0.35">
      <c r="B98" s="1">
        <v>45359</v>
      </c>
      <c r="C98">
        <v>5.7613760517144737E-2</v>
      </c>
      <c r="D98">
        <v>-3.372155411385689E-2</v>
      </c>
      <c r="E98">
        <v>-1.9056408998621249E-2</v>
      </c>
      <c r="F98">
        <v>1.3827342063977781E-2</v>
      </c>
      <c r="G98">
        <v>-1.383541726272661E-2</v>
      </c>
      <c r="H98">
        <v>5.1858732233163946E-3</v>
      </c>
      <c r="I98">
        <v>-5.7075231550259738E-2</v>
      </c>
      <c r="J98">
        <v>-4.9543850838163629E-2</v>
      </c>
      <c r="K98">
        <v>3.1252552084170007E-2</v>
      </c>
      <c r="L98">
        <v>-2.4718550391083401E-2</v>
      </c>
      <c r="M98">
        <v>0</v>
      </c>
      <c r="N98">
        <v>4.4575582322439897E-2</v>
      </c>
      <c r="O98">
        <v>-1.8701625030085049E-2</v>
      </c>
      <c r="P98">
        <v>-6.2597955094506859E-3</v>
      </c>
      <c r="Q98">
        <v>7.3801755656243938E-3</v>
      </c>
    </row>
    <row r="99" spans="2:17" x14ac:dyDescent="0.35">
      <c r="B99" s="1">
        <v>45362</v>
      </c>
      <c r="C99">
        <v>-4.0811225964272772E-2</v>
      </c>
      <c r="D99">
        <v>-2.0593962604824372E-2</v>
      </c>
      <c r="E99">
        <v>-4.4366288404113052E-2</v>
      </c>
      <c r="F99">
        <v>1.7654222089788951E-2</v>
      </c>
      <c r="G99">
        <v>-3.237675496070893E-2</v>
      </c>
      <c r="H99">
        <v>5.043080510756591E-2</v>
      </c>
      <c r="I99">
        <v>-2.024285676329125E-2</v>
      </c>
      <c r="J99">
        <v>3.3014541223224961E-2</v>
      </c>
      <c r="K99">
        <v>-4.725293840676266E-2</v>
      </c>
      <c r="L99">
        <v>-1.8270263252352582E-2</v>
      </c>
      <c r="M99">
        <v>5.7971120756082064E-3</v>
      </c>
      <c r="N99">
        <v>9.736946735726915E-3</v>
      </c>
      <c r="O99">
        <v>1.376367869356003E-2</v>
      </c>
      <c r="P99">
        <v>-9.4637841335613437E-3</v>
      </c>
      <c r="Q99">
        <v>5.41777565959859E-2</v>
      </c>
    </row>
    <row r="100" spans="2:17" x14ac:dyDescent="0.35">
      <c r="B100" s="1">
        <v>45363</v>
      </c>
      <c r="C100">
        <v>8.2966185843534462E-3</v>
      </c>
      <c r="D100">
        <v>1.7573277642007439E-2</v>
      </c>
      <c r="E100">
        <v>2.1788199234040032E-2</v>
      </c>
      <c r="F100">
        <v>1.5902759772164331E-2</v>
      </c>
      <c r="G100">
        <v>3.0325823981654811E-2</v>
      </c>
      <c r="H100">
        <v>1.4646340395260381E-2</v>
      </c>
      <c r="I100">
        <v>6.9126563893824183E-2</v>
      </c>
      <c r="J100">
        <v>1.205932021122715E-2</v>
      </c>
      <c r="K100">
        <v>-1.3675413980310939E-2</v>
      </c>
      <c r="L100">
        <v>0.1209113676516767</v>
      </c>
      <c r="M100">
        <v>-3.5297818803971648E-2</v>
      </c>
      <c r="N100">
        <v>2.205346489644214E-3</v>
      </c>
      <c r="O100">
        <v>-1.2947061441473571E-3</v>
      </c>
      <c r="P100">
        <v>-4.7656535958236004E-3</v>
      </c>
      <c r="Q100">
        <v>2.6511076998441751E-2</v>
      </c>
    </row>
    <row r="101" spans="2:17" x14ac:dyDescent="0.35">
      <c r="B101" s="1">
        <v>45364</v>
      </c>
      <c r="C101">
        <v>3.3288368715475858E-2</v>
      </c>
      <c r="D101">
        <v>-2.1603823607266311E-2</v>
      </c>
      <c r="E101">
        <v>-4.0100965790899001E-2</v>
      </c>
      <c r="F101">
        <v>4.3293191616401074E-3</v>
      </c>
      <c r="G101">
        <v>-3.40360131774394E-2</v>
      </c>
      <c r="H101">
        <v>-4.4598634157115728E-2</v>
      </c>
      <c r="I101">
        <v>-1.1214498136509521E-2</v>
      </c>
      <c r="J101">
        <v>-3.3237882627740738E-2</v>
      </c>
      <c r="K101">
        <v>9.4218820651982595E-3</v>
      </c>
      <c r="L101">
        <v>-7.7183138081026639E-3</v>
      </c>
      <c r="M101">
        <v>1.7804678380562169E-2</v>
      </c>
      <c r="N101">
        <v>4.7909802653940917E-2</v>
      </c>
      <c r="O101">
        <v>-4.6460997274966283E-2</v>
      </c>
      <c r="P101">
        <v>-1.120911180086254E-2</v>
      </c>
      <c r="Q101">
        <v>-3.1498637488073918E-2</v>
      </c>
    </row>
    <row r="102" spans="2:17" x14ac:dyDescent="0.35">
      <c r="B102" s="1">
        <v>45365</v>
      </c>
      <c r="C102">
        <v>-0.14900803667596671</v>
      </c>
      <c r="D102">
        <v>9.46911149780097E-4</v>
      </c>
      <c r="E102">
        <v>-4.0492612766353693E-2</v>
      </c>
      <c r="F102">
        <v>-3.992783315431709E-2</v>
      </c>
      <c r="G102">
        <v>-2.942185280467819E-2</v>
      </c>
      <c r="H102">
        <v>-5.9147699062935551E-2</v>
      </c>
      <c r="I102">
        <v>-3.2927733587288947E-2</v>
      </c>
      <c r="J102">
        <v>-3.4639924112085253E-2</v>
      </c>
      <c r="K102">
        <v>-7.0638293530969051E-2</v>
      </c>
      <c r="L102">
        <v>1.935216635874675E-3</v>
      </c>
      <c r="M102">
        <v>-4.2048267218124942E-2</v>
      </c>
      <c r="N102">
        <v>-5.3678474429083273E-2</v>
      </c>
      <c r="O102">
        <v>-4.2056898779332177E-2</v>
      </c>
      <c r="P102">
        <v>-1.4598824263478961E-2</v>
      </c>
      <c r="Q102">
        <v>-6.2939763211281183E-2</v>
      </c>
    </row>
    <row r="103" spans="2:17" x14ac:dyDescent="0.35">
      <c r="B103" s="1">
        <v>45366</v>
      </c>
      <c r="C103">
        <v>8.6400337089871156E-3</v>
      </c>
      <c r="D103">
        <v>-1.051590129123528E-2</v>
      </c>
      <c r="E103">
        <v>2.115809410870054E-2</v>
      </c>
      <c r="F103">
        <v>2.7239672022364819E-4</v>
      </c>
      <c r="G103">
        <v>1.9710407341837159E-2</v>
      </c>
      <c r="H103">
        <v>0</v>
      </c>
      <c r="I103">
        <v>-1.217432439072984E-3</v>
      </c>
      <c r="J103">
        <v>-3.0257443814692191E-2</v>
      </c>
      <c r="K103">
        <v>5.9493800888261422E-2</v>
      </c>
      <c r="L103">
        <v>2.8587004338274751E-2</v>
      </c>
      <c r="M103">
        <v>1.8237570367570941E-2</v>
      </c>
      <c r="N103">
        <v>-1.3258353201669289E-2</v>
      </c>
      <c r="O103">
        <v>6.5630762779153419E-3</v>
      </c>
      <c r="P103">
        <v>-4.9139710474499264E-3</v>
      </c>
      <c r="Q103">
        <v>2.627581445408271E-2</v>
      </c>
    </row>
    <row r="104" spans="2:17" x14ac:dyDescent="0.35">
      <c r="B104" s="1">
        <v>45369</v>
      </c>
      <c r="C104">
        <v>1.472347014048824E-2</v>
      </c>
      <c r="D104">
        <v>1.041624864258341E-2</v>
      </c>
      <c r="E104">
        <v>-2.1482477743164992E-3</v>
      </c>
      <c r="F104">
        <v>1.3610792580549601E-3</v>
      </c>
      <c r="G104">
        <v>5.6675415493874816E-3</v>
      </c>
      <c r="H104">
        <v>-7.1942688470121368E-3</v>
      </c>
      <c r="I104">
        <v>7.0111157067226969E-3</v>
      </c>
      <c r="J104">
        <v>-1.412361945947405E-2</v>
      </c>
      <c r="K104">
        <v>-1.476362649137729E-2</v>
      </c>
      <c r="L104">
        <v>-4.6982516746143642E-4</v>
      </c>
      <c r="M104">
        <v>-0.1013524741526962</v>
      </c>
      <c r="N104">
        <v>8.5699145456649174E-3</v>
      </c>
      <c r="O104">
        <v>6.0664152342604707E-2</v>
      </c>
      <c r="P104">
        <v>-1.9901214516555219E-2</v>
      </c>
      <c r="Q104">
        <v>1.849994705256347E-2</v>
      </c>
    </row>
    <row r="105" spans="2:17" x14ac:dyDescent="0.35">
      <c r="B105" s="1">
        <v>45370</v>
      </c>
      <c r="C105">
        <v>-8.5132152853969519E-3</v>
      </c>
      <c r="D105">
        <v>3.0343029343751068E-3</v>
      </c>
      <c r="E105">
        <v>-4.9624479195434452E-2</v>
      </c>
      <c r="F105">
        <v>-1.3610792580548831E-3</v>
      </c>
      <c r="G105">
        <v>2.3432473210690131E-3</v>
      </c>
      <c r="H105">
        <v>-6.5260785670523458E-2</v>
      </c>
      <c r="I105">
        <v>1.06043543967433E-2</v>
      </c>
      <c r="J105">
        <v>2.9758066028041691E-3</v>
      </c>
      <c r="K105">
        <v>-3.0197689384934459E-2</v>
      </c>
      <c r="L105">
        <v>3.2820097417599552E-2</v>
      </c>
      <c r="M105">
        <v>-6.8992888516850148E-2</v>
      </c>
      <c r="N105">
        <v>-1.92289719566806E-2</v>
      </c>
      <c r="O105">
        <v>-1.4372034891457559E-2</v>
      </c>
      <c r="P105">
        <v>-5.6862850423532389E-2</v>
      </c>
      <c r="Q105">
        <v>7.1030890593403546E-3</v>
      </c>
    </row>
    <row r="106" spans="2:17" x14ac:dyDescent="0.35">
      <c r="B106" s="1">
        <v>45371</v>
      </c>
      <c r="C106">
        <v>0.1080397846459708</v>
      </c>
      <c r="D106">
        <v>1.8307604223536611E-2</v>
      </c>
      <c r="E106">
        <v>-9.3590741015022513E-3</v>
      </c>
      <c r="F106">
        <v>1.0298223046200469E-2</v>
      </c>
      <c r="G106">
        <v>2.3654142152620058E-2</v>
      </c>
      <c r="H106">
        <v>-1.7493187172150249E-2</v>
      </c>
      <c r="I106">
        <v>1.083616377207825E-2</v>
      </c>
      <c r="J106">
        <v>2.045387492370554E-2</v>
      </c>
      <c r="K106">
        <v>0.1116526267259751</v>
      </c>
      <c r="L106">
        <v>-9.0993901547868823E-4</v>
      </c>
      <c r="M106">
        <v>2.120218800071963E-2</v>
      </c>
      <c r="N106">
        <v>2.6621791177091091E-2</v>
      </c>
      <c r="O106">
        <v>2.5017133837829979E-2</v>
      </c>
      <c r="P106">
        <v>2.105347260702841E-2</v>
      </c>
      <c r="Q106">
        <v>-3.9180279723961701E-2</v>
      </c>
    </row>
    <row r="107" spans="2:17" x14ac:dyDescent="0.35">
      <c r="B107" s="1">
        <v>45372</v>
      </c>
      <c r="C107">
        <v>-7.4370222414935714E-3</v>
      </c>
      <c r="D107">
        <v>2.7607223808105721E-2</v>
      </c>
      <c r="E107">
        <v>-5.859245499177124E-3</v>
      </c>
      <c r="F107">
        <v>-4.72939830340345E-3</v>
      </c>
      <c r="G107">
        <v>0.13216681453954429</v>
      </c>
      <c r="H107">
        <v>-1.9802608596683108E-2</v>
      </c>
      <c r="I107">
        <v>1.169385813646655E-2</v>
      </c>
      <c r="J107">
        <v>2.7750144876321861E-3</v>
      </c>
      <c r="K107">
        <v>-3.4457887370657643E-2</v>
      </c>
      <c r="L107">
        <v>-3.6620500560802731E-2</v>
      </c>
      <c r="M107">
        <v>0</v>
      </c>
      <c r="N107">
        <v>3.1299805182175747E-2</v>
      </c>
      <c r="O107">
        <v>-1.6299696542812381E-2</v>
      </c>
      <c r="P107">
        <v>-2.460587090178214E-2</v>
      </c>
      <c r="Q107">
        <v>-2.880203974195825E-2</v>
      </c>
    </row>
    <row r="108" spans="2:17" x14ac:dyDescent="0.35">
      <c r="B108" s="1">
        <v>45373</v>
      </c>
      <c r="C108">
        <v>-3.9978061203386712E-2</v>
      </c>
      <c r="D108">
        <v>-2.6125322911791471E-3</v>
      </c>
      <c r="E108">
        <v>5.4140240918311771E-3</v>
      </c>
      <c r="F108">
        <v>-2.3295169434671099E-2</v>
      </c>
      <c r="G108">
        <v>3.2718783761577358E-3</v>
      </c>
      <c r="H108">
        <v>-2.2245636250879209E-2</v>
      </c>
      <c r="I108">
        <v>3.073623875289961E-2</v>
      </c>
      <c r="J108">
        <v>-1.462206672197372E-2</v>
      </c>
      <c r="K108">
        <v>-4.9625232538452919E-2</v>
      </c>
      <c r="L108">
        <v>-6.6870520830469446E-2</v>
      </c>
      <c r="M108">
        <v>-3.5590911878262202E-2</v>
      </c>
      <c r="N108">
        <v>-3.9806328270896738E-2</v>
      </c>
      <c r="O108">
        <v>-1.158171211632812E-2</v>
      </c>
      <c r="P108">
        <v>-1.433714966898952E-2</v>
      </c>
      <c r="Q108">
        <v>-8.1125466313477626E-2</v>
      </c>
    </row>
    <row r="109" spans="2:17" x14ac:dyDescent="0.35">
      <c r="B109" s="1">
        <v>45376</v>
      </c>
      <c r="C109">
        <v>1.6238147807071428E-2</v>
      </c>
      <c r="D109">
        <v>-8.5500903349010771E-3</v>
      </c>
      <c r="E109">
        <v>-5.6938247894685618E-3</v>
      </c>
      <c r="F109">
        <v>-9.3321686538422217E-3</v>
      </c>
      <c r="G109">
        <v>6.0896754652715213E-2</v>
      </c>
      <c r="H109">
        <v>4.0816345462441296E-3</v>
      </c>
      <c r="I109">
        <v>7.5334151908015854E-3</v>
      </c>
      <c r="J109">
        <v>-1.5382834437462779E-2</v>
      </c>
      <c r="K109">
        <v>8.7303731641594495E-2</v>
      </c>
      <c r="L109">
        <v>-5.5681592796348444E-3</v>
      </c>
      <c r="M109">
        <v>-2.197888560279819E-2</v>
      </c>
      <c r="N109">
        <v>2.26462473196021E-2</v>
      </c>
      <c r="O109">
        <v>1.0481683435756081E-2</v>
      </c>
      <c r="P109">
        <v>1.8034682515272731E-3</v>
      </c>
      <c r="Q109">
        <v>5.8513024305583087E-3</v>
      </c>
    </row>
    <row r="110" spans="2:17" x14ac:dyDescent="0.35">
      <c r="B110" s="1">
        <v>45377</v>
      </c>
      <c r="C110">
        <v>1.8929736026680851E-2</v>
      </c>
      <c r="D110">
        <v>-8.623899104741423E-3</v>
      </c>
      <c r="E110">
        <v>-4.2637358597711417E-3</v>
      </c>
      <c r="F110">
        <v>2.7989747096493619E-4</v>
      </c>
      <c r="G110">
        <v>1.415703247562084E-2</v>
      </c>
      <c r="H110">
        <v>-2.6833320333141421E-2</v>
      </c>
      <c r="I110">
        <v>-2.6030093765006989E-2</v>
      </c>
      <c r="J110">
        <v>-8.8780413019815211E-3</v>
      </c>
      <c r="K110">
        <v>-3.1852377814503667E-2</v>
      </c>
      <c r="L110">
        <v>5.0740024290395983E-4</v>
      </c>
      <c r="M110">
        <v>2.9199126740177501E-2</v>
      </c>
      <c r="N110">
        <v>1.418122869302727E-2</v>
      </c>
      <c r="O110">
        <v>2.87772826285837E-2</v>
      </c>
      <c r="P110">
        <v>0</v>
      </c>
      <c r="Q110">
        <v>-3.5066936662918389E-3</v>
      </c>
    </row>
    <row r="111" spans="2:17" x14ac:dyDescent="0.35">
      <c r="B111" s="1">
        <v>45378</v>
      </c>
      <c r="C111">
        <v>-1.6475742981140209E-2</v>
      </c>
      <c r="D111">
        <v>6.4147702879028884E-3</v>
      </c>
      <c r="E111">
        <v>9.6235357033396078E-3</v>
      </c>
      <c r="F111">
        <v>1.5376109996859779E-3</v>
      </c>
      <c r="G111">
        <v>3.780689364500241E-3</v>
      </c>
      <c r="H111">
        <v>-2.328150237848477E-2</v>
      </c>
      <c r="I111">
        <v>-2.52842735912964E-2</v>
      </c>
      <c r="J111">
        <v>3.663711062202054E-2</v>
      </c>
      <c r="K111">
        <v>1.564458261940032E-2</v>
      </c>
      <c r="L111">
        <v>3.5388741758018719E-2</v>
      </c>
      <c r="M111">
        <v>4.9132724997157352E-2</v>
      </c>
      <c r="N111">
        <v>-7.4261059215686978E-3</v>
      </c>
      <c r="O111">
        <v>1.20840836173639E-2</v>
      </c>
      <c r="P111">
        <v>-5.4201052913224251E-3</v>
      </c>
      <c r="Q111">
        <v>-8.9356046808588496E-2</v>
      </c>
    </row>
    <row r="112" spans="2:17" x14ac:dyDescent="0.35">
      <c r="B112" s="1">
        <v>45379</v>
      </c>
      <c r="C112">
        <v>1.459872113018499E-2</v>
      </c>
      <c r="D112">
        <v>-8.5460496023335858E-3</v>
      </c>
      <c r="E112">
        <v>4.9989503717390027E-3</v>
      </c>
      <c r="F112">
        <v>1.0698320707855679E-2</v>
      </c>
      <c r="G112">
        <v>-1.0505340691047639E-2</v>
      </c>
      <c r="H112">
        <v>-3.7081691241565039E-2</v>
      </c>
      <c r="I112">
        <v>1.173823330052617E-3</v>
      </c>
      <c r="J112">
        <v>-2.762306910280999E-2</v>
      </c>
      <c r="K112">
        <v>0</v>
      </c>
      <c r="L112">
        <v>-6.3866175129366582E-3</v>
      </c>
      <c r="M112">
        <v>1.3605638815206079E-2</v>
      </c>
      <c r="N112">
        <v>1.6690915709506891E-2</v>
      </c>
      <c r="O112">
        <v>-2.272190773999231E-2</v>
      </c>
      <c r="P112">
        <v>3.0332401360896911E-2</v>
      </c>
      <c r="Q112">
        <v>-1.6785431717192559E-2</v>
      </c>
    </row>
    <row r="113" spans="2:17" x14ac:dyDescent="0.35">
      <c r="B113" s="1">
        <v>45383</v>
      </c>
      <c r="C113">
        <v>-6.7441183176920869E-2</v>
      </c>
      <c r="D113">
        <v>1.185787886647657E-2</v>
      </c>
      <c r="E113">
        <v>1.5666927548329091E-2</v>
      </c>
      <c r="F113">
        <v>1.3861501198551359E-2</v>
      </c>
      <c r="G113">
        <v>5.2946041941477492E-2</v>
      </c>
      <c r="H113">
        <v>3.063694068723324E-2</v>
      </c>
      <c r="I113">
        <v>7.7476440395468182E-5</v>
      </c>
      <c r="J113">
        <v>4.0704997757871723E-3</v>
      </c>
      <c r="K113">
        <v>-6.497430396277587E-2</v>
      </c>
      <c r="L113">
        <v>0</v>
      </c>
      <c r="M113">
        <v>-3.4367693071480569E-2</v>
      </c>
      <c r="N113">
        <v>-3.7585762711846618E-2</v>
      </c>
      <c r="O113">
        <v>-3.2477284143495331E-3</v>
      </c>
      <c r="P113">
        <v>-1.9521495474089771E-2</v>
      </c>
      <c r="Q113">
        <v>1.036283888237015E-2</v>
      </c>
    </row>
    <row r="114" spans="2:17" x14ac:dyDescent="0.35">
      <c r="B114" s="1">
        <v>45384</v>
      </c>
      <c r="C114">
        <v>-2.1475046323259861E-2</v>
      </c>
      <c r="D114">
        <v>-1.24398991489645E-2</v>
      </c>
      <c r="E114">
        <v>-2.5633927471379402E-2</v>
      </c>
      <c r="F114">
        <v>-6.7009548952356246E-3</v>
      </c>
      <c r="G114">
        <v>-1.254825639358639E-2</v>
      </c>
      <c r="H114">
        <v>-2.1787333812667731E-2</v>
      </c>
      <c r="I114">
        <v>-1.0132706584632251E-2</v>
      </c>
      <c r="J114">
        <v>-4.6706959058007029E-2</v>
      </c>
      <c r="K114">
        <v>-7.7938034154428529E-2</v>
      </c>
      <c r="L114">
        <v>-2.9002124245081948E-2</v>
      </c>
      <c r="M114">
        <v>-8.7647314058714287E-2</v>
      </c>
      <c r="N114">
        <v>-2.8009549063327071E-2</v>
      </c>
      <c r="O114">
        <v>-5.0266519351052578E-2</v>
      </c>
      <c r="P114">
        <v>-5.3908005954848752E-3</v>
      </c>
      <c r="Q114">
        <v>-2.2150752178864159E-2</v>
      </c>
    </row>
    <row r="115" spans="2:17" x14ac:dyDescent="0.35">
      <c r="B115" s="1">
        <v>45385</v>
      </c>
      <c r="C115">
        <v>-1.269390639639389E-2</v>
      </c>
      <c r="D115">
        <v>6.1428728588783987E-3</v>
      </c>
      <c r="E115">
        <v>1.15171235337182E-2</v>
      </c>
      <c r="F115">
        <v>-6.0555485476678876E-3</v>
      </c>
      <c r="G115">
        <v>4.1958576281395772E-2</v>
      </c>
      <c r="H115">
        <v>-1.10743528725881E-2</v>
      </c>
      <c r="I115">
        <v>-5.4703804130300333E-3</v>
      </c>
      <c r="J115">
        <v>3.5408292516244909E-3</v>
      </c>
      <c r="K115">
        <v>-3.0624374128709511E-2</v>
      </c>
      <c r="L115">
        <v>4.3193651983977593E-2</v>
      </c>
      <c r="M115">
        <v>-1.538490473103587E-2</v>
      </c>
      <c r="N115">
        <v>5.539513595397858E-3</v>
      </c>
      <c r="O115">
        <v>1.044754405443174E-2</v>
      </c>
      <c r="P115">
        <v>2.8421068223664959E-2</v>
      </c>
      <c r="Q115">
        <v>-2.1305775885496502E-2</v>
      </c>
    </row>
    <row r="116" spans="2:17" x14ac:dyDescent="0.35">
      <c r="B116" s="1">
        <v>45386</v>
      </c>
      <c r="C116">
        <v>-4.7142657119880492E-2</v>
      </c>
      <c r="D116">
        <v>-1.942756747886356E-2</v>
      </c>
      <c r="E116">
        <v>-8.6262350353787362E-2</v>
      </c>
      <c r="F116">
        <v>-6.7872757992767756E-3</v>
      </c>
      <c r="G116">
        <v>-3.1101263681218169E-2</v>
      </c>
      <c r="H116">
        <v>2.224745998022385E-3</v>
      </c>
      <c r="I116">
        <v>-3.4989789681765388E-2</v>
      </c>
      <c r="J116">
        <v>-2.3315149817698649E-2</v>
      </c>
      <c r="K116">
        <v>-9.7657400834007847E-3</v>
      </c>
      <c r="L116">
        <v>-4.8709488791497174E-3</v>
      </c>
      <c r="M116">
        <v>-2.3530475407740829E-2</v>
      </c>
      <c r="N116">
        <v>-6.3760392650329609E-2</v>
      </c>
      <c r="O116">
        <v>1.608326920260663E-2</v>
      </c>
      <c r="P116">
        <v>2.933775102462698E-2</v>
      </c>
      <c r="Q116">
        <v>-1.3467681643564359E-3</v>
      </c>
    </row>
    <row r="117" spans="2:17" x14ac:dyDescent="0.35">
      <c r="B117" s="1">
        <v>45387</v>
      </c>
      <c r="C117">
        <v>2.3392828071419729E-2</v>
      </c>
      <c r="D117">
        <v>2.1691379867136519E-2</v>
      </c>
      <c r="E117">
        <v>2.7302789387679809E-2</v>
      </c>
      <c r="F117">
        <v>-4.0386279376350403E-3</v>
      </c>
      <c r="G117">
        <v>-4.1183448252182777E-3</v>
      </c>
      <c r="H117">
        <v>-2.474820010249848E-2</v>
      </c>
      <c r="I117">
        <v>2.4185718551635229E-2</v>
      </c>
      <c r="J117">
        <v>3.1787517535448251E-3</v>
      </c>
      <c r="K117">
        <v>9.8089553536008967E-4</v>
      </c>
      <c r="L117">
        <v>3.9727643229598847E-2</v>
      </c>
      <c r="M117">
        <v>-1.6000326086675482E-2</v>
      </c>
      <c r="N117">
        <v>3.2129093878938683E-2</v>
      </c>
      <c r="O117">
        <v>-3.6967435558775442E-2</v>
      </c>
      <c r="P117">
        <v>-3.1090639995029298E-2</v>
      </c>
      <c r="Q117">
        <v>-4.0513505682834164E-3</v>
      </c>
    </row>
    <row r="118" spans="2:17" x14ac:dyDescent="0.35">
      <c r="B118" s="1">
        <v>45390</v>
      </c>
      <c r="C118">
        <v>3.7030259143191573E-2</v>
      </c>
      <c r="D118">
        <v>5.7088940310891859E-3</v>
      </c>
      <c r="E118">
        <v>-3.055974901724033E-3</v>
      </c>
      <c r="F118">
        <v>6.9743214664205744E-4</v>
      </c>
      <c r="G118">
        <v>-5.1109906085170364E-3</v>
      </c>
      <c r="H118">
        <v>-4.5662137541302474E-3</v>
      </c>
      <c r="I118">
        <v>-9.9920322821425815E-3</v>
      </c>
      <c r="J118">
        <v>-8.2567238983042857E-3</v>
      </c>
      <c r="K118">
        <v>-1.481504810705086E-2</v>
      </c>
      <c r="L118">
        <v>0.1007982829512399</v>
      </c>
      <c r="M118">
        <v>-4.9596993281216521E-2</v>
      </c>
      <c r="N118">
        <v>1.517519258490223E-2</v>
      </c>
      <c r="O118">
        <v>4.7836763627087713E-2</v>
      </c>
      <c r="P118">
        <v>1.752888970402327E-3</v>
      </c>
      <c r="Q118">
        <v>-1.354062773928012E-3</v>
      </c>
    </row>
    <row r="119" spans="2:17" x14ac:dyDescent="0.35">
      <c r="B119" s="1">
        <v>45391</v>
      </c>
      <c r="C119">
        <v>3.6273358694870562E-2</v>
      </c>
      <c r="D119">
        <v>6.5324365611192543E-3</v>
      </c>
      <c r="E119">
        <v>5.1661785779284547E-3</v>
      </c>
      <c r="F119">
        <v>1.7692221068697341E-2</v>
      </c>
      <c r="G119">
        <v>-2.6060744644470319E-3</v>
      </c>
      <c r="H119">
        <v>7.4924933207825964E-2</v>
      </c>
      <c r="I119">
        <v>-2.0628418327681291E-2</v>
      </c>
      <c r="J119">
        <v>3.1357747213881099E-2</v>
      </c>
      <c r="K119">
        <v>-4.9875604896322074E-3</v>
      </c>
      <c r="L119">
        <v>7.4774455005594001E-2</v>
      </c>
      <c r="M119">
        <v>-8.5106818967682265E-3</v>
      </c>
      <c r="N119">
        <v>2.0590696063966251E-2</v>
      </c>
      <c r="O119">
        <v>2.2295607975213141E-2</v>
      </c>
      <c r="P119">
        <v>-1.9452449637444719E-2</v>
      </c>
      <c r="Q119">
        <v>8.9379790346494306E-2</v>
      </c>
    </row>
    <row r="120" spans="2:17" x14ac:dyDescent="0.35">
      <c r="B120" s="1">
        <v>45392</v>
      </c>
      <c r="C120">
        <v>-5.2231171117835942E-2</v>
      </c>
      <c r="D120">
        <v>-5.528316286271674E-3</v>
      </c>
      <c r="E120">
        <v>-2.1544390410097661E-2</v>
      </c>
      <c r="F120">
        <v>2.1683984674451082E-2</v>
      </c>
      <c r="G120">
        <v>-3.5126476125986851E-3</v>
      </c>
      <c r="H120">
        <v>-2.5807858811468919E-2</v>
      </c>
      <c r="I120">
        <v>1.954902265496326E-2</v>
      </c>
      <c r="J120">
        <v>-2.4400140581049432E-2</v>
      </c>
      <c r="K120">
        <v>-1.308525114348005E-2</v>
      </c>
      <c r="L120">
        <v>-3.5667952127672299E-2</v>
      </c>
      <c r="M120">
        <v>-6.1693510651141821E-2</v>
      </c>
      <c r="N120">
        <v>-1.8550612971009819E-2</v>
      </c>
      <c r="O120">
        <v>-2.937344256551801E-2</v>
      </c>
      <c r="P120">
        <v>-2.1661476270717489E-2</v>
      </c>
      <c r="Q120">
        <v>9.8644359808940426E-3</v>
      </c>
    </row>
    <row r="121" spans="2:17" x14ac:dyDescent="0.35">
      <c r="B121" s="1">
        <v>45393</v>
      </c>
      <c r="C121">
        <v>6.8279780155853474E-3</v>
      </c>
      <c r="D121">
        <v>1.7668535157267198E-2</v>
      </c>
      <c r="E121">
        <v>1.9903515802019711E-2</v>
      </c>
      <c r="F121">
        <v>3.4796896092621201E-3</v>
      </c>
      <c r="G121">
        <v>4.2535787884858713E-2</v>
      </c>
      <c r="H121">
        <v>-2.8731282730896899E-2</v>
      </c>
      <c r="I121">
        <v>4.0274457361062589E-2</v>
      </c>
      <c r="J121">
        <v>1.9595779706668121E-2</v>
      </c>
      <c r="K121">
        <v>-1.223255684080988E-2</v>
      </c>
      <c r="L121">
        <v>6.3237199208872719E-2</v>
      </c>
      <c r="M121">
        <v>1.801848808573692E-2</v>
      </c>
      <c r="N121">
        <v>1.9550290649895399E-2</v>
      </c>
      <c r="O121">
        <v>1.6399556773736199E-2</v>
      </c>
      <c r="P121">
        <v>-5.8232401163100328E-2</v>
      </c>
      <c r="Q121">
        <v>1.46166839412478E-2</v>
      </c>
    </row>
    <row r="122" spans="2:17" x14ac:dyDescent="0.35">
      <c r="B122" s="1">
        <v>45394</v>
      </c>
      <c r="C122">
        <v>-3.5535215468114889E-2</v>
      </c>
      <c r="D122">
        <v>-2.4333465430217301E-2</v>
      </c>
      <c r="E122">
        <v>-4.3268785698115902E-2</v>
      </c>
      <c r="F122">
        <v>-4.8730012507979592E-2</v>
      </c>
      <c r="G122">
        <v>-3.9920555083377357E-2</v>
      </c>
      <c r="H122">
        <v>-8.1725713591706273E-2</v>
      </c>
      <c r="I122">
        <v>-2.7182564617640102E-2</v>
      </c>
      <c r="J122">
        <v>-5.7725134186530302E-2</v>
      </c>
      <c r="K122">
        <v>-6.8992829567202138E-2</v>
      </c>
      <c r="L122">
        <v>-0.13775326069023869</v>
      </c>
      <c r="M122">
        <v>-3.6367608691920461E-2</v>
      </c>
      <c r="N122">
        <v>-3.9100807526618507E-2</v>
      </c>
      <c r="O122">
        <v>-2.0541749097701741E-2</v>
      </c>
      <c r="P122">
        <v>-3.3434790843286648E-2</v>
      </c>
      <c r="Q122">
        <v>-0.103079145058712</v>
      </c>
    </row>
    <row r="123" spans="2:17" x14ac:dyDescent="0.35">
      <c r="B123" s="1">
        <v>45397</v>
      </c>
      <c r="C123">
        <v>-4.9004763922529483E-2</v>
      </c>
      <c r="D123">
        <v>-1.054325174877725E-2</v>
      </c>
      <c r="E123">
        <v>-1.8294647443959439E-2</v>
      </c>
      <c r="F123">
        <v>-9.4426485791837076E-3</v>
      </c>
      <c r="G123">
        <v>-9.4305008174116519E-3</v>
      </c>
      <c r="H123">
        <v>-5.5013876395390432E-2</v>
      </c>
      <c r="I123">
        <v>-2.508926819608134E-2</v>
      </c>
      <c r="J123">
        <v>-1.511973177623E-2</v>
      </c>
      <c r="K123">
        <v>-6.000675844264193E-2</v>
      </c>
      <c r="L123">
        <v>-0.1283329853629448</v>
      </c>
      <c r="M123">
        <v>-5.7158472275874207E-2</v>
      </c>
      <c r="N123">
        <v>-4.6390109324310543E-2</v>
      </c>
      <c r="O123">
        <v>-5.7574659738337017E-2</v>
      </c>
      <c r="P123">
        <v>-3.0459227148096749E-2</v>
      </c>
      <c r="Q123">
        <v>-3.5474419798148638E-2</v>
      </c>
    </row>
    <row r="124" spans="2:17" x14ac:dyDescent="0.35">
      <c r="B124" s="1">
        <v>45398</v>
      </c>
      <c r="C124">
        <v>-4.5175743394713346E-3</v>
      </c>
      <c r="D124">
        <v>1.8306721667874091E-2</v>
      </c>
      <c r="E124">
        <v>1.939648957994303E-2</v>
      </c>
      <c r="F124">
        <v>-1.4405185443915881E-2</v>
      </c>
      <c r="G124">
        <v>3.2902382029981838E-3</v>
      </c>
      <c r="H124">
        <v>-2.0780010477892422E-2</v>
      </c>
      <c r="I124">
        <v>1.630798513040187E-2</v>
      </c>
      <c r="J124">
        <v>-1.4114965311887429E-2</v>
      </c>
      <c r="K124">
        <v>-6.1354088419750902E-2</v>
      </c>
      <c r="L124">
        <v>4.9717862331354452E-2</v>
      </c>
      <c r="M124">
        <v>1.9418067876816051E-2</v>
      </c>
      <c r="N124">
        <v>-4.9100018425321306E-3</v>
      </c>
      <c r="O124">
        <v>-2.7435068682222952E-2</v>
      </c>
      <c r="P124">
        <v>4.2387786704979377E-2</v>
      </c>
      <c r="Q124">
        <v>-6.9686294870374681E-3</v>
      </c>
    </row>
    <row r="125" spans="2:17" x14ac:dyDescent="0.35">
      <c r="B125" s="1">
        <v>45399</v>
      </c>
      <c r="C125">
        <v>-1.61836048656517E-3</v>
      </c>
      <c r="D125">
        <v>-4.6861036826613141E-2</v>
      </c>
      <c r="E125">
        <v>-5.948586131068527E-2</v>
      </c>
      <c r="F125">
        <v>-1.1413848013805371E-2</v>
      </c>
      <c r="G125">
        <v>-4.5702996382243392E-2</v>
      </c>
      <c r="H125">
        <v>2.590822182874063E-2</v>
      </c>
      <c r="I125">
        <v>-3.9433570902254113E-2</v>
      </c>
      <c r="J125">
        <v>-3.870273354567624E-3</v>
      </c>
      <c r="K125">
        <v>-1.1229142102798991E-2</v>
      </c>
      <c r="L125">
        <v>1.1347628368340759E-2</v>
      </c>
      <c r="M125">
        <v>-9.7909653101448141E-2</v>
      </c>
      <c r="N125">
        <v>5.0460760701433174E-3</v>
      </c>
      <c r="O125">
        <v>-1.0622083971375641E-2</v>
      </c>
      <c r="P125">
        <v>-1.9960723563225039E-2</v>
      </c>
      <c r="Q125">
        <v>3.7066697417473371E-2</v>
      </c>
    </row>
    <row r="126" spans="2:17" x14ac:dyDescent="0.35">
      <c r="B126" s="1">
        <v>45400</v>
      </c>
      <c r="C126">
        <v>9.0293672871243329E-3</v>
      </c>
      <c r="D126">
        <v>-2.8260889803668591E-2</v>
      </c>
      <c r="E126">
        <v>6.8586327591363986E-3</v>
      </c>
      <c r="F126">
        <v>8.7142430966147212E-4</v>
      </c>
      <c r="G126">
        <v>-3.8557316941187067E-2</v>
      </c>
      <c r="H126">
        <v>2.2756965171033719E-2</v>
      </c>
      <c r="I126">
        <v>7.5398344174343384E-3</v>
      </c>
      <c r="J126">
        <v>-2.417701586867466E-2</v>
      </c>
      <c r="K126">
        <v>3.9365498068276952E-2</v>
      </c>
      <c r="L126">
        <v>-3.7682532502171079E-3</v>
      </c>
      <c r="M126">
        <v>2.8229798638321889E-2</v>
      </c>
      <c r="N126">
        <v>-1.992240900664221E-2</v>
      </c>
      <c r="O126">
        <v>-3.6155647217109538E-2</v>
      </c>
      <c r="P126">
        <v>0.1460534220288319</v>
      </c>
      <c r="Q126">
        <v>-3.4273402209245407E-2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9F9F-4410-4DE3-8C61-E17FE551C784}">
  <dimension ref="A1:H46"/>
  <sheetViews>
    <sheetView showGridLines="0" zoomScale="158" workbookViewId="0">
      <selection activeCell="A2" sqref="A2"/>
    </sheetView>
  </sheetViews>
  <sheetFormatPr defaultRowHeight="14.5" x14ac:dyDescent="0.35"/>
  <cols>
    <col min="1" max="1" width="2.1796875" customWidth="1"/>
    <col min="2" max="2" width="6.54296875" bestFit="1" customWidth="1"/>
    <col min="3" max="3" width="11.6328125" bestFit="1" customWidth="1"/>
    <col min="4" max="5" width="12.453125" bestFit="1" customWidth="1"/>
    <col min="6" max="8" width="11.81640625" bestFit="1" customWidth="1"/>
  </cols>
  <sheetData>
    <row r="1" spans="1:8" x14ac:dyDescent="0.35">
      <c r="A1" s="2" t="s">
        <v>30</v>
      </c>
    </row>
    <row r="2" spans="1:8" x14ac:dyDescent="0.35">
      <c r="A2" s="2" t="s">
        <v>31</v>
      </c>
    </row>
    <row r="3" spans="1:8" x14ac:dyDescent="0.35">
      <c r="A3" s="2" t="s">
        <v>91</v>
      </c>
    </row>
    <row r="6" spans="1:8" ht="15" thickBot="1" x14ac:dyDescent="0.4">
      <c r="A6" t="s">
        <v>32</v>
      </c>
    </row>
    <row r="7" spans="1:8" x14ac:dyDescent="0.35">
      <c r="B7" s="20"/>
      <c r="C7" s="20"/>
      <c r="D7" s="20" t="s">
        <v>35</v>
      </c>
      <c r="E7" s="20" t="s">
        <v>37</v>
      </c>
      <c r="F7" s="20" t="s">
        <v>39</v>
      </c>
      <c r="G7" s="20" t="s">
        <v>41</v>
      </c>
      <c r="H7" s="20" t="s">
        <v>41</v>
      </c>
    </row>
    <row r="8" spans="1:8" ht="15" thickBot="1" x14ac:dyDescent="0.4">
      <c r="B8" s="21" t="s">
        <v>33</v>
      </c>
      <c r="C8" s="21" t="s">
        <v>34</v>
      </c>
      <c r="D8" s="21" t="s">
        <v>36</v>
      </c>
      <c r="E8" s="21" t="s">
        <v>38</v>
      </c>
      <c r="F8" s="21" t="s">
        <v>40</v>
      </c>
      <c r="G8" s="21" t="s">
        <v>42</v>
      </c>
      <c r="H8" s="21" t="s">
        <v>43</v>
      </c>
    </row>
    <row r="9" spans="1:8" x14ac:dyDescent="0.35">
      <c r="B9" s="19" t="s">
        <v>50</v>
      </c>
      <c r="C9" s="19" t="s">
        <v>8</v>
      </c>
      <c r="D9" s="19">
        <v>100</v>
      </c>
      <c r="E9" s="19">
        <v>-0.62566629981819355</v>
      </c>
      <c r="F9" s="19">
        <v>0.1249432880496615</v>
      </c>
      <c r="G9" s="19">
        <v>0.62566629981819355</v>
      </c>
      <c r="H9" s="19">
        <v>1E+30</v>
      </c>
    </row>
    <row r="10" spans="1:8" x14ac:dyDescent="0.35">
      <c r="B10" s="19" t="s">
        <v>51</v>
      </c>
      <c r="C10" s="19" t="s">
        <v>3</v>
      </c>
      <c r="D10" s="19">
        <v>100</v>
      </c>
      <c r="E10" s="19">
        <v>-0.43562395223647049</v>
      </c>
      <c r="F10" s="19">
        <v>0.31498563563138438</v>
      </c>
      <c r="G10" s="19">
        <v>0.43562395223647049</v>
      </c>
      <c r="H10" s="19">
        <v>1E+30</v>
      </c>
    </row>
    <row r="11" spans="1:8" x14ac:dyDescent="0.35">
      <c r="B11" s="19" t="s">
        <v>52</v>
      </c>
      <c r="C11" s="19" t="s">
        <v>7</v>
      </c>
      <c r="D11" s="19">
        <v>100</v>
      </c>
      <c r="E11" s="19">
        <v>-9.7383626696093031E-2</v>
      </c>
      <c r="F11" s="19">
        <v>0.65322596117176179</v>
      </c>
      <c r="G11" s="19">
        <v>9.7383626696093031E-2</v>
      </c>
      <c r="H11" s="19">
        <v>1E+30</v>
      </c>
    </row>
    <row r="12" spans="1:8" x14ac:dyDescent="0.35">
      <c r="B12" s="19" t="s">
        <v>53</v>
      </c>
      <c r="C12" s="19" t="s">
        <v>1</v>
      </c>
      <c r="D12" s="19">
        <v>139.45312499999775</v>
      </c>
      <c r="E12" s="19">
        <v>0</v>
      </c>
      <c r="F12" s="19">
        <v>0.7506095878678547</v>
      </c>
      <c r="G12" s="19">
        <v>8.0162843575238459E-3</v>
      </c>
      <c r="H12" s="19">
        <v>9.7383626696093004E-2</v>
      </c>
    </row>
    <row r="13" spans="1:8" x14ac:dyDescent="0.35">
      <c r="B13" s="19" t="s">
        <v>54</v>
      </c>
      <c r="C13" s="19" t="s">
        <v>13</v>
      </c>
      <c r="D13" s="19">
        <v>439.45312499999841</v>
      </c>
      <c r="E13" s="19">
        <v>0</v>
      </c>
      <c r="F13" s="19">
        <v>0.75862587222537892</v>
      </c>
      <c r="G13" s="19">
        <v>3.8986130677182734E-2</v>
      </c>
      <c r="H13" s="19">
        <v>8.0162843575238424E-3</v>
      </c>
    </row>
    <row r="14" spans="1:8" x14ac:dyDescent="0.35">
      <c r="B14" s="19" t="s">
        <v>55</v>
      </c>
      <c r="C14" s="19" t="s">
        <v>12</v>
      </c>
      <c r="D14" s="19">
        <v>878.90625000000387</v>
      </c>
      <c r="E14" s="19">
        <v>0</v>
      </c>
      <c r="F14" s="19">
        <v>0.77411079538520822</v>
      </c>
      <c r="G14" s="19">
        <v>7.1160550248950405E-2</v>
      </c>
      <c r="H14" s="19">
        <v>1.9493065338591367E-2</v>
      </c>
    </row>
    <row r="15" spans="1:8" x14ac:dyDescent="0.35">
      <c r="B15" s="19" t="s">
        <v>56</v>
      </c>
      <c r="C15" s="19" t="s">
        <v>9</v>
      </c>
      <c r="D15" s="19">
        <v>1757.8124999999829</v>
      </c>
      <c r="E15" s="19">
        <v>0</v>
      </c>
      <c r="F15" s="19">
        <v>0.79994453784038777</v>
      </c>
      <c r="G15" s="19">
        <v>0.10929763937644896</v>
      </c>
      <c r="H15" s="19">
        <v>3.5580275124475196E-2</v>
      </c>
    </row>
    <row r="16" spans="1:8" x14ac:dyDescent="0.35">
      <c r="B16" s="19" t="s">
        <v>57</v>
      </c>
      <c r="C16" s="19" t="s">
        <v>2</v>
      </c>
      <c r="D16" s="19">
        <v>3515.6250000000296</v>
      </c>
      <c r="E16" s="19">
        <v>0</v>
      </c>
      <c r="F16" s="19">
        <v>0.83680321996637463</v>
      </c>
      <c r="G16" s="19">
        <v>0.35464434461854005</v>
      </c>
      <c r="H16" s="19">
        <v>5.4648819688224479E-2</v>
      </c>
    </row>
    <row r="17" spans="1:8" x14ac:dyDescent="0.35">
      <c r="B17" s="19" t="s">
        <v>58</v>
      </c>
      <c r="C17" s="19" t="s">
        <v>11</v>
      </c>
      <c r="D17" s="19">
        <v>7031.2500000000127</v>
      </c>
      <c r="E17" s="19">
        <v>0</v>
      </c>
      <c r="F17" s="19">
        <v>0.98680098243153225</v>
      </c>
      <c r="G17" s="19">
        <v>0.25051307790044014</v>
      </c>
      <c r="H17" s="19">
        <v>0.17732217230927003</v>
      </c>
    </row>
    <row r="18" spans="1:8" x14ac:dyDescent="0.35">
      <c r="B18" s="19" t="s">
        <v>59</v>
      </c>
      <c r="C18" s="19" t="s">
        <v>4</v>
      </c>
      <c r="D18" s="19">
        <v>14062.499999999975</v>
      </c>
      <c r="E18" s="19">
        <v>0</v>
      </c>
      <c r="F18" s="19">
        <v>1.0233964352271174</v>
      </c>
      <c r="G18" s="19">
        <v>0.22547867062623084</v>
      </c>
      <c r="H18" s="19">
        <v>0.12525653895022007</v>
      </c>
    </row>
    <row r="19" spans="1:8" x14ac:dyDescent="0.35">
      <c r="B19" s="19" t="s">
        <v>60</v>
      </c>
      <c r="C19" s="19" t="s">
        <v>0</v>
      </c>
      <c r="D19" s="19">
        <v>28125.000000000015</v>
      </c>
      <c r="E19" s="19">
        <v>0</v>
      </c>
      <c r="F19" s="19">
        <v>1.0735075010651229</v>
      </c>
      <c r="G19" s="19">
        <v>0.34505887320323225</v>
      </c>
      <c r="H19" s="19">
        <v>0.11273933531311539</v>
      </c>
    </row>
    <row r="20" spans="1:8" x14ac:dyDescent="0.35">
      <c r="B20" s="19" t="s">
        <v>61</v>
      </c>
      <c r="C20" s="19" t="s">
        <v>10</v>
      </c>
      <c r="D20" s="19">
        <v>56250.000000000015</v>
      </c>
      <c r="E20" s="19">
        <v>0</v>
      </c>
      <c r="F20" s="19">
        <v>1.1896672700101814</v>
      </c>
      <c r="G20" s="19">
        <v>0.38338678711531221</v>
      </c>
      <c r="H20" s="19">
        <v>0.1725294366016161</v>
      </c>
    </row>
    <row r="21" spans="1:8" x14ac:dyDescent="0.35">
      <c r="B21" s="19" t="s">
        <v>62</v>
      </c>
      <c r="C21" s="19" t="s">
        <v>14</v>
      </c>
      <c r="D21" s="19">
        <v>112499.99999999997</v>
      </c>
      <c r="E21" s="19">
        <v>0</v>
      </c>
      <c r="F21" s="19">
        <v>1.295095945267029</v>
      </c>
      <c r="G21" s="19">
        <v>0.23709194592099722</v>
      </c>
      <c r="H21" s="19">
        <v>0.19169339355765616</v>
      </c>
    </row>
    <row r="22" spans="1:8" x14ac:dyDescent="0.35">
      <c r="B22" s="19" t="s">
        <v>63</v>
      </c>
      <c r="C22" s="19" t="s">
        <v>5</v>
      </c>
      <c r="D22" s="19">
        <v>225000</v>
      </c>
      <c r="E22" s="19">
        <v>0</v>
      </c>
      <c r="F22" s="19">
        <v>1.3177952214486996</v>
      </c>
      <c r="G22" s="19">
        <v>0.30084464966645225</v>
      </c>
      <c r="H22" s="19">
        <v>0.1185459729604986</v>
      </c>
    </row>
    <row r="23" spans="1:8" x14ac:dyDescent="0.35">
      <c r="B23" s="19" t="s">
        <v>64</v>
      </c>
      <c r="C23" s="19" t="s">
        <v>6</v>
      </c>
      <c r="D23" s="19">
        <v>450000</v>
      </c>
      <c r="E23" s="19">
        <v>0</v>
      </c>
      <c r="F23" s="19">
        <v>1.408944559801677</v>
      </c>
      <c r="G23" s="19">
        <v>1E+30</v>
      </c>
      <c r="H23" s="19">
        <v>0.15042232483322612</v>
      </c>
    </row>
    <row r="24" spans="1:8" ht="15" thickBot="1" x14ac:dyDescent="0.4">
      <c r="B24" s="18" t="s">
        <v>65</v>
      </c>
      <c r="C24" s="18" t="s">
        <v>49</v>
      </c>
      <c r="D24" s="18">
        <v>100000</v>
      </c>
      <c r="E24" s="18">
        <v>0</v>
      </c>
      <c r="F24" s="18">
        <v>5.0000000000000711E-2</v>
      </c>
      <c r="G24" s="18">
        <v>1.2837333973850626</v>
      </c>
      <c r="H24" s="18">
        <v>1E+30</v>
      </c>
    </row>
    <row r="26" spans="1:8" ht="15" thickBot="1" x14ac:dyDescent="0.4">
      <c r="A26" t="s">
        <v>44</v>
      </c>
    </row>
    <row r="27" spans="1:8" x14ac:dyDescent="0.35">
      <c r="B27" s="20"/>
      <c r="C27" s="20"/>
      <c r="D27" s="20" t="s">
        <v>35</v>
      </c>
      <c r="E27" s="20" t="s">
        <v>45</v>
      </c>
      <c r="F27" s="20" t="s">
        <v>47</v>
      </c>
      <c r="G27" s="20" t="s">
        <v>41</v>
      </c>
      <c r="H27" s="20" t="s">
        <v>41</v>
      </c>
    </row>
    <row r="28" spans="1:8" ht="15" thickBot="1" x14ac:dyDescent="0.4">
      <c r="B28" s="21" t="s">
        <v>33</v>
      </c>
      <c r="C28" s="21" t="s">
        <v>34</v>
      </c>
      <c r="D28" s="21" t="s">
        <v>36</v>
      </c>
      <c r="E28" s="21" t="s">
        <v>46</v>
      </c>
      <c r="F28" s="21" t="s">
        <v>48</v>
      </c>
      <c r="G28" s="21" t="s">
        <v>42</v>
      </c>
      <c r="H28" s="21" t="s">
        <v>43</v>
      </c>
    </row>
    <row r="29" spans="1:8" x14ac:dyDescent="0.35">
      <c r="B29" s="19" t="s">
        <v>66</v>
      </c>
      <c r="C29" s="19" t="s">
        <v>84</v>
      </c>
      <c r="D29" s="19">
        <v>1000000</v>
      </c>
      <c r="E29" s="19">
        <v>1.3337333973850634</v>
      </c>
      <c r="F29" s="19">
        <v>1000000</v>
      </c>
      <c r="G29" s="19">
        <v>0</v>
      </c>
      <c r="H29" s="19">
        <v>80799.999999987267</v>
      </c>
    </row>
    <row r="30" spans="1:8" x14ac:dyDescent="0.35">
      <c r="B30" s="19" t="s">
        <v>67</v>
      </c>
      <c r="C30" s="19" t="s">
        <v>85</v>
      </c>
      <c r="D30" s="19">
        <v>900000</v>
      </c>
      <c r="E30" s="19">
        <v>0</v>
      </c>
      <c r="F30" s="19">
        <v>900000</v>
      </c>
      <c r="G30" s="19">
        <v>1E+30</v>
      </c>
      <c r="H30" s="19">
        <v>0</v>
      </c>
    </row>
    <row r="31" spans="1:8" x14ac:dyDescent="0.35">
      <c r="B31" s="19" t="s">
        <v>68</v>
      </c>
      <c r="C31" s="19" t="s">
        <v>86</v>
      </c>
      <c r="D31" s="19">
        <v>100000</v>
      </c>
      <c r="E31" s="19">
        <v>-1.2837333973850626</v>
      </c>
      <c r="F31" s="19">
        <v>100000</v>
      </c>
      <c r="G31" s="19">
        <v>80799.999999987267</v>
      </c>
      <c r="H31" s="19">
        <v>0</v>
      </c>
    </row>
    <row r="32" spans="1:8" x14ac:dyDescent="0.35">
      <c r="B32" s="19" t="s">
        <v>69</v>
      </c>
      <c r="C32" s="19" t="s">
        <v>87</v>
      </c>
      <c r="D32" s="19">
        <v>0</v>
      </c>
      <c r="E32" s="19">
        <v>-5.3722258869009333E-3</v>
      </c>
      <c r="F32" s="19">
        <v>0</v>
      </c>
      <c r="G32" s="19">
        <v>4603199.9999990379</v>
      </c>
      <c r="H32" s="19">
        <v>1131199.9999998943</v>
      </c>
    </row>
    <row r="33" spans="2:8" x14ac:dyDescent="0.35">
      <c r="B33" s="19" t="s">
        <v>70</v>
      </c>
      <c r="C33" s="19" t="s">
        <v>12</v>
      </c>
      <c r="D33" s="19">
        <v>0</v>
      </c>
      <c r="E33" s="19">
        <v>-4.5594604984807155E-3</v>
      </c>
      <c r="F33" s="19">
        <v>0</v>
      </c>
      <c r="G33" s="19">
        <v>2137199.9999996591</v>
      </c>
      <c r="H33" s="19">
        <v>525199.99999996822</v>
      </c>
    </row>
    <row r="34" spans="2:8" x14ac:dyDescent="0.35">
      <c r="B34" s="19" t="s">
        <v>71</v>
      </c>
      <c r="C34" s="19" t="s">
        <v>12</v>
      </c>
      <c r="D34" s="19">
        <v>6.9849193096160889E-10</v>
      </c>
      <c r="E34" s="19">
        <v>-7.9872247315690044E-3</v>
      </c>
      <c r="F34" s="19">
        <v>0</v>
      </c>
      <c r="G34" s="19">
        <v>986399.99999991874</v>
      </c>
      <c r="H34" s="19">
        <v>242399.99999998754</v>
      </c>
    </row>
    <row r="35" spans="2:8" x14ac:dyDescent="0.35">
      <c r="B35" s="19" t="s">
        <v>72</v>
      </c>
      <c r="C35" s="19" t="s">
        <v>12</v>
      </c>
      <c r="D35" s="19">
        <v>0</v>
      </c>
      <c r="E35" s="19">
        <v>-7.8422471182552772E-3</v>
      </c>
      <c r="F35" s="19">
        <v>0</v>
      </c>
      <c r="G35" s="19">
        <v>452099.99999993888</v>
      </c>
      <c r="H35" s="19">
        <v>111099.9999999923</v>
      </c>
    </row>
    <row r="36" spans="2:8" x14ac:dyDescent="0.35">
      <c r="B36" s="19" t="s">
        <v>73</v>
      </c>
      <c r="C36" s="19" t="s">
        <v>12</v>
      </c>
      <c r="D36" s="19">
        <v>-1.4551915228366852E-10</v>
      </c>
      <c r="E36" s="19">
        <v>-5.6369667656557699E-3</v>
      </c>
      <c r="F36" s="19">
        <v>0</v>
      </c>
      <c r="G36" s="19">
        <v>205499.99999997893</v>
      </c>
      <c r="H36" s="19">
        <v>50499.999999997068</v>
      </c>
    </row>
    <row r="37" spans="2:8" x14ac:dyDescent="0.35">
      <c r="B37" s="19" t="s">
        <v>74</v>
      </c>
      <c r="C37" s="19" t="s">
        <v>12</v>
      </c>
      <c r="D37" s="19">
        <v>4.5838532969355583E-10</v>
      </c>
      <c r="E37" s="19">
        <v>-6.9586966083455583E-3</v>
      </c>
      <c r="F37" s="19">
        <v>0</v>
      </c>
      <c r="G37" s="19">
        <v>92474.999999992171</v>
      </c>
      <c r="H37" s="19">
        <v>22724.999999998774</v>
      </c>
    </row>
    <row r="38" spans="2:8" x14ac:dyDescent="0.35">
      <c r="B38" s="19" t="s">
        <v>75</v>
      </c>
      <c r="C38" s="19" t="s">
        <v>12</v>
      </c>
      <c r="D38" s="19">
        <v>0</v>
      </c>
      <c r="E38" s="19">
        <v>-1.1082635769329377E-2</v>
      </c>
      <c r="F38" s="19">
        <v>0</v>
      </c>
      <c r="G38" s="19">
        <v>41099.999999996042</v>
      </c>
      <c r="H38" s="19">
        <v>10099.999999999429</v>
      </c>
    </row>
    <row r="39" spans="2:8" x14ac:dyDescent="0.35">
      <c r="B39" s="19" t="s">
        <v>76</v>
      </c>
      <c r="C39" s="19" t="s">
        <v>12</v>
      </c>
      <c r="D39" s="19">
        <v>-3.2787283998914063E-10</v>
      </c>
      <c r="E39" s="19">
        <v>-3.9034871205874625E-3</v>
      </c>
      <c r="F39" s="19">
        <v>0</v>
      </c>
      <c r="G39" s="19">
        <v>17981.249999998265</v>
      </c>
      <c r="H39" s="19">
        <v>4418.7499999997499</v>
      </c>
    </row>
    <row r="40" spans="2:8" x14ac:dyDescent="0.35">
      <c r="B40" s="19" t="s">
        <v>77</v>
      </c>
      <c r="C40" s="19" t="s">
        <v>12</v>
      </c>
      <c r="D40" s="19">
        <v>1.0231815394945443E-10</v>
      </c>
      <c r="E40" s="19">
        <v>-2.9650229270395995E-3</v>
      </c>
      <c r="F40" s="19">
        <v>0</v>
      </c>
      <c r="G40" s="19">
        <v>7706.2499999992588</v>
      </c>
      <c r="H40" s="19">
        <v>1893.7499999998927</v>
      </c>
    </row>
    <row r="41" spans="2:8" x14ac:dyDescent="0.35">
      <c r="B41" s="19" t="s">
        <v>78</v>
      </c>
      <c r="C41" s="19" t="s">
        <v>12</v>
      </c>
      <c r="D41" s="19">
        <v>-3.865352482534945E-11</v>
      </c>
      <c r="E41" s="19">
        <v>-1.9493065338591368E-3</v>
      </c>
      <c r="F41" s="19">
        <v>0</v>
      </c>
      <c r="G41" s="19">
        <v>3210.937499999694</v>
      </c>
      <c r="H41" s="19">
        <v>789.06249999995543</v>
      </c>
    </row>
    <row r="42" spans="2:8" x14ac:dyDescent="0.35">
      <c r="B42" s="19" t="s">
        <v>79</v>
      </c>
      <c r="C42" s="19" t="s">
        <v>12</v>
      </c>
      <c r="D42" s="19">
        <v>-2.7284841053187847E-12</v>
      </c>
      <c r="E42" s="19">
        <v>-1.0020355446904807E-3</v>
      </c>
      <c r="F42" s="19">
        <v>0</v>
      </c>
      <c r="G42" s="19">
        <v>1284.374999999877</v>
      </c>
      <c r="H42" s="19">
        <v>315.62499999998204</v>
      </c>
    </row>
    <row r="43" spans="2:8" x14ac:dyDescent="0.35">
      <c r="B43" s="19" t="s">
        <v>80</v>
      </c>
      <c r="C43" s="19" t="s">
        <v>12</v>
      </c>
      <c r="D43" s="19">
        <v>481.64062500000671</v>
      </c>
      <c r="E43" s="19">
        <v>0</v>
      </c>
      <c r="F43" s="19">
        <v>0</v>
      </c>
      <c r="G43" s="19">
        <v>481.64062499995379</v>
      </c>
      <c r="H43" s="19">
        <v>1E+30</v>
      </c>
    </row>
    <row r="44" spans="2:8" x14ac:dyDescent="0.35">
      <c r="B44" s="19" t="s">
        <v>81</v>
      </c>
      <c r="C44" s="19" t="s">
        <v>12</v>
      </c>
      <c r="D44" s="19">
        <v>200</v>
      </c>
      <c r="E44" s="19">
        <v>0</v>
      </c>
      <c r="F44" s="19">
        <v>0</v>
      </c>
      <c r="G44" s="19">
        <v>200.00000000000068</v>
      </c>
      <c r="H44" s="19">
        <v>1E+30</v>
      </c>
    </row>
    <row r="45" spans="2:8" x14ac:dyDescent="0.35">
      <c r="B45" s="19" t="s">
        <v>82</v>
      </c>
      <c r="C45" s="19" t="s">
        <v>12</v>
      </c>
      <c r="D45" s="19">
        <v>0</v>
      </c>
      <c r="E45" s="19">
        <v>0</v>
      </c>
      <c r="F45" s="19">
        <v>0</v>
      </c>
      <c r="G45" s="19">
        <v>4.2632564145605999E-14</v>
      </c>
      <c r="H45" s="19">
        <v>1E+30</v>
      </c>
    </row>
    <row r="46" spans="2:8" ht="15" thickBot="1" x14ac:dyDescent="0.4">
      <c r="B46" s="18" t="s">
        <v>83</v>
      </c>
      <c r="C46" s="18" t="s">
        <v>12</v>
      </c>
      <c r="D46" s="18">
        <v>0.49533380549307382</v>
      </c>
      <c r="E46" s="18">
        <v>0</v>
      </c>
      <c r="F46" s="18">
        <v>0.61572622242204378</v>
      </c>
      <c r="G46" s="18">
        <v>1E+30</v>
      </c>
      <c r="H46" s="18">
        <v>0.12039241692896967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255"/>
  <sheetViews>
    <sheetView tabSelected="1" topLeftCell="C12" zoomScale="179" zoomScaleNormal="111" workbookViewId="0">
      <selection activeCell="D30" sqref="D30"/>
    </sheetView>
  </sheetViews>
  <sheetFormatPr defaultColWidth="14.6328125" defaultRowHeight="15.5" thickTop="1" thickBottom="1" x14ac:dyDescent="0.4"/>
  <cols>
    <col min="1" max="8" width="14.6328125" style="7"/>
    <col min="9" max="10" width="14.6328125" style="7" customWidth="1"/>
    <col min="11" max="16384" width="14.6328125" style="7"/>
  </cols>
  <sheetData>
    <row r="2" spans="2:18" thickTop="1" thickBot="1" x14ac:dyDescent="0.4">
      <c r="B2" s="3" t="s">
        <v>16</v>
      </c>
      <c r="C2" s="4" t="s">
        <v>8</v>
      </c>
      <c r="D2" s="4" t="s">
        <v>3</v>
      </c>
      <c r="E2" s="4" t="s">
        <v>7</v>
      </c>
      <c r="F2" s="5" t="s">
        <v>1</v>
      </c>
      <c r="G2" s="5" t="s">
        <v>13</v>
      </c>
      <c r="H2" s="4" t="s">
        <v>12</v>
      </c>
      <c r="I2" s="5" t="s">
        <v>9</v>
      </c>
      <c r="J2" s="5" t="s">
        <v>2</v>
      </c>
      <c r="K2" s="5" t="s">
        <v>11</v>
      </c>
      <c r="L2" s="5" t="s">
        <v>4</v>
      </c>
      <c r="M2" s="5" t="s">
        <v>0</v>
      </c>
      <c r="N2" s="4" t="s">
        <v>10</v>
      </c>
      <c r="O2" s="4" t="s">
        <v>14</v>
      </c>
      <c r="P2" s="4" t="s">
        <v>5</v>
      </c>
      <c r="Q2" s="5" t="s">
        <v>6</v>
      </c>
      <c r="R2" s="6"/>
    </row>
    <row r="3" spans="2:18" thickTop="1" thickBot="1" x14ac:dyDescent="0.4">
      <c r="B3" s="3" t="s">
        <v>28</v>
      </c>
      <c r="C3" s="15">
        <v>-4.9977315219864617E-4</v>
      </c>
      <c r="D3" s="15">
        <v>-1.259942542525538E-3</v>
      </c>
      <c r="E3" s="15">
        <v>-2.6129038446870471E-3</v>
      </c>
      <c r="F3" s="16">
        <v>3.0024383514714189E-3</v>
      </c>
      <c r="G3" s="16">
        <v>3.0345034889015161E-3</v>
      </c>
      <c r="H3" s="15">
        <v>-3.096443181540834E-3</v>
      </c>
      <c r="I3" s="16">
        <v>3.199778151361553E-3</v>
      </c>
      <c r="J3" s="16">
        <v>3.3472128798654991E-3</v>
      </c>
      <c r="K3" s="16">
        <v>3.9472039297261284E-3</v>
      </c>
      <c r="L3" s="16">
        <v>4.0935857409084694E-3</v>
      </c>
      <c r="M3" s="16">
        <v>4.2940300042604868E-3</v>
      </c>
      <c r="N3" s="15">
        <v>-4.7586690800407259E-3</v>
      </c>
      <c r="O3" s="15">
        <v>-5.1803837810681149E-3</v>
      </c>
      <c r="P3" s="15">
        <v>-5.2711808857948007E-3</v>
      </c>
      <c r="Q3" s="16">
        <v>5.6357782392067084E-3</v>
      </c>
      <c r="R3" s="6"/>
    </row>
    <row r="4" spans="2:18" thickTop="1" thickBot="1" x14ac:dyDescent="0.4">
      <c r="B4" s="3" t="s">
        <v>29</v>
      </c>
      <c r="C4" s="15">
        <v>5.8978086449912523E-2</v>
      </c>
      <c r="D4" s="15">
        <v>2.124205645778238E-2</v>
      </c>
      <c r="E4" s="15">
        <v>3.4150636134800121E-2</v>
      </c>
      <c r="F4" s="16">
        <v>2.183968373736387E-2</v>
      </c>
      <c r="G4" s="16">
        <v>5.6712180605961837E-2</v>
      </c>
      <c r="H4" s="15">
        <v>2.877184040337329E-2</v>
      </c>
      <c r="I4" s="16">
        <v>5.2599181359715461E-2</v>
      </c>
      <c r="J4" s="16">
        <v>3.114079044227485E-2</v>
      </c>
      <c r="K4" s="16">
        <v>3.3679010756254617E-2</v>
      </c>
      <c r="L4" s="16">
        <v>2.549933349814603E-2</v>
      </c>
      <c r="M4" s="16">
        <v>5.4214089242412063E-2</v>
      </c>
      <c r="N4" s="15">
        <v>5.5445475658193598E-2</v>
      </c>
      <c r="O4" s="15">
        <v>4.3415731689444043E-2</v>
      </c>
      <c r="P4" s="15">
        <v>3.9825329802534018E-2</v>
      </c>
      <c r="Q4" s="16">
        <v>2.6615757145359971E-2</v>
      </c>
      <c r="R4" s="6"/>
    </row>
    <row r="5" spans="2:18" thickTop="1" thickBot="1" x14ac:dyDescent="0.4">
      <c r="B5" s="3" t="s">
        <v>88</v>
      </c>
      <c r="C5" s="15">
        <f>C3*5</f>
        <v>-2.498865760993231E-3</v>
      </c>
      <c r="D5" s="15">
        <f t="shared" ref="D5:E5" si="0">D3*5</f>
        <v>-6.2997127126276902E-3</v>
      </c>
      <c r="E5" s="15">
        <f t="shared" si="0"/>
        <v>-1.3064519223435236E-2</v>
      </c>
      <c r="F5" s="16">
        <f>F3*5</f>
        <v>1.5012191757357095E-2</v>
      </c>
      <c r="G5" s="16">
        <f>G3*5</f>
        <v>1.517251744450758E-2</v>
      </c>
      <c r="H5" s="15">
        <f>H3*5</f>
        <v>-1.5482215907704169E-2</v>
      </c>
      <c r="I5" s="16">
        <f>I3*5</f>
        <v>1.5998890756807764E-2</v>
      </c>
      <c r="J5" s="16">
        <f t="shared" ref="J5:M5" si="1">J3*5</f>
        <v>1.6736064399327497E-2</v>
      </c>
      <c r="K5" s="16">
        <f t="shared" si="1"/>
        <v>1.9736019648630643E-2</v>
      </c>
      <c r="L5" s="16">
        <f t="shared" si="1"/>
        <v>2.0467928704542348E-2</v>
      </c>
      <c r="M5" s="16">
        <f t="shared" si="1"/>
        <v>2.1470150021302432E-2</v>
      </c>
      <c r="N5" s="15">
        <f>N3*5</f>
        <v>-2.3793345400203628E-2</v>
      </c>
      <c r="O5" s="15">
        <f t="shared" ref="O5:P5" si="2">O3*5</f>
        <v>-2.5901918905340576E-2</v>
      </c>
      <c r="P5" s="15">
        <f t="shared" si="2"/>
        <v>-2.6355904428974002E-2</v>
      </c>
      <c r="Q5" s="16">
        <f>Q3*5</f>
        <v>2.8178891196033541E-2</v>
      </c>
      <c r="R5" s="6"/>
    </row>
    <row r="6" spans="2:18" thickTop="1" thickBot="1" x14ac:dyDescent="0.4">
      <c r="B6" s="3" t="s">
        <v>89</v>
      </c>
      <c r="C6" s="15">
        <f t="shared" ref="C6:Q6" si="3">ABS(C5)</f>
        <v>2.498865760993231E-3</v>
      </c>
      <c r="D6" s="15">
        <f t="shared" si="3"/>
        <v>6.2997127126276902E-3</v>
      </c>
      <c r="E6" s="15">
        <f t="shared" si="3"/>
        <v>1.3064519223435236E-2</v>
      </c>
      <c r="F6" s="16">
        <f t="shared" si="3"/>
        <v>1.5012191757357095E-2</v>
      </c>
      <c r="G6" s="16">
        <f t="shared" si="3"/>
        <v>1.517251744450758E-2</v>
      </c>
      <c r="H6" s="15">
        <f t="shared" si="3"/>
        <v>1.5482215907704169E-2</v>
      </c>
      <c r="I6" s="16">
        <f t="shared" si="3"/>
        <v>1.5998890756807764E-2</v>
      </c>
      <c r="J6" s="16">
        <f t="shared" si="3"/>
        <v>1.6736064399327497E-2</v>
      </c>
      <c r="K6" s="16">
        <f t="shared" si="3"/>
        <v>1.9736019648630643E-2</v>
      </c>
      <c r="L6" s="16">
        <f t="shared" si="3"/>
        <v>2.0467928704542348E-2</v>
      </c>
      <c r="M6" s="16">
        <f t="shared" si="3"/>
        <v>2.1470150021302432E-2</v>
      </c>
      <c r="N6" s="15">
        <f t="shared" si="3"/>
        <v>2.3793345400203628E-2</v>
      </c>
      <c r="O6" s="15">
        <f t="shared" si="3"/>
        <v>2.5901918905340576E-2</v>
      </c>
      <c r="P6" s="15">
        <f t="shared" si="3"/>
        <v>2.6355904428974002E-2</v>
      </c>
      <c r="Q6" s="16">
        <f t="shared" si="3"/>
        <v>2.8178891196033541E-2</v>
      </c>
      <c r="R6" s="6"/>
    </row>
    <row r="7" spans="2:18" thickTop="1" thickBot="1" x14ac:dyDescent="0.4">
      <c r="B7" s="3" t="s">
        <v>90</v>
      </c>
      <c r="C7" s="15">
        <v>0.93252542610018885</v>
      </c>
      <c r="D7" s="15">
        <v>0.33586640296240339</v>
      </c>
      <c r="E7" s="15">
        <v>0.53996896864808719</v>
      </c>
      <c r="F7" s="16">
        <v>0.34531571993904209</v>
      </c>
      <c r="G7" s="16">
        <v>0.8966983089483378</v>
      </c>
      <c r="H7" s="15">
        <v>0.4549227407475866</v>
      </c>
      <c r="I7" s="16">
        <v>0.83166608078486615</v>
      </c>
      <c r="J7" s="16">
        <v>0.49237912967795372</v>
      </c>
      <c r="K7" s="16">
        <v>0.53251191665537267</v>
      </c>
      <c r="L7" s="16">
        <v>0.40317986335185207</v>
      </c>
      <c r="M7" s="16">
        <v>0.85720001638827248</v>
      </c>
      <c r="N7" s="15">
        <v>0.87666994515657648</v>
      </c>
      <c r="O7" s="15">
        <v>0.68646299210696615</v>
      </c>
      <c r="P7" s="15">
        <v>0.62969375371695646</v>
      </c>
      <c r="Q7" s="16">
        <v>0.42083207114619381</v>
      </c>
      <c r="R7" s="6"/>
    </row>
    <row r="8" spans="2:18" thickTop="1" thickBot="1" x14ac:dyDescent="0.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18" thickTop="1" thickBot="1" x14ac:dyDescent="0.4">
      <c r="B9" s="6"/>
      <c r="C9" s="4" t="s">
        <v>8</v>
      </c>
      <c r="D9" s="4" t="s">
        <v>3</v>
      </c>
      <c r="E9" s="4" t="s">
        <v>7</v>
      </c>
      <c r="F9" s="5" t="s">
        <v>1</v>
      </c>
      <c r="G9" s="5" t="s">
        <v>13</v>
      </c>
      <c r="H9" s="4" t="s">
        <v>12</v>
      </c>
      <c r="I9" s="5" t="s">
        <v>9</v>
      </c>
      <c r="J9" s="5" t="s">
        <v>2</v>
      </c>
      <c r="K9" s="5" t="s">
        <v>11</v>
      </c>
      <c r="L9" s="5" t="s">
        <v>4</v>
      </c>
      <c r="M9" s="5" t="s">
        <v>0</v>
      </c>
      <c r="N9" s="4" t="s">
        <v>10</v>
      </c>
      <c r="O9" s="4" t="s">
        <v>14</v>
      </c>
      <c r="P9" s="4" t="s">
        <v>5</v>
      </c>
      <c r="Q9" s="5" t="s">
        <v>6</v>
      </c>
      <c r="R9" s="11" t="s">
        <v>49</v>
      </c>
    </row>
    <row r="10" spans="2:18" thickTop="1" thickBot="1" x14ac:dyDescent="0.4">
      <c r="B10" s="6"/>
      <c r="C10" s="8">
        <v>100</v>
      </c>
      <c r="D10" s="8">
        <v>100</v>
      </c>
      <c r="E10" s="8">
        <v>100</v>
      </c>
      <c r="F10" s="9">
        <v>139.45312499999775</v>
      </c>
      <c r="G10" s="9">
        <v>439.45312499999841</v>
      </c>
      <c r="H10" s="8">
        <v>878.90625000000387</v>
      </c>
      <c r="I10" s="9">
        <v>1757.8124999999829</v>
      </c>
      <c r="J10" s="9">
        <v>3515.6250000000296</v>
      </c>
      <c r="K10" s="9">
        <v>7031.2500000000127</v>
      </c>
      <c r="L10" s="9">
        <v>14062.499999999975</v>
      </c>
      <c r="M10" s="9">
        <v>28125.000000000015</v>
      </c>
      <c r="N10" s="8">
        <v>56250.000000000015</v>
      </c>
      <c r="O10" s="8">
        <v>112499.99999999997</v>
      </c>
      <c r="P10" s="8">
        <v>225000</v>
      </c>
      <c r="Q10" s="9">
        <v>450000</v>
      </c>
      <c r="R10" s="13">
        <v>100000</v>
      </c>
    </row>
    <row r="12" spans="2:18" thickTop="1" thickBot="1" x14ac:dyDescent="0.4">
      <c r="C12" s="12" t="s">
        <v>17</v>
      </c>
      <c r="D12" s="24">
        <v>15</v>
      </c>
      <c r="G12" s="10" t="s">
        <v>18</v>
      </c>
      <c r="H12" s="14">
        <f>SUMPRODUCT(C10:Q10, C6:Q6)+ R10* D16</f>
        <v>24074.328249618091</v>
      </c>
    </row>
    <row r="13" spans="2:18" thickTop="1" thickBot="1" x14ac:dyDescent="0.4">
      <c r="C13" s="12" t="s">
        <v>19</v>
      </c>
      <c r="D13" s="22">
        <v>1000000</v>
      </c>
    </row>
    <row r="14" spans="2:18" thickTop="1" thickBot="1" x14ac:dyDescent="0.4">
      <c r="C14" s="12" t="s">
        <v>20</v>
      </c>
      <c r="D14" s="25">
        <v>0.9</v>
      </c>
      <c r="G14" s="10" t="s">
        <v>21</v>
      </c>
      <c r="H14" s="7">
        <f>SUM(C10:R10)</f>
        <v>1000000</v>
      </c>
      <c r="I14" s="10" t="s">
        <v>26</v>
      </c>
      <c r="J14" s="7">
        <f>D13</f>
        <v>1000000</v>
      </c>
    </row>
    <row r="15" spans="2:18" thickTop="1" thickBot="1" x14ac:dyDescent="0.4">
      <c r="C15" s="12" t="s">
        <v>23</v>
      </c>
      <c r="D15" s="25">
        <v>0.1</v>
      </c>
      <c r="H15" s="7">
        <f>SUM(C10:Q10)</f>
        <v>900000</v>
      </c>
      <c r="I15" s="10" t="s">
        <v>22</v>
      </c>
      <c r="J15" s="7">
        <f>D13 * D14</f>
        <v>900000</v>
      </c>
    </row>
    <row r="16" spans="2:18" thickTop="1" thickBot="1" x14ac:dyDescent="0.4">
      <c r="C16" s="12" t="s">
        <v>24</v>
      </c>
      <c r="D16" s="23">
        <f>0.05/360*5</f>
        <v>6.9444444444444447E-4</v>
      </c>
      <c r="H16" s="7">
        <f>R10</f>
        <v>100000</v>
      </c>
      <c r="I16" s="10" t="s">
        <v>25</v>
      </c>
      <c r="J16" s="7">
        <f>D13 * D15</f>
        <v>100000</v>
      </c>
    </row>
    <row r="17" spans="3:10" thickTop="1" thickBot="1" x14ac:dyDescent="0.4">
      <c r="C17" s="12" t="s">
        <v>27</v>
      </c>
      <c r="D17" s="23">
        <f>AVERAGE(C7:Q7)</f>
        <v>0.61572622242204378</v>
      </c>
      <c r="H17" s="7">
        <f>14 * (SUM(C10:P10) - Q10)</f>
        <v>0</v>
      </c>
      <c r="I17" s="10" t="s">
        <v>25</v>
      </c>
      <c r="J17" s="7">
        <v>0</v>
      </c>
    </row>
    <row r="18" spans="3:10" thickTop="1" thickBot="1" x14ac:dyDescent="0.4">
      <c r="H18" s="7">
        <f>13 * (SUM(C10:O10) - P10)</f>
        <v>0</v>
      </c>
      <c r="I18" s="10" t="s">
        <v>25</v>
      </c>
      <c r="J18" s="7">
        <v>0</v>
      </c>
    </row>
    <row r="19" spans="3:10" thickTop="1" thickBot="1" x14ac:dyDescent="0.4">
      <c r="H19" s="7">
        <f>12 * (SUM(C10:N10) -O10)</f>
        <v>6.9849193096160889E-10</v>
      </c>
      <c r="I19" s="10" t="s">
        <v>25</v>
      </c>
      <c r="J19" s="7">
        <v>0</v>
      </c>
    </row>
    <row r="20" spans="3:10" thickTop="1" thickBot="1" x14ac:dyDescent="0.4">
      <c r="H20" s="7">
        <f>11 * (SUM(C10:M10) - N10)</f>
        <v>0</v>
      </c>
      <c r="I20" s="10" t="s">
        <v>25</v>
      </c>
      <c r="J20" s="7">
        <v>0</v>
      </c>
    </row>
    <row r="21" spans="3:10" thickTop="1" thickBot="1" x14ac:dyDescent="0.4">
      <c r="H21" s="7">
        <f>10 * (SUM(C10:L10) - M10)</f>
        <v>-1.4551915228366852E-10</v>
      </c>
      <c r="I21" s="10" t="s">
        <v>25</v>
      </c>
      <c r="J21" s="7">
        <v>0</v>
      </c>
    </row>
    <row r="22" spans="3:10" thickTop="1" thickBot="1" x14ac:dyDescent="0.4">
      <c r="H22" s="7">
        <f>9 * (SUM(C10:K10) - L10)</f>
        <v>4.5838532969355583E-10</v>
      </c>
      <c r="I22" s="10" t="s">
        <v>25</v>
      </c>
      <c r="J22" s="7">
        <v>0</v>
      </c>
    </row>
    <row r="23" spans="3:10" thickTop="1" thickBot="1" x14ac:dyDescent="0.4">
      <c r="H23" s="7">
        <f>8 * (SUM(C10:J10) - K10)</f>
        <v>0</v>
      </c>
      <c r="I23" s="10" t="s">
        <v>25</v>
      </c>
      <c r="J23" s="7">
        <v>0</v>
      </c>
    </row>
    <row r="24" spans="3:10" thickTop="1" thickBot="1" x14ac:dyDescent="0.4">
      <c r="H24" s="7">
        <f>7 * (SUM(C10:I10) - J10)</f>
        <v>-3.2787283998914063E-10</v>
      </c>
      <c r="I24" s="10" t="s">
        <v>25</v>
      </c>
      <c r="J24" s="7">
        <v>0</v>
      </c>
    </row>
    <row r="25" spans="3:10" thickTop="1" thickBot="1" x14ac:dyDescent="0.4">
      <c r="H25" s="7">
        <f>6* (SUM(C10:H10) - I10)</f>
        <v>1.0231815394945443E-10</v>
      </c>
      <c r="I25" s="10" t="s">
        <v>25</v>
      </c>
      <c r="J25" s="7">
        <v>0</v>
      </c>
    </row>
    <row r="26" spans="3:10" thickTop="1" thickBot="1" x14ac:dyDescent="0.4">
      <c r="H26" s="7">
        <f>5* (SUM(C10:G10) - H10)</f>
        <v>-3.865352482534945E-11</v>
      </c>
      <c r="I26" s="10" t="s">
        <v>25</v>
      </c>
      <c r="J26" s="7">
        <v>0</v>
      </c>
    </row>
    <row r="27" spans="3:10" thickTop="1" thickBot="1" x14ac:dyDescent="0.4">
      <c r="H27" s="7">
        <f>4 * (SUM(C10:F10) - G10)</f>
        <v>-2.7284841053187847E-12</v>
      </c>
      <c r="I27" s="10" t="s">
        <v>25</v>
      </c>
      <c r="J27" s="7">
        <v>0</v>
      </c>
    </row>
    <row r="28" spans="3:10" thickTop="1" thickBot="1" x14ac:dyDescent="0.4">
      <c r="H28" s="7">
        <f>3 * (SUM(C10:E10) - F10)</f>
        <v>481.64062500000671</v>
      </c>
      <c r="I28" s="10" t="s">
        <v>25</v>
      </c>
      <c r="J28" s="7">
        <v>0</v>
      </c>
    </row>
    <row r="29" spans="3:10" thickTop="1" thickBot="1" x14ac:dyDescent="0.4">
      <c r="H29" s="7">
        <f>2 * (SUM(C10:D10) - E10)</f>
        <v>200</v>
      </c>
      <c r="I29" s="10" t="s">
        <v>25</v>
      </c>
      <c r="J29" s="7">
        <v>0</v>
      </c>
    </row>
    <row r="30" spans="3:10" thickTop="1" thickBot="1" x14ac:dyDescent="0.4">
      <c r="H30" s="7">
        <f>1 * (SUM(C10) - D10)</f>
        <v>0</v>
      </c>
      <c r="I30" s="10" t="s">
        <v>25</v>
      </c>
      <c r="J30" s="7">
        <v>0</v>
      </c>
    </row>
    <row r="31" spans="3:10" thickTop="1" thickBot="1" x14ac:dyDescent="0.4">
      <c r="H31" s="7" cm="1">
        <f t="array" ref="H31">SUMPRODUCT(C7:Q7,C10:Q10/D13)</f>
        <v>0.49533380549307382</v>
      </c>
      <c r="I31" s="10" t="s">
        <v>22</v>
      </c>
      <c r="J31" s="7">
        <f>D17</f>
        <v>0.61572622242204378</v>
      </c>
    </row>
    <row r="32" spans="3:10" ht="14.5" x14ac:dyDescent="0.35"/>
    <row r="35" spans="1:20" thickTop="1" thickBot="1" x14ac:dyDescent="0.4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</row>
    <row r="36" spans="1:20" thickTop="1" thickBot="1" x14ac:dyDescent="0.4">
      <c r="A36" s="33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37"/>
      <c r="T36" s="26"/>
    </row>
    <row r="37" spans="1:20" thickTop="1" thickBot="1" x14ac:dyDescent="0.4">
      <c r="A37" s="33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37"/>
      <c r="T37" s="26"/>
    </row>
    <row r="38" spans="1:20" thickTop="1" thickBot="1" x14ac:dyDescent="0.4">
      <c r="A38" s="33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37"/>
      <c r="T38" s="26"/>
    </row>
    <row r="39" spans="1:20" thickTop="1" thickBot="1" x14ac:dyDescent="0.4">
      <c r="A39" s="33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37"/>
      <c r="T39" s="26"/>
    </row>
    <row r="40" spans="1:20" thickTop="1" thickBot="1" x14ac:dyDescent="0.4">
      <c r="A40" s="33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37"/>
      <c r="T40" s="26"/>
    </row>
    <row r="41" spans="1:20" thickTop="1" thickBot="1" x14ac:dyDescent="0.4">
      <c r="A41" s="33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37"/>
      <c r="T41" s="26"/>
    </row>
    <row r="42" spans="1:20" thickTop="1" thickBot="1" x14ac:dyDescent="0.4">
      <c r="A42" s="33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37"/>
      <c r="T42" s="26"/>
    </row>
    <row r="43" spans="1:20" thickTop="1" thickBot="1" x14ac:dyDescent="0.4">
      <c r="A43" s="33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37"/>
      <c r="T43" s="26"/>
    </row>
    <row r="44" spans="1:20" thickTop="1" thickBot="1" x14ac:dyDescent="0.4">
      <c r="A44" s="33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37"/>
      <c r="T44" s="26"/>
    </row>
    <row r="45" spans="1:20" thickTop="1" thickBot="1" x14ac:dyDescent="0.4">
      <c r="A45" s="33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37"/>
      <c r="T45" s="26"/>
    </row>
    <row r="46" spans="1:20" thickTop="1" thickBot="1" x14ac:dyDescent="0.4">
      <c r="A46" s="33"/>
      <c r="B46" s="41"/>
      <c r="C46" s="41"/>
      <c r="D46" s="41"/>
      <c r="E46" s="41"/>
      <c r="F46" s="41"/>
      <c r="G46" s="41"/>
      <c r="H46" s="41"/>
      <c r="I46" s="41"/>
      <c r="J46" s="41"/>
      <c r="K46" s="42"/>
      <c r="L46" s="42"/>
      <c r="M46" s="42"/>
      <c r="N46" s="42"/>
      <c r="O46" s="42"/>
      <c r="P46" s="43"/>
      <c r="Q46" s="43"/>
      <c r="R46" s="43"/>
      <c r="S46" s="39"/>
      <c r="T46" s="29"/>
    </row>
    <row r="47" spans="1:20" thickTop="1" thickBot="1" x14ac:dyDescent="0.4">
      <c r="A47" s="33"/>
      <c r="B47" s="41"/>
      <c r="C47" s="41"/>
      <c r="D47" s="41"/>
      <c r="E47" s="41"/>
      <c r="F47" s="41"/>
      <c r="G47" s="41"/>
      <c r="H47" s="41"/>
      <c r="I47" s="41"/>
      <c r="J47" s="41"/>
      <c r="K47" s="44"/>
      <c r="L47" s="44"/>
      <c r="M47" s="44"/>
      <c r="N47" s="44"/>
      <c r="O47" s="44"/>
      <c r="P47" s="45"/>
      <c r="Q47" s="45"/>
      <c r="R47" s="45"/>
      <c r="S47" s="40"/>
      <c r="T47" s="32"/>
    </row>
    <row r="48" spans="1:20" thickTop="1" thickBot="1" x14ac:dyDescent="0.4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8"/>
      <c r="N48" s="38"/>
      <c r="O48" s="38"/>
      <c r="P48" s="38"/>
      <c r="Q48" s="38"/>
      <c r="R48" s="38"/>
      <c r="S48" s="26"/>
      <c r="T48" s="26"/>
    </row>
    <row r="49" spans="2:20" thickTop="1" thickBot="1" x14ac:dyDescent="0.4">
      <c r="M49" s="26"/>
      <c r="N49" s="26"/>
      <c r="O49" s="26"/>
      <c r="P49" s="26"/>
      <c r="Q49" s="26"/>
      <c r="R49" s="26"/>
      <c r="S49" s="26"/>
      <c r="T49" s="26"/>
    </row>
    <row r="50" spans="2:20" thickTop="1" thickBot="1" x14ac:dyDescent="0.4">
      <c r="M50" s="26"/>
      <c r="N50" s="26"/>
      <c r="O50" s="26"/>
      <c r="P50" s="26"/>
      <c r="Q50" s="26"/>
      <c r="R50" s="26"/>
      <c r="S50" s="26"/>
      <c r="T50" s="26"/>
    </row>
    <row r="51" spans="2:20" thickTop="1" thickBot="1" x14ac:dyDescent="0.4">
      <c r="M51" s="26"/>
      <c r="N51" s="28"/>
      <c r="O51" s="27"/>
      <c r="P51" s="27"/>
      <c r="Q51" s="27"/>
      <c r="R51" s="28"/>
      <c r="S51" s="26"/>
      <c r="T51" s="26"/>
    </row>
    <row r="52" spans="2:20" thickTop="1" thickBot="1" x14ac:dyDescent="0.4">
      <c r="M52" s="36"/>
      <c r="N52" s="28"/>
      <c r="O52" s="27"/>
      <c r="P52" s="27"/>
      <c r="Q52" s="27"/>
      <c r="R52" s="28"/>
      <c r="S52" s="36"/>
      <c r="T52" s="26"/>
    </row>
    <row r="53" spans="2:20" thickTop="1" thickBot="1" x14ac:dyDescent="0.4">
      <c r="M53" s="32"/>
      <c r="N53" s="30"/>
      <c r="O53" s="31"/>
      <c r="P53" s="31"/>
      <c r="Q53" s="31"/>
      <c r="R53" s="30"/>
      <c r="S53" s="26"/>
      <c r="T53" s="26"/>
    </row>
    <row r="59" spans="2:20" thickTop="1" thickBot="1" x14ac:dyDescent="0.4">
      <c r="B59" s="26"/>
      <c r="C59" s="26"/>
      <c r="D59" s="26"/>
      <c r="E59" s="26"/>
      <c r="F59" s="26"/>
    </row>
    <row r="60" spans="2:20" thickTop="1" thickBot="1" x14ac:dyDescent="0.4">
      <c r="B60" s="26"/>
      <c r="C60" s="26"/>
      <c r="D60" s="26"/>
      <c r="E60" s="26"/>
      <c r="F60" s="26"/>
    </row>
    <row r="61" spans="2:20" thickTop="1" thickBot="1" x14ac:dyDescent="0.4">
      <c r="B61" s="26"/>
      <c r="C61" s="26"/>
      <c r="D61" s="26"/>
      <c r="E61" s="26"/>
      <c r="F61" s="26"/>
    </row>
    <row r="62" spans="2:20" thickTop="1" thickBot="1" x14ac:dyDescent="0.4">
      <c r="B62" s="26"/>
      <c r="C62" s="26"/>
      <c r="D62" s="26"/>
      <c r="E62" s="26"/>
      <c r="F62" s="26"/>
    </row>
    <row r="63" spans="2:20" thickTop="1" thickBot="1" x14ac:dyDescent="0.4">
      <c r="B63" s="26"/>
      <c r="C63" s="26"/>
      <c r="D63" s="26"/>
      <c r="E63" s="26"/>
      <c r="F63" s="26"/>
    </row>
    <row r="64" spans="2:20" thickTop="1" thickBot="1" x14ac:dyDescent="0.4">
      <c r="B64" s="26"/>
      <c r="C64" s="26"/>
      <c r="D64" s="26"/>
      <c r="E64" s="26"/>
      <c r="F64" s="26"/>
    </row>
    <row r="65" spans="2:6" thickTop="1" thickBot="1" x14ac:dyDescent="0.4">
      <c r="B65" s="26"/>
      <c r="C65" s="26"/>
      <c r="D65" s="26"/>
      <c r="E65" s="26"/>
      <c r="F65" s="26"/>
    </row>
    <row r="66" spans="2:6" thickTop="1" thickBot="1" x14ac:dyDescent="0.4">
      <c r="B66" s="26"/>
      <c r="C66" s="26"/>
      <c r="D66" s="26"/>
      <c r="E66" s="26"/>
      <c r="F66" s="26"/>
    </row>
    <row r="67" spans="2:6" thickTop="1" thickBot="1" x14ac:dyDescent="0.4">
      <c r="B67" s="26"/>
      <c r="C67" s="26"/>
      <c r="D67" s="26"/>
      <c r="E67" s="26"/>
      <c r="F67" s="26"/>
    </row>
    <row r="68" spans="2:6" thickTop="1" thickBot="1" x14ac:dyDescent="0.4">
      <c r="B68" s="26"/>
      <c r="C68" s="26"/>
      <c r="D68" s="26"/>
      <c r="E68" s="26"/>
      <c r="F68" s="26"/>
    </row>
    <row r="69" spans="2:6" thickTop="1" thickBot="1" x14ac:dyDescent="0.4">
      <c r="B69" s="26"/>
      <c r="C69" s="26"/>
      <c r="D69" s="26"/>
      <c r="E69" s="26"/>
      <c r="F69" s="26"/>
    </row>
    <row r="70" spans="2:6" thickTop="1" thickBot="1" x14ac:dyDescent="0.4">
      <c r="B70" s="26"/>
      <c r="C70" s="26"/>
      <c r="D70" s="26"/>
      <c r="E70" s="26"/>
      <c r="F70" s="26"/>
    </row>
    <row r="71" spans="2:6" thickTop="1" thickBot="1" x14ac:dyDescent="0.4">
      <c r="B71" s="27"/>
      <c r="C71" s="26"/>
      <c r="D71" s="26"/>
      <c r="E71" s="26"/>
      <c r="F71" s="26"/>
    </row>
    <row r="72" spans="2:6" thickTop="1" thickBot="1" x14ac:dyDescent="0.4">
      <c r="B72" s="27"/>
      <c r="C72" s="26"/>
      <c r="D72" s="26"/>
      <c r="E72" s="26"/>
      <c r="F72" s="26"/>
    </row>
    <row r="73" spans="2:6" thickTop="1" thickBot="1" x14ac:dyDescent="0.4">
      <c r="B73" s="27"/>
      <c r="C73" s="26"/>
      <c r="D73" s="26"/>
      <c r="E73" s="26"/>
      <c r="F73" s="26"/>
    </row>
    <row r="74" spans="2:6" thickTop="1" thickBot="1" x14ac:dyDescent="0.4">
      <c r="B74" s="28"/>
      <c r="C74" s="26"/>
      <c r="D74" s="26"/>
      <c r="E74" s="26"/>
      <c r="F74" s="26"/>
    </row>
    <row r="75" spans="2:6" thickTop="1" thickBot="1" x14ac:dyDescent="0.4">
      <c r="B75" s="28"/>
      <c r="C75" s="26"/>
      <c r="D75" s="26"/>
      <c r="E75" s="26"/>
      <c r="F75" s="26"/>
    </row>
    <row r="76" spans="2:6" thickTop="1" thickBot="1" x14ac:dyDescent="0.4">
      <c r="B76" s="27"/>
      <c r="C76" s="26"/>
      <c r="D76" s="26"/>
      <c r="E76" s="26"/>
      <c r="F76" s="26"/>
    </row>
    <row r="77" spans="2:6" thickTop="1" thickBot="1" x14ac:dyDescent="0.4">
      <c r="B77" s="28"/>
      <c r="C77" s="26"/>
      <c r="D77" s="26"/>
      <c r="E77" s="26"/>
      <c r="F77" s="26"/>
    </row>
    <row r="78" spans="2:6" thickTop="1" thickBot="1" x14ac:dyDescent="0.4">
      <c r="B78" s="28"/>
      <c r="C78" s="26"/>
      <c r="D78" s="26"/>
      <c r="E78" s="26"/>
      <c r="F78" s="26"/>
    </row>
    <row r="79" spans="2:6" thickTop="1" thickBot="1" x14ac:dyDescent="0.4">
      <c r="B79" s="28"/>
      <c r="C79" s="26"/>
      <c r="D79" s="26"/>
      <c r="E79" s="26"/>
      <c r="F79" s="26"/>
    </row>
    <row r="80" spans="2:6" thickTop="1" thickBot="1" x14ac:dyDescent="0.4">
      <c r="B80" s="28"/>
      <c r="C80" s="26"/>
      <c r="D80" s="26"/>
      <c r="E80" s="26"/>
      <c r="F80" s="26"/>
    </row>
    <row r="81" spans="2:6" thickTop="1" thickBot="1" x14ac:dyDescent="0.4">
      <c r="B81" s="28"/>
      <c r="C81" s="26"/>
      <c r="D81" s="26"/>
      <c r="E81" s="26"/>
      <c r="F81" s="26"/>
    </row>
    <row r="82" spans="2:6" thickTop="1" thickBot="1" x14ac:dyDescent="0.4">
      <c r="B82" s="27"/>
      <c r="C82" s="26"/>
      <c r="D82" s="26"/>
      <c r="E82" s="26"/>
      <c r="F82" s="26"/>
    </row>
    <row r="83" spans="2:6" thickTop="1" thickBot="1" x14ac:dyDescent="0.4">
      <c r="B83" s="27"/>
      <c r="C83" s="26"/>
      <c r="D83" s="26"/>
      <c r="E83" s="26"/>
      <c r="F83" s="26"/>
    </row>
    <row r="84" spans="2:6" thickTop="1" thickBot="1" x14ac:dyDescent="0.4">
      <c r="B84" s="27"/>
      <c r="C84" s="26"/>
      <c r="D84" s="26"/>
      <c r="E84" s="26"/>
      <c r="F84" s="26"/>
    </row>
    <row r="85" spans="2:6" thickTop="1" thickBot="1" x14ac:dyDescent="0.4">
      <c r="B85" s="28"/>
      <c r="C85" s="26"/>
      <c r="D85" s="26"/>
      <c r="E85" s="26"/>
      <c r="F85" s="26"/>
    </row>
    <row r="86" spans="2:6" thickTop="1" thickBot="1" x14ac:dyDescent="0.4">
      <c r="B86" s="26"/>
      <c r="C86" s="26"/>
      <c r="D86" s="26"/>
      <c r="E86" s="26"/>
      <c r="F86" s="26"/>
    </row>
    <row r="87" spans="2:6" thickTop="1" thickBot="1" x14ac:dyDescent="0.4">
      <c r="B87" s="26"/>
      <c r="C87" s="26"/>
      <c r="D87" s="26"/>
      <c r="E87" s="26"/>
      <c r="F87" s="26"/>
    </row>
    <row r="88" spans="2:6" thickTop="1" thickBot="1" x14ac:dyDescent="0.4">
      <c r="B88" s="26"/>
      <c r="C88" s="26"/>
      <c r="D88" s="26"/>
      <c r="E88" s="26"/>
      <c r="F88" s="26"/>
    </row>
    <row r="89" spans="2:6" thickTop="1" thickBot="1" x14ac:dyDescent="0.4">
      <c r="B89" s="26"/>
      <c r="C89" s="26"/>
      <c r="D89" s="26"/>
      <c r="E89" s="26"/>
      <c r="F89" s="26"/>
    </row>
    <row r="90" spans="2:6" thickTop="1" thickBot="1" x14ac:dyDescent="0.4">
      <c r="B90" s="26"/>
      <c r="C90" s="26"/>
      <c r="D90" s="26"/>
      <c r="E90" s="26"/>
      <c r="F90" s="26"/>
    </row>
    <row r="91" spans="2:6" thickTop="1" thickBot="1" x14ac:dyDescent="0.4">
      <c r="B91" s="26"/>
      <c r="C91" s="26"/>
      <c r="D91" s="26"/>
      <c r="E91" s="26"/>
      <c r="F91" s="26"/>
    </row>
    <row r="92" spans="2:6" thickTop="1" thickBot="1" x14ac:dyDescent="0.4">
      <c r="B92" s="26"/>
      <c r="C92" s="26"/>
      <c r="D92" s="26"/>
      <c r="E92" s="26"/>
      <c r="F92" s="26"/>
    </row>
    <row r="93" spans="2:6" thickTop="1" thickBot="1" x14ac:dyDescent="0.4">
      <c r="B93" s="26"/>
      <c r="C93" s="26"/>
      <c r="D93" s="26"/>
      <c r="E93" s="26"/>
      <c r="F93" s="26"/>
    </row>
    <row r="94" spans="2:6" thickTop="1" thickBot="1" x14ac:dyDescent="0.4">
      <c r="B94" s="26"/>
      <c r="C94" s="26"/>
      <c r="D94" s="26"/>
      <c r="E94" s="26"/>
      <c r="F94" s="26"/>
    </row>
    <row r="95" spans="2:6" thickTop="1" thickBot="1" x14ac:dyDescent="0.4">
      <c r="B95" s="26"/>
      <c r="C95" s="26"/>
      <c r="D95" s="26"/>
      <c r="E95" s="26"/>
      <c r="F95" s="26"/>
    </row>
    <row r="96" spans="2:6" thickTop="1" thickBot="1" x14ac:dyDescent="0.4">
      <c r="B96" s="26"/>
      <c r="C96" s="26"/>
      <c r="D96" s="26"/>
      <c r="E96" s="26"/>
      <c r="F96" s="26"/>
    </row>
    <row r="97" spans="2:6" thickTop="1" thickBot="1" x14ac:dyDescent="0.4">
      <c r="B97" s="26"/>
      <c r="C97" s="26"/>
      <c r="D97" s="26"/>
      <c r="E97" s="26"/>
      <c r="F97" s="26"/>
    </row>
    <row r="98" spans="2:6" thickTop="1" thickBot="1" x14ac:dyDescent="0.4">
      <c r="B98" s="26"/>
      <c r="C98" s="26"/>
      <c r="D98" s="26"/>
      <c r="E98" s="26"/>
      <c r="F98" s="26"/>
    </row>
    <row r="99" spans="2:6" thickTop="1" thickBot="1" x14ac:dyDescent="0.4">
      <c r="B99" s="26"/>
      <c r="C99" s="26"/>
      <c r="D99" s="26"/>
      <c r="E99" s="26"/>
      <c r="F99" s="26"/>
    </row>
    <row r="100" spans="2:6" thickTop="1" thickBot="1" x14ac:dyDescent="0.4">
      <c r="B100" s="26"/>
      <c r="C100" s="26"/>
      <c r="D100" s="26"/>
      <c r="E100" s="26"/>
      <c r="F100" s="26"/>
    </row>
    <row r="101" spans="2:6" thickTop="1" thickBot="1" x14ac:dyDescent="0.4">
      <c r="B101" s="26"/>
      <c r="C101" s="26"/>
      <c r="D101" s="26"/>
      <c r="E101" s="26"/>
      <c r="F101" s="26"/>
    </row>
    <row r="102" spans="2:6" thickTop="1" thickBot="1" x14ac:dyDescent="0.4">
      <c r="B102" s="26"/>
      <c r="C102" s="26"/>
      <c r="D102" s="26"/>
      <c r="E102" s="26"/>
      <c r="F102" s="26"/>
    </row>
    <row r="103" spans="2:6" thickTop="1" thickBot="1" x14ac:dyDescent="0.4">
      <c r="B103" s="26"/>
      <c r="C103" s="26"/>
      <c r="D103" s="26"/>
      <c r="E103" s="26"/>
      <c r="F103" s="26"/>
    </row>
    <row r="104" spans="2:6" thickTop="1" thickBot="1" x14ac:dyDescent="0.4">
      <c r="B104" s="26"/>
      <c r="C104" s="26"/>
      <c r="D104" s="26"/>
      <c r="E104" s="26"/>
      <c r="F104" s="26"/>
    </row>
    <row r="105" spans="2:6" thickTop="1" thickBot="1" x14ac:dyDescent="0.4">
      <c r="B105" s="26"/>
      <c r="C105" s="26"/>
      <c r="D105" s="26"/>
      <c r="E105" s="26"/>
      <c r="F105" s="26"/>
    </row>
    <row r="106" spans="2:6" thickTop="1" thickBot="1" x14ac:dyDescent="0.4">
      <c r="B106" s="26"/>
      <c r="C106" s="26"/>
      <c r="D106" s="26"/>
      <c r="E106" s="26"/>
      <c r="F106" s="26"/>
    </row>
    <row r="107" spans="2:6" thickTop="1" thickBot="1" x14ac:dyDescent="0.4">
      <c r="B107" s="26"/>
      <c r="C107" s="26"/>
      <c r="D107" s="26"/>
      <c r="E107" s="26"/>
      <c r="F107" s="26"/>
    </row>
    <row r="108" spans="2:6" thickTop="1" thickBot="1" x14ac:dyDescent="0.4">
      <c r="B108" s="26"/>
      <c r="C108" s="26"/>
      <c r="D108" s="26"/>
      <c r="E108" s="26"/>
      <c r="F108" s="26"/>
    </row>
    <row r="109" spans="2:6" thickTop="1" thickBot="1" x14ac:dyDescent="0.4">
      <c r="B109" s="26"/>
      <c r="C109" s="26"/>
      <c r="D109" s="26"/>
      <c r="E109" s="26"/>
      <c r="F109" s="26"/>
    </row>
    <row r="110" spans="2:6" thickTop="1" thickBot="1" x14ac:dyDescent="0.4">
      <c r="B110" s="26"/>
      <c r="C110" s="26"/>
      <c r="D110" s="26"/>
      <c r="E110" s="26"/>
      <c r="F110" s="26"/>
    </row>
    <row r="111" spans="2:6" thickTop="1" thickBot="1" x14ac:dyDescent="0.4">
      <c r="B111" s="26"/>
      <c r="C111" s="26"/>
      <c r="D111" s="26"/>
      <c r="E111" s="26"/>
      <c r="F111" s="26"/>
    </row>
    <row r="112" spans="2:6" thickTop="1" thickBot="1" x14ac:dyDescent="0.4">
      <c r="B112" s="26"/>
      <c r="C112" s="26"/>
      <c r="D112" s="26"/>
      <c r="E112" s="26"/>
      <c r="F112" s="26"/>
    </row>
    <row r="113" spans="2:6" thickTop="1" thickBot="1" x14ac:dyDescent="0.4">
      <c r="B113" s="26"/>
      <c r="C113" s="26"/>
      <c r="D113" s="26"/>
      <c r="E113" s="26"/>
      <c r="F113" s="26"/>
    </row>
    <row r="114" spans="2:6" thickTop="1" thickBot="1" x14ac:dyDescent="0.4">
      <c r="B114" s="26"/>
      <c r="C114" s="26"/>
      <c r="D114" s="26"/>
      <c r="E114" s="26"/>
      <c r="F114" s="26"/>
    </row>
    <row r="115" spans="2:6" thickTop="1" thickBot="1" x14ac:dyDescent="0.4">
      <c r="B115" s="26"/>
      <c r="C115" s="26"/>
      <c r="D115" s="26"/>
      <c r="E115" s="26"/>
      <c r="F115" s="26"/>
    </row>
    <row r="116" spans="2:6" thickTop="1" thickBot="1" x14ac:dyDescent="0.4">
      <c r="B116" s="26"/>
      <c r="C116" s="26"/>
      <c r="D116" s="26"/>
      <c r="E116" s="26"/>
      <c r="F116" s="26"/>
    </row>
    <row r="117" spans="2:6" thickTop="1" thickBot="1" x14ac:dyDescent="0.4">
      <c r="B117" s="26"/>
      <c r="C117" s="26"/>
      <c r="D117" s="26"/>
      <c r="E117" s="26"/>
      <c r="F117" s="26"/>
    </row>
    <row r="118" spans="2:6" thickTop="1" thickBot="1" x14ac:dyDescent="0.4">
      <c r="B118" s="26"/>
      <c r="C118" s="26"/>
      <c r="D118" s="26"/>
      <c r="E118" s="26"/>
      <c r="F118" s="26"/>
    </row>
    <row r="119" spans="2:6" thickTop="1" thickBot="1" x14ac:dyDescent="0.4">
      <c r="B119" s="26"/>
      <c r="C119" s="26"/>
      <c r="D119" s="26"/>
      <c r="E119" s="26"/>
      <c r="F119" s="26"/>
    </row>
    <row r="120" spans="2:6" thickTop="1" thickBot="1" x14ac:dyDescent="0.4">
      <c r="B120" s="26"/>
      <c r="C120" s="26"/>
      <c r="D120" s="26"/>
      <c r="E120" s="26"/>
      <c r="F120" s="26"/>
    </row>
    <row r="121" spans="2:6" thickTop="1" thickBot="1" x14ac:dyDescent="0.4">
      <c r="B121" s="26"/>
      <c r="C121" s="26"/>
      <c r="D121" s="26"/>
      <c r="E121" s="26"/>
      <c r="F121" s="26"/>
    </row>
    <row r="122" spans="2:6" thickTop="1" thickBot="1" x14ac:dyDescent="0.4">
      <c r="B122" s="26"/>
      <c r="C122" s="26"/>
      <c r="D122" s="26"/>
      <c r="E122" s="26"/>
      <c r="F122" s="26"/>
    </row>
    <row r="123" spans="2:6" thickTop="1" thickBot="1" x14ac:dyDescent="0.4">
      <c r="B123" s="26"/>
      <c r="C123" s="26"/>
      <c r="D123" s="26"/>
      <c r="E123" s="26"/>
      <c r="F123" s="26"/>
    </row>
    <row r="124" spans="2:6" thickTop="1" thickBot="1" x14ac:dyDescent="0.4">
      <c r="B124" s="26"/>
      <c r="C124" s="26"/>
      <c r="D124" s="26"/>
      <c r="E124" s="26"/>
      <c r="F124" s="26"/>
    </row>
    <row r="125" spans="2:6" thickTop="1" thickBot="1" x14ac:dyDescent="0.4">
      <c r="B125" s="26"/>
      <c r="C125" s="26"/>
      <c r="D125" s="26"/>
      <c r="E125" s="26"/>
      <c r="F125" s="26"/>
    </row>
    <row r="126" spans="2:6" thickTop="1" thickBot="1" x14ac:dyDescent="0.4">
      <c r="B126" s="26"/>
      <c r="C126" s="26"/>
      <c r="D126" s="26"/>
      <c r="E126" s="26"/>
      <c r="F126" s="26"/>
    </row>
    <row r="127" spans="2:6" thickTop="1" thickBot="1" x14ac:dyDescent="0.4">
      <c r="B127" s="26"/>
      <c r="C127" s="26"/>
      <c r="D127" s="26"/>
      <c r="E127" s="26"/>
      <c r="F127" s="26"/>
    </row>
    <row r="128" spans="2:6" thickTop="1" thickBot="1" x14ac:dyDescent="0.4">
      <c r="B128" s="26"/>
      <c r="C128" s="26"/>
      <c r="D128" s="26"/>
      <c r="E128" s="26"/>
      <c r="F128" s="26"/>
    </row>
    <row r="129" spans="2:6" thickTop="1" thickBot="1" x14ac:dyDescent="0.4">
      <c r="B129" s="26"/>
      <c r="C129" s="26"/>
      <c r="D129" s="26"/>
      <c r="E129" s="26"/>
      <c r="F129" s="26"/>
    </row>
    <row r="130" spans="2:6" thickTop="1" thickBot="1" x14ac:dyDescent="0.4">
      <c r="B130" s="26"/>
      <c r="C130" s="26"/>
      <c r="D130" s="26"/>
      <c r="E130" s="26"/>
      <c r="F130" s="26"/>
    </row>
    <row r="131" spans="2:6" thickTop="1" thickBot="1" x14ac:dyDescent="0.4">
      <c r="B131" s="26"/>
      <c r="C131" s="26"/>
      <c r="D131" s="26"/>
      <c r="E131" s="26"/>
      <c r="F131" s="26"/>
    </row>
    <row r="132" spans="2:6" thickTop="1" thickBot="1" x14ac:dyDescent="0.4">
      <c r="B132" s="26"/>
      <c r="C132" s="26"/>
      <c r="D132" s="26"/>
      <c r="E132" s="26"/>
      <c r="F132" s="26"/>
    </row>
    <row r="133" spans="2:6" thickTop="1" thickBot="1" x14ac:dyDescent="0.4">
      <c r="B133" s="26"/>
      <c r="C133" s="26"/>
      <c r="D133" s="26"/>
      <c r="E133" s="26"/>
      <c r="F133" s="26"/>
    </row>
    <row r="134" spans="2:6" thickTop="1" thickBot="1" x14ac:dyDescent="0.4">
      <c r="B134" s="26"/>
      <c r="C134" s="26"/>
      <c r="D134" s="26"/>
      <c r="E134" s="26"/>
      <c r="F134" s="26"/>
    </row>
    <row r="135" spans="2:6" thickTop="1" thickBot="1" x14ac:dyDescent="0.4">
      <c r="B135" s="26"/>
      <c r="C135" s="26"/>
      <c r="D135" s="26"/>
      <c r="E135" s="26"/>
      <c r="F135" s="26"/>
    </row>
    <row r="136" spans="2:6" thickTop="1" thickBot="1" x14ac:dyDescent="0.4">
      <c r="B136" s="26"/>
      <c r="C136" s="26"/>
      <c r="D136" s="26"/>
      <c r="E136" s="26"/>
      <c r="F136" s="26"/>
    </row>
    <row r="137" spans="2:6" thickTop="1" thickBot="1" x14ac:dyDescent="0.4">
      <c r="B137" s="26"/>
      <c r="C137" s="26"/>
      <c r="D137" s="26"/>
      <c r="E137" s="26"/>
      <c r="F137" s="26"/>
    </row>
    <row r="138" spans="2:6" thickTop="1" thickBot="1" x14ac:dyDescent="0.4">
      <c r="B138" s="26"/>
      <c r="C138" s="26"/>
      <c r="D138" s="26"/>
      <c r="E138" s="26"/>
      <c r="F138" s="26"/>
    </row>
    <row r="139" spans="2:6" thickTop="1" thickBot="1" x14ac:dyDescent="0.4">
      <c r="B139" s="26"/>
      <c r="C139" s="26"/>
      <c r="D139" s="26"/>
      <c r="E139" s="26"/>
      <c r="F139" s="26"/>
    </row>
    <row r="140" spans="2:6" thickTop="1" thickBot="1" x14ac:dyDescent="0.4">
      <c r="B140" s="26"/>
      <c r="C140" s="26"/>
      <c r="D140" s="26"/>
      <c r="E140" s="26"/>
      <c r="F140" s="26"/>
    </row>
    <row r="141" spans="2:6" thickTop="1" thickBot="1" x14ac:dyDescent="0.4">
      <c r="B141" s="26"/>
      <c r="C141" s="26"/>
      <c r="D141" s="26"/>
      <c r="E141" s="26"/>
      <c r="F141" s="26"/>
    </row>
    <row r="142" spans="2:6" thickTop="1" thickBot="1" x14ac:dyDescent="0.4">
      <c r="B142" s="26"/>
      <c r="C142" s="26"/>
      <c r="D142" s="26"/>
      <c r="E142" s="26"/>
      <c r="F142" s="26"/>
    </row>
    <row r="143" spans="2:6" thickTop="1" thickBot="1" x14ac:dyDescent="0.4">
      <c r="B143" s="26"/>
      <c r="C143" s="26"/>
      <c r="D143" s="26"/>
      <c r="E143" s="26"/>
      <c r="F143" s="26"/>
    </row>
    <row r="144" spans="2:6" thickTop="1" thickBot="1" x14ac:dyDescent="0.4">
      <c r="B144" s="26"/>
      <c r="C144" s="26"/>
      <c r="D144" s="26"/>
      <c r="E144" s="26"/>
      <c r="F144" s="26"/>
    </row>
    <row r="145" spans="2:6" thickTop="1" thickBot="1" x14ac:dyDescent="0.4">
      <c r="B145" s="26"/>
      <c r="C145" s="26"/>
      <c r="D145" s="26"/>
      <c r="E145" s="26"/>
      <c r="F145" s="26"/>
    </row>
    <row r="146" spans="2:6" thickTop="1" thickBot="1" x14ac:dyDescent="0.4">
      <c r="B146" s="26"/>
      <c r="C146" s="26"/>
      <c r="D146" s="26"/>
      <c r="E146" s="26"/>
      <c r="F146" s="26"/>
    </row>
    <row r="147" spans="2:6" thickTop="1" thickBot="1" x14ac:dyDescent="0.4">
      <c r="B147" s="26"/>
      <c r="C147" s="26"/>
      <c r="D147" s="26"/>
      <c r="E147" s="26"/>
      <c r="F147" s="26"/>
    </row>
    <row r="148" spans="2:6" thickTop="1" thickBot="1" x14ac:dyDescent="0.4">
      <c r="B148" s="26"/>
      <c r="C148" s="26"/>
      <c r="D148" s="26"/>
      <c r="E148" s="26"/>
      <c r="F148" s="26"/>
    </row>
    <row r="149" spans="2:6" thickTop="1" thickBot="1" x14ac:dyDescent="0.4">
      <c r="B149" s="26"/>
      <c r="C149" s="26"/>
      <c r="D149" s="26"/>
      <c r="E149" s="26"/>
      <c r="F149" s="26"/>
    </row>
    <row r="150" spans="2:6" thickTop="1" thickBot="1" x14ac:dyDescent="0.4">
      <c r="B150" s="26"/>
      <c r="C150" s="26"/>
      <c r="D150" s="26"/>
      <c r="E150" s="26"/>
      <c r="F150" s="26"/>
    </row>
    <row r="151" spans="2:6" thickTop="1" thickBot="1" x14ac:dyDescent="0.4">
      <c r="B151" s="26"/>
      <c r="C151" s="26"/>
      <c r="D151" s="26"/>
      <c r="E151" s="26"/>
      <c r="F151" s="26"/>
    </row>
    <row r="152" spans="2:6" thickTop="1" thickBot="1" x14ac:dyDescent="0.4">
      <c r="B152" s="26"/>
      <c r="C152" s="26"/>
      <c r="D152" s="26"/>
      <c r="E152" s="26"/>
      <c r="F152" s="26"/>
    </row>
    <row r="153" spans="2:6" thickTop="1" thickBot="1" x14ac:dyDescent="0.4">
      <c r="B153" s="26"/>
      <c r="C153" s="26"/>
      <c r="D153" s="26"/>
      <c r="E153" s="26"/>
      <c r="F153" s="26"/>
    </row>
    <row r="154" spans="2:6" thickTop="1" thickBot="1" x14ac:dyDescent="0.4">
      <c r="B154" s="26"/>
      <c r="C154" s="26"/>
      <c r="D154" s="26"/>
      <c r="E154" s="26"/>
      <c r="F154" s="26"/>
    </row>
    <row r="155" spans="2:6" thickTop="1" thickBot="1" x14ac:dyDescent="0.4">
      <c r="B155" s="26"/>
      <c r="C155" s="26"/>
      <c r="D155" s="26"/>
      <c r="E155" s="26"/>
      <c r="F155" s="26"/>
    </row>
    <row r="156" spans="2:6" thickTop="1" thickBot="1" x14ac:dyDescent="0.4">
      <c r="B156" s="26"/>
      <c r="C156" s="26"/>
      <c r="D156" s="26"/>
      <c r="E156" s="26"/>
      <c r="F156" s="26"/>
    </row>
    <row r="157" spans="2:6" thickTop="1" thickBot="1" x14ac:dyDescent="0.4">
      <c r="B157" s="26"/>
      <c r="C157" s="26"/>
      <c r="D157" s="26"/>
      <c r="E157" s="26"/>
      <c r="F157" s="26"/>
    </row>
    <row r="158" spans="2:6" thickTop="1" thickBot="1" x14ac:dyDescent="0.4">
      <c r="B158" s="26"/>
      <c r="C158" s="26"/>
      <c r="D158" s="26"/>
      <c r="E158" s="26"/>
      <c r="F158" s="26"/>
    </row>
    <row r="159" spans="2:6" thickTop="1" thickBot="1" x14ac:dyDescent="0.4">
      <c r="B159" s="26"/>
      <c r="C159" s="26"/>
      <c r="D159" s="26"/>
      <c r="E159" s="26"/>
      <c r="F159" s="26"/>
    </row>
    <row r="160" spans="2:6" thickTop="1" thickBot="1" x14ac:dyDescent="0.4">
      <c r="B160" s="26"/>
      <c r="C160" s="26"/>
      <c r="D160" s="26"/>
      <c r="E160" s="26"/>
      <c r="F160" s="26"/>
    </row>
    <row r="161" spans="2:6" thickTop="1" thickBot="1" x14ac:dyDescent="0.4">
      <c r="B161" s="26"/>
      <c r="C161" s="26"/>
      <c r="D161" s="26"/>
      <c r="E161" s="26"/>
      <c r="F161" s="26"/>
    </row>
    <row r="162" spans="2:6" thickTop="1" thickBot="1" x14ac:dyDescent="0.4">
      <c r="B162" s="26"/>
      <c r="C162" s="26"/>
      <c r="D162" s="26"/>
      <c r="E162" s="26"/>
      <c r="F162" s="26"/>
    </row>
    <row r="163" spans="2:6" thickTop="1" thickBot="1" x14ac:dyDescent="0.4">
      <c r="B163" s="26"/>
      <c r="C163" s="26"/>
      <c r="D163" s="26"/>
      <c r="E163" s="26"/>
      <c r="F163" s="26"/>
    </row>
    <row r="164" spans="2:6" thickTop="1" thickBot="1" x14ac:dyDescent="0.4">
      <c r="B164" s="26"/>
      <c r="C164" s="26"/>
      <c r="D164" s="26"/>
      <c r="E164" s="26"/>
      <c r="F164" s="26"/>
    </row>
    <row r="165" spans="2:6" thickTop="1" thickBot="1" x14ac:dyDescent="0.4">
      <c r="B165" s="26"/>
      <c r="C165" s="26"/>
      <c r="D165" s="26"/>
      <c r="E165" s="26"/>
      <c r="F165" s="26"/>
    </row>
    <row r="166" spans="2:6" thickTop="1" thickBot="1" x14ac:dyDescent="0.4">
      <c r="B166" s="26"/>
      <c r="C166" s="26"/>
      <c r="D166" s="26"/>
      <c r="E166" s="26"/>
      <c r="F166" s="26"/>
    </row>
    <row r="167" spans="2:6" thickTop="1" thickBot="1" x14ac:dyDescent="0.4">
      <c r="B167" s="26"/>
      <c r="C167" s="26"/>
      <c r="D167" s="26"/>
      <c r="E167" s="26"/>
      <c r="F167" s="26"/>
    </row>
    <row r="168" spans="2:6" thickTop="1" thickBot="1" x14ac:dyDescent="0.4">
      <c r="B168" s="26"/>
      <c r="C168" s="26"/>
      <c r="D168" s="26"/>
      <c r="E168" s="26"/>
      <c r="F168" s="26"/>
    </row>
    <row r="169" spans="2:6" thickTop="1" thickBot="1" x14ac:dyDescent="0.4">
      <c r="B169" s="26"/>
      <c r="C169" s="26"/>
      <c r="D169" s="26"/>
      <c r="E169" s="26"/>
      <c r="F169" s="26"/>
    </row>
    <row r="170" spans="2:6" thickTop="1" thickBot="1" x14ac:dyDescent="0.4">
      <c r="B170" s="26"/>
      <c r="C170" s="26"/>
      <c r="D170" s="26"/>
      <c r="E170" s="26"/>
      <c r="F170" s="26"/>
    </row>
    <row r="171" spans="2:6" thickTop="1" thickBot="1" x14ac:dyDescent="0.4">
      <c r="B171" s="26"/>
      <c r="C171" s="26"/>
      <c r="D171" s="26"/>
      <c r="E171" s="26"/>
      <c r="F171" s="26"/>
    </row>
    <row r="172" spans="2:6" thickTop="1" thickBot="1" x14ac:dyDescent="0.4">
      <c r="B172" s="26"/>
      <c r="C172" s="26"/>
      <c r="D172" s="26"/>
      <c r="E172" s="26"/>
      <c r="F172" s="26"/>
    </row>
    <row r="173" spans="2:6" thickTop="1" thickBot="1" x14ac:dyDescent="0.4">
      <c r="B173" s="26"/>
      <c r="C173" s="26"/>
      <c r="D173" s="26"/>
      <c r="E173" s="26"/>
      <c r="F173" s="26"/>
    </row>
    <row r="174" spans="2:6" thickTop="1" thickBot="1" x14ac:dyDescent="0.4">
      <c r="B174" s="26"/>
      <c r="C174" s="26"/>
      <c r="D174" s="26"/>
      <c r="E174" s="26"/>
      <c r="F174" s="26"/>
    </row>
    <row r="175" spans="2:6" thickTop="1" thickBot="1" x14ac:dyDescent="0.4">
      <c r="B175" s="26"/>
      <c r="C175" s="26"/>
      <c r="D175" s="26"/>
      <c r="E175" s="26"/>
      <c r="F175" s="26"/>
    </row>
    <row r="176" spans="2:6" thickTop="1" thickBot="1" x14ac:dyDescent="0.4">
      <c r="B176" s="26"/>
      <c r="C176" s="26"/>
      <c r="D176" s="26"/>
      <c r="E176" s="26"/>
      <c r="F176" s="26"/>
    </row>
    <row r="177" spans="2:6" thickTop="1" thickBot="1" x14ac:dyDescent="0.4">
      <c r="B177" s="26"/>
      <c r="C177" s="26"/>
      <c r="D177" s="26"/>
      <c r="E177" s="26"/>
      <c r="F177" s="26"/>
    </row>
    <row r="178" spans="2:6" thickTop="1" thickBot="1" x14ac:dyDescent="0.4">
      <c r="B178" s="26"/>
      <c r="C178" s="26"/>
      <c r="D178" s="26"/>
      <c r="E178" s="26"/>
      <c r="F178" s="26"/>
    </row>
    <row r="179" spans="2:6" thickTop="1" thickBot="1" x14ac:dyDescent="0.4">
      <c r="B179" s="26"/>
      <c r="C179" s="26"/>
      <c r="D179" s="26"/>
      <c r="E179" s="26"/>
      <c r="F179" s="26"/>
    </row>
    <row r="180" spans="2:6" thickTop="1" thickBot="1" x14ac:dyDescent="0.4">
      <c r="B180" s="26"/>
      <c r="C180" s="26"/>
      <c r="D180" s="26"/>
      <c r="E180" s="26"/>
      <c r="F180" s="26"/>
    </row>
    <row r="181" spans="2:6" thickTop="1" thickBot="1" x14ac:dyDescent="0.4">
      <c r="B181" s="26"/>
      <c r="C181" s="26"/>
      <c r="D181" s="26"/>
      <c r="E181" s="26"/>
      <c r="F181" s="26"/>
    </row>
    <row r="182" spans="2:6" thickTop="1" thickBot="1" x14ac:dyDescent="0.4">
      <c r="B182" s="26"/>
      <c r="C182" s="26"/>
      <c r="D182" s="26"/>
      <c r="E182" s="26"/>
      <c r="F182" s="26"/>
    </row>
    <row r="183" spans="2:6" thickTop="1" thickBot="1" x14ac:dyDescent="0.4">
      <c r="B183" s="26"/>
      <c r="C183" s="26"/>
      <c r="D183" s="26"/>
      <c r="E183" s="26"/>
      <c r="F183" s="26"/>
    </row>
    <row r="184" spans="2:6" thickTop="1" thickBot="1" x14ac:dyDescent="0.4">
      <c r="B184" s="26"/>
      <c r="C184" s="26"/>
      <c r="D184" s="26"/>
      <c r="E184" s="26"/>
      <c r="F184" s="26"/>
    </row>
    <row r="185" spans="2:6" thickTop="1" thickBot="1" x14ac:dyDescent="0.4">
      <c r="B185" s="26"/>
      <c r="C185" s="26"/>
      <c r="D185" s="26"/>
      <c r="E185" s="26"/>
      <c r="F185" s="26"/>
    </row>
    <row r="186" spans="2:6" thickTop="1" thickBot="1" x14ac:dyDescent="0.4">
      <c r="B186" s="26"/>
      <c r="C186" s="26"/>
      <c r="D186" s="26"/>
      <c r="E186" s="26"/>
      <c r="F186" s="26"/>
    </row>
    <row r="187" spans="2:6" thickTop="1" thickBot="1" x14ac:dyDescent="0.4">
      <c r="B187" s="26"/>
      <c r="C187" s="26"/>
      <c r="D187" s="26"/>
      <c r="E187" s="26"/>
      <c r="F187" s="26"/>
    </row>
    <row r="188" spans="2:6" thickTop="1" thickBot="1" x14ac:dyDescent="0.4">
      <c r="B188" s="26"/>
      <c r="C188" s="26"/>
      <c r="D188" s="26"/>
      <c r="E188" s="26"/>
      <c r="F188" s="26"/>
    </row>
    <row r="189" spans="2:6" thickTop="1" thickBot="1" x14ac:dyDescent="0.4">
      <c r="B189" s="26"/>
      <c r="C189" s="26"/>
      <c r="D189" s="26"/>
      <c r="E189" s="26"/>
      <c r="F189" s="26"/>
    </row>
    <row r="190" spans="2:6" thickTop="1" thickBot="1" x14ac:dyDescent="0.4">
      <c r="B190" s="26"/>
      <c r="C190" s="26"/>
      <c r="D190" s="26"/>
      <c r="E190" s="26"/>
      <c r="F190" s="26"/>
    </row>
    <row r="191" spans="2:6" thickTop="1" thickBot="1" x14ac:dyDescent="0.4">
      <c r="B191" s="26"/>
      <c r="C191" s="26"/>
      <c r="D191" s="26"/>
      <c r="E191" s="26"/>
      <c r="F191" s="26"/>
    </row>
    <row r="192" spans="2:6" thickTop="1" thickBot="1" x14ac:dyDescent="0.4">
      <c r="B192" s="26"/>
      <c r="C192" s="26"/>
      <c r="D192" s="26"/>
      <c r="E192" s="26"/>
      <c r="F192" s="26"/>
    </row>
    <row r="193" spans="2:6" thickTop="1" thickBot="1" x14ac:dyDescent="0.4">
      <c r="B193" s="26"/>
      <c r="C193" s="26"/>
      <c r="D193" s="26"/>
      <c r="E193" s="26"/>
      <c r="F193" s="26"/>
    </row>
    <row r="194" spans="2:6" thickTop="1" thickBot="1" x14ac:dyDescent="0.4">
      <c r="B194" s="26"/>
      <c r="C194" s="26"/>
      <c r="D194" s="26"/>
      <c r="E194" s="26"/>
      <c r="F194" s="26"/>
    </row>
    <row r="195" spans="2:6" thickTop="1" thickBot="1" x14ac:dyDescent="0.4">
      <c r="B195" s="26"/>
      <c r="C195" s="26"/>
      <c r="D195" s="26"/>
      <c r="E195" s="26"/>
      <c r="F195" s="26"/>
    </row>
    <row r="196" spans="2:6" thickTop="1" thickBot="1" x14ac:dyDescent="0.4">
      <c r="B196" s="26"/>
      <c r="C196" s="26"/>
      <c r="D196" s="26"/>
      <c r="E196" s="26"/>
      <c r="F196" s="26"/>
    </row>
    <row r="197" spans="2:6" thickTop="1" thickBot="1" x14ac:dyDescent="0.4">
      <c r="B197" s="26"/>
      <c r="C197" s="26"/>
      <c r="D197" s="26"/>
      <c r="E197" s="26"/>
      <c r="F197" s="26"/>
    </row>
    <row r="198" spans="2:6" thickTop="1" thickBot="1" x14ac:dyDescent="0.4">
      <c r="B198" s="26"/>
      <c r="C198" s="26"/>
      <c r="D198" s="26"/>
      <c r="E198" s="26"/>
      <c r="F198" s="26"/>
    </row>
    <row r="199" spans="2:6" thickTop="1" thickBot="1" x14ac:dyDescent="0.4">
      <c r="B199" s="26"/>
      <c r="C199" s="26"/>
      <c r="D199" s="26"/>
      <c r="E199" s="26"/>
      <c r="F199" s="26"/>
    </row>
    <row r="200" spans="2:6" thickTop="1" thickBot="1" x14ac:dyDescent="0.4">
      <c r="B200" s="26"/>
      <c r="C200" s="26"/>
      <c r="D200" s="26"/>
      <c r="E200" s="26"/>
      <c r="F200" s="26"/>
    </row>
    <row r="201" spans="2:6" thickTop="1" thickBot="1" x14ac:dyDescent="0.4">
      <c r="B201" s="26"/>
      <c r="C201" s="26"/>
      <c r="D201" s="26"/>
      <c r="E201" s="26"/>
      <c r="F201" s="26"/>
    </row>
    <row r="202" spans="2:6" thickTop="1" thickBot="1" x14ac:dyDescent="0.4">
      <c r="B202" s="26"/>
      <c r="C202" s="26"/>
      <c r="D202" s="26"/>
      <c r="E202" s="26"/>
      <c r="F202" s="26"/>
    </row>
    <row r="203" spans="2:6" thickTop="1" thickBot="1" x14ac:dyDescent="0.4">
      <c r="B203" s="26"/>
      <c r="C203" s="26"/>
      <c r="D203" s="26"/>
      <c r="E203" s="26"/>
      <c r="F203" s="26"/>
    </row>
    <row r="204" spans="2:6" thickTop="1" thickBot="1" x14ac:dyDescent="0.4">
      <c r="B204" s="26"/>
      <c r="C204" s="26"/>
      <c r="D204" s="26"/>
      <c r="E204" s="26"/>
      <c r="F204" s="26"/>
    </row>
    <row r="205" spans="2:6" thickTop="1" thickBot="1" x14ac:dyDescent="0.4">
      <c r="B205" s="26"/>
      <c r="C205" s="26"/>
      <c r="D205" s="26"/>
      <c r="E205" s="26"/>
      <c r="F205" s="26"/>
    </row>
    <row r="206" spans="2:6" thickTop="1" thickBot="1" x14ac:dyDescent="0.4">
      <c r="B206" s="26"/>
      <c r="C206" s="26"/>
      <c r="D206" s="26"/>
      <c r="E206" s="26"/>
      <c r="F206" s="26"/>
    </row>
    <row r="207" spans="2:6" thickTop="1" thickBot="1" x14ac:dyDescent="0.4">
      <c r="B207" s="26"/>
      <c r="C207" s="26"/>
      <c r="D207" s="26"/>
      <c r="E207" s="26"/>
      <c r="F207" s="26"/>
    </row>
    <row r="208" spans="2:6" thickTop="1" thickBot="1" x14ac:dyDescent="0.4">
      <c r="B208" s="26"/>
      <c r="C208" s="26"/>
      <c r="D208" s="26"/>
      <c r="E208" s="26"/>
      <c r="F208" s="26"/>
    </row>
    <row r="209" spans="2:6" thickTop="1" thickBot="1" x14ac:dyDescent="0.4">
      <c r="B209" s="26"/>
      <c r="C209" s="26"/>
      <c r="D209" s="26"/>
      <c r="E209" s="26"/>
      <c r="F209" s="26"/>
    </row>
    <row r="210" spans="2:6" thickTop="1" thickBot="1" x14ac:dyDescent="0.4">
      <c r="B210" s="26"/>
      <c r="C210" s="26"/>
      <c r="D210" s="26"/>
      <c r="E210" s="26"/>
      <c r="F210" s="26"/>
    </row>
    <row r="211" spans="2:6" thickTop="1" thickBot="1" x14ac:dyDescent="0.4">
      <c r="B211" s="26"/>
      <c r="C211" s="26"/>
      <c r="D211" s="26"/>
      <c r="E211" s="26"/>
      <c r="F211" s="26"/>
    </row>
    <row r="212" spans="2:6" thickTop="1" thickBot="1" x14ac:dyDescent="0.4">
      <c r="B212" s="26"/>
      <c r="C212" s="26"/>
      <c r="D212" s="26"/>
      <c r="E212" s="26"/>
      <c r="F212" s="26"/>
    </row>
    <row r="213" spans="2:6" thickTop="1" thickBot="1" x14ac:dyDescent="0.4">
      <c r="B213" s="26"/>
      <c r="C213" s="26"/>
      <c r="D213" s="26"/>
      <c r="E213" s="26"/>
      <c r="F213" s="26"/>
    </row>
    <row r="214" spans="2:6" thickTop="1" thickBot="1" x14ac:dyDescent="0.4">
      <c r="B214" s="26"/>
      <c r="C214" s="26"/>
      <c r="D214" s="26"/>
      <c r="E214" s="26"/>
      <c r="F214" s="26"/>
    </row>
    <row r="215" spans="2:6" thickTop="1" thickBot="1" x14ac:dyDescent="0.4">
      <c r="B215" s="26"/>
      <c r="C215" s="26"/>
      <c r="D215" s="26"/>
      <c r="E215" s="26"/>
      <c r="F215" s="26"/>
    </row>
    <row r="216" spans="2:6" thickTop="1" thickBot="1" x14ac:dyDescent="0.4">
      <c r="B216" s="26"/>
      <c r="C216" s="26"/>
      <c r="D216" s="26"/>
      <c r="E216" s="26"/>
      <c r="F216" s="26"/>
    </row>
    <row r="217" spans="2:6" thickTop="1" thickBot="1" x14ac:dyDescent="0.4">
      <c r="B217" s="26"/>
      <c r="C217" s="26"/>
      <c r="D217" s="26"/>
      <c r="E217" s="26"/>
      <c r="F217" s="26"/>
    </row>
    <row r="218" spans="2:6" thickTop="1" thickBot="1" x14ac:dyDescent="0.4">
      <c r="B218" s="26"/>
      <c r="C218" s="26"/>
      <c r="D218" s="26"/>
      <c r="E218" s="26"/>
      <c r="F218" s="26"/>
    </row>
    <row r="219" spans="2:6" thickTop="1" thickBot="1" x14ac:dyDescent="0.4">
      <c r="B219" s="26"/>
      <c r="C219" s="26"/>
      <c r="D219" s="26"/>
      <c r="E219" s="26"/>
      <c r="F219" s="26"/>
    </row>
    <row r="220" spans="2:6" thickTop="1" thickBot="1" x14ac:dyDescent="0.4">
      <c r="B220" s="26"/>
      <c r="C220" s="26"/>
      <c r="D220" s="26"/>
      <c r="E220" s="26"/>
      <c r="F220" s="26"/>
    </row>
    <row r="221" spans="2:6" thickTop="1" thickBot="1" x14ac:dyDescent="0.4">
      <c r="B221" s="26"/>
      <c r="C221" s="26"/>
      <c r="D221" s="26"/>
      <c r="E221" s="26"/>
      <c r="F221" s="26"/>
    </row>
    <row r="222" spans="2:6" thickTop="1" thickBot="1" x14ac:dyDescent="0.4">
      <c r="B222" s="26"/>
      <c r="C222" s="26"/>
      <c r="D222" s="26"/>
      <c r="E222" s="26"/>
      <c r="F222" s="26"/>
    </row>
    <row r="223" spans="2:6" thickTop="1" thickBot="1" x14ac:dyDescent="0.4">
      <c r="B223" s="26"/>
      <c r="C223" s="26"/>
      <c r="D223" s="26"/>
      <c r="E223" s="26"/>
      <c r="F223" s="26"/>
    </row>
    <row r="224" spans="2:6" thickTop="1" thickBot="1" x14ac:dyDescent="0.4">
      <c r="B224" s="26"/>
      <c r="C224" s="26"/>
      <c r="D224" s="26"/>
      <c r="E224" s="26"/>
      <c r="F224" s="26"/>
    </row>
    <row r="225" spans="2:6" thickTop="1" thickBot="1" x14ac:dyDescent="0.4">
      <c r="B225" s="26"/>
      <c r="C225" s="26"/>
      <c r="D225" s="26"/>
      <c r="E225" s="26"/>
      <c r="F225" s="26"/>
    </row>
    <row r="226" spans="2:6" thickTop="1" thickBot="1" x14ac:dyDescent="0.4">
      <c r="B226" s="26"/>
      <c r="C226" s="26"/>
      <c r="D226" s="26"/>
      <c r="E226" s="26"/>
      <c r="F226" s="26"/>
    </row>
    <row r="227" spans="2:6" thickTop="1" thickBot="1" x14ac:dyDescent="0.4">
      <c r="B227" s="26"/>
      <c r="C227" s="26"/>
      <c r="D227" s="26"/>
      <c r="E227" s="26"/>
      <c r="F227" s="26"/>
    </row>
    <row r="228" spans="2:6" thickTop="1" thickBot="1" x14ac:dyDescent="0.4">
      <c r="B228" s="26"/>
      <c r="C228" s="26"/>
      <c r="D228" s="26"/>
      <c r="E228" s="26"/>
      <c r="F228" s="26"/>
    </row>
    <row r="229" spans="2:6" thickTop="1" thickBot="1" x14ac:dyDescent="0.4">
      <c r="B229" s="26"/>
      <c r="C229" s="26"/>
      <c r="D229" s="26"/>
      <c r="E229" s="26"/>
      <c r="F229" s="26"/>
    </row>
    <row r="230" spans="2:6" thickTop="1" thickBot="1" x14ac:dyDescent="0.4">
      <c r="B230" s="26"/>
      <c r="C230" s="26"/>
      <c r="D230" s="26"/>
      <c r="E230" s="26"/>
      <c r="F230" s="26"/>
    </row>
    <row r="231" spans="2:6" thickTop="1" thickBot="1" x14ac:dyDescent="0.4">
      <c r="B231" s="26"/>
      <c r="C231" s="26"/>
      <c r="D231" s="26"/>
      <c r="E231" s="26"/>
      <c r="F231" s="26"/>
    </row>
    <row r="232" spans="2:6" thickTop="1" thickBot="1" x14ac:dyDescent="0.4">
      <c r="B232" s="26"/>
      <c r="C232" s="26"/>
      <c r="D232" s="26"/>
      <c r="E232" s="26"/>
      <c r="F232" s="26"/>
    </row>
    <row r="233" spans="2:6" thickTop="1" thickBot="1" x14ac:dyDescent="0.4">
      <c r="B233" s="26"/>
      <c r="C233" s="26"/>
      <c r="D233" s="26"/>
      <c r="E233" s="26"/>
      <c r="F233" s="26"/>
    </row>
    <row r="234" spans="2:6" thickTop="1" thickBot="1" x14ac:dyDescent="0.4">
      <c r="B234" s="26"/>
      <c r="C234" s="26"/>
      <c r="D234" s="26"/>
      <c r="E234" s="26"/>
      <c r="F234" s="26"/>
    </row>
    <row r="235" spans="2:6" thickTop="1" thickBot="1" x14ac:dyDescent="0.4">
      <c r="B235" s="26"/>
      <c r="C235" s="26"/>
      <c r="D235" s="26"/>
      <c r="E235" s="26"/>
      <c r="F235" s="26"/>
    </row>
    <row r="236" spans="2:6" thickTop="1" thickBot="1" x14ac:dyDescent="0.4">
      <c r="B236" s="26"/>
      <c r="C236" s="26"/>
      <c r="D236" s="26"/>
      <c r="E236" s="26"/>
      <c r="F236" s="26"/>
    </row>
    <row r="237" spans="2:6" thickTop="1" thickBot="1" x14ac:dyDescent="0.4">
      <c r="B237" s="26"/>
      <c r="C237" s="26"/>
      <c r="D237" s="26"/>
      <c r="E237" s="26"/>
      <c r="F237" s="26"/>
    </row>
    <row r="238" spans="2:6" thickTop="1" thickBot="1" x14ac:dyDescent="0.4">
      <c r="B238" s="26"/>
      <c r="C238" s="26"/>
      <c r="D238" s="26"/>
      <c r="E238" s="26"/>
      <c r="F238" s="26"/>
    </row>
    <row r="239" spans="2:6" thickTop="1" thickBot="1" x14ac:dyDescent="0.4">
      <c r="B239" s="26"/>
      <c r="C239" s="26"/>
      <c r="D239" s="26"/>
      <c r="E239" s="26"/>
      <c r="F239" s="26"/>
    </row>
    <row r="240" spans="2:6" thickTop="1" thickBot="1" x14ac:dyDescent="0.4">
      <c r="B240" s="26"/>
      <c r="C240" s="26"/>
      <c r="D240" s="26"/>
      <c r="E240" s="26"/>
      <c r="F240" s="26"/>
    </row>
    <row r="241" spans="2:6" thickTop="1" thickBot="1" x14ac:dyDescent="0.4">
      <c r="B241" s="26"/>
      <c r="C241" s="26"/>
      <c r="D241" s="26"/>
      <c r="E241" s="26"/>
      <c r="F241" s="26"/>
    </row>
    <row r="242" spans="2:6" thickTop="1" thickBot="1" x14ac:dyDescent="0.4">
      <c r="B242" s="26"/>
      <c r="C242" s="26"/>
      <c r="D242" s="26"/>
      <c r="E242" s="26"/>
      <c r="F242" s="26"/>
    </row>
    <row r="243" spans="2:6" thickTop="1" thickBot="1" x14ac:dyDescent="0.4">
      <c r="B243" s="26"/>
      <c r="C243" s="26"/>
      <c r="D243" s="26"/>
      <c r="E243" s="26"/>
      <c r="F243" s="26"/>
    </row>
    <row r="244" spans="2:6" thickTop="1" thickBot="1" x14ac:dyDescent="0.4">
      <c r="B244" s="26"/>
      <c r="C244" s="26"/>
      <c r="D244" s="26"/>
      <c r="E244" s="26"/>
      <c r="F244" s="26"/>
    </row>
    <row r="245" spans="2:6" thickTop="1" thickBot="1" x14ac:dyDescent="0.4">
      <c r="B245" s="26"/>
      <c r="C245" s="26"/>
      <c r="D245" s="26"/>
      <c r="E245" s="26"/>
      <c r="F245" s="26"/>
    </row>
    <row r="246" spans="2:6" thickTop="1" thickBot="1" x14ac:dyDescent="0.4">
      <c r="B246" s="26"/>
      <c r="C246" s="26"/>
      <c r="D246" s="26"/>
      <c r="E246" s="26"/>
      <c r="F246" s="26"/>
    </row>
    <row r="247" spans="2:6" thickTop="1" thickBot="1" x14ac:dyDescent="0.4">
      <c r="B247" s="26"/>
      <c r="C247" s="26"/>
      <c r="D247" s="26"/>
      <c r="E247" s="26"/>
      <c r="F247" s="26"/>
    </row>
    <row r="248" spans="2:6" thickTop="1" thickBot="1" x14ac:dyDescent="0.4">
      <c r="B248" s="26"/>
      <c r="C248" s="26"/>
      <c r="D248" s="26"/>
      <c r="E248" s="26"/>
      <c r="F248" s="26"/>
    </row>
    <row r="249" spans="2:6" thickTop="1" thickBot="1" x14ac:dyDescent="0.4">
      <c r="B249" s="26"/>
      <c r="C249" s="26"/>
      <c r="D249" s="26"/>
      <c r="E249" s="26"/>
      <c r="F249" s="26"/>
    </row>
    <row r="250" spans="2:6" thickTop="1" thickBot="1" x14ac:dyDescent="0.4">
      <c r="B250" s="26"/>
      <c r="C250" s="26"/>
      <c r="D250" s="26"/>
      <c r="E250" s="26"/>
      <c r="F250" s="26"/>
    </row>
    <row r="251" spans="2:6" thickTop="1" thickBot="1" x14ac:dyDescent="0.4">
      <c r="B251" s="26"/>
      <c r="C251" s="26"/>
      <c r="D251" s="26"/>
      <c r="E251" s="26"/>
      <c r="F251" s="26"/>
    </row>
    <row r="252" spans="2:6" thickTop="1" thickBot="1" x14ac:dyDescent="0.4">
      <c r="B252" s="26"/>
      <c r="C252" s="26"/>
      <c r="D252" s="26"/>
      <c r="E252" s="26"/>
      <c r="F252" s="26"/>
    </row>
    <row r="253" spans="2:6" thickTop="1" thickBot="1" x14ac:dyDescent="0.4">
      <c r="B253" s="26"/>
      <c r="C253" s="26"/>
      <c r="D253" s="26"/>
      <c r="E253" s="26"/>
      <c r="F253" s="26"/>
    </row>
    <row r="254" spans="2:6" thickTop="1" thickBot="1" x14ac:dyDescent="0.4">
      <c r="B254" s="26"/>
      <c r="C254" s="26"/>
      <c r="D254" s="26"/>
      <c r="E254" s="26"/>
      <c r="F254" s="26"/>
    </row>
    <row r="255" spans="2:6" thickTop="1" thickBot="1" x14ac:dyDescent="0.4">
      <c r="B255" s="26"/>
      <c r="C255" s="26"/>
      <c r="D255" s="26"/>
      <c r="E255" s="26"/>
      <c r="F255" s="26"/>
    </row>
  </sheetData>
  <sortState xmlns:xlrd2="http://schemas.microsoft.com/office/spreadsheetml/2017/richdata2" ref="B26:G41">
    <sortCondition ref="F25:F41"/>
  </sortState>
  <pageMargins left="0.75" right="0.75" top="1" bottom="1" header="0.5" footer="0.5"/>
  <pageSetup orientation="portrait" r:id="rId1"/>
  <ignoredErrors>
    <ignoredError sqref="H15 H3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AdjClose</vt:lpstr>
      <vt:lpstr>Returns</vt:lpstr>
      <vt:lpstr>Sensitivity Report</vt:lpstr>
      <vt:lpstr>Maximization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Espino</cp:lastModifiedBy>
  <dcterms:created xsi:type="dcterms:W3CDTF">2024-04-28T03:59:23Z</dcterms:created>
  <dcterms:modified xsi:type="dcterms:W3CDTF">2024-04-28T09:29:03Z</dcterms:modified>
</cp:coreProperties>
</file>