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z490390\Downloads\"/>
    </mc:Choice>
  </mc:AlternateContent>
  <xr:revisionPtr revIDLastSave="0" documentId="13_ncr:1_{F8980B28-CC2C-4D0D-A050-22C914EE04A1}" xr6:coauthVersionLast="47" xr6:coauthVersionMax="47" xr10:uidLastSave="{00000000-0000-0000-0000-000000000000}"/>
  <bookViews>
    <workbookView xWindow="-110" yWindow="-110" windowWidth="19420" windowHeight="10420" tabRatio="640" activeTab="1" xr2:uid="{00000000-000D-0000-FFFF-FFFF00000000}"/>
  </bookViews>
  <sheets>
    <sheet name="HOME" sheetId="3" r:id="rId1"/>
    <sheet name="GENERATE Name" sheetId="1" r:id="rId2"/>
    <sheet name="QUERY Name" sheetId="7" r:id="rId3"/>
    <sheet name="Lists" sheetId="2" r:id="rId4"/>
    <sheet name="List APP Atlas and Orbis" sheetId="4" r:id="rId5"/>
    <sheet name="List Products" sheetId="5" r:id="rId6"/>
    <sheet name="List Entities" sheetId="6" r:id="rId7"/>
  </sheets>
  <definedNames>
    <definedName name="_xlnm._FilterDatabase" localSheetId="4" hidden="1">'List APP Atlas and Orbis'!$D$4:$E$7803</definedName>
    <definedName name="_xlnm._FilterDatabase" localSheetId="6" hidden="1">'List Entities'!$B$2:$C$247</definedName>
    <definedName name="_xlnm._FilterDatabase" localSheetId="5" hidden="1">'List Products'!$A$3:$B$290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7" l="1"/>
  <c r="E23" i="1"/>
  <c r="D164" i="2"/>
  <c r="D268" i="2"/>
  <c r="D172" i="2"/>
  <c r="D162" i="2"/>
  <c r="D7412" i="4"/>
  <c r="D7413" i="4"/>
  <c r="A7412" i="4"/>
  <c r="A7413" i="4"/>
  <c r="A4443" i="4"/>
  <c r="D4443" i="4" s="1"/>
  <c r="A2710" i="4"/>
  <c r="D2710" i="4" s="1"/>
  <c r="A5720" i="4"/>
  <c r="D5720" i="4" s="1"/>
  <c r="A6933" i="4" l="1"/>
  <c r="D6933" i="4" s="1"/>
  <c r="A6787" i="4" l="1"/>
  <c r="D6787" i="4" s="1"/>
  <c r="A4441" i="4"/>
  <c r="D4441" i="4" s="1"/>
  <c r="A4439" i="4"/>
  <c r="D4439" i="4" s="1"/>
  <c r="A4438" i="4"/>
  <c r="D4438" i="4" s="1"/>
  <c r="A6647" i="4"/>
  <c r="D6647" i="4" s="1"/>
  <c r="A5769" i="4"/>
  <c r="D5769" i="4" s="1"/>
  <c r="A1631" i="4"/>
  <c r="D1631" i="4" s="1"/>
  <c r="A4442" i="4"/>
  <c r="D4442" i="4" s="1"/>
  <c r="A4446" i="4"/>
  <c r="D4446" i="4" s="1"/>
  <c r="A4444" i="4"/>
  <c r="D4444" i="4" s="1"/>
  <c r="D51" i="6"/>
  <c r="A4445" i="4"/>
  <c r="D4445" i="4" s="1"/>
  <c r="A6692" i="4"/>
  <c r="D6692" i="4" s="1"/>
  <c r="D127" i="2" l="1"/>
  <c r="D130" i="2"/>
  <c r="D129" i="2"/>
  <c r="A3144" i="4"/>
  <c r="D3144" i="4" s="1"/>
  <c r="D280" i="2"/>
  <c r="D183" i="2"/>
  <c r="D166" i="2"/>
  <c r="D281" i="2" l="1"/>
  <c r="D175" i="2"/>
  <c r="D262" i="2"/>
  <c r="D259" i="2"/>
  <c r="D165" i="2"/>
  <c r="D247" i="2"/>
  <c r="D158" i="2"/>
  <c r="D200" i="2"/>
  <c r="D157" i="2"/>
  <c r="D156" i="2"/>
  <c r="D155" i="2"/>
  <c r="D191" i="2"/>
  <c r="D154" i="2"/>
  <c r="D111" i="2"/>
  <c r="D152" i="2"/>
  <c r="D149" i="2"/>
  <c r="D151" i="2"/>
  <c r="D142" i="2"/>
  <c r="D141" i="2"/>
  <c r="D132" i="2"/>
  <c r="D131" i="2"/>
  <c r="D121" i="2"/>
  <c r="A3476" i="4" l="1"/>
  <c r="D3476" i="4" s="1"/>
  <c r="D32" i="6"/>
  <c r="D182" i="2"/>
  <c r="A7750" i="4"/>
  <c r="D7750" i="4" s="1"/>
  <c r="A5705" i="4" l="1"/>
  <c r="D5705" i="4" s="1"/>
  <c r="H5" i="1"/>
  <c r="H10" i="1"/>
  <c r="D105" i="2"/>
  <c r="A4676" i="4"/>
  <c r="D4676" i="4" s="1"/>
  <c r="D134" i="2"/>
  <c r="D180" i="2"/>
  <c r="A3413" i="4"/>
  <c r="D3413" i="4" s="1"/>
  <c r="D125" i="2"/>
  <c r="A3358" i="4"/>
  <c r="D3358" i="4" s="1"/>
  <c r="A6964" i="4"/>
  <c r="D6964" i="4" s="1"/>
  <c r="A1759" i="4"/>
  <c r="D1759" i="4" s="1"/>
  <c r="D377" i="2"/>
  <c r="D363" i="2"/>
  <c r="D153" i="2"/>
  <c r="D133" i="2"/>
  <c r="A7267" i="4"/>
  <c r="D7267" i="4" s="1"/>
  <c r="A3107" i="4"/>
  <c r="D3107" i="4" s="1"/>
  <c r="D174" i="2"/>
  <c r="D120" i="2"/>
  <c r="D123" i="2"/>
  <c r="D298" i="2"/>
  <c r="D103" i="2"/>
  <c r="D104" i="2"/>
  <c r="D106" i="2"/>
  <c r="D107" i="2"/>
  <c r="D108" i="2"/>
  <c r="D109" i="2"/>
  <c r="D110" i="2"/>
  <c r="D112" i="2"/>
  <c r="D113" i="2"/>
  <c r="D114" i="2"/>
  <c r="D115" i="2"/>
  <c r="D116" i="2"/>
  <c r="D117" i="2"/>
  <c r="D118" i="2"/>
  <c r="D119" i="2"/>
  <c r="D122" i="2"/>
  <c r="D124" i="2"/>
  <c r="D126" i="2"/>
  <c r="D128" i="2"/>
  <c r="D135" i="2"/>
  <c r="D136" i="2"/>
  <c r="D137" i="2"/>
  <c r="D138" i="2"/>
  <c r="D139" i="2"/>
  <c r="D140" i="2"/>
  <c r="D143" i="2"/>
  <c r="D144" i="2"/>
  <c r="D145" i="2"/>
  <c r="D146" i="2"/>
  <c r="D147" i="2"/>
  <c r="D148" i="2"/>
  <c r="D150" i="2"/>
  <c r="D159" i="2"/>
  <c r="D160" i="2"/>
  <c r="D161" i="2"/>
  <c r="D163" i="2"/>
  <c r="D167" i="2"/>
  <c r="D168" i="2"/>
  <c r="D169" i="2"/>
  <c r="D170" i="2"/>
  <c r="D171" i="2"/>
  <c r="D173" i="2"/>
  <c r="D176" i="2"/>
  <c r="D177" i="2"/>
  <c r="D178" i="2"/>
  <c r="D179" i="2"/>
  <c r="D181" i="2"/>
  <c r="D184" i="2"/>
  <c r="D185" i="2"/>
  <c r="D186" i="2"/>
  <c r="D187" i="2"/>
  <c r="D188" i="2"/>
  <c r="D189" i="2"/>
  <c r="D190" i="2"/>
  <c r="D192" i="2"/>
  <c r="D193" i="2"/>
  <c r="D194" i="2"/>
  <c r="D195" i="2"/>
  <c r="D196" i="2"/>
  <c r="D197" i="2"/>
  <c r="D198" i="2"/>
  <c r="D199" i="2"/>
  <c r="D201" i="2"/>
  <c r="D202" i="2"/>
  <c r="D203" i="2"/>
  <c r="D204" i="2"/>
  <c r="D205" i="2"/>
  <c r="D206" i="2"/>
  <c r="D207" i="2"/>
  <c r="D208" i="2"/>
  <c r="D209" i="2"/>
  <c r="D210" i="2"/>
  <c r="D211" i="2"/>
  <c r="D244" i="2"/>
  <c r="D245" i="2"/>
  <c r="D246" i="2"/>
  <c r="D248" i="2"/>
  <c r="D249" i="2"/>
  <c r="D250" i="2"/>
  <c r="D251" i="2"/>
  <c r="D252" i="2"/>
  <c r="D253" i="2"/>
  <c r="D254" i="2"/>
  <c r="D255" i="2"/>
  <c r="D256" i="2"/>
  <c r="D257" i="2"/>
  <c r="D258" i="2"/>
  <c r="D260" i="2"/>
  <c r="D261" i="2"/>
  <c r="D263" i="2"/>
  <c r="D264" i="2"/>
  <c r="D265" i="2"/>
  <c r="D266" i="2"/>
  <c r="D267" i="2"/>
  <c r="D269" i="2"/>
  <c r="D270" i="2"/>
  <c r="D271" i="2"/>
  <c r="D272" i="2"/>
  <c r="D273" i="2"/>
  <c r="D274" i="2"/>
  <c r="D275" i="2"/>
  <c r="D276" i="2"/>
  <c r="D277" i="2"/>
  <c r="D278" i="2"/>
  <c r="D279" i="2"/>
  <c r="D282" i="2"/>
  <c r="D283" i="2"/>
  <c r="D284" i="2"/>
  <c r="D285" i="2"/>
  <c r="D286" i="2"/>
  <c r="D287" i="2"/>
  <c r="D288" i="2"/>
  <c r="D289" i="2"/>
  <c r="D290" i="2"/>
  <c r="D291" i="2"/>
  <c r="D292" i="2"/>
  <c r="D293" i="2"/>
  <c r="D294" i="2"/>
  <c r="D295" i="2"/>
  <c r="D296" i="2"/>
  <c r="D297" i="2"/>
  <c r="D299" i="2"/>
  <c r="D300" i="2"/>
  <c r="D301" i="2"/>
  <c r="D302" i="2"/>
  <c r="D303" i="2"/>
  <c r="D304" i="2"/>
  <c r="D305" i="2"/>
  <c r="A3140" i="4"/>
  <c r="D3140" i="4" s="1"/>
  <c r="A7752" i="4"/>
  <c r="D7752" i="4" s="1"/>
  <c r="A4440" i="4"/>
  <c r="D4440" i="4" s="1"/>
  <c r="D349" i="2"/>
  <c r="D357" i="2"/>
  <c r="D325" i="2"/>
  <c r="D324" i="2"/>
  <c r="A1435" i="4" l="1"/>
  <c r="D1435" i="4" s="1"/>
  <c r="A2435" i="4"/>
  <c r="D2435" i="4" s="1"/>
  <c r="A6621" i="4"/>
  <c r="D6621" i="4" s="1"/>
  <c r="A7753" i="4"/>
  <c r="D7753" i="4" s="1"/>
  <c r="A6620" i="4"/>
  <c r="D6620" i="4" s="1"/>
  <c r="A7747" i="4"/>
  <c r="D7747" i="4" s="1"/>
  <c r="A1688" i="4"/>
  <c r="D1688" i="4" s="1"/>
  <c r="D274" i="6" l="1"/>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365" i="2" l="1"/>
  <c r="F28" i="1"/>
  <c r="F23" i="1"/>
  <c r="D376" i="2"/>
  <c r="D67" i="6" l="1"/>
  <c r="D68" i="6"/>
  <c r="D69" i="6"/>
  <c r="D70" i="6"/>
  <c r="D71" i="6"/>
  <c r="D72" i="6"/>
  <c r="A5695" i="4" l="1"/>
  <c r="D5695" i="4" s="1"/>
  <c r="D242" i="6" l="1"/>
  <c r="D240" i="6"/>
  <c r="D197" i="6"/>
  <c r="D190" i="6"/>
  <c r="D181" i="6"/>
  <c r="D173" i="6"/>
  <c r="D142" i="6"/>
  <c r="D143" i="6"/>
  <c r="D144" i="6"/>
  <c r="D137" i="6"/>
  <c r="D118" i="6"/>
  <c r="D92" i="6"/>
  <c r="D56" i="6"/>
  <c r="D54" i="6"/>
  <c r="D52" i="6"/>
  <c r="D47" i="6"/>
  <c r="D48" i="6"/>
  <c r="D49" i="6"/>
  <c r="D34" i="6"/>
  <c r="D21" i="6"/>
  <c r="D33" i="6"/>
  <c r="D18" i="6"/>
  <c r="D15" i="6"/>
  <c r="D16" i="6"/>
  <c r="D11" i="6"/>
  <c r="D12" i="6"/>
  <c r="D13" i="6"/>
  <c r="D10" i="6"/>
  <c r="D127" i="6" l="1"/>
  <c r="D96" i="6" l="1"/>
  <c r="D11" i="7" l="1"/>
  <c r="D60" i="6"/>
  <c r="A2305" i="4" l="1"/>
  <c r="D2305" i="4" s="1"/>
  <c r="D24" i="2" l="1"/>
  <c r="A2019" i="4" l="1"/>
  <c r="D2019" i="4" s="1"/>
  <c r="A6654" i="4"/>
  <c r="D6654" i="4" s="1"/>
  <c r="A6765" i="4"/>
  <c r="D6765" i="4" s="1"/>
  <c r="A6766" i="4"/>
  <c r="D6766" i="4" s="1"/>
  <c r="A6948" i="4" l="1"/>
  <c r="D6948" i="4" s="1"/>
  <c r="D90" i="6" l="1"/>
  <c r="D379" i="2" l="1"/>
  <c r="D375" i="2"/>
  <c r="D368" i="2"/>
  <c r="D369" i="2"/>
  <c r="D370" i="2"/>
  <c r="D371" i="2"/>
  <c r="D372" i="2"/>
  <c r="D362" i="2"/>
  <c r="D364" i="2"/>
  <c r="D366" i="2"/>
  <c r="D367" i="2"/>
  <c r="D374" i="2"/>
  <c r="A5697" i="4" l="1"/>
  <c r="D5697" i="4" s="1"/>
  <c r="A5698" i="4"/>
  <c r="D5698" i="4" s="1"/>
  <c r="A5385" i="4" l="1"/>
  <c r="D5385" i="4" s="1"/>
  <c r="A5384" i="4" l="1"/>
  <c r="D5384" i="4" s="1"/>
  <c r="A4944" i="4" l="1"/>
  <c r="D4944" i="4" s="1"/>
  <c r="A6987" i="4" l="1"/>
  <c r="D6987" i="4" s="1"/>
  <c r="A4927" i="4"/>
  <c r="D4927" i="4" s="1"/>
  <c r="A4886" i="4"/>
  <c r="D4886" i="4" s="1"/>
  <c r="A4449" i="4"/>
  <c r="D4449" i="4" s="1"/>
  <c r="A2346" i="4"/>
  <c r="D2346" i="4" s="1"/>
  <c r="A5146" i="4" l="1"/>
  <c r="D5146" i="4" s="1"/>
  <c r="A4974" i="4"/>
  <c r="D4974" i="4" s="1"/>
  <c r="A4975" i="4"/>
  <c r="D4975" i="4" s="1"/>
  <c r="A5053" i="4"/>
  <c r="D5053" i="4" s="1"/>
  <c r="A5050" i="4"/>
  <c r="D5050" i="4" s="1"/>
  <c r="A5049" i="4"/>
  <c r="D5049" i="4" s="1"/>
  <c r="A5051" i="4"/>
  <c r="D5051" i="4" s="1"/>
  <c r="A5052" i="4"/>
  <c r="D5052" i="4" s="1"/>
  <c r="D361" i="2" l="1"/>
  <c r="A1836" i="4" l="1"/>
  <c r="D1836" i="4" s="1"/>
  <c r="D102" i="2" l="1"/>
  <c r="D10" i="1" l="1"/>
  <c r="D246" i="6"/>
  <c r="D245" i="6"/>
  <c r="D244" i="6"/>
  <c r="D243" i="6"/>
  <c r="D241" i="6"/>
  <c r="D239" i="6"/>
  <c r="D238" i="6"/>
  <c r="D237" i="6"/>
  <c r="D236"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6" i="6"/>
  <c r="D195" i="6"/>
  <c r="D194" i="6"/>
  <c r="D193" i="6"/>
  <c r="D192" i="6"/>
  <c r="D191" i="6"/>
  <c r="D189" i="6"/>
  <c r="D188" i="6"/>
  <c r="D187" i="6"/>
  <c r="D186" i="6"/>
  <c r="D185" i="6"/>
  <c r="D184" i="6"/>
  <c r="D183" i="6"/>
  <c r="D182" i="6"/>
  <c r="D180" i="6"/>
  <c r="D179" i="6"/>
  <c r="D178" i="6"/>
  <c r="D177" i="6"/>
  <c r="D176" i="6"/>
  <c r="D175" i="6"/>
  <c r="D174"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1" i="6"/>
  <c r="D140" i="6"/>
  <c r="D139" i="6"/>
  <c r="D138" i="6"/>
  <c r="D136" i="6"/>
  <c r="D135" i="6"/>
  <c r="D134" i="6"/>
  <c r="D133" i="6"/>
  <c r="D132" i="6"/>
  <c r="D131" i="6"/>
  <c r="D130" i="6"/>
  <c r="D129" i="6"/>
  <c r="D128" i="6"/>
  <c r="D126" i="6"/>
  <c r="D125" i="6"/>
  <c r="D124" i="6"/>
  <c r="D123" i="6"/>
  <c r="D122" i="6"/>
  <c r="D121" i="6"/>
  <c r="D120" i="6"/>
  <c r="D119" i="6"/>
  <c r="D116" i="6"/>
  <c r="D115" i="6"/>
  <c r="D114" i="6"/>
  <c r="D113" i="6"/>
  <c r="D112" i="6"/>
  <c r="D111" i="6"/>
  <c r="D110" i="6"/>
  <c r="D109" i="6"/>
  <c r="D103" i="6"/>
  <c r="D108" i="6"/>
  <c r="D107" i="6"/>
  <c r="D106" i="6"/>
  <c r="D105" i="6"/>
  <c r="D104" i="6"/>
  <c r="D102" i="6"/>
  <c r="D101" i="6"/>
  <c r="D100" i="6"/>
  <c r="D99" i="6"/>
  <c r="D98" i="6"/>
  <c r="D97" i="6"/>
  <c r="D95" i="6"/>
  <c r="D94" i="6"/>
  <c r="D93" i="6"/>
  <c r="D91" i="6"/>
  <c r="D89" i="6"/>
  <c r="D88" i="6"/>
  <c r="D87" i="6"/>
  <c r="D86" i="6"/>
  <c r="D85" i="6"/>
  <c r="D84" i="6"/>
  <c r="D83" i="6"/>
  <c r="D82" i="6"/>
  <c r="D81" i="6"/>
  <c r="D80" i="6"/>
  <c r="D79" i="6"/>
  <c r="D78" i="6"/>
  <c r="D77" i="6"/>
  <c r="D76" i="6"/>
  <c r="D75" i="6"/>
  <c r="D74" i="6"/>
  <c r="D73" i="6"/>
  <c r="D59" i="6"/>
  <c r="D58" i="6"/>
  <c r="D57" i="6"/>
  <c r="D55" i="6"/>
  <c r="D53" i="6"/>
  <c r="D50" i="6"/>
  <c r="D46" i="6"/>
  <c r="D45" i="6"/>
  <c r="D44" i="6"/>
  <c r="D43" i="6"/>
  <c r="D42" i="6"/>
  <c r="D41" i="6"/>
  <c r="D40" i="6"/>
  <c r="D39" i="6"/>
  <c r="D38" i="6"/>
  <c r="D37" i="6"/>
  <c r="D36" i="6"/>
  <c r="D35" i="6"/>
  <c r="D31" i="6"/>
  <c r="D30" i="6"/>
  <c r="D29" i="6"/>
  <c r="D28" i="6"/>
  <c r="D27" i="6"/>
  <c r="D26" i="6"/>
  <c r="D25" i="6"/>
  <c r="D24" i="6"/>
  <c r="D23" i="6"/>
  <c r="D22" i="6"/>
  <c r="D20" i="6"/>
  <c r="D19" i="6"/>
  <c r="D17" i="6"/>
  <c r="D14" i="6"/>
  <c r="D9" i="6"/>
  <c r="D8" i="6"/>
  <c r="D7" i="6"/>
  <c r="D6" i="6"/>
  <c r="D5" i="6"/>
  <c r="D4" i="6"/>
  <c r="C72" i="2" l="1"/>
  <c r="D72" i="2" l="1"/>
  <c r="G10" i="1"/>
  <c r="E10" i="1"/>
  <c r="E5" i="1"/>
  <c r="D331" i="2" l="1"/>
  <c r="D330" i="2"/>
  <c r="D329" i="2"/>
  <c r="D328" i="2"/>
  <c r="D327" i="2"/>
  <c r="D326" i="2"/>
  <c r="A5767" i="4"/>
  <c r="D5767" i="4" s="1"/>
  <c r="A5768" i="4"/>
  <c r="D5768" i="4" s="1"/>
  <c r="A7803" i="4" l="1"/>
  <c r="D7803" i="4" s="1"/>
  <c r="A7802" i="4"/>
  <c r="D7802" i="4" s="1"/>
  <c r="A6473" i="4"/>
  <c r="D6473" i="4" s="1"/>
  <c r="A6407" i="4" l="1"/>
  <c r="D6407" i="4" s="1"/>
  <c r="D85" i="2" l="1"/>
  <c r="F10" i="1" l="1"/>
  <c r="F5" i="1"/>
  <c r="D45" i="2"/>
  <c r="D23" i="2"/>
  <c r="D25" i="2"/>
  <c r="D26" i="2"/>
  <c r="D27" i="2"/>
  <c r="D28" i="2"/>
  <c r="D29" i="2"/>
  <c r="D30" i="2"/>
  <c r="D31" i="2"/>
  <c r="D32" i="2"/>
  <c r="D33" i="2"/>
  <c r="D34" i="2"/>
  <c r="D35" i="2"/>
  <c r="D36" i="2"/>
  <c r="D37" i="2"/>
  <c r="D38" i="2"/>
  <c r="D39" i="2"/>
  <c r="D40" i="2"/>
  <c r="D41" i="2"/>
  <c r="D42" i="2"/>
  <c r="D43" i="2"/>
  <c r="D44" i="2"/>
  <c r="A5774" i="4" l="1"/>
  <c r="D5774" i="4" s="1"/>
  <c r="A3634" i="4" l="1"/>
  <c r="D3634" i="4" s="1"/>
  <c r="A5707" i="4" l="1"/>
  <c r="D5707" i="4" s="1"/>
  <c r="A2997" i="4" l="1"/>
  <c r="D2997" i="4" s="1"/>
  <c r="D354" i="2" l="1"/>
  <c r="A7191" i="4"/>
  <c r="D7191" i="4" s="1"/>
  <c r="E39" i="7" l="1"/>
  <c r="E40" i="7"/>
  <c r="E41" i="7"/>
  <c r="E42" i="7"/>
  <c r="E43" i="7"/>
  <c r="E44" i="7"/>
  <c r="E45" i="7"/>
  <c r="E38" i="7"/>
  <c r="D15" i="1"/>
  <c r="I10" i="1"/>
  <c r="B10" i="1" l="1"/>
  <c r="R3" i="1" s="1"/>
  <c r="A7315" i="4" l="1"/>
  <c r="D7315" i="4" s="1"/>
  <c r="A2513" i="4"/>
  <c r="D2513" i="4" s="1"/>
  <c r="A5700" i="4" l="1"/>
  <c r="D5700" i="4" s="1"/>
  <c r="A3669" i="4"/>
  <c r="D3669" i="4" s="1"/>
  <c r="A2989" i="4"/>
  <c r="D2989" i="4" s="1"/>
  <c r="A7672" i="4" l="1"/>
  <c r="D7672" i="4" s="1"/>
  <c r="A4364" i="4"/>
  <c r="D4364" i="4" s="1"/>
  <c r="A4365" i="4"/>
  <c r="D4365" i="4" s="1"/>
  <c r="D75" i="2" l="1"/>
  <c r="D74" i="2"/>
  <c r="D66" i="2"/>
  <c r="A2083" i="4" l="1"/>
  <c r="D2083" i="4" s="1"/>
  <c r="A7179" i="4" l="1"/>
  <c r="D7179" i="4" s="1"/>
  <c r="A6025" i="4" l="1"/>
  <c r="D6025" i="4" s="1"/>
  <c r="M5" i="7" l="1"/>
  <c r="A4942" i="4" l="1"/>
  <c r="D4942" i="4" s="1"/>
  <c r="A5820" i="4" l="1"/>
  <c r="A5821" i="4"/>
  <c r="A1998" i="4" l="1"/>
  <c r="D1998" i="4" s="1"/>
  <c r="A7174" i="4" l="1"/>
  <c r="D7174" i="4" s="1"/>
  <c r="A7177" i="4" l="1"/>
  <c r="D7177" i="4" s="1"/>
  <c r="A7090" i="4"/>
  <c r="D7090" i="4" s="1"/>
  <c r="A5704" i="4"/>
  <c r="D5704" i="4" s="1"/>
  <c r="A4939" i="4" l="1"/>
  <c r="D4939" i="4" s="1"/>
  <c r="A4448" i="4" l="1"/>
  <c r="D4448" i="4" s="1"/>
  <c r="A4207" i="4" l="1"/>
  <c r="D4207" i="4" s="1"/>
  <c r="D73" i="2" l="1"/>
  <c r="A4357" i="4" l="1"/>
  <c r="D4357" i="4" s="1"/>
  <c r="A4356" i="4"/>
  <c r="D4356" i="4" s="1"/>
  <c r="A2883" i="4"/>
  <c r="D2883" i="4" s="1"/>
  <c r="A5276" i="4" l="1"/>
  <c r="D5276" i="4" s="1"/>
  <c r="A5819" i="4"/>
  <c r="A7092" i="4" l="1"/>
  <c r="D7092" i="4" s="1"/>
  <c r="A7091" i="4"/>
  <c r="D7091" i="4" s="1"/>
  <c r="A7196" i="4"/>
  <c r="D7196" i="4" s="1"/>
  <c r="A7194" i="4"/>
  <c r="D7194" i="4" s="1"/>
  <c r="A5709" i="4"/>
  <c r="D5709" i="4" s="1"/>
  <c r="A5708" i="4"/>
  <c r="D5708" i="4" s="1"/>
  <c r="A7089" i="4"/>
  <c r="D7089" i="4" s="1"/>
  <c r="A7088" i="4"/>
  <c r="D7088" i="4" s="1"/>
  <c r="A5703" i="4"/>
  <c r="D5703" i="4" s="1"/>
  <c r="A5702" i="4"/>
  <c r="D5702" i="4" s="1"/>
  <c r="A7175" i="4"/>
  <c r="D7175" i="4" s="1"/>
  <c r="A7176" i="4"/>
  <c r="D7176" i="4" s="1"/>
  <c r="D22" i="2" l="1"/>
  <c r="D352" i="2" l="1"/>
  <c r="L96" i="2" l="1"/>
  <c r="D336" i="2" l="1"/>
  <c r="A5945" i="4"/>
  <c r="D5945" i="4" s="1"/>
  <c r="A7748" i="4" l="1"/>
  <c r="D7748" i="4" s="1"/>
  <c r="D356" i="2" l="1"/>
  <c r="D355" i="2"/>
  <c r="A6441" i="4" l="1"/>
  <c r="D6441" i="4" s="1"/>
  <c r="A1645" i="4" l="1"/>
  <c r="D1645" i="4" s="1"/>
  <c r="A5094" i="4"/>
  <c r="D5094" i="4" s="1"/>
  <c r="D337" i="2"/>
  <c r="D335" i="2"/>
  <c r="A6982" i="4" l="1"/>
  <c r="D6982" i="4" s="1"/>
  <c r="A4447" i="4" l="1"/>
  <c r="D4447" i="4" s="1"/>
  <c r="D323" i="2"/>
  <c r="D348" i="2" l="1"/>
  <c r="D12" i="2" l="1"/>
  <c r="D11" i="2"/>
  <c r="D20" i="2" l="1"/>
  <c r="D21" i="2" l="1"/>
  <c r="A18" i="4"/>
  <c r="D18" i="4" s="1"/>
  <c r="A19" i="4"/>
  <c r="D19" i="4" s="1"/>
  <c r="A20" i="4"/>
  <c r="D20" i="4" s="1"/>
  <c r="A21" i="4"/>
  <c r="D21" i="4" s="1"/>
  <c r="A22" i="4"/>
  <c r="D22" i="4" s="1"/>
  <c r="A23" i="4"/>
  <c r="D23" i="4" s="1"/>
  <c r="A24" i="4"/>
  <c r="D24" i="4" s="1"/>
  <c r="A25" i="4"/>
  <c r="D25" i="4" s="1"/>
  <c r="A26" i="4"/>
  <c r="D26" i="4" s="1"/>
  <c r="A27" i="4"/>
  <c r="D27" i="4" s="1"/>
  <c r="A28" i="4"/>
  <c r="D28" i="4" s="1"/>
  <c r="A29" i="4"/>
  <c r="D29" i="4" s="1"/>
  <c r="A30" i="4"/>
  <c r="D30" i="4" s="1"/>
  <c r="A31" i="4"/>
  <c r="D31" i="4" s="1"/>
  <c r="A32" i="4"/>
  <c r="D32" i="4" s="1"/>
  <c r="A33" i="4"/>
  <c r="D33" i="4" s="1"/>
  <c r="A34" i="4"/>
  <c r="D34" i="4" s="1"/>
  <c r="A35" i="4"/>
  <c r="D35" i="4" s="1"/>
  <c r="A36" i="4"/>
  <c r="D36" i="4" s="1"/>
  <c r="A37" i="4"/>
  <c r="D37" i="4" s="1"/>
  <c r="A38" i="4"/>
  <c r="D38" i="4" s="1"/>
  <c r="A39" i="4"/>
  <c r="D39" i="4" s="1"/>
  <c r="A40" i="4"/>
  <c r="D40" i="4" s="1"/>
  <c r="A41" i="4"/>
  <c r="D41" i="4" s="1"/>
  <c r="A42" i="4"/>
  <c r="D42" i="4" s="1"/>
  <c r="A43" i="4"/>
  <c r="D43" i="4" s="1"/>
  <c r="A44" i="4"/>
  <c r="D44" i="4" s="1"/>
  <c r="A45" i="4"/>
  <c r="D45" i="4" s="1"/>
  <c r="A46" i="4"/>
  <c r="D46" i="4" s="1"/>
  <c r="A47" i="4"/>
  <c r="D47" i="4" s="1"/>
  <c r="A48" i="4"/>
  <c r="D48" i="4" s="1"/>
  <c r="A49" i="4"/>
  <c r="D49" i="4" s="1"/>
  <c r="A50" i="4"/>
  <c r="D50" i="4" s="1"/>
  <c r="A51" i="4"/>
  <c r="D51" i="4" s="1"/>
  <c r="A52" i="4"/>
  <c r="D52" i="4" s="1"/>
  <c r="A53" i="4"/>
  <c r="D53" i="4" s="1"/>
  <c r="A54" i="4"/>
  <c r="D54" i="4" s="1"/>
  <c r="A55" i="4"/>
  <c r="D55" i="4" s="1"/>
  <c r="A56" i="4"/>
  <c r="D56" i="4" s="1"/>
  <c r="A57" i="4"/>
  <c r="D57" i="4" s="1"/>
  <c r="A58" i="4"/>
  <c r="D58" i="4" s="1"/>
  <c r="A59" i="4"/>
  <c r="D59" i="4" s="1"/>
  <c r="A60" i="4"/>
  <c r="D60" i="4" s="1"/>
  <c r="A61" i="4"/>
  <c r="D61" i="4" s="1"/>
  <c r="A62" i="4"/>
  <c r="D62" i="4" s="1"/>
  <c r="A63" i="4"/>
  <c r="D63" i="4" s="1"/>
  <c r="A64" i="4"/>
  <c r="D64" i="4" s="1"/>
  <c r="A65" i="4"/>
  <c r="D65" i="4" s="1"/>
  <c r="A66" i="4"/>
  <c r="D66" i="4" s="1"/>
  <c r="A67" i="4"/>
  <c r="D67" i="4" s="1"/>
  <c r="A68" i="4"/>
  <c r="D68" i="4" s="1"/>
  <c r="A69" i="4"/>
  <c r="D69" i="4" s="1"/>
  <c r="A70" i="4"/>
  <c r="D70" i="4" s="1"/>
  <c r="A71" i="4"/>
  <c r="D71" i="4" s="1"/>
  <c r="A72" i="4"/>
  <c r="D72" i="4" s="1"/>
  <c r="A73" i="4"/>
  <c r="D73" i="4" s="1"/>
  <c r="A74" i="4"/>
  <c r="D74" i="4" s="1"/>
  <c r="A75" i="4"/>
  <c r="D75" i="4" s="1"/>
  <c r="A76" i="4"/>
  <c r="D76" i="4" s="1"/>
  <c r="A77" i="4"/>
  <c r="D77" i="4" s="1"/>
  <c r="A78" i="4"/>
  <c r="D78" i="4" s="1"/>
  <c r="A79" i="4"/>
  <c r="D79" i="4" s="1"/>
  <c r="A80" i="4"/>
  <c r="D80" i="4" s="1"/>
  <c r="A81" i="4"/>
  <c r="D81" i="4" s="1"/>
  <c r="A82" i="4"/>
  <c r="D82" i="4" s="1"/>
  <c r="A83" i="4"/>
  <c r="D83" i="4" s="1"/>
  <c r="A84" i="4"/>
  <c r="D84" i="4" s="1"/>
  <c r="A85" i="4"/>
  <c r="D85" i="4" s="1"/>
  <c r="A86" i="4"/>
  <c r="D86" i="4" s="1"/>
  <c r="A87" i="4"/>
  <c r="D87" i="4" s="1"/>
  <c r="A88" i="4"/>
  <c r="D88" i="4" s="1"/>
  <c r="A89" i="4"/>
  <c r="D89" i="4" s="1"/>
  <c r="A90" i="4"/>
  <c r="D90" i="4" s="1"/>
  <c r="A91" i="4"/>
  <c r="D91" i="4" s="1"/>
  <c r="A92" i="4"/>
  <c r="D92" i="4" s="1"/>
  <c r="A93" i="4"/>
  <c r="D93" i="4" s="1"/>
  <c r="A94" i="4"/>
  <c r="D94" i="4" s="1"/>
  <c r="A95" i="4"/>
  <c r="D95" i="4" s="1"/>
  <c r="A96" i="4"/>
  <c r="D96" i="4" s="1"/>
  <c r="A97" i="4"/>
  <c r="D97" i="4" s="1"/>
  <c r="A98" i="4"/>
  <c r="D98" i="4" s="1"/>
  <c r="A99" i="4"/>
  <c r="D99" i="4" s="1"/>
  <c r="A100" i="4"/>
  <c r="D100" i="4" s="1"/>
  <c r="A101" i="4"/>
  <c r="D101" i="4" s="1"/>
  <c r="A102" i="4"/>
  <c r="D102" i="4" s="1"/>
  <c r="A103" i="4"/>
  <c r="D103" i="4" s="1"/>
  <c r="A104" i="4"/>
  <c r="D104" i="4" s="1"/>
  <c r="A105" i="4"/>
  <c r="D105" i="4" s="1"/>
  <c r="A106" i="4"/>
  <c r="D106" i="4" s="1"/>
  <c r="A107" i="4"/>
  <c r="D107" i="4" s="1"/>
  <c r="A108" i="4"/>
  <c r="D108" i="4" s="1"/>
  <c r="A109" i="4"/>
  <c r="D109" i="4" s="1"/>
  <c r="A110" i="4"/>
  <c r="D110" i="4" s="1"/>
  <c r="A111" i="4"/>
  <c r="D111" i="4" s="1"/>
  <c r="A112" i="4"/>
  <c r="D112" i="4" s="1"/>
  <c r="A113" i="4"/>
  <c r="D113" i="4" s="1"/>
  <c r="A114" i="4"/>
  <c r="D114" i="4" s="1"/>
  <c r="A115" i="4"/>
  <c r="D115" i="4" s="1"/>
  <c r="A116" i="4"/>
  <c r="D116" i="4" s="1"/>
  <c r="A117" i="4"/>
  <c r="D117" i="4" s="1"/>
  <c r="A118" i="4"/>
  <c r="D118" i="4" s="1"/>
  <c r="A119" i="4"/>
  <c r="D119" i="4" s="1"/>
  <c r="A120" i="4"/>
  <c r="D120" i="4" s="1"/>
  <c r="A121" i="4"/>
  <c r="D121" i="4" s="1"/>
  <c r="A122" i="4"/>
  <c r="D122" i="4" s="1"/>
  <c r="A123" i="4"/>
  <c r="D123" i="4" s="1"/>
  <c r="A124" i="4"/>
  <c r="D124" i="4" s="1"/>
  <c r="A125" i="4"/>
  <c r="D125" i="4" s="1"/>
  <c r="A126" i="4"/>
  <c r="D126" i="4" s="1"/>
  <c r="A127" i="4"/>
  <c r="D127" i="4" s="1"/>
  <c r="A128" i="4"/>
  <c r="D128" i="4" s="1"/>
  <c r="A129" i="4"/>
  <c r="D129" i="4" s="1"/>
  <c r="A130" i="4"/>
  <c r="D130" i="4" s="1"/>
  <c r="A131" i="4"/>
  <c r="D131" i="4" s="1"/>
  <c r="A132" i="4"/>
  <c r="D132" i="4" s="1"/>
  <c r="A133" i="4"/>
  <c r="D133" i="4" s="1"/>
  <c r="A134" i="4"/>
  <c r="D134" i="4" s="1"/>
  <c r="A135" i="4"/>
  <c r="D135" i="4" s="1"/>
  <c r="A136" i="4"/>
  <c r="D136" i="4" s="1"/>
  <c r="A137" i="4"/>
  <c r="D137" i="4" s="1"/>
  <c r="A138" i="4"/>
  <c r="D138" i="4" s="1"/>
  <c r="A139" i="4"/>
  <c r="D139" i="4" s="1"/>
  <c r="A140" i="4"/>
  <c r="D140" i="4" s="1"/>
  <c r="A141" i="4"/>
  <c r="D141" i="4" s="1"/>
  <c r="A142" i="4"/>
  <c r="D142" i="4" s="1"/>
  <c r="A143" i="4"/>
  <c r="D143" i="4" s="1"/>
  <c r="A144" i="4"/>
  <c r="D144" i="4" s="1"/>
  <c r="A145" i="4"/>
  <c r="D145" i="4" s="1"/>
  <c r="A146" i="4"/>
  <c r="D146" i="4" s="1"/>
  <c r="A147" i="4"/>
  <c r="D147" i="4" s="1"/>
  <c r="A148" i="4"/>
  <c r="D148" i="4" s="1"/>
  <c r="A149" i="4"/>
  <c r="D149" i="4" s="1"/>
  <c r="A150" i="4"/>
  <c r="D150" i="4" s="1"/>
  <c r="A151" i="4"/>
  <c r="D151" i="4" s="1"/>
  <c r="A152" i="4"/>
  <c r="D152" i="4" s="1"/>
  <c r="A153" i="4"/>
  <c r="D153" i="4" s="1"/>
  <c r="A154" i="4"/>
  <c r="D154" i="4" s="1"/>
  <c r="A155" i="4"/>
  <c r="D155" i="4" s="1"/>
  <c r="A156" i="4"/>
  <c r="D156" i="4" s="1"/>
  <c r="A157" i="4"/>
  <c r="D157" i="4" s="1"/>
  <c r="A158" i="4"/>
  <c r="D158" i="4" s="1"/>
  <c r="A159" i="4"/>
  <c r="D159" i="4" s="1"/>
  <c r="A160" i="4"/>
  <c r="D160" i="4" s="1"/>
  <c r="A161" i="4"/>
  <c r="D161" i="4" s="1"/>
  <c r="A162" i="4"/>
  <c r="D162" i="4" s="1"/>
  <c r="A163" i="4"/>
  <c r="D163" i="4" s="1"/>
  <c r="A164" i="4"/>
  <c r="D164" i="4" s="1"/>
  <c r="A165" i="4"/>
  <c r="D165" i="4" s="1"/>
  <c r="A166" i="4"/>
  <c r="D166" i="4" s="1"/>
  <c r="A167" i="4"/>
  <c r="D167" i="4" s="1"/>
  <c r="A168" i="4"/>
  <c r="D168" i="4" s="1"/>
  <c r="A169" i="4"/>
  <c r="D169" i="4" s="1"/>
  <c r="A170" i="4"/>
  <c r="D170" i="4" s="1"/>
  <c r="A171" i="4"/>
  <c r="D171" i="4" s="1"/>
  <c r="A172" i="4"/>
  <c r="D172" i="4" s="1"/>
  <c r="A173" i="4"/>
  <c r="D173" i="4" s="1"/>
  <c r="A174" i="4"/>
  <c r="D174" i="4" s="1"/>
  <c r="A175" i="4"/>
  <c r="D175" i="4" s="1"/>
  <c r="A176" i="4"/>
  <c r="D176" i="4" s="1"/>
  <c r="A177" i="4"/>
  <c r="D177" i="4" s="1"/>
  <c r="A178" i="4"/>
  <c r="D178" i="4" s="1"/>
  <c r="A179" i="4"/>
  <c r="D179" i="4" s="1"/>
  <c r="A180" i="4"/>
  <c r="D180" i="4" s="1"/>
  <c r="A181" i="4"/>
  <c r="D181" i="4" s="1"/>
  <c r="A182" i="4"/>
  <c r="D182" i="4" s="1"/>
  <c r="A183" i="4"/>
  <c r="D183" i="4" s="1"/>
  <c r="A184" i="4"/>
  <c r="D184" i="4" s="1"/>
  <c r="A185" i="4"/>
  <c r="D185" i="4" s="1"/>
  <c r="A186" i="4"/>
  <c r="D186" i="4" s="1"/>
  <c r="A187" i="4"/>
  <c r="D187" i="4" s="1"/>
  <c r="A188" i="4"/>
  <c r="D188" i="4" s="1"/>
  <c r="A189" i="4"/>
  <c r="D189" i="4" s="1"/>
  <c r="A190" i="4"/>
  <c r="D190" i="4" s="1"/>
  <c r="A191" i="4"/>
  <c r="D191" i="4" s="1"/>
  <c r="A192" i="4"/>
  <c r="D192" i="4" s="1"/>
  <c r="A193" i="4"/>
  <c r="D193" i="4" s="1"/>
  <c r="A194" i="4"/>
  <c r="D194" i="4" s="1"/>
  <c r="A195" i="4"/>
  <c r="D195" i="4" s="1"/>
  <c r="A196" i="4"/>
  <c r="D196" i="4" s="1"/>
  <c r="A197" i="4"/>
  <c r="D197" i="4" s="1"/>
  <c r="A198" i="4"/>
  <c r="D198" i="4" s="1"/>
  <c r="A199" i="4"/>
  <c r="D199" i="4" s="1"/>
  <c r="A200" i="4"/>
  <c r="D200" i="4" s="1"/>
  <c r="A201" i="4"/>
  <c r="D201" i="4" s="1"/>
  <c r="A202" i="4"/>
  <c r="D202" i="4" s="1"/>
  <c r="A204" i="4"/>
  <c r="D204" i="4" s="1"/>
  <c r="A205" i="4"/>
  <c r="D205" i="4" s="1"/>
  <c r="A206" i="4"/>
  <c r="D206" i="4" s="1"/>
  <c r="A207" i="4"/>
  <c r="D207" i="4" s="1"/>
  <c r="A208" i="4"/>
  <c r="D208" i="4" s="1"/>
  <c r="A209" i="4"/>
  <c r="D209" i="4" s="1"/>
  <c r="A210" i="4"/>
  <c r="D210" i="4" s="1"/>
  <c r="A211" i="4"/>
  <c r="D211" i="4" s="1"/>
  <c r="A212" i="4"/>
  <c r="D212" i="4" s="1"/>
  <c r="A213" i="4"/>
  <c r="D213" i="4" s="1"/>
  <c r="A214" i="4"/>
  <c r="D214" i="4" s="1"/>
  <c r="A215" i="4"/>
  <c r="D215" i="4" s="1"/>
  <c r="A216" i="4"/>
  <c r="D216" i="4" s="1"/>
  <c r="A217" i="4"/>
  <c r="D217" i="4" s="1"/>
  <c r="A218" i="4"/>
  <c r="D218" i="4" s="1"/>
  <c r="A219" i="4"/>
  <c r="D219" i="4" s="1"/>
  <c r="A220" i="4"/>
  <c r="D220" i="4" s="1"/>
  <c r="A221" i="4"/>
  <c r="D221" i="4" s="1"/>
  <c r="A222" i="4"/>
  <c r="D222" i="4" s="1"/>
  <c r="A223" i="4"/>
  <c r="D223" i="4" s="1"/>
  <c r="A224" i="4"/>
  <c r="D224" i="4" s="1"/>
  <c r="A225" i="4"/>
  <c r="D225" i="4" s="1"/>
  <c r="A226" i="4"/>
  <c r="D226" i="4" s="1"/>
  <c r="A227" i="4"/>
  <c r="D227" i="4" s="1"/>
  <c r="A228" i="4"/>
  <c r="D228" i="4" s="1"/>
  <c r="A229" i="4"/>
  <c r="D229" i="4" s="1"/>
  <c r="A230" i="4"/>
  <c r="D230" i="4" s="1"/>
  <c r="A231" i="4"/>
  <c r="D231" i="4" s="1"/>
  <c r="A232" i="4"/>
  <c r="D232" i="4" s="1"/>
  <c r="A233" i="4"/>
  <c r="D233" i="4" s="1"/>
  <c r="A234" i="4"/>
  <c r="D234" i="4" s="1"/>
  <c r="A235" i="4"/>
  <c r="D235" i="4" s="1"/>
  <c r="A236" i="4"/>
  <c r="D236" i="4" s="1"/>
  <c r="A237" i="4"/>
  <c r="D237" i="4" s="1"/>
  <c r="A239" i="4"/>
  <c r="D239" i="4" s="1"/>
  <c r="A240" i="4"/>
  <c r="D240" i="4" s="1"/>
  <c r="A241" i="4"/>
  <c r="D241" i="4" s="1"/>
  <c r="A242" i="4"/>
  <c r="D242" i="4" s="1"/>
  <c r="A243" i="4"/>
  <c r="D243" i="4" s="1"/>
  <c r="A244" i="4"/>
  <c r="D244" i="4" s="1"/>
  <c r="A245" i="4"/>
  <c r="D245" i="4" s="1"/>
  <c r="A246" i="4"/>
  <c r="D246" i="4" s="1"/>
  <c r="A247" i="4"/>
  <c r="D247" i="4" s="1"/>
  <c r="A248" i="4"/>
  <c r="D248" i="4" s="1"/>
  <c r="A249" i="4"/>
  <c r="D249" i="4" s="1"/>
  <c r="A250" i="4"/>
  <c r="D250" i="4" s="1"/>
  <c r="A251" i="4"/>
  <c r="D251" i="4" s="1"/>
  <c r="A252" i="4"/>
  <c r="D252" i="4" s="1"/>
  <c r="A253" i="4"/>
  <c r="D253" i="4" s="1"/>
  <c r="A254" i="4"/>
  <c r="D254" i="4" s="1"/>
  <c r="A255" i="4"/>
  <c r="D255" i="4" s="1"/>
  <c r="A256" i="4"/>
  <c r="D256" i="4" s="1"/>
  <c r="A257" i="4"/>
  <c r="D257" i="4" s="1"/>
  <c r="A258" i="4"/>
  <c r="D258" i="4" s="1"/>
  <c r="A259" i="4"/>
  <c r="D259" i="4" s="1"/>
  <c r="A260" i="4"/>
  <c r="D260" i="4" s="1"/>
  <c r="A261" i="4"/>
  <c r="D261" i="4" s="1"/>
  <c r="A262" i="4"/>
  <c r="D262" i="4" s="1"/>
  <c r="A263" i="4"/>
  <c r="D263" i="4" s="1"/>
  <c r="A264" i="4"/>
  <c r="D264" i="4" s="1"/>
  <c r="A265" i="4"/>
  <c r="D265" i="4" s="1"/>
  <c r="A266" i="4"/>
  <c r="D266" i="4" s="1"/>
  <c r="A267" i="4"/>
  <c r="D267" i="4" s="1"/>
  <c r="A268" i="4"/>
  <c r="D268" i="4" s="1"/>
  <c r="A270" i="4"/>
  <c r="D270" i="4" s="1"/>
  <c r="A271" i="4"/>
  <c r="D271" i="4" s="1"/>
  <c r="A272" i="4"/>
  <c r="D272" i="4" s="1"/>
  <c r="A273" i="4"/>
  <c r="D273" i="4" s="1"/>
  <c r="A274" i="4"/>
  <c r="D274" i="4" s="1"/>
  <c r="A275" i="4"/>
  <c r="D275" i="4" s="1"/>
  <c r="A276" i="4"/>
  <c r="D276" i="4" s="1"/>
  <c r="A277" i="4"/>
  <c r="D277" i="4" s="1"/>
  <c r="A278" i="4"/>
  <c r="D278" i="4" s="1"/>
  <c r="A279" i="4"/>
  <c r="D279" i="4" s="1"/>
  <c r="A280" i="4"/>
  <c r="D280" i="4" s="1"/>
  <c r="A281" i="4"/>
  <c r="D281" i="4" s="1"/>
  <c r="A282" i="4"/>
  <c r="D282" i="4" s="1"/>
  <c r="A283" i="4"/>
  <c r="D283" i="4" s="1"/>
  <c r="A284" i="4"/>
  <c r="D284" i="4" s="1"/>
  <c r="A285" i="4"/>
  <c r="D285" i="4" s="1"/>
  <c r="A286" i="4"/>
  <c r="D286" i="4" s="1"/>
  <c r="A287" i="4"/>
  <c r="D287" i="4" s="1"/>
  <c r="A288" i="4"/>
  <c r="D288" i="4" s="1"/>
  <c r="A289" i="4"/>
  <c r="D289" i="4" s="1"/>
  <c r="A290" i="4"/>
  <c r="D290" i="4" s="1"/>
  <c r="A291" i="4"/>
  <c r="D291" i="4" s="1"/>
  <c r="A292" i="4"/>
  <c r="D292" i="4" s="1"/>
  <c r="A293" i="4"/>
  <c r="D293" i="4" s="1"/>
  <c r="A294" i="4"/>
  <c r="D294" i="4" s="1"/>
  <c r="A295" i="4"/>
  <c r="D295" i="4" s="1"/>
  <c r="A296" i="4"/>
  <c r="D296" i="4" s="1"/>
  <c r="A297" i="4"/>
  <c r="D297" i="4" s="1"/>
  <c r="A298" i="4"/>
  <c r="D298" i="4" s="1"/>
  <c r="A299" i="4"/>
  <c r="D299" i="4" s="1"/>
  <c r="A300" i="4"/>
  <c r="D300" i="4" s="1"/>
  <c r="A301" i="4"/>
  <c r="D301" i="4" s="1"/>
  <c r="A302" i="4"/>
  <c r="D302" i="4" s="1"/>
  <c r="A303" i="4"/>
  <c r="D303" i="4" s="1"/>
  <c r="A304" i="4"/>
  <c r="D304" i="4" s="1"/>
  <c r="A305" i="4"/>
  <c r="D305" i="4" s="1"/>
  <c r="A306" i="4"/>
  <c r="D306" i="4" s="1"/>
  <c r="A307" i="4"/>
  <c r="D307" i="4" s="1"/>
  <c r="A308" i="4"/>
  <c r="D308" i="4" s="1"/>
  <c r="A309" i="4"/>
  <c r="D309" i="4" s="1"/>
  <c r="A310" i="4"/>
  <c r="D310" i="4" s="1"/>
  <c r="A311" i="4"/>
  <c r="D311" i="4" s="1"/>
  <c r="A312" i="4"/>
  <c r="D312" i="4" s="1"/>
  <c r="A313" i="4"/>
  <c r="D313" i="4" s="1"/>
  <c r="A315" i="4"/>
  <c r="D315" i="4" s="1"/>
  <c r="A316" i="4"/>
  <c r="D316" i="4" s="1"/>
  <c r="A317" i="4"/>
  <c r="D317" i="4" s="1"/>
  <c r="A318" i="4"/>
  <c r="D318" i="4" s="1"/>
  <c r="A319" i="4"/>
  <c r="D319" i="4" s="1"/>
  <c r="A320" i="4"/>
  <c r="D320" i="4" s="1"/>
  <c r="A321" i="4"/>
  <c r="D321" i="4" s="1"/>
  <c r="A322" i="4"/>
  <c r="D322" i="4" s="1"/>
  <c r="A323" i="4"/>
  <c r="D323" i="4" s="1"/>
  <c r="A324" i="4"/>
  <c r="D324" i="4" s="1"/>
  <c r="A325" i="4"/>
  <c r="D325" i="4" s="1"/>
  <c r="A326" i="4"/>
  <c r="D326" i="4" s="1"/>
  <c r="A327" i="4"/>
  <c r="D327" i="4" s="1"/>
  <c r="A328" i="4"/>
  <c r="D328" i="4" s="1"/>
  <c r="A329" i="4"/>
  <c r="D329" i="4" s="1"/>
  <c r="A330" i="4"/>
  <c r="D330" i="4" s="1"/>
  <c r="A331" i="4"/>
  <c r="D331" i="4" s="1"/>
  <c r="A332" i="4"/>
  <c r="D332" i="4" s="1"/>
  <c r="A333" i="4"/>
  <c r="D333" i="4" s="1"/>
  <c r="A334" i="4"/>
  <c r="D334" i="4" s="1"/>
  <c r="A335" i="4"/>
  <c r="D335" i="4" s="1"/>
  <c r="A336" i="4"/>
  <c r="D336" i="4" s="1"/>
  <c r="A337" i="4"/>
  <c r="D337" i="4" s="1"/>
  <c r="A338" i="4"/>
  <c r="D338" i="4" s="1"/>
  <c r="A339" i="4"/>
  <c r="D339" i="4" s="1"/>
  <c r="A340" i="4"/>
  <c r="D340" i="4" s="1"/>
  <c r="A341" i="4"/>
  <c r="D341" i="4" s="1"/>
  <c r="A342" i="4"/>
  <c r="D342" i="4" s="1"/>
  <c r="A343" i="4"/>
  <c r="D343" i="4" s="1"/>
  <c r="A344" i="4"/>
  <c r="D344" i="4" s="1"/>
  <c r="A345" i="4"/>
  <c r="D345" i="4" s="1"/>
  <c r="A346" i="4"/>
  <c r="D346" i="4" s="1"/>
  <c r="A347" i="4"/>
  <c r="D347" i="4" s="1"/>
  <c r="A348" i="4"/>
  <c r="D348" i="4" s="1"/>
  <c r="A349" i="4"/>
  <c r="D349" i="4" s="1"/>
  <c r="A350" i="4"/>
  <c r="D350" i="4" s="1"/>
  <c r="A351" i="4"/>
  <c r="D351" i="4" s="1"/>
  <c r="A352" i="4"/>
  <c r="D352" i="4" s="1"/>
  <c r="A353" i="4"/>
  <c r="D353" i="4" s="1"/>
  <c r="A354" i="4"/>
  <c r="D354" i="4" s="1"/>
  <c r="A355" i="4"/>
  <c r="D355" i="4" s="1"/>
  <c r="A356" i="4"/>
  <c r="D356" i="4" s="1"/>
  <c r="A357" i="4"/>
  <c r="D357" i="4" s="1"/>
  <c r="A358" i="4"/>
  <c r="D358" i="4" s="1"/>
  <c r="A359" i="4"/>
  <c r="D359" i="4" s="1"/>
  <c r="A360" i="4"/>
  <c r="D360" i="4" s="1"/>
  <c r="A361" i="4"/>
  <c r="D361" i="4" s="1"/>
  <c r="A362" i="4"/>
  <c r="D362" i="4" s="1"/>
  <c r="A363" i="4"/>
  <c r="D363" i="4" s="1"/>
  <c r="A364" i="4"/>
  <c r="D364" i="4" s="1"/>
  <c r="A365" i="4"/>
  <c r="D365" i="4" s="1"/>
  <c r="A366" i="4"/>
  <c r="D366" i="4" s="1"/>
  <c r="A367" i="4"/>
  <c r="D367" i="4" s="1"/>
  <c r="A368" i="4"/>
  <c r="D368" i="4" s="1"/>
  <c r="A369" i="4"/>
  <c r="D369" i="4" s="1"/>
  <c r="A370" i="4"/>
  <c r="D370" i="4" s="1"/>
  <c r="A371" i="4"/>
  <c r="D371" i="4" s="1"/>
  <c r="A372" i="4"/>
  <c r="D372" i="4" s="1"/>
  <c r="A373" i="4"/>
  <c r="D373" i="4" s="1"/>
  <c r="A374" i="4"/>
  <c r="D374" i="4" s="1"/>
  <c r="A375" i="4"/>
  <c r="D375" i="4" s="1"/>
  <c r="A376" i="4"/>
  <c r="D376" i="4" s="1"/>
  <c r="A377" i="4"/>
  <c r="D377" i="4" s="1"/>
  <c r="A378" i="4"/>
  <c r="D378" i="4" s="1"/>
  <c r="A379" i="4"/>
  <c r="D379" i="4" s="1"/>
  <c r="A380" i="4"/>
  <c r="D380" i="4" s="1"/>
  <c r="A381" i="4"/>
  <c r="D381" i="4" s="1"/>
  <c r="A382" i="4"/>
  <c r="D382" i="4" s="1"/>
  <c r="A383" i="4"/>
  <c r="D383" i="4" s="1"/>
  <c r="A384" i="4"/>
  <c r="D384" i="4" s="1"/>
  <c r="A385" i="4"/>
  <c r="D385" i="4" s="1"/>
  <c r="A386" i="4"/>
  <c r="D386" i="4" s="1"/>
  <c r="A387" i="4"/>
  <c r="D387" i="4" s="1"/>
  <c r="A388" i="4"/>
  <c r="D388" i="4" s="1"/>
  <c r="A389" i="4"/>
  <c r="D389" i="4" s="1"/>
  <c r="A390" i="4"/>
  <c r="D390" i="4" s="1"/>
  <c r="A391" i="4"/>
  <c r="D391" i="4" s="1"/>
  <c r="A392" i="4"/>
  <c r="D392" i="4" s="1"/>
  <c r="A393" i="4"/>
  <c r="D393" i="4" s="1"/>
  <c r="A394" i="4"/>
  <c r="D394" i="4" s="1"/>
  <c r="A395" i="4"/>
  <c r="D395" i="4" s="1"/>
  <c r="A396" i="4"/>
  <c r="D396" i="4" s="1"/>
  <c r="A397" i="4"/>
  <c r="D397" i="4" s="1"/>
  <c r="A398" i="4"/>
  <c r="D398" i="4" s="1"/>
  <c r="A399" i="4"/>
  <c r="D399" i="4" s="1"/>
  <c r="A400" i="4"/>
  <c r="D400" i="4" s="1"/>
  <c r="A401" i="4"/>
  <c r="D401" i="4" s="1"/>
  <c r="A402" i="4"/>
  <c r="D402" i="4" s="1"/>
  <c r="A403" i="4"/>
  <c r="D403" i="4" s="1"/>
  <c r="A404" i="4"/>
  <c r="D404" i="4" s="1"/>
  <c r="A405" i="4"/>
  <c r="D405" i="4" s="1"/>
  <c r="A406" i="4"/>
  <c r="D406" i="4" s="1"/>
  <c r="A407" i="4"/>
  <c r="D407" i="4" s="1"/>
  <c r="A408" i="4"/>
  <c r="D408" i="4" s="1"/>
  <c r="A409" i="4"/>
  <c r="D409" i="4" s="1"/>
  <c r="A410" i="4"/>
  <c r="D410" i="4" s="1"/>
  <c r="A411" i="4"/>
  <c r="D411" i="4" s="1"/>
  <c r="A412" i="4"/>
  <c r="D412" i="4" s="1"/>
  <c r="A413" i="4"/>
  <c r="D413" i="4" s="1"/>
  <c r="A414" i="4"/>
  <c r="D414" i="4" s="1"/>
  <c r="A415" i="4"/>
  <c r="D415" i="4" s="1"/>
  <c r="A416" i="4"/>
  <c r="D416" i="4" s="1"/>
  <c r="A417" i="4"/>
  <c r="D417" i="4" s="1"/>
  <c r="A418" i="4"/>
  <c r="D418" i="4" s="1"/>
  <c r="A419" i="4"/>
  <c r="D419" i="4" s="1"/>
  <c r="A420" i="4"/>
  <c r="D420" i="4" s="1"/>
  <c r="A421" i="4"/>
  <c r="D421" i="4" s="1"/>
  <c r="A422" i="4"/>
  <c r="D422" i="4" s="1"/>
  <c r="A423" i="4"/>
  <c r="D423" i="4" s="1"/>
  <c r="A424" i="4"/>
  <c r="D424" i="4" s="1"/>
  <c r="A425" i="4"/>
  <c r="D425" i="4" s="1"/>
  <c r="A426" i="4"/>
  <c r="D426" i="4" s="1"/>
  <c r="A427" i="4"/>
  <c r="D427" i="4" s="1"/>
  <c r="A428" i="4"/>
  <c r="D428" i="4" s="1"/>
  <c r="A429" i="4"/>
  <c r="D429" i="4" s="1"/>
  <c r="A430" i="4"/>
  <c r="D430" i="4" s="1"/>
  <c r="A431" i="4"/>
  <c r="D431" i="4" s="1"/>
  <c r="A432" i="4"/>
  <c r="D432" i="4" s="1"/>
  <c r="A433" i="4"/>
  <c r="D433" i="4" s="1"/>
  <c r="A434" i="4"/>
  <c r="D434" i="4" s="1"/>
  <c r="A435" i="4"/>
  <c r="D435" i="4" s="1"/>
  <c r="A436" i="4"/>
  <c r="D436" i="4" s="1"/>
  <c r="A437" i="4"/>
  <c r="D437" i="4" s="1"/>
  <c r="A438" i="4"/>
  <c r="D438" i="4" s="1"/>
  <c r="A439" i="4"/>
  <c r="D439" i="4" s="1"/>
  <c r="A440" i="4"/>
  <c r="D440" i="4" s="1"/>
  <c r="A441" i="4"/>
  <c r="D441" i="4" s="1"/>
  <c r="A442" i="4"/>
  <c r="D442" i="4" s="1"/>
  <c r="A443" i="4"/>
  <c r="D443" i="4" s="1"/>
  <c r="A444" i="4"/>
  <c r="D444" i="4" s="1"/>
  <c r="A445" i="4"/>
  <c r="D445" i="4" s="1"/>
  <c r="A446" i="4"/>
  <c r="D446" i="4" s="1"/>
  <c r="A447" i="4"/>
  <c r="D447" i="4" s="1"/>
  <c r="A448" i="4"/>
  <c r="D448" i="4" s="1"/>
  <c r="A449" i="4"/>
  <c r="D449" i="4" s="1"/>
  <c r="A450" i="4"/>
  <c r="D450" i="4" s="1"/>
  <c r="A451" i="4"/>
  <c r="D451" i="4" s="1"/>
  <c r="A452" i="4"/>
  <c r="D452" i="4" s="1"/>
  <c r="A453" i="4"/>
  <c r="D453" i="4" s="1"/>
  <c r="A454" i="4"/>
  <c r="D454" i="4" s="1"/>
  <c r="A455" i="4"/>
  <c r="D455" i="4" s="1"/>
  <c r="A456" i="4"/>
  <c r="D456" i="4" s="1"/>
  <c r="A457" i="4"/>
  <c r="D457" i="4" s="1"/>
  <c r="A458" i="4"/>
  <c r="D458" i="4" s="1"/>
  <c r="A459" i="4"/>
  <c r="D459" i="4" s="1"/>
  <c r="A460" i="4"/>
  <c r="D460" i="4" s="1"/>
  <c r="A461" i="4"/>
  <c r="D461" i="4" s="1"/>
  <c r="A462" i="4"/>
  <c r="D462" i="4" s="1"/>
  <c r="A463" i="4"/>
  <c r="D463" i="4" s="1"/>
  <c r="A464" i="4"/>
  <c r="D464" i="4" s="1"/>
  <c r="A465" i="4"/>
  <c r="D465" i="4" s="1"/>
  <c r="A466" i="4"/>
  <c r="D466" i="4" s="1"/>
  <c r="A467" i="4"/>
  <c r="D467" i="4" s="1"/>
  <c r="A468" i="4"/>
  <c r="D468" i="4" s="1"/>
  <c r="A469" i="4"/>
  <c r="D469" i="4" s="1"/>
  <c r="A470" i="4"/>
  <c r="D470" i="4" s="1"/>
  <c r="A471" i="4"/>
  <c r="D471" i="4" s="1"/>
  <c r="A472" i="4"/>
  <c r="D472" i="4" s="1"/>
  <c r="A473" i="4"/>
  <c r="D473" i="4" s="1"/>
  <c r="A474" i="4"/>
  <c r="D474" i="4" s="1"/>
  <c r="A475" i="4"/>
  <c r="D475" i="4" s="1"/>
  <c r="A476" i="4"/>
  <c r="D476" i="4" s="1"/>
  <c r="A477" i="4"/>
  <c r="D477" i="4" s="1"/>
  <c r="A478" i="4"/>
  <c r="D478" i="4" s="1"/>
  <c r="A479" i="4"/>
  <c r="D479" i="4" s="1"/>
  <c r="A480" i="4"/>
  <c r="D480" i="4" s="1"/>
  <c r="A481" i="4"/>
  <c r="D481" i="4" s="1"/>
  <c r="A482" i="4"/>
  <c r="D482" i="4" s="1"/>
  <c r="A483" i="4"/>
  <c r="D483" i="4" s="1"/>
  <c r="A484" i="4"/>
  <c r="D484" i="4" s="1"/>
  <c r="A485" i="4"/>
  <c r="D485" i="4" s="1"/>
  <c r="A486" i="4"/>
  <c r="D486" i="4" s="1"/>
  <c r="A487" i="4"/>
  <c r="D487" i="4" s="1"/>
  <c r="A488" i="4"/>
  <c r="D488" i="4" s="1"/>
  <c r="A489" i="4"/>
  <c r="D489" i="4" s="1"/>
  <c r="A490" i="4"/>
  <c r="D490" i="4" s="1"/>
  <c r="A491" i="4"/>
  <c r="D491" i="4" s="1"/>
  <c r="A492" i="4"/>
  <c r="D492" i="4" s="1"/>
  <c r="A493" i="4"/>
  <c r="D493" i="4" s="1"/>
  <c r="A494" i="4"/>
  <c r="D494" i="4" s="1"/>
  <c r="A495" i="4"/>
  <c r="D495" i="4" s="1"/>
  <c r="A496" i="4"/>
  <c r="D496" i="4" s="1"/>
  <c r="A497" i="4"/>
  <c r="D497" i="4" s="1"/>
  <c r="A498" i="4"/>
  <c r="D498" i="4" s="1"/>
  <c r="A499" i="4"/>
  <c r="D499" i="4" s="1"/>
  <c r="A500" i="4"/>
  <c r="D500" i="4" s="1"/>
  <c r="A501" i="4"/>
  <c r="D501" i="4" s="1"/>
  <c r="A502" i="4"/>
  <c r="D502" i="4" s="1"/>
  <c r="A503" i="4"/>
  <c r="D503" i="4" s="1"/>
  <c r="A504" i="4"/>
  <c r="D504" i="4" s="1"/>
  <c r="A505" i="4"/>
  <c r="D505" i="4" s="1"/>
  <c r="A506" i="4"/>
  <c r="D506" i="4" s="1"/>
  <c r="A507" i="4"/>
  <c r="D507" i="4" s="1"/>
  <c r="A508" i="4"/>
  <c r="D508" i="4" s="1"/>
  <c r="A509" i="4"/>
  <c r="D509" i="4" s="1"/>
  <c r="A510" i="4"/>
  <c r="D510" i="4" s="1"/>
  <c r="A511" i="4"/>
  <c r="D511" i="4" s="1"/>
  <c r="A512" i="4"/>
  <c r="D512" i="4" s="1"/>
  <c r="A513" i="4"/>
  <c r="D513" i="4" s="1"/>
  <c r="A514" i="4"/>
  <c r="D514" i="4" s="1"/>
  <c r="A515" i="4"/>
  <c r="D515" i="4" s="1"/>
  <c r="A516" i="4"/>
  <c r="D516" i="4" s="1"/>
  <c r="A517" i="4"/>
  <c r="D517" i="4" s="1"/>
  <c r="A518" i="4"/>
  <c r="D518" i="4" s="1"/>
  <c r="A519" i="4"/>
  <c r="D519" i="4" s="1"/>
  <c r="A520" i="4"/>
  <c r="D520" i="4" s="1"/>
  <c r="A521" i="4"/>
  <c r="D521" i="4" s="1"/>
  <c r="A522" i="4"/>
  <c r="D522" i="4" s="1"/>
  <c r="A523" i="4"/>
  <c r="D523" i="4" s="1"/>
  <c r="A524" i="4"/>
  <c r="D524" i="4" s="1"/>
  <c r="A525" i="4"/>
  <c r="D525" i="4" s="1"/>
  <c r="A526" i="4"/>
  <c r="D526" i="4" s="1"/>
  <c r="A527" i="4"/>
  <c r="D527" i="4" s="1"/>
  <c r="A528" i="4"/>
  <c r="D528" i="4" s="1"/>
  <c r="A529" i="4"/>
  <c r="D529" i="4" s="1"/>
  <c r="A530" i="4"/>
  <c r="D530" i="4" s="1"/>
  <c r="A531" i="4"/>
  <c r="D531" i="4" s="1"/>
  <c r="A532" i="4"/>
  <c r="D532" i="4" s="1"/>
  <c r="A533" i="4"/>
  <c r="D533" i="4" s="1"/>
  <c r="A534" i="4"/>
  <c r="D534" i="4" s="1"/>
  <c r="A535" i="4"/>
  <c r="D535" i="4" s="1"/>
  <c r="A536" i="4"/>
  <c r="D536" i="4" s="1"/>
  <c r="A537" i="4"/>
  <c r="D537" i="4" s="1"/>
  <c r="A538" i="4"/>
  <c r="D538" i="4" s="1"/>
  <c r="A539" i="4"/>
  <c r="D539" i="4" s="1"/>
  <c r="A540" i="4"/>
  <c r="D540" i="4" s="1"/>
  <c r="A541" i="4"/>
  <c r="D541" i="4" s="1"/>
  <c r="A542" i="4"/>
  <c r="D542" i="4" s="1"/>
  <c r="A543" i="4"/>
  <c r="D543" i="4" s="1"/>
  <c r="A544" i="4"/>
  <c r="D544" i="4" s="1"/>
  <c r="A545" i="4"/>
  <c r="D545" i="4" s="1"/>
  <c r="A546" i="4"/>
  <c r="D546" i="4" s="1"/>
  <c r="A547" i="4"/>
  <c r="D547" i="4" s="1"/>
  <c r="A548" i="4"/>
  <c r="D548" i="4" s="1"/>
  <c r="A549" i="4"/>
  <c r="D549" i="4" s="1"/>
  <c r="A550" i="4"/>
  <c r="D550" i="4" s="1"/>
  <c r="A551" i="4"/>
  <c r="D551" i="4" s="1"/>
  <c r="A552" i="4"/>
  <c r="D552" i="4" s="1"/>
  <c r="A553" i="4"/>
  <c r="D553" i="4" s="1"/>
  <c r="A554" i="4"/>
  <c r="D554" i="4" s="1"/>
  <c r="A555" i="4"/>
  <c r="D555" i="4" s="1"/>
  <c r="A556" i="4"/>
  <c r="D556" i="4" s="1"/>
  <c r="A557" i="4"/>
  <c r="D557" i="4" s="1"/>
  <c r="A558" i="4"/>
  <c r="D558" i="4" s="1"/>
  <c r="A559" i="4"/>
  <c r="D559" i="4" s="1"/>
  <c r="A560" i="4"/>
  <c r="D560" i="4" s="1"/>
  <c r="A561" i="4"/>
  <c r="D561" i="4" s="1"/>
  <c r="A562" i="4"/>
  <c r="D562" i="4" s="1"/>
  <c r="A563" i="4"/>
  <c r="D563" i="4" s="1"/>
  <c r="A564" i="4"/>
  <c r="D564" i="4" s="1"/>
  <c r="A565" i="4"/>
  <c r="D565" i="4" s="1"/>
  <c r="A566" i="4"/>
  <c r="D566" i="4" s="1"/>
  <c r="A567" i="4"/>
  <c r="D567" i="4" s="1"/>
  <c r="A568" i="4"/>
  <c r="D568" i="4" s="1"/>
  <c r="A569" i="4"/>
  <c r="D569" i="4" s="1"/>
  <c r="A570" i="4"/>
  <c r="D570" i="4" s="1"/>
  <c r="A571" i="4"/>
  <c r="D571" i="4" s="1"/>
  <c r="A572" i="4"/>
  <c r="D572" i="4" s="1"/>
  <c r="A573" i="4"/>
  <c r="D573" i="4" s="1"/>
  <c r="A574" i="4"/>
  <c r="D574" i="4" s="1"/>
  <c r="A575" i="4"/>
  <c r="D575" i="4" s="1"/>
  <c r="A576" i="4"/>
  <c r="D576" i="4" s="1"/>
  <c r="A577" i="4"/>
  <c r="D577" i="4" s="1"/>
  <c r="A578" i="4"/>
  <c r="D578" i="4" s="1"/>
  <c r="A579" i="4"/>
  <c r="D579" i="4" s="1"/>
  <c r="A580" i="4"/>
  <c r="D580" i="4" s="1"/>
  <c r="A581" i="4"/>
  <c r="D581" i="4" s="1"/>
  <c r="A582" i="4"/>
  <c r="D582" i="4" s="1"/>
  <c r="A583" i="4"/>
  <c r="D583" i="4" s="1"/>
  <c r="A584" i="4"/>
  <c r="D584" i="4" s="1"/>
  <c r="A585" i="4"/>
  <c r="D585" i="4" s="1"/>
  <c r="A586" i="4"/>
  <c r="D586" i="4" s="1"/>
  <c r="A587" i="4"/>
  <c r="D587" i="4" s="1"/>
  <c r="A588" i="4"/>
  <c r="D588" i="4" s="1"/>
  <c r="A589" i="4"/>
  <c r="D589" i="4" s="1"/>
  <c r="A590" i="4"/>
  <c r="D590" i="4" s="1"/>
  <c r="A591" i="4"/>
  <c r="D591" i="4" s="1"/>
  <c r="A592" i="4"/>
  <c r="D592" i="4" s="1"/>
  <c r="A593" i="4"/>
  <c r="D593" i="4" s="1"/>
  <c r="A594" i="4"/>
  <c r="D594" i="4" s="1"/>
  <c r="A595" i="4"/>
  <c r="D595" i="4" s="1"/>
  <c r="A596" i="4"/>
  <c r="D596" i="4" s="1"/>
  <c r="A597" i="4"/>
  <c r="D597" i="4" s="1"/>
  <c r="A598" i="4"/>
  <c r="D598" i="4" s="1"/>
  <c r="A599" i="4"/>
  <c r="D599" i="4" s="1"/>
  <c r="A600" i="4"/>
  <c r="D600" i="4" s="1"/>
  <c r="A601" i="4"/>
  <c r="D601" i="4" s="1"/>
  <c r="A602" i="4"/>
  <c r="D602" i="4" s="1"/>
  <c r="A603" i="4"/>
  <c r="D603" i="4" s="1"/>
  <c r="A604" i="4"/>
  <c r="D604" i="4" s="1"/>
  <c r="A605" i="4"/>
  <c r="D605" i="4" s="1"/>
  <c r="A606" i="4"/>
  <c r="D606" i="4" s="1"/>
  <c r="A608" i="4"/>
  <c r="D608" i="4" s="1"/>
  <c r="A609" i="4"/>
  <c r="D609" i="4" s="1"/>
  <c r="A610" i="4"/>
  <c r="D610" i="4" s="1"/>
  <c r="A611" i="4"/>
  <c r="D611" i="4" s="1"/>
  <c r="A612" i="4"/>
  <c r="D612" i="4" s="1"/>
  <c r="A613" i="4"/>
  <c r="D613" i="4" s="1"/>
  <c r="A614" i="4"/>
  <c r="D614" i="4" s="1"/>
  <c r="A615" i="4"/>
  <c r="D615" i="4" s="1"/>
  <c r="A616" i="4"/>
  <c r="D616" i="4" s="1"/>
  <c r="A617" i="4"/>
  <c r="D617" i="4" s="1"/>
  <c r="A618" i="4"/>
  <c r="D618" i="4" s="1"/>
  <c r="A619" i="4"/>
  <c r="D619" i="4" s="1"/>
  <c r="A620" i="4"/>
  <c r="D620" i="4" s="1"/>
  <c r="A621" i="4"/>
  <c r="D621" i="4" s="1"/>
  <c r="A622" i="4"/>
  <c r="D622" i="4" s="1"/>
  <c r="A623" i="4"/>
  <c r="D623" i="4" s="1"/>
  <c r="A624" i="4"/>
  <c r="D624" i="4" s="1"/>
  <c r="A625" i="4"/>
  <c r="D625" i="4" s="1"/>
  <c r="A626" i="4"/>
  <c r="D626" i="4" s="1"/>
  <c r="A627" i="4"/>
  <c r="D627" i="4" s="1"/>
  <c r="A628" i="4"/>
  <c r="D628" i="4" s="1"/>
  <c r="A629" i="4"/>
  <c r="D629" i="4" s="1"/>
  <c r="A630" i="4"/>
  <c r="D630" i="4" s="1"/>
  <c r="A631" i="4"/>
  <c r="D631" i="4" s="1"/>
  <c r="A632" i="4"/>
  <c r="D632" i="4" s="1"/>
  <c r="A633" i="4"/>
  <c r="D633" i="4" s="1"/>
  <c r="A634" i="4"/>
  <c r="D634" i="4" s="1"/>
  <c r="A635" i="4"/>
  <c r="D635" i="4" s="1"/>
  <c r="A636" i="4"/>
  <c r="D636" i="4" s="1"/>
  <c r="A637" i="4"/>
  <c r="D637" i="4" s="1"/>
  <c r="A638" i="4"/>
  <c r="D638" i="4" s="1"/>
  <c r="A639" i="4"/>
  <c r="D639" i="4" s="1"/>
  <c r="A640" i="4"/>
  <c r="D640" i="4" s="1"/>
  <c r="A641" i="4"/>
  <c r="D641" i="4" s="1"/>
  <c r="A642" i="4"/>
  <c r="D642" i="4" s="1"/>
  <c r="A643" i="4"/>
  <c r="D643" i="4" s="1"/>
  <c r="A644" i="4"/>
  <c r="D644" i="4" s="1"/>
  <c r="A645" i="4"/>
  <c r="D645" i="4" s="1"/>
  <c r="A646" i="4"/>
  <c r="D646" i="4" s="1"/>
  <c r="A647" i="4"/>
  <c r="D647" i="4" s="1"/>
  <c r="A648" i="4"/>
  <c r="D648" i="4" s="1"/>
  <c r="A649" i="4"/>
  <c r="D649" i="4" s="1"/>
  <c r="A650" i="4"/>
  <c r="D650" i="4" s="1"/>
  <c r="A651" i="4"/>
  <c r="D651" i="4" s="1"/>
  <c r="A652" i="4"/>
  <c r="D652" i="4" s="1"/>
  <c r="A653" i="4"/>
  <c r="D653" i="4" s="1"/>
  <c r="A654" i="4"/>
  <c r="D654" i="4" s="1"/>
  <c r="A655" i="4"/>
  <c r="D655" i="4" s="1"/>
  <c r="A656" i="4"/>
  <c r="D656" i="4" s="1"/>
  <c r="A657" i="4"/>
  <c r="D657" i="4" s="1"/>
  <c r="A658" i="4"/>
  <c r="D658" i="4" s="1"/>
  <c r="A659" i="4"/>
  <c r="D659" i="4" s="1"/>
  <c r="A660" i="4"/>
  <c r="D660" i="4" s="1"/>
  <c r="A661" i="4"/>
  <c r="D661" i="4" s="1"/>
  <c r="A662" i="4"/>
  <c r="D662" i="4" s="1"/>
  <c r="A663" i="4"/>
  <c r="D663" i="4" s="1"/>
  <c r="A664" i="4"/>
  <c r="D664" i="4" s="1"/>
  <c r="A665" i="4"/>
  <c r="D665" i="4" s="1"/>
  <c r="A666" i="4"/>
  <c r="D666" i="4" s="1"/>
  <c r="A667" i="4"/>
  <c r="D667" i="4" s="1"/>
  <c r="A668" i="4"/>
  <c r="D668" i="4" s="1"/>
  <c r="A669" i="4"/>
  <c r="D669" i="4" s="1"/>
  <c r="A670" i="4"/>
  <c r="D670" i="4" s="1"/>
  <c r="A671" i="4"/>
  <c r="D671" i="4" s="1"/>
  <c r="A672" i="4"/>
  <c r="D672" i="4" s="1"/>
  <c r="A673" i="4"/>
  <c r="D673" i="4" s="1"/>
  <c r="A674" i="4"/>
  <c r="D674" i="4" s="1"/>
  <c r="A675" i="4"/>
  <c r="D675" i="4" s="1"/>
  <c r="A676" i="4"/>
  <c r="D676" i="4" s="1"/>
  <c r="A677" i="4"/>
  <c r="D677" i="4" s="1"/>
  <c r="A678" i="4"/>
  <c r="D678" i="4" s="1"/>
  <c r="A679" i="4"/>
  <c r="D679" i="4" s="1"/>
  <c r="A680" i="4"/>
  <c r="D680" i="4" s="1"/>
  <c r="A681" i="4"/>
  <c r="D681" i="4" s="1"/>
  <c r="A682" i="4"/>
  <c r="D682" i="4" s="1"/>
  <c r="A683" i="4"/>
  <c r="D683" i="4" s="1"/>
  <c r="A684" i="4"/>
  <c r="D684" i="4" s="1"/>
  <c r="A685" i="4"/>
  <c r="D685" i="4" s="1"/>
  <c r="A686" i="4"/>
  <c r="D686" i="4" s="1"/>
  <c r="A687" i="4"/>
  <c r="D687" i="4" s="1"/>
  <c r="A688" i="4"/>
  <c r="D688" i="4" s="1"/>
  <c r="A689" i="4"/>
  <c r="D689" i="4" s="1"/>
  <c r="A690" i="4"/>
  <c r="D690" i="4" s="1"/>
  <c r="A691" i="4"/>
  <c r="D691" i="4" s="1"/>
  <c r="A692" i="4"/>
  <c r="D692" i="4" s="1"/>
  <c r="A693" i="4"/>
  <c r="D693" i="4" s="1"/>
  <c r="A694" i="4"/>
  <c r="D694" i="4" s="1"/>
  <c r="A695" i="4"/>
  <c r="D695" i="4" s="1"/>
  <c r="A696" i="4"/>
  <c r="D696" i="4" s="1"/>
  <c r="A697" i="4"/>
  <c r="D697" i="4" s="1"/>
  <c r="A698" i="4"/>
  <c r="D698" i="4" s="1"/>
  <c r="A699" i="4"/>
  <c r="D699" i="4" s="1"/>
  <c r="A700" i="4"/>
  <c r="D700" i="4" s="1"/>
  <c r="A701" i="4"/>
  <c r="D701" i="4" s="1"/>
  <c r="A702" i="4"/>
  <c r="D702" i="4" s="1"/>
  <c r="A703" i="4"/>
  <c r="D703" i="4" s="1"/>
  <c r="A704" i="4"/>
  <c r="D704" i="4" s="1"/>
  <c r="A705" i="4"/>
  <c r="D705" i="4" s="1"/>
  <c r="A706" i="4"/>
  <c r="D706" i="4" s="1"/>
  <c r="A707" i="4"/>
  <c r="D707" i="4" s="1"/>
  <c r="A708" i="4"/>
  <c r="D708" i="4" s="1"/>
  <c r="A709" i="4"/>
  <c r="D709" i="4" s="1"/>
  <c r="A710" i="4"/>
  <c r="D710" i="4" s="1"/>
  <c r="A711" i="4"/>
  <c r="D711" i="4" s="1"/>
  <c r="A712" i="4"/>
  <c r="D712" i="4" s="1"/>
  <c r="A713" i="4"/>
  <c r="D713" i="4" s="1"/>
  <c r="A714" i="4"/>
  <c r="D714" i="4" s="1"/>
  <c r="A715" i="4"/>
  <c r="D715" i="4" s="1"/>
  <c r="A716" i="4"/>
  <c r="D716" i="4" s="1"/>
  <c r="A717" i="4"/>
  <c r="D717" i="4" s="1"/>
  <c r="A718" i="4"/>
  <c r="D718" i="4" s="1"/>
  <c r="A719" i="4"/>
  <c r="D719" i="4" s="1"/>
  <c r="A720" i="4"/>
  <c r="D720" i="4" s="1"/>
  <c r="A721" i="4"/>
  <c r="D721" i="4" s="1"/>
  <c r="A722" i="4"/>
  <c r="D722" i="4" s="1"/>
  <c r="A723" i="4"/>
  <c r="D723" i="4" s="1"/>
  <c r="A724" i="4"/>
  <c r="D724" i="4" s="1"/>
  <c r="A725" i="4"/>
  <c r="D725" i="4" s="1"/>
  <c r="A726" i="4"/>
  <c r="D726" i="4" s="1"/>
  <c r="A727" i="4"/>
  <c r="D727" i="4" s="1"/>
  <c r="A728" i="4"/>
  <c r="D728" i="4" s="1"/>
  <c r="A729" i="4"/>
  <c r="D729" i="4" s="1"/>
  <c r="A730" i="4"/>
  <c r="D730" i="4" s="1"/>
  <c r="A731" i="4"/>
  <c r="D731" i="4" s="1"/>
  <c r="A732" i="4"/>
  <c r="D732" i="4" s="1"/>
  <c r="A733" i="4"/>
  <c r="D733" i="4" s="1"/>
  <c r="A734" i="4"/>
  <c r="D734" i="4" s="1"/>
  <c r="A735" i="4"/>
  <c r="D735" i="4" s="1"/>
  <c r="A736" i="4"/>
  <c r="D736" i="4" s="1"/>
  <c r="A737" i="4"/>
  <c r="D737" i="4" s="1"/>
  <c r="A738" i="4"/>
  <c r="D738" i="4" s="1"/>
  <c r="A739" i="4"/>
  <c r="D739" i="4" s="1"/>
  <c r="A740" i="4"/>
  <c r="D740" i="4" s="1"/>
  <c r="A741" i="4"/>
  <c r="D741" i="4" s="1"/>
  <c r="A742" i="4"/>
  <c r="D742" i="4" s="1"/>
  <c r="A743" i="4"/>
  <c r="D743" i="4" s="1"/>
  <c r="A744" i="4"/>
  <c r="D744" i="4" s="1"/>
  <c r="A745" i="4"/>
  <c r="D745" i="4" s="1"/>
  <c r="A746" i="4"/>
  <c r="D746" i="4" s="1"/>
  <c r="A747" i="4"/>
  <c r="D747" i="4" s="1"/>
  <c r="A748" i="4"/>
  <c r="D748" i="4" s="1"/>
  <c r="A749" i="4"/>
  <c r="D749" i="4" s="1"/>
  <c r="A750" i="4"/>
  <c r="D750" i="4" s="1"/>
  <c r="A751" i="4"/>
  <c r="D751" i="4" s="1"/>
  <c r="A752" i="4"/>
  <c r="D752" i="4" s="1"/>
  <c r="A753" i="4"/>
  <c r="D753" i="4" s="1"/>
  <c r="A754" i="4"/>
  <c r="D754" i="4" s="1"/>
  <c r="A755" i="4"/>
  <c r="D755" i="4" s="1"/>
  <c r="A756" i="4"/>
  <c r="D756" i="4" s="1"/>
  <c r="A757" i="4"/>
  <c r="D757" i="4" s="1"/>
  <c r="A758" i="4"/>
  <c r="D758" i="4" s="1"/>
  <c r="A759" i="4"/>
  <c r="D759" i="4" s="1"/>
  <c r="A760" i="4"/>
  <c r="D760" i="4" s="1"/>
  <c r="A761" i="4"/>
  <c r="D761" i="4" s="1"/>
  <c r="A762" i="4"/>
  <c r="D762" i="4" s="1"/>
  <c r="A763" i="4"/>
  <c r="D763" i="4" s="1"/>
  <c r="A764" i="4"/>
  <c r="D764" i="4" s="1"/>
  <c r="A765" i="4"/>
  <c r="D765" i="4" s="1"/>
  <c r="A766" i="4"/>
  <c r="D766" i="4" s="1"/>
  <c r="A767" i="4"/>
  <c r="D767" i="4" s="1"/>
  <c r="A768" i="4"/>
  <c r="D768" i="4" s="1"/>
  <c r="A769" i="4"/>
  <c r="D769" i="4" s="1"/>
  <c r="A770" i="4"/>
  <c r="D770" i="4" s="1"/>
  <c r="A771" i="4"/>
  <c r="D771" i="4" s="1"/>
  <c r="A772" i="4"/>
  <c r="D772" i="4" s="1"/>
  <c r="A773" i="4"/>
  <c r="D773" i="4" s="1"/>
  <c r="A774" i="4"/>
  <c r="D774" i="4" s="1"/>
  <c r="A775" i="4"/>
  <c r="D775" i="4" s="1"/>
  <c r="A776" i="4"/>
  <c r="D776" i="4" s="1"/>
  <c r="A777" i="4"/>
  <c r="D777" i="4" s="1"/>
  <c r="A778" i="4"/>
  <c r="D778" i="4" s="1"/>
  <c r="A779" i="4"/>
  <c r="D779" i="4" s="1"/>
  <c r="A780" i="4"/>
  <c r="D780" i="4" s="1"/>
  <c r="A781" i="4"/>
  <c r="D781" i="4" s="1"/>
  <c r="A782" i="4"/>
  <c r="D782" i="4" s="1"/>
  <c r="A783" i="4"/>
  <c r="D783" i="4" s="1"/>
  <c r="A784" i="4"/>
  <c r="D784" i="4" s="1"/>
  <c r="A785" i="4"/>
  <c r="D785" i="4" s="1"/>
  <c r="A786" i="4"/>
  <c r="D786" i="4" s="1"/>
  <c r="A787" i="4"/>
  <c r="D787" i="4" s="1"/>
  <c r="A788" i="4"/>
  <c r="D788" i="4" s="1"/>
  <c r="A789" i="4"/>
  <c r="D789" i="4" s="1"/>
  <c r="A790" i="4"/>
  <c r="D790" i="4" s="1"/>
  <c r="A791" i="4"/>
  <c r="D791" i="4" s="1"/>
  <c r="A792" i="4"/>
  <c r="D792" i="4" s="1"/>
  <c r="A793" i="4"/>
  <c r="D793" i="4" s="1"/>
  <c r="A794" i="4"/>
  <c r="D794" i="4" s="1"/>
  <c r="A795" i="4"/>
  <c r="D795" i="4" s="1"/>
  <c r="A796" i="4"/>
  <c r="D796" i="4" s="1"/>
  <c r="A797" i="4"/>
  <c r="D797" i="4" s="1"/>
  <c r="A798" i="4"/>
  <c r="D798" i="4" s="1"/>
  <c r="A799" i="4"/>
  <c r="D799" i="4" s="1"/>
  <c r="A800" i="4"/>
  <c r="D800" i="4" s="1"/>
  <c r="A801" i="4"/>
  <c r="D801" i="4" s="1"/>
  <c r="A802" i="4"/>
  <c r="D802" i="4" s="1"/>
  <c r="A803" i="4"/>
  <c r="D803" i="4" s="1"/>
  <c r="A804" i="4"/>
  <c r="D804" i="4" s="1"/>
  <c r="A805" i="4"/>
  <c r="D805" i="4" s="1"/>
  <c r="A806" i="4"/>
  <c r="D806" i="4" s="1"/>
  <c r="A807" i="4"/>
  <c r="D807" i="4" s="1"/>
  <c r="A808" i="4"/>
  <c r="D808" i="4" s="1"/>
  <c r="A809" i="4"/>
  <c r="D809" i="4" s="1"/>
  <c r="A810" i="4"/>
  <c r="D810" i="4" s="1"/>
  <c r="A811" i="4"/>
  <c r="D811" i="4" s="1"/>
  <c r="A812" i="4"/>
  <c r="D812" i="4" s="1"/>
  <c r="A813" i="4"/>
  <c r="D813" i="4" s="1"/>
  <c r="A814" i="4"/>
  <c r="D814" i="4" s="1"/>
  <c r="A815" i="4"/>
  <c r="D815" i="4" s="1"/>
  <c r="A816" i="4"/>
  <c r="D816" i="4" s="1"/>
  <c r="A817" i="4"/>
  <c r="D817" i="4" s="1"/>
  <c r="A818" i="4"/>
  <c r="D818" i="4" s="1"/>
  <c r="A819" i="4"/>
  <c r="D819" i="4" s="1"/>
  <c r="A820" i="4"/>
  <c r="D820" i="4" s="1"/>
  <c r="A821" i="4"/>
  <c r="D821" i="4" s="1"/>
  <c r="A822" i="4"/>
  <c r="D822" i="4" s="1"/>
  <c r="A823" i="4"/>
  <c r="D823" i="4" s="1"/>
  <c r="A824" i="4"/>
  <c r="D824" i="4" s="1"/>
  <c r="A825" i="4"/>
  <c r="D825" i="4" s="1"/>
  <c r="A826" i="4"/>
  <c r="D826" i="4" s="1"/>
  <c r="A827" i="4"/>
  <c r="D827" i="4" s="1"/>
  <c r="A828" i="4"/>
  <c r="D828" i="4" s="1"/>
  <c r="A829" i="4"/>
  <c r="D829" i="4" s="1"/>
  <c r="A830" i="4"/>
  <c r="D830" i="4" s="1"/>
  <c r="A831" i="4"/>
  <c r="D831" i="4" s="1"/>
  <c r="A832" i="4"/>
  <c r="D832" i="4" s="1"/>
  <c r="A833" i="4"/>
  <c r="D833" i="4" s="1"/>
  <c r="A834" i="4"/>
  <c r="D834" i="4" s="1"/>
  <c r="A835" i="4"/>
  <c r="D835" i="4" s="1"/>
  <c r="A836" i="4"/>
  <c r="D836" i="4" s="1"/>
  <c r="A837" i="4"/>
  <c r="D837" i="4" s="1"/>
  <c r="A838" i="4"/>
  <c r="D838" i="4" s="1"/>
  <c r="A839" i="4"/>
  <c r="D839" i="4" s="1"/>
  <c r="A840" i="4"/>
  <c r="D840" i="4" s="1"/>
  <c r="A841" i="4"/>
  <c r="D841" i="4" s="1"/>
  <c r="A842" i="4"/>
  <c r="D842" i="4" s="1"/>
  <c r="A843" i="4"/>
  <c r="D843" i="4" s="1"/>
  <c r="A844" i="4"/>
  <c r="D844" i="4" s="1"/>
  <c r="A845" i="4"/>
  <c r="D845" i="4" s="1"/>
  <c r="A846" i="4"/>
  <c r="D846" i="4" s="1"/>
  <c r="A847" i="4"/>
  <c r="D847" i="4" s="1"/>
  <c r="A848" i="4"/>
  <c r="D848" i="4" s="1"/>
  <c r="A849" i="4"/>
  <c r="D849" i="4" s="1"/>
  <c r="A850" i="4"/>
  <c r="D850" i="4" s="1"/>
  <c r="A851" i="4"/>
  <c r="D851" i="4" s="1"/>
  <c r="A852" i="4"/>
  <c r="D852" i="4" s="1"/>
  <c r="A853" i="4"/>
  <c r="D853" i="4" s="1"/>
  <c r="A854" i="4"/>
  <c r="D854" i="4" s="1"/>
  <c r="A855" i="4"/>
  <c r="D855" i="4" s="1"/>
  <c r="A856" i="4"/>
  <c r="D856" i="4" s="1"/>
  <c r="A857" i="4"/>
  <c r="D857" i="4" s="1"/>
  <c r="A858" i="4"/>
  <c r="D858" i="4" s="1"/>
  <c r="A859" i="4"/>
  <c r="D859" i="4" s="1"/>
  <c r="A860" i="4"/>
  <c r="D860" i="4" s="1"/>
  <c r="A861" i="4"/>
  <c r="D861" i="4" s="1"/>
  <c r="A862" i="4"/>
  <c r="D862" i="4" s="1"/>
  <c r="A863" i="4"/>
  <c r="D863" i="4" s="1"/>
  <c r="A864" i="4"/>
  <c r="D864" i="4" s="1"/>
  <c r="A865" i="4"/>
  <c r="D865" i="4" s="1"/>
  <c r="A866" i="4"/>
  <c r="D866" i="4" s="1"/>
  <c r="A867" i="4"/>
  <c r="D867" i="4" s="1"/>
  <c r="A868" i="4"/>
  <c r="D868" i="4" s="1"/>
  <c r="A869" i="4"/>
  <c r="D869" i="4" s="1"/>
  <c r="A870" i="4"/>
  <c r="D870" i="4" s="1"/>
  <c r="A871" i="4"/>
  <c r="D871" i="4" s="1"/>
  <c r="A872" i="4"/>
  <c r="D872" i="4" s="1"/>
  <c r="A873" i="4"/>
  <c r="D873" i="4" s="1"/>
  <c r="A874" i="4"/>
  <c r="D874" i="4" s="1"/>
  <c r="A875" i="4"/>
  <c r="D875" i="4" s="1"/>
  <c r="A876" i="4"/>
  <c r="D876" i="4" s="1"/>
  <c r="A877" i="4"/>
  <c r="D877" i="4" s="1"/>
  <c r="A878" i="4"/>
  <c r="D878" i="4" s="1"/>
  <c r="A879" i="4"/>
  <c r="D879" i="4" s="1"/>
  <c r="A880" i="4"/>
  <c r="D880" i="4" s="1"/>
  <c r="A881" i="4"/>
  <c r="D881" i="4" s="1"/>
  <c r="A882" i="4"/>
  <c r="D882" i="4" s="1"/>
  <c r="A883" i="4"/>
  <c r="D883" i="4" s="1"/>
  <c r="A884" i="4"/>
  <c r="D884" i="4" s="1"/>
  <c r="A885" i="4"/>
  <c r="D885" i="4" s="1"/>
  <c r="A886" i="4"/>
  <c r="D886" i="4" s="1"/>
  <c r="A887" i="4"/>
  <c r="D887" i="4" s="1"/>
  <c r="A888" i="4"/>
  <c r="D888" i="4" s="1"/>
  <c r="A889" i="4"/>
  <c r="D889" i="4" s="1"/>
  <c r="A890" i="4"/>
  <c r="D890" i="4" s="1"/>
  <c r="A891" i="4"/>
  <c r="D891" i="4" s="1"/>
  <c r="A892" i="4"/>
  <c r="D892" i="4" s="1"/>
  <c r="A893" i="4"/>
  <c r="D893" i="4" s="1"/>
  <c r="A894" i="4"/>
  <c r="D894" i="4" s="1"/>
  <c r="A895" i="4"/>
  <c r="D895" i="4" s="1"/>
  <c r="A896" i="4"/>
  <c r="D896" i="4" s="1"/>
  <c r="A897" i="4"/>
  <c r="D897" i="4" s="1"/>
  <c r="A898" i="4"/>
  <c r="D898" i="4" s="1"/>
  <c r="A899" i="4"/>
  <c r="D899" i="4" s="1"/>
  <c r="A900" i="4"/>
  <c r="D900" i="4" s="1"/>
  <c r="A901" i="4"/>
  <c r="D901" i="4" s="1"/>
  <c r="A902" i="4"/>
  <c r="D902" i="4" s="1"/>
  <c r="A903" i="4"/>
  <c r="D903" i="4" s="1"/>
  <c r="A904" i="4"/>
  <c r="D904" i="4" s="1"/>
  <c r="A905" i="4"/>
  <c r="D905" i="4" s="1"/>
  <c r="A906" i="4"/>
  <c r="D906" i="4" s="1"/>
  <c r="A907" i="4"/>
  <c r="D907" i="4" s="1"/>
  <c r="A908" i="4"/>
  <c r="D908" i="4" s="1"/>
  <c r="A909" i="4"/>
  <c r="D909" i="4" s="1"/>
  <c r="A910" i="4"/>
  <c r="D910" i="4" s="1"/>
  <c r="A911" i="4"/>
  <c r="D911" i="4" s="1"/>
  <c r="A912" i="4"/>
  <c r="D912" i="4" s="1"/>
  <c r="A913" i="4"/>
  <c r="D913" i="4" s="1"/>
  <c r="A914" i="4"/>
  <c r="D914" i="4" s="1"/>
  <c r="A915" i="4"/>
  <c r="D915" i="4" s="1"/>
  <c r="A916" i="4"/>
  <c r="D916" i="4" s="1"/>
  <c r="A917" i="4"/>
  <c r="D917" i="4" s="1"/>
  <c r="A918" i="4"/>
  <c r="D918" i="4" s="1"/>
  <c r="A919" i="4"/>
  <c r="D919" i="4" s="1"/>
  <c r="A920" i="4"/>
  <c r="D920" i="4" s="1"/>
  <c r="A921" i="4"/>
  <c r="D921" i="4" s="1"/>
  <c r="A922" i="4"/>
  <c r="D922" i="4" s="1"/>
  <c r="A923" i="4"/>
  <c r="D923" i="4" s="1"/>
  <c r="A924" i="4"/>
  <c r="D924" i="4" s="1"/>
  <c r="A925" i="4"/>
  <c r="D925" i="4" s="1"/>
  <c r="A926" i="4"/>
  <c r="D926" i="4" s="1"/>
  <c r="A927" i="4"/>
  <c r="D927" i="4" s="1"/>
  <c r="A928" i="4"/>
  <c r="D928" i="4" s="1"/>
  <c r="A929" i="4"/>
  <c r="D929" i="4" s="1"/>
  <c r="A930" i="4"/>
  <c r="D930" i="4" s="1"/>
  <c r="A931" i="4"/>
  <c r="D931" i="4" s="1"/>
  <c r="A932" i="4"/>
  <c r="D932" i="4" s="1"/>
  <c r="A933" i="4"/>
  <c r="D933" i="4" s="1"/>
  <c r="A934" i="4"/>
  <c r="D934" i="4" s="1"/>
  <c r="A935" i="4"/>
  <c r="D935" i="4" s="1"/>
  <c r="A936" i="4"/>
  <c r="D936" i="4" s="1"/>
  <c r="A937" i="4"/>
  <c r="D937" i="4" s="1"/>
  <c r="A938" i="4"/>
  <c r="D938" i="4" s="1"/>
  <c r="A939" i="4"/>
  <c r="D939" i="4" s="1"/>
  <c r="A940" i="4"/>
  <c r="D940" i="4" s="1"/>
  <c r="A941" i="4"/>
  <c r="D941" i="4" s="1"/>
  <c r="A942" i="4"/>
  <c r="D942" i="4" s="1"/>
  <c r="A943" i="4"/>
  <c r="D943" i="4" s="1"/>
  <c r="A944" i="4"/>
  <c r="D944" i="4" s="1"/>
  <c r="A945" i="4"/>
  <c r="D945" i="4" s="1"/>
  <c r="A946" i="4"/>
  <c r="D946" i="4" s="1"/>
  <c r="A947" i="4"/>
  <c r="D947" i="4" s="1"/>
  <c r="A948" i="4"/>
  <c r="D948" i="4" s="1"/>
  <c r="A949" i="4"/>
  <c r="D949" i="4" s="1"/>
  <c r="A950" i="4"/>
  <c r="D950" i="4" s="1"/>
  <c r="A951" i="4"/>
  <c r="D951" i="4" s="1"/>
  <c r="A952" i="4"/>
  <c r="D952" i="4" s="1"/>
  <c r="A953" i="4"/>
  <c r="D953" i="4" s="1"/>
  <c r="A954" i="4"/>
  <c r="D954" i="4" s="1"/>
  <c r="A955" i="4"/>
  <c r="D955" i="4" s="1"/>
  <c r="A956" i="4"/>
  <c r="D956" i="4" s="1"/>
  <c r="A957" i="4"/>
  <c r="D957" i="4" s="1"/>
  <c r="A958" i="4"/>
  <c r="D958" i="4" s="1"/>
  <c r="A959" i="4"/>
  <c r="D959" i="4" s="1"/>
  <c r="A960" i="4"/>
  <c r="D960" i="4" s="1"/>
  <c r="A961" i="4"/>
  <c r="D961" i="4" s="1"/>
  <c r="A962" i="4"/>
  <c r="D962" i="4" s="1"/>
  <c r="A963" i="4"/>
  <c r="D963" i="4" s="1"/>
  <c r="A964" i="4"/>
  <c r="D964" i="4" s="1"/>
  <c r="A965" i="4"/>
  <c r="D965" i="4" s="1"/>
  <c r="A966" i="4"/>
  <c r="D966" i="4" s="1"/>
  <c r="A967" i="4"/>
  <c r="D967" i="4" s="1"/>
  <c r="A968" i="4"/>
  <c r="D968" i="4" s="1"/>
  <c r="A969" i="4"/>
  <c r="D969" i="4" s="1"/>
  <c r="A970" i="4"/>
  <c r="D970" i="4" s="1"/>
  <c r="A971" i="4"/>
  <c r="D971" i="4" s="1"/>
  <c r="A972" i="4"/>
  <c r="D972" i="4" s="1"/>
  <c r="A973" i="4"/>
  <c r="D973" i="4" s="1"/>
  <c r="A974" i="4"/>
  <c r="D974" i="4" s="1"/>
  <c r="A975" i="4"/>
  <c r="D975" i="4" s="1"/>
  <c r="A976" i="4"/>
  <c r="D976" i="4" s="1"/>
  <c r="A977" i="4"/>
  <c r="D977" i="4" s="1"/>
  <c r="A978" i="4"/>
  <c r="D978" i="4" s="1"/>
  <c r="A979" i="4"/>
  <c r="D979" i="4" s="1"/>
  <c r="A980" i="4"/>
  <c r="D980" i="4" s="1"/>
  <c r="A981" i="4"/>
  <c r="D981" i="4" s="1"/>
  <c r="A982" i="4"/>
  <c r="D982" i="4" s="1"/>
  <c r="A983" i="4"/>
  <c r="D983" i="4" s="1"/>
  <c r="A984" i="4"/>
  <c r="D984" i="4" s="1"/>
  <c r="A985" i="4"/>
  <c r="D985" i="4" s="1"/>
  <c r="A986" i="4"/>
  <c r="D986" i="4" s="1"/>
  <c r="A987" i="4"/>
  <c r="D987" i="4" s="1"/>
  <c r="A988" i="4"/>
  <c r="D988" i="4" s="1"/>
  <c r="A989" i="4"/>
  <c r="D989" i="4" s="1"/>
  <c r="A990" i="4"/>
  <c r="D990" i="4" s="1"/>
  <c r="A991" i="4"/>
  <c r="D991" i="4" s="1"/>
  <c r="A992" i="4"/>
  <c r="D992" i="4" s="1"/>
  <c r="A993" i="4"/>
  <c r="D993" i="4" s="1"/>
  <c r="A994" i="4"/>
  <c r="D994" i="4" s="1"/>
  <c r="A995" i="4"/>
  <c r="D995" i="4" s="1"/>
  <c r="A996" i="4"/>
  <c r="D996" i="4" s="1"/>
  <c r="A997" i="4"/>
  <c r="D997" i="4" s="1"/>
  <c r="A998" i="4"/>
  <c r="D998" i="4" s="1"/>
  <c r="A999" i="4"/>
  <c r="D999" i="4" s="1"/>
  <c r="A1000" i="4"/>
  <c r="D1000" i="4" s="1"/>
  <c r="A1001" i="4"/>
  <c r="D1001" i="4" s="1"/>
  <c r="A1002" i="4"/>
  <c r="D1002" i="4" s="1"/>
  <c r="A1003" i="4"/>
  <c r="D1003" i="4" s="1"/>
  <c r="A1004" i="4"/>
  <c r="D1004" i="4" s="1"/>
  <c r="A1005" i="4"/>
  <c r="D1005" i="4" s="1"/>
  <c r="A1006" i="4"/>
  <c r="D1006" i="4" s="1"/>
  <c r="A1007" i="4"/>
  <c r="D1007" i="4" s="1"/>
  <c r="A1008" i="4"/>
  <c r="D1008" i="4" s="1"/>
  <c r="A1009" i="4"/>
  <c r="D1009" i="4" s="1"/>
  <c r="A1010" i="4"/>
  <c r="D1010" i="4" s="1"/>
  <c r="A1011" i="4"/>
  <c r="D1011" i="4" s="1"/>
  <c r="A1012" i="4"/>
  <c r="D1012" i="4" s="1"/>
  <c r="A1013" i="4"/>
  <c r="D1013" i="4" s="1"/>
  <c r="A1014" i="4"/>
  <c r="D1014" i="4" s="1"/>
  <c r="A1015" i="4"/>
  <c r="D1015" i="4" s="1"/>
  <c r="A1016" i="4"/>
  <c r="D1016" i="4" s="1"/>
  <c r="A1017" i="4"/>
  <c r="D1017" i="4" s="1"/>
  <c r="A1018" i="4"/>
  <c r="D1018" i="4" s="1"/>
  <c r="A1019" i="4"/>
  <c r="D1019" i="4" s="1"/>
  <c r="A1020" i="4"/>
  <c r="D1020" i="4" s="1"/>
  <c r="A1021" i="4"/>
  <c r="D1021" i="4" s="1"/>
  <c r="A1022" i="4"/>
  <c r="D1022" i="4" s="1"/>
  <c r="A1023" i="4"/>
  <c r="D1023" i="4" s="1"/>
  <c r="A1024" i="4"/>
  <c r="D1024" i="4" s="1"/>
  <c r="A1025" i="4"/>
  <c r="D1025" i="4" s="1"/>
  <c r="A1026" i="4"/>
  <c r="D1026" i="4" s="1"/>
  <c r="A1027" i="4"/>
  <c r="D1027" i="4" s="1"/>
  <c r="A1028" i="4"/>
  <c r="D1028" i="4" s="1"/>
  <c r="A1029" i="4"/>
  <c r="D1029" i="4" s="1"/>
  <c r="A1030" i="4"/>
  <c r="D1030" i="4" s="1"/>
  <c r="A1031" i="4"/>
  <c r="D1031" i="4" s="1"/>
  <c r="A1032" i="4"/>
  <c r="D1032" i="4" s="1"/>
  <c r="A1033" i="4"/>
  <c r="D1033" i="4" s="1"/>
  <c r="A1034" i="4"/>
  <c r="D1034" i="4" s="1"/>
  <c r="A1035" i="4"/>
  <c r="D1035" i="4" s="1"/>
  <c r="A1036" i="4"/>
  <c r="D1036" i="4" s="1"/>
  <c r="A1037" i="4"/>
  <c r="D1037" i="4" s="1"/>
  <c r="A1038" i="4"/>
  <c r="D1038" i="4" s="1"/>
  <c r="A1039" i="4"/>
  <c r="D1039" i="4" s="1"/>
  <c r="A1040" i="4"/>
  <c r="D1040" i="4" s="1"/>
  <c r="A1041" i="4"/>
  <c r="D1041" i="4" s="1"/>
  <c r="A1042" i="4"/>
  <c r="D1042" i="4" s="1"/>
  <c r="A1043" i="4"/>
  <c r="D1043" i="4" s="1"/>
  <c r="A1044" i="4"/>
  <c r="D1044" i="4" s="1"/>
  <c r="A1045" i="4"/>
  <c r="D1045" i="4" s="1"/>
  <c r="A1046" i="4"/>
  <c r="D1046" i="4" s="1"/>
  <c r="A1047" i="4"/>
  <c r="D1047" i="4" s="1"/>
  <c r="A1048" i="4"/>
  <c r="D1048" i="4" s="1"/>
  <c r="A1049" i="4"/>
  <c r="D1049" i="4" s="1"/>
  <c r="A1050" i="4"/>
  <c r="D1050" i="4" s="1"/>
  <c r="A1051" i="4"/>
  <c r="D1051" i="4" s="1"/>
  <c r="A1052" i="4"/>
  <c r="D1052" i="4" s="1"/>
  <c r="A1053" i="4"/>
  <c r="D1053" i="4" s="1"/>
  <c r="A1054" i="4"/>
  <c r="D1054" i="4" s="1"/>
  <c r="A1055" i="4"/>
  <c r="D1055" i="4" s="1"/>
  <c r="A1056" i="4"/>
  <c r="D1056" i="4" s="1"/>
  <c r="A1057" i="4"/>
  <c r="D1057" i="4" s="1"/>
  <c r="A1058" i="4"/>
  <c r="D1058" i="4" s="1"/>
  <c r="A1059" i="4"/>
  <c r="D1059" i="4" s="1"/>
  <c r="A1060" i="4"/>
  <c r="D1060" i="4" s="1"/>
  <c r="A1061" i="4"/>
  <c r="D1061" i="4" s="1"/>
  <c r="A1062" i="4"/>
  <c r="D1062" i="4" s="1"/>
  <c r="A1063" i="4"/>
  <c r="D1063" i="4" s="1"/>
  <c r="A1064" i="4"/>
  <c r="D1064" i="4" s="1"/>
  <c r="A1065" i="4"/>
  <c r="D1065" i="4" s="1"/>
  <c r="A1066" i="4"/>
  <c r="D1066" i="4" s="1"/>
  <c r="A1067" i="4"/>
  <c r="D1067" i="4" s="1"/>
  <c r="A1068" i="4"/>
  <c r="D1068" i="4" s="1"/>
  <c r="A1069" i="4"/>
  <c r="D1069" i="4" s="1"/>
  <c r="A1070" i="4"/>
  <c r="D1070" i="4" s="1"/>
  <c r="A1071" i="4"/>
  <c r="D1071" i="4" s="1"/>
  <c r="A1072" i="4"/>
  <c r="D1072" i="4" s="1"/>
  <c r="A1073" i="4"/>
  <c r="D1073" i="4" s="1"/>
  <c r="A1074" i="4"/>
  <c r="D1074" i="4" s="1"/>
  <c r="A1075" i="4"/>
  <c r="D1075" i="4" s="1"/>
  <c r="A1076" i="4"/>
  <c r="D1076" i="4" s="1"/>
  <c r="A1077" i="4"/>
  <c r="D1077" i="4" s="1"/>
  <c r="A1078" i="4"/>
  <c r="D1078" i="4" s="1"/>
  <c r="A1079" i="4"/>
  <c r="D1079" i="4" s="1"/>
  <c r="A1080" i="4"/>
  <c r="D1080" i="4" s="1"/>
  <c r="A1081" i="4"/>
  <c r="D1081" i="4" s="1"/>
  <c r="A1082" i="4"/>
  <c r="D1082" i="4" s="1"/>
  <c r="A1083" i="4"/>
  <c r="D1083" i="4" s="1"/>
  <c r="A1084" i="4"/>
  <c r="D1084" i="4" s="1"/>
  <c r="A1085" i="4"/>
  <c r="D1085" i="4" s="1"/>
  <c r="A1086" i="4"/>
  <c r="D1086" i="4" s="1"/>
  <c r="A1087" i="4"/>
  <c r="D1087" i="4" s="1"/>
  <c r="A1088" i="4"/>
  <c r="D1088" i="4" s="1"/>
  <c r="A1089" i="4"/>
  <c r="D1089" i="4" s="1"/>
  <c r="A1090" i="4"/>
  <c r="D1090" i="4" s="1"/>
  <c r="A1091" i="4"/>
  <c r="D1091" i="4" s="1"/>
  <c r="A1092" i="4"/>
  <c r="D1092" i="4" s="1"/>
  <c r="A1093" i="4"/>
  <c r="D1093" i="4" s="1"/>
  <c r="A1094" i="4"/>
  <c r="D1094" i="4" s="1"/>
  <c r="A1095" i="4"/>
  <c r="D1095" i="4" s="1"/>
  <c r="A1096" i="4"/>
  <c r="D1096" i="4" s="1"/>
  <c r="A1097" i="4"/>
  <c r="D1097" i="4" s="1"/>
  <c r="A1098" i="4"/>
  <c r="D1098" i="4" s="1"/>
  <c r="A1099" i="4"/>
  <c r="D1099" i="4" s="1"/>
  <c r="A1100" i="4"/>
  <c r="D1100" i="4" s="1"/>
  <c r="A1101" i="4"/>
  <c r="D1101" i="4" s="1"/>
  <c r="A1102" i="4"/>
  <c r="D1102" i="4" s="1"/>
  <c r="A1103" i="4"/>
  <c r="D1103" i="4" s="1"/>
  <c r="A1104" i="4"/>
  <c r="D1104" i="4" s="1"/>
  <c r="A1105" i="4"/>
  <c r="D1105" i="4" s="1"/>
  <c r="A1106" i="4"/>
  <c r="D1106" i="4" s="1"/>
  <c r="A1107" i="4"/>
  <c r="D1107" i="4" s="1"/>
  <c r="A1108" i="4"/>
  <c r="D1108" i="4" s="1"/>
  <c r="A1109" i="4"/>
  <c r="D1109" i="4" s="1"/>
  <c r="A1110" i="4"/>
  <c r="D1110" i="4" s="1"/>
  <c r="A1111" i="4"/>
  <c r="D1111" i="4" s="1"/>
  <c r="A1112" i="4"/>
  <c r="D1112" i="4" s="1"/>
  <c r="A1113" i="4"/>
  <c r="D1113" i="4" s="1"/>
  <c r="A1114" i="4"/>
  <c r="D1114" i="4" s="1"/>
  <c r="A1115" i="4"/>
  <c r="D1115" i="4" s="1"/>
  <c r="A1116" i="4"/>
  <c r="D1116" i="4" s="1"/>
  <c r="A1117" i="4"/>
  <c r="D1117" i="4" s="1"/>
  <c r="A1118" i="4"/>
  <c r="D1118" i="4" s="1"/>
  <c r="A1119" i="4"/>
  <c r="D1119" i="4" s="1"/>
  <c r="A1120" i="4"/>
  <c r="D1120" i="4" s="1"/>
  <c r="A1121" i="4"/>
  <c r="D1121" i="4" s="1"/>
  <c r="A1122" i="4"/>
  <c r="D1122" i="4" s="1"/>
  <c r="A1123" i="4"/>
  <c r="D1123" i="4" s="1"/>
  <c r="A1124" i="4"/>
  <c r="D1124" i="4" s="1"/>
  <c r="A1125" i="4"/>
  <c r="D1125" i="4" s="1"/>
  <c r="A1126" i="4"/>
  <c r="D1126" i="4" s="1"/>
  <c r="A1127" i="4"/>
  <c r="D1127" i="4" s="1"/>
  <c r="A1128" i="4"/>
  <c r="D1128" i="4" s="1"/>
  <c r="A1129" i="4"/>
  <c r="D1129" i="4" s="1"/>
  <c r="A1130" i="4"/>
  <c r="D1130" i="4" s="1"/>
  <c r="A1131" i="4"/>
  <c r="D1131" i="4" s="1"/>
  <c r="A1132" i="4"/>
  <c r="D1132" i="4" s="1"/>
  <c r="A1133" i="4"/>
  <c r="D1133" i="4" s="1"/>
  <c r="A1134" i="4"/>
  <c r="D1134" i="4" s="1"/>
  <c r="A1135" i="4"/>
  <c r="D1135" i="4" s="1"/>
  <c r="A1136" i="4"/>
  <c r="D1136" i="4" s="1"/>
  <c r="A1137" i="4"/>
  <c r="D1137" i="4" s="1"/>
  <c r="A1138" i="4"/>
  <c r="D1138" i="4" s="1"/>
  <c r="A1139" i="4"/>
  <c r="D1139" i="4" s="1"/>
  <c r="A1140" i="4"/>
  <c r="D1140" i="4" s="1"/>
  <c r="A1141" i="4"/>
  <c r="D1141" i="4" s="1"/>
  <c r="A1142" i="4"/>
  <c r="D1142" i="4" s="1"/>
  <c r="A1143" i="4"/>
  <c r="D1143" i="4" s="1"/>
  <c r="A1144" i="4"/>
  <c r="D1144" i="4" s="1"/>
  <c r="A1145" i="4"/>
  <c r="D1145" i="4" s="1"/>
  <c r="A1146" i="4"/>
  <c r="D1146" i="4" s="1"/>
  <c r="A1147" i="4"/>
  <c r="D1147" i="4" s="1"/>
  <c r="A1148" i="4"/>
  <c r="D1148" i="4" s="1"/>
  <c r="A1149" i="4"/>
  <c r="D1149" i="4" s="1"/>
  <c r="A1150" i="4"/>
  <c r="D1150" i="4" s="1"/>
  <c r="A1151" i="4"/>
  <c r="D1151" i="4" s="1"/>
  <c r="A1152" i="4"/>
  <c r="D1152" i="4" s="1"/>
  <c r="A1153" i="4"/>
  <c r="D1153" i="4" s="1"/>
  <c r="A1154" i="4"/>
  <c r="D1154" i="4" s="1"/>
  <c r="A1155" i="4"/>
  <c r="D1155" i="4" s="1"/>
  <c r="A1156" i="4"/>
  <c r="D1156" i="4" s="1"/>
  <c r="A1157" i="4"/>
  <c r="D1157" i="4" s="1"/>
  <c r="A1158" i="4"/>
  <c r="D1158" i="4" s="1"/>
  <c r="A1159" i="4"/>
  <c r="D1159" i="4" s="1"/>
  <c r="A1160" i="4"/>
  <c r="D1160" i="4" s="1"/>
  <c r="A1161" i="4"/>
  <c r="D1161" i="4" s="1"/>
  <c r="A1162" i="4"/>
  <c r="D1162" i="4" s="1"/>
  <c r="A1163" i="4"/>
  <c r="D1163" i="4" s="1"/>
  <c r="A1164" i="4"/>
  <c r="D1164" i="4" s="1"/>
  <c r="A1165" i="4"/>
  <c r="D1165" i="4" s="1"/>
  <c r="A1166" i="4"/>
  <c r="D1166" i="4" s="1"/>
  <c r="A1167" i="4"/>
  <c r="D1167" i="4" s="1"/>
  <c r="A1168" i="4"/>
  <c r="D1168" i="4" s="1"/>
  <c r="A1169" i="4"/>
  <c r="D1169" i="4" s="1"/>
  <c r="A1170" i="4"/>
  <c r="D1170" i="4" s="1"/>
  <c r="A1171" i="4"/>
  <c r="D1171" i="4" s="1"/>
  <c r="A1172" i="4"/>
  <c r="D1172" i="4" s="1"/>
  <c r="A1173" i="4"/>
  <c r="D1173" i="4" s="1"/>
  <c r="A1174" i="4"/>
  <c r="D1174" i="4" s="1"/>
  <c r="A1175" i="4"/>
  <c r="D1175" i="4" s="1"/>
  <c r="A1176" i="4"/>
  <c r="D1176" i="4" s="1"/>
  <c r="A1177" i="4"/>
  <c r="D1177" i="4" s="1"/>
  <c r="A1178" i="4"/>
  <c r="D1178" i="4" s="1"/>
  <c r="A1179" i="4"/>
  <c r="D1179" i="4" s="1"/>
  <c r="A1180" i="4"/>
  <c r="D1180" i="4" s="1"/>
  <c r="A1181" i="4"/>
  <c r="D1181" i="4" s="1"/>
  <c r="A1182" i="4"/>
  <c r="D1182" i="4" s="1"/>
  <c r="A1183" i="4"/>
  <c r="D1183" i="4" s="1"/>
  <c r="A1184" i="4"/>
  <c r="D1184" i="4" s="1"/>
  <c r="A1185" i="4"/>
  <c r="D1185" i="4" s="1"/>
  <c r="A1186" i="4"/>
  <c r="D1186" i="4" s="1"/>
  <c r="A1187" i="4"/>
  <c r="D1187" i="4" s="1"/>
  <c r="A1188" i="4"/>
  <c r="D1188" i="4" s="1"/>
  <c r="A1189" i="4"/>
  <c r="D1189" i="4" s="1"/>
  <c r="A1190" i="4"/>
  <c r="D1190" i="4" s="1"/>
  <c r="A1191" i="4"/>
  <c r="D1191" i="4" s="1"/>
  <c r="A1192" i="4"/>
  <c r="D1192" i="4" s="1"/>
  <c r="A1193" i="4"/>
  <c r="D1193" i="4" s="1"/>
  <c r="A1194" i="4"/>
  <c r="D1194" i="4" s="1"/>
  <c r="A1195" i="4"/>
  <c r="D1195" i="4" s="1"/>
  <c r="A1196" i="4"/>
  <c r="D1196" i="4" s="1"/>
  <c r="A1197" i="4"/>
  <c r="D1197" i="4" s="1"/>
  <c r="A1198" i="4"/>
  <c r="D1198" i="4" s="1"/>
  <c r="A1199" i="4"/>
  <c r="D1199" i="4" s="1"/>
  <c r="A1200" i="4"/>
  <c r="D1200" i="4" s="1"/>
  <c r="A1201" i="4"/>
  <c r="D1201" i="4" s="1"/>
  <c r="A1202" i="4"/>
  <c r="D1202" i="4" s="1"/>
  <c r="A1203" i="4"/>
  <c r="D1203" i="4" s="1"/>
  <c r="A1204" i="4"/>
  <c r="D1204" i="4" s="1"/>
  <c r="A1205" i="4"/>
  <c r="D1205" i="4" s="1"/>
  <c r="A1206" i="4"/>
  <c r="D1206" i="4" s="1"/>
  <c r="A1207" i="4"/>
  <c r="D1207" i="4" s="1"/>
  <c r="A1208" i="4"/>
  <c r="D1208" i="4" s="1"/>
  <c r="A1209" i="4"/>
  <c r="D1209" i="4" s="1"/>
  <c r="A1210" i="4"/>
  <c r="D1210" i="4" s="1"/>
  <c r="A1211" i="4"/>
  <c r="D1211" i="4" s="1"/>
  <c r="A1212" i="4"/>
  <c r="D1212" i="4" s="1"/>
  <c r="A1213" i="4"/>
  <c r="D1213" i="4" s="1"/>
  <c r="A1214" i="4"/>
  <c r="D1214" i="4" s="1"/>
  <c r="A1215" i="4"/>
  <c r="D1215" i="4" s="1"/>
  <c r="A1216" i="4"/>
  <c r="D1216" i="4" s="1"/>
  <c r="A1217" i="4"/>
  <c r="D1217" i="4" s="1"/>
  <c r="A1218" i="4"/>
  <c r="D1218" i="4" s="1"/>
  <c r="A1219" i="4"/>
  <c r="D1219" i="4" s="1"/>
  <c r="A1220" i="4"/>
  <c r="D1220" i="4" s="1"/>
  <c r="A1221" i="4"/>
  <c r="D1221" i="4" s="1"/>
  <c r="A1222" i="4"/>
  <c r="D1222" i="4" s="1"/>
  <c r="A1223" i="4"/>
  <c r="D1223" i="4" s="1"/>
  <c r="A1224" i="4"/>
  <c r="D1224" i="4" s="1"/>
  <c r="A1225" i="4"/>
  <c r="D1225" i="4" s="1"/>
  <c r="A1226" i="4"/>
  <c r="D1226" i="4" s="1"/>
  <c r="A1227" i="4"/>
  <c r="D1227" i="4" s="1"/>
  <c r="A1228" i="4"/>
  <c r="D1228" i="4" s="1"/>
  <c r="A1229" i="4"/>
  <c r="D1229" i="4" s="1"/>
  <c r="A1230" i="4"/>
  <c r="D1230" i="4" s="1"/>
  <c r="A1231" i="4"/>
  <c r="D1231" i="4" s="1"/>
  <c r="A1232" i="4"/>
  <c r="D1232" i="4" s="1"/>
  <c r="A1233" i="4"/>
  <c r="D1233" i="4" s="1"/>
  <c r="A1234" i="4"/>
  <c r="D1234" i="4" s="1"/>
  <c r="A1235" i="4"/>
  <c r="D1235" i="4" s="1"/>
  <c r="A1236" i="4"/>
  <c r="D1236" i="4" s="1"/>
  <c r="A1237" i="4"/>
  <c r="D1237" i="4" s="1"/>
  <c r="A1238" i="4"/>
  <c r="D1238" i="4" s="1"/>
  <c r="A1239" i="4"/>
  <c r="D1239" i="4" s="1"/>
  <c r="A1240" i="4"/>
  <c r="D1240" i="4" s="1"/>
  <c r="A1241" i="4"/>
  <c r="D1241" i="4" s="1"/>
  <c r="A1242" i="4"/>
  <c r="D1242" i="4" s="1"/>
  <c r="A1243" i="4"/>
  <c r="D1243" i="4" s="1"/>
  <c r="A1244" i="4"/>
  <c r="D1244" i="4" s="1"/>
  <c r="A1245" i="4"/>
  <c r="D1245" i="4" s="1"/>
  <c r="A1246" i="4"/>
  <c r="D1246" i="4" s="1"/>
  <c r="A1247" i="4"/>
  <c r="D1247" i="4" s="1"/>
  <c r="A1248" i="4"/>
  <c r="D1248" i="4" s="1"/>
  <c r="A1249" i="4"/>
  <c r="D1249" i="4" s="1"/>
  <c r="A1250" i="4"/>
  <c r="D1250" i="4" s="1"/>
  <c r="A1251" i="4"/>
  <c r="D1251" i="4" s="1"/>
  <c r="A1252" i="4"/>
  <c r="D1252" i="4" s="1"/>
  <c r="A1253" i="4"/>
  <c r="D1253" i="4" s="1"/>
  <c r="A1254" i="4"/>
  <c r="D1254" i="4" s="1"/>
  <c r="A1255" i="4"/>
  <c r="D1255" i="4" s="1"/>
  <c r="A1256" i="4"/>
  <c r="D1256" i="4" s="1"/>
  <c r="A1257" i="4"/>
  <c r="D1257" i="4" s="1"/>
  <c r="A1258" i="4"/>
  <c r="D1258" i="4" s="1"/>
  <c r="A1259" i="4"/>
  <c r="D1259" i="4" s="1"/>
  <c r="A1260" i="4"/>
  <c r="D1260" i="4" s="1"/>
  <c r="A1261" i="4"/>
  <c r="D1261" i="4" s="1"/>
  <c r="A1262" i="4"/>
  <c r="D1262" i="4" s="1"/>
  <c r="A1263" i="4"/>
  <c r="D1263" i="4" s="1"/>
  <c r="A1264" i="4"/>
  <c r="D1264" i="4" s="1"/>
  <c r="A1265" i="4"/>
  <c r="D1265" i="4" s="1"/>
  <c r="A1266" i="4"/>
  <c r="D1266" i="4" s="1"/>
  <c r="A1267" i="4"/>
  <c r="D1267" i="4" s="1"/>
  <c r="A1268" i="4"/>
  <c r="D1268" i="4" s="1"/>
  <c r="A1269" i="4"/>
  <c r="D1269" i="4" s="1"/>
  <c r="A1270" i="4"/>
  <c r="D1270" i="4" s="1"/>
  <c r="A1271" i="4"/>
  <c r="D1271" i="4" s="1"/>
  <c r="A1272" i="4"/>
  <c r="D1272" i="4" s="1"/>
  <c r="A1273" i="4"/>
  <c r="D1273" i="4" s="1"/>
  <c r="A1274" i="4"/>
  <c r="D1274" i="4" s="1"/>
  <c r="A1275" i="4"/>
  <c r="D1275" i="4" s="1"/>
  <c r="A1276" i="4"/>
  <c r="D1276" i="4" s="1"/>
  <c r="A1277" i="4"/>
  <c r="D1277" i="4" s="1"/>
  <c r="A1278" i="4"/>
  <c r="D1278" i="4" s="1"/>
  <c r="A1279" i="4"/>
  <c r="D1279" i="4" s="1"/>
  <c r="A1280" i="4"/>
  <c r="D1280" i="4" s="1"/>
  <c r="A1281" i="4"/>
  <c r="D1281" i="4" s="1"/>
  <c r="A1282" i="4"/>
  <c r="D1282" i="4" s="1"/>
  <c r="A1283" i="4"/>
  <c r="D1283" i="4" s="1"/>
  <c r="A1284" i="4"/>
  <c r="D1284" i="4" s="1"/>
  <c r="A1285" i="4"/>
  <c r="D1285" i="4" s="1"/>
  <c r="A1286" i="4"/>
  <c r="D1286" i="4" s="1"/>
  <c r="A1287" i="4"/>
  <c r="D1287" i="4" s="1"/>
  <c r="A1288" i="4"/>
  <c r="D1288" i="4" s="1"/>
  <c r="A1289" i="4"/>
  <c r="D1289" i="4" s="1"/>
  <c r="A1290" i="4"/>
  <c r="D1290" i="4" s="1"/>
  <c r="A1291" i="4"/>
  <c r="D1291" i="4" s="1"/>
  <c r="A1292" i="4"/>
  <c r="D1292" i="4" s="1"/>
  <c r="A1293" i="4"/>
  <c r="D1293" i="4" s="1"/>
  <c r="A1294" i="4"/>
  <c r="D1294" i="4" s="1"/>
  <c r="A1295" i="4"/>
  <c r="D1295" i="4" s="1"/>
  <c r="A1296" i="4"/>
  <c r="D1296" i="4" s="1"/>
  <c r="A1297" i="4"/>
  <c r="D1297" i="4" s="1"/>
  <c r="A1298" i="4"/>
  <c r="D1298" i="4" s="1"/>
  <c r="A1299" i="4"/>
  <c r="D1299" i="4" s="1"/>
  <c r="A1300" i="4"/>
  <c r="D1300" i="4" s="1"/>
  <c r="A1301" i="4"/>
  <c r="D1301" i="4" s="1"/>
  <c r="A1302" i="4"/>
  <c r="D1302" i="4" s="1"/>
  <c r="A1303" i="4"/>
  <c r="D1303" i="4" s="1"/>
  <c r="A1304" i="4"/>
  <c r="D1304" i="4" s="1"/>
  <c r="A1305" i="4"/>
  <c r="D1305" i="4" s="1"/>
  <c r="A1306" i="4"/>
  <c r="D1306" i="4" s="1"/>
  <c r="A1307" i="4"/>
  <c r="D1307" i="4" s="1"/>
  <c r="A1308" i="4"/>
  <c r="D1308" i="4" s="1"/>
  <c r="A1309" i="4"/>
  <c r="D1309" i="4" s="1"/>
  <c r="A1310" i="4"/>
  <c r="D1310" i="4" s="1"/>
  <c r="A1311" i="4"/>
  <c r="D1311" i="4" s="1"/>
  <c r="A1312" i="4"/>
  <c r="D1312" i="4" s="1"/>
  <c r="A1313" i="4"/>
  <c r="D1313" i="4" s="1"/>
  <c r="A1314" i="4"/>
  <c r="D1314" i="4" s="1"/>
  <c r="A1315" i="4"/>
  <c r="D1315" i="4" s="1"/>
  <c r="A1316" i="4"/>
  <c r="D1316" i="4" s="1"/>
  <c r="A1317" i="4"/>
  <c r="D1317" i="4" s="1"/>
  <c r="A1318" i="4"/>
  <c r="D1318" i="4" s="1"/>
  <c r="A1319" i="4"/>
  <c r="D1319" i="4" s="1"/>
  <c r="A1320" i="4"/>
  <c r="D1320" i="4" s="1"/>
  <c r="A1321" i="4"/>
  <c r="D1321" i="4" s="1"/>
  <c r="A1322" i="4"/>
  <c r="D1322" i="4" s="1"/>
  <c r="A1323" i="4"/>
  <c r="D1323" i="4" s="1"/>
  <c r="A1324" i="4"/>
  <c r="D1324" i="4" s="1"/>
  <c r="A1325" i="4"/>
  <c r="D1325" i="4" s="1"/>
  <c r="A1326" i="4"/>
  <c r="D1326" i="4" s="1"/>
  <c r="A1327" i="4"/>
  <c r="D1327" i="4" s="1"/>
  <c r="A1328" i="4"/>
  <c r="D1328" i="4" s="1"/>
  <c r="A1329" i="4"/>
  <c r="D1329" i="4" s="1"/>
  <c r="A1330" i="4"/>
  <c r="D1330" i="4" s="1"/>
  <c r="A1331" i="4"/>
  <c r="D1331" i="4" s="1"/>
  <c r="A1332" i="4"/>
  <c r="D1332" i="4" s="1"/>
  <c r="A1333" i="4"/>
  <c r="D1333" i="4" s="1"/>
  <c r="A1334" i="4"/>
  <c r="D1334" i="4" s="1"/>
  <c r="A1335" i="4"/>
  <c r="D1335" i="4" s="1"/>
  <c r="A1336" i="4"/>
  <c r="D1336" i="4" s="1"/>
  <c r="A1337" i="4"/>
  <c r="D1337" i="4" s="1"/>
  <c r="A1338" i="4"/>
  <c r="D1338" i="4" s="1"/>
  <c r="A1339" i="4"/>
  <c r="D1339" i="4" s="1"/>
  <c r="A1340" i="4"/>
  <c r="D1340" i="4" s="1"/>
  <c r="A1341" i="4"/>
  <c r="D1341" i="4" s="1"/>
  <c r="A1342" i="4"/>
  <c r="D1342" i="4" s="1"/>
  <c r="A1343" i="4"/>
  <c r="D1343" i="4" s="1"/>
  <c r="A1344" i="4"/>
  <c r="D1344" i="4" s="1"/>
  <c r="A1345" i="4"/>
  <c r="D1345" i="4" s="1"/>
  <c r="A1346" i="4"/>
  <c r="D1346" i="4" s="1"/>
  <c r="A1347" i="4"/>
  <c r="D1347" i="4" s="1"/>
  <c r="A1348" i="4"/>
  <c r="D1348" i="4" s="1"/>
  <c r="A1349" i="4"/>
  <c r="D1349" i="4" s="1"/>
  <c r="A1350" i="4"/>
  <c r="D1350" i="4" s="1"/>
  <c r="A1351" i="4"/>
  <c r="D1351" i="4" s="1"/>
  <c r="A1352" i="4"/>
  <c r="D1352" i="4" s="1"/>
  <c r="A1353" i="4"/>
  <c r="D1353" i="4" s="1"/>
  <c r="A1354" i="4"/>
  <c r="D1354" i="4" s="1"/>
  <c r="A1355" i="4"/>
  <c r="D1355" i="4" s="1"/>
  <c r="A1356" i="4"/>
  <c r="D1356" i="4" s="1"/>
  <c r="A1357" i="4"/>
  <c r="D1357" i="4" s="1"/>
  <c r="A1358" i="4"/>
  <c r="D1358" i="4" s="1"/>
  <c r="A1359" i="4"/>
  <c r="D1359" i="4" s="1"/>
  <c r="A1360" i="4"/>
  <c r="D1360" i="4" s="1"/>
  <c r="A1361" i="4"/>
  <c r="D1361" i="4" s="1"/>
  <c r="A1362" i="4"/>
  <c r="D1362" i="4" s="1"/>
  <c r="A1363" i="4"/>
  <c r="D1363" i="4" s="1"/>
  <c r="A1364" i="4"/>
  <c r="D1364" i="4" s="1"/>
  <c r="A1365" i="4"/>
  <c r="D1365" i="4" s="1"/>
  <c r="A1366" i="4"/>
  <c r="D1366" i="4" s="1"/>
  <c r="A1367" i="4"/>
  <c r="D1367" i="4" s="1"/>
  <c r="A15" i="4"/>
  <c r="D15" i="4" s="1"/>
  <c r="A16" i="4"/>
  <c r="D16" i="4" s="1"/>
  <c r="A17" i="4"/>
  <c r="D17" i="4" s="1"/>
  <c r="A5" i="4"/>
  <c r="D5" i="4" s="1"/>
  <c r="A6" i="4"/>
  <c r="D6" i="4" s="1"/>
  <c r="A7" i="4"/>
  <c r="D7" i="4" s="1"/>
  <c r="A8" i="4"/>
  <c r="D8" i="4" s="1"/>
  <c r="A9" i="4"/>
  <c r="D9" i="4" s="1"/>
  <c r="A10" i="4"/>
  <c r="D10" i="4" s="1"/>
  <c r="A11" i="4"/>
  <c r="D11" i="4" s="1"/>
  <c r="A12" i="4"/>
  <c r="D12" i="4" s="1"/>
  <c r="A13" i="4"/>
  <c r="D13" i="4" s="1"/>
  <c r="A14" i="4"/>
  <c r="D14" i="4" s="1"/>
  <c r="A1368" i="4"/>
  <c r="D1368" i="4" s="1"/>
  <c r="D322" i="2"/>
  <c r="D332" i="2"/>
  <c r="D333" i="2"/>
  <c r="D334" i="2"/>
  <c r="D338" i="2"/>
  <c r="D339" i="2"/>
  <c r="D347" i="2"/>
  <c r="D350" i="2"/>
  <c r="D351" i="2"/>
  <c r="D353" i="2"/>
  <c r="D358" i="2"/>
  <c r="L97" i="2"/>
  <c r="L98" i="2"/>
  <c r="L95" i="2"/>
  <c r="G23" i="1"/>
  <c r="D5" i="1" l="1"/>
  <c r="J5" i="1"/>
  <c r="G5" i="1"/>
  <c r="H23" i="1"/>
  <c r="D321" i="2"/>
  <c r="D67" i="2"/>
  <c r="D68" i="2"/>
  <c r="D69" i="2"/>
  <c r="D70" i="2"/>
  <c r="D76" i="2"/>
  <c r="D65" i="2"/>
  <c r="D81" i="2"/>
  <c r="D82" i="2"/>
  <c r="D83" i="2"/>
  <c r="D84" i="2"/>
  <c r="D80" i="2"/>
  <c r="D19" i="2"/>
  <c r="D16" i="2"/>
  <c r="D18" i="2"/>
  <c r="D5" i="2"/>
  <c r="D6" i="2"/>
  <c r="D7" i="2"/>
  <c r="D8" i="2"/>
  <c r="D9" i="2"/>
  <c r="D10" i="2"/>
  <c r="D13" i="2"/>
  <c r="D4" i="2"/>
  <c r="D12" i="7"/>
  <c r="D3" i="6"/>
  <c r="D8" i="7"/>
  <c r="F15" i="1"/>
  <c r="G28" i="1"/>
  <c r="I23" i="1"/>
  <c r="D23" i="1"/>
  <c r="A7801" i="4"/>
  <c r="D7801" i="4" s="1"/>
  <c r="A7800" i="4"/>
  <c r="D7800" i="4" s="1"/>
  <c r="A7799" i="4"/>
  <c r="D7799" i="4" s="1"/>
  <c r="A7798" i="4"/>
  <c r="D7798" i="4" s="1"/>
  <c r="A7797" i="4"/>
  <c r="D7797" i="4" s="1"/>
  <c r="A7796" i="4"/>
  <c r="D7796" i="4" s="1"/>
  <c r="A7795" i="4"/>
  <c r="D7795" i="4" s="1"/>
  <c r="A7794" i="4"/>
  <c r="D7794" i="4" s="1"/>
  <c r="A7793" i="4"/>
  <c r="D7793" i="4" s="1"/>
  <c r="A7792" i="4"/>
  <c r="D7792" i="4" s="1"/>
  <c r="A7791" i="4"/>
  <c r="D7791" i="4" s="1"/>
  <c r="A7790" i="4"/>
  <c r="D7790" i="4" s="1"/>
  <c r="A7789" i="4"/>
  <c r="D7789" i="4" s="1"/>
  <c r="A7788" i="4"/>
  <c r="D7788" i="4" s="1"/>
  <c r="A7787" i="4"/>
  <c r="D7787" i="4" s="1"/>
  <c r="A7786" i="4"/>
  <c r="D7786" i="4" s="1"/>
  <c r="A7785" i="4"/>
  <c r="D7785" i="4" s="1"/>
  <c r="A7784" i="4"/>
  <c r="D7784" i="4" s="1"/>
  <c r="A7782" i="4"/>
  <c r="D7782" i="4" s="1"/>
  <c r="A7781" i="4"/>
  <c r="D7781" i="4" s="1"/>
  <c r="A7780" i="4"/>
  <c r="D7780" i="4" s="1"/>
  <c r="A7779" i="4"/>
  <c r="D7779" i="4" s="1"/>
  <c r="A7778" i="4"/>
  <c r="D7778" i="4" s="1"/>
  <c r="A7777" i="4"/>
  <c r="D7777" i="4" s="1"/>
  <c r="A7776" i="4"/>
  <c r="D7776" i="4" s="1"/>
  <c r="A7775" i="4"/>
  <c r="D7775" i="4" s="1"/>
  <c r="A7774" i="4"/>
  <c r="D7774" i="4" s="1"/>
  <c r="A7773" i="4"/>
  <c r="D7773" i="4" s="1"/>
  <c r="A7772" i="4"/>
  <c r="D7772" i="4" s="1"/>
  <c r="A7771" i="4"/>
  <c r="D7771" i="4" s="1"/>
  <c r="A7770" i="4"/>
  <c r="D7770" i="4" s="1"/>
  <c r="A7769" i="4"/>
  <c r="D7769" i="4" s="1"/>
  <c r="A7768" i="4"/>
  <c r="D7768" i="4" s="1"/>
  <c r="A7767" i="4"/>
  <c r="D7767" i="4" s="1"/>
  <c r="A7766" i="4"/>
  <c r="D7766" i="4" s="1"/>
  <c r="A7765" i="4"/>
  <c r="D7765" i="4" s="1"/>
  <c r="A7764" i="4"/>
  <c r="D7764" i="4" s="1"/>
  <c r="A7763" i="4"/>
  <c r="D7763" i="4" s="1"/>
  <c r="A7762" i="4"/>
  <c r="D7762" i="4" s="1"/>
  <c r="A7761" i="4"/>
  <c r="D7761" i="4" s="1"/>
  <c r="A7760" i="4"/>
  <c r="D7760" i="4" s="1"/>
  <c r="A7759" i="4"/>
  <c r="D7759" i="4" s="1"/>
  <c r="A7758" i="4"/>
  <c r="D7758" i="4" s="1"/>
  <c r="A7757" i="4"/>
  <c r="D7757" i="4" s="1"/>
  <c r="A7756" i="4"/>
  <c r="D7756" i="4" s="1"/>
  <c r="A7755" i="4"/>
  <c r="D7755" i="4" s="1"/>
  <c r="A7754" i="4"/>
  <c r="D7754" i="4" s="1"/>
  <c r="A7751" i="4"/>
  <c r="D7751" i="4" s="1"/>
  <c r="A7749" i="4"/>
  <c r="D7749" i="4" s="1"/>
  <c r="A7746" i="4"/>
  <c r="D7746" i="4" s="1"/>
  <c r="A7745" i="4"/>
  <c r="D7745" i="4" s="1"/>
  <c r="A7744" i="4"/>
  <c r="D7744" i="4" s="1"/>
  <c r="A7743" i="4"/>
  <c r="D7743" i="4" s="1"/>
  <c r="A7742" i="4"/>
  <c r="D7742" i="4" s="1"/>
  <c r="A7741" i="4"/>
  <c r="D7741" i="4" s="1"/>
  <c r="A7740" i="4"/>
  <c r="D7740" i="4" s="1"/>
  <c r="A7739" i="4"/>
  <c r="D7739" i="4" s="1"/>
  <c r="A7738" i="4"/>
  <c r="D7738" i="4" s="1"/>
  <c r="A7737" i="4"/>
  <c r="D7737" i="4" s="1"/>
  <c r="A7736" i="4"/>
  <c r="D7736" i="4" s="1"/>
  <c r="A7735" i="4"/>
  <c r="D7735" i="4" s="1"/>
  <c r="A7734" i="4"/>
  <c r="D7734" i="4" s="1"/>
  <c r="A7733" i="4"/>
  <c r="D7733" i="4" s="1"/>
  <c r="A7732" i="4"/>
  <c r="D7732" i="4" s="1"/>
  <c r="A7731" i="4"/>
  <c r="D7731" i="4" s="1"/>
  <c r="A7730" i="4"/>
  <c r="D7730" i="4" s="1"/>
  <c r="A7729" i="4"/>
  <c r="D7729" i="4" s="1"/>
  <c r="A7728" i="4"/>
  <c r="D7728" i="4" s="1"/>
  <c r="A7727" i="4"/>
  <c r="D7727" i="4" s="1"/>
  <c r="A7726" i="4"/>
  <c r="D7726" i="4" s="1"/>
  <c r="A7725" i="4"/>
  <c r="D7725" i="4" s="1"/>
  <c r="A7724" i="4"/>
  <c r="D7724" i="4" s="1"/>
  <c r="A7723" i="4"/>
  <c r="D7723" i="4" s="1"/>
  <c r="A7722" i="4"/>
  <c r="D7722" i="4" s="1"/>
  <c r="A7721" i="4"/>
  <c r="D7721" i="4" s="1"/>
  <c r="A7720" i="4"/>
  <c r="D7720" i="4" s="1"/>
  <c r="A7719" i="4"/>
  <c r="D7719" i="4" s="1"/>
  <c r="A7718" i="4"/>
  <c r="D7718" i="4" s="1"/>
  <c r="A7717" i="4"/>
  <c r="D7717" i="4" s="1"/>
  <c r="A7716" i="4"/>
  <c r="D7716" i="4" s="1"/>
  <c r="A7715" i="4"/>
  <c r="D7715" i="4" s="1"/>
  <c r="A7714" i="4"/>
  <c r="D7714" i="4" s="1"/>
  <c r="A7713" i="4"/>
  <c r="D7713" i="4" s="1"/>
  <c r="A7712" i="4"/>
  <c r="D7712" i="4" s="1"/>
  <c r="A7711" i="4"/>
  <c r="D7711" i="4" s="1"/>
  <c r="A7710" i="4"/>
  <c r="D7710" i="4" s="1"/>
  <c r="A7709" i="4"/>
  <c r="D7709" i="4" s="1"/>
  <c r="A7708" i="4"/>
  <c r="D7708" i="4" s="1"/>
  <c r="A7707" i="4"/>
  <c r="D7707" i="4" s="1"/>
  <c r="A7706" i="4"/>
  <c r="D7706" i="4" s="1"/>
  <c r="A7705" i="4"/>
  <c r="D7705" i="4" s="1"/>
  <c r="A7704" i="4"/>
  <c r="D7704" i="4" s="1"/>
  <c r="A7703" i="4"/>
  <c r="D7703" i="4" s="1"/>
  <c r="A7702" i="4"/>
  <c r="D7702" i="4" s="1"/>
  <c r="A7701" i="4"/>
  <c r="D7701" i="4" s="1"/>
  <c r="A7700" i="4"/>
  <c r="D7700" i="4" s="1"/>
  <c r="A7699" i="4"/>
  <c r="D7699" i="4" s="1"/>
  <c r="A7698" i="4"/>
  <c r="D7698" i="4" s="1"/>
  <c r="A7697" i="4"/>
  <c r="D7697" i="4" s="1"/>
  <c r="A7696" i="4"/>
  <c r="D7696" i="4" s="1"/>
  <c r="A7695" i="4"/>
  <c r="D7695" i="4" s="1"/>
  <c r="A7694" i="4"/>
  <c r="D7694" i="4" s="1"/>
  <c r="A7693" i="4"/>
  <c r="D7693" i="4" s="1"/>
  <c r="A7692" i="4"/>
  <c r="D7692" i="4" s="1"/>
  <c r="A7691" i="4"/>
  <c r="D7691" i="4" s="1"/>
  <c r="A7690" i="4"/>
  <c r="D7690" i="4" s="1"/>
  <c r="A7689" i="4"/>
  <c r="D7689" i="4" s="1"/>
  <c r="A7688" i="4"/>
  <c r="D7688" i="4" s="1"/>
  <c r="A7687" i="4"/>
  <c r="D7687" i="4" s="1"/>
  <c r="A7686" i="4"/>
  <c r="D7686" i="4" s="1"/>
  <c r="A7685" i="4"/>
  <c r="D7685" i="4" s="1"/>
  <c r="A7684" i="4"/>
  <c r="D7684" i="4" s="1"/>
  <c r="A7683" i="4"/>
  <c r="D7683" i="4" s="1"/>
  <c r="A7682" i="4"/>
  <c r="D7682" i="4" s="1"/>
  <c r="A7681" i="4"/>
  <c r="D7681" i="4" s="1"/>
  <c r="A7680" i="4"/>
  <c r="D7680" i="4" s="1"/>
  <c r="A7679" i="4"/>
  <c r="D7679" i="4" s="1"/>
  <c r="A7678" i="4"/>
  <c r="D7678" i="4" s="1"/>
  <c r="A7677" i="4"/>
  <c r="D7677" i="4" s="1"/>
  <c r="A7676" i="4"/>
  <c r="D7676" i="4" s="1"/>
  <c r="A7675" i="4"/>
  <c r="D7675" i="4" s="1"/>
  <c r="A7674" i="4"/>
  <c r="D7674" i="4" s="1"/>
  <c r="A7673" i="4"/>
  <c r="D7673" i="4" s="1"/>
  <c r="A7671" i="4"/>
  <c r="D7671" i="4" s="1"/>
  <c r="A7670" i="4"/>
  <c r="D7670" i="4" s="1"/>
  <c r="A7669" i="4"/>
  <c r="D7669" i="4" s="1"/>
  <c r="A7668" i="4"/>
  <c r="D7668" i="4" s="1"/>
  <c r="A7667" i="4"/>
  <c r="D7667" i="4" s="1"/>
  <c r="A7666" i="4"/>
  <c r="D7666" i="4" s="1"/>
  <c r="A7665" i="4"/>
  <c r="D7665" i="4" s="1"/>
  <c r="A7664" i="4"/>
  <c r="D7664" i="4" s="1"/>
  <c r="A7663" i="4"/>
  <c r="D7663" i="4" s="1"/>
  <c r="A7662" i="4"/>
  <c r="D7662" i="4" s="1"/>
  <c r="A7661" i="4"/>
  <c r="D7661" i="4" s="1"/>
  <c r="A7660" i="4"/>
  <c r="D7660" i="4" s="1"/>
  <c r="A7659" i="4"/>
  <c r="D7659" i="4" s="1"/>
  <c r="A7658" i="4"/>
  <c r="D7658" i="4" s="1"/>
  <c r="A7657" i="4"/>
  <c r="D7657" i="4" s="1"/>
  <c r="A7656" i="4"/>
  <c r="D7656" i="4" s="1"/>
  <c r="A7655" i="4"/>
  <c r="D7655" i="4" s="1"/>
  <c r="A7654" i="4"/>
  <c r="D7654" i="4" s="1"/>
  <c r="A7653" i="4"/>
  <c r="D7653" i="4" s="1"/>
  <c r="A7652" i="4"/>
  <c r="D7652" i="4" s="1"/>
  <c r="A7651" i="4"/>
  <c r="D7651" i="4" s="1"/>
  <c r="A7650" i="4"/>
  <c r="D7650" i="4" s="1"/>
  <c r="A7649" i="4"/>
  <c r="D7649" i="4" s="1"/>
  <c r="A7648" i="4"/>
  <c r="D7648" i="4" s="1"/>
  <c r="A7647" i="4"/>
  <c r="D7647" i="4" s="1"/>
  <c r="A7646" i="4"/>
  <c r="D7646" i="4" s="1"/>
  <c r="A7645" i="4"/>
  <c r="D7645" i="4" s="1"/>
  <c r="A7644" i="4"/>
  <c r="D7644" i="4" s="1"/>
  <c r="A7643" i="4"/>
  <c r="D7643" i="4" s="1"/>
  <c r="A7642" i="4"/>
  <c r="D7642" i="4" s="1"/>
  <c r="A7641" i="4"/>
  <c r="D7641" i="4" s="1"/>
  <c r="A7640" i="4"/>
  <c r="D7640" i="4" s="1"/>
  <c r="A7639" i="4"/>
  <c r="D7639" i="4" s="1"/>
  <c r="A7638" i="4"/>
  <c r="D7638" i="4" s="1"/>
  <c r="A7637" i="4"/>
  <c r="D7637" i="4" s="1"/>
  <c r="A7636" i="4"/>
  <c r="D7636" i="4" s="1"/>
  <c r="A7635" i="4"/>
  <c r="D7635" i="4" s="1"/>
  <c r="A7634" i="4"/>
  <c r="D7634" i="4" s="1"/>
  <c r="A7633" i="4"/>
  <c r="D7633" i="4" s="1"/>
  <c r="A7632" i="4"/>
  <c r="D7632" i="4" s="1"/>
  <c r="A7631" i="4"/>
  <c r="D7631" i="4" s="1"/>
  <c r="A7630" i="4"/>
  <c r="D7630" i="4" s="1"/>
  <c r="A7629" i="4"/>
  <c r="D7629" i="4" s="1"/>
  <c r="A7628" i="4"/>
  <c r="D7628" i="4" s="1"/>
  <c r="A7627" i="4"/>
  <c r="D7627" i="4" s="1"/>
  <c r="A7626" i="4"/>
  <c r="D7626" i="4" s="1"/>
  <c r="A7625" i="4"/>
  <c r="D7625" i="4" s="1"/>
  <c r="A7624" i="4"/>
  <c r="D7624" i="4" s="1"/>
  <c r="A7623" i="4"/>
  <c r="D7623" i="4" s="1"/>
  <c r="A7622" i="4"/>
  <c r="D7622" i="4" s="1"/>
  <c r="A7621" i="4"/>
  <c r="D7621" i="4" s="1"/>
  <c r="A7620" i="4"/>
  <c r="D7620" i="4" s="1"/>
  <c r="A7619" i="4"/>
  <c r="D7619" i="4" s="1"/>
  <c r="A7618" i="4"/>
  <c r="D7618" i="4" s="1"/>
  <c r="A7617" i="4"/>
  <c r="D7617" i="4" s="1"/>
  <c r="A7616" i="4"/>
  <c r="D7616" i="4" s="1"/>
  <c r="A7615" i="4"/>
  <c r="D7615" i="4" s="1"/>
  <c r="A7614" i="4"/>
  <c r="D7614" i="4" s="1"/>
  <c r="A7613" i="4"/>
  <c r="D7613" i="4" s="1"/>
  <c r="A7612" i="4"/>
  <c r="D7612" i="4" s="1"/>
  <c r="A7611" i="4"/>
  <c r="D7611" i="4" s="1"/>
  <c r="A7610" i="4"/>
  <c r="D7610" i="4" s="1"/>
  <c r="A7609" i="4"/>
  <c r="D7609" i="4" s="1"/>
  <c r="A7608" i="4"/>
  <c r="D7608" i="4" s="1"/>
  <c r="A7607" i="4"/>
  <c r="D7607" i="4" s="1"/>
  <c r="A7606" i="4"/>
  <c r="D7606" i="4" s="1"/>
  <c r="A7605" i="4"/>
  <c r="D7605" i="4" s="1"/>
  <c r="A7604" i="4"/>
  <c r="D7604" i="4" s="1"/>
  <c r="A7603" i="4"/>
  <c r="D7603" i="4" s="1"/>
  <c r="A7602" i="4"/>
  <c r="D7602" i="4" s="1"/>
  <c r="A7601" i="4"/>
  <c r="D7601" i="4" s="1"/>
  <c r="A7600" i="4"/>
  <c r="D7600" i="4" s="1"/>
  <c r="A7599" i="4"/>
  <c r="D7599" i="4" s="1"/>
  <c r="A7598" i="4"/>
  <c r="D7598" i="4" s="1"/>
  <c r="A7597" i="4"/>
  <c r="D7597" i="4" s="1"/>
  <c r="A7596" i="4"/>
  <c r="D7596" i="4" s="1"/>
  <c r="A7595" i="4"/>
  <c r="D7595" i="4" s="1"/>
  <c r="A7594" i="4"/>
  <c r="D7594" i="4" s="1"/>
  <c r="A7593" i="4"/>
  <c r="D7593" i="4" s="1"/>
  <c r="A7592" i="4"/>
  <c r="D7592" i="4" s="1"/>
  <c r="A7591" i="4"/>
  <c r="D7591" i="4" s="1"/>
  <c r="A7590" i="4"/>
  <c r="D7590" i="4" s="1"/>
  <c r="A7589" i="4"/>
  <c r="D7589" i="4" s="1"/>
  <c r="A7588" i="4"/>
  <c r="D7588" i="4" s="1"/>
  <c r="A7587" i="4"/>
  <c r="D7587" i="4" s="1"/>
  <c r="A7586" i="4"/>
  <c r="D7586" i="4" s="1"/>
  <c r="A7585" i="4"/>
  <c r="D7585" i="4" s="1"/>
  <c r="A7584" i="4"/>
  <c r="D7584" i="4" s="1"/>
  <c r="A7583" i="4"/>
  <c r="D7583" i="4" s="1"/>
  <c r="A7582" i="4"/>
  <c r="D7582" i="4" s="1"/>
  <c r="A7581" i="4"/>
  <c r="D7581" i="4" s="1"/>
  <c r="A7580" i="4"/>
  <c r="D7580" i="4" s="1"/>
  <c r="A7579" i="4"/>
  <c r="D7579" i="4" s="1"/>
  <c r="A7578" i="4"/>
  <c r="D7578" i="4" s="1"/>
  <c r="A7577" i="4"/>
  <c r="D7577" i="4" s="1"/>
  <c r="A7576" i="4"/>
  <c r="D7576" i="4" s="1"/>
  <c r="A7575" i="4"/>
  <c r="D7575" i="4" s="1"/>
  <c r="A7574" i="4"/>
  <c r="D7574" i="4" s="1"/>
  <c r="A7573" i="4"/>
  <c r="D7573" i="4" s="1"/>
  <c r="A7572" i="4"/>
  <c r="D7572" i="4" s="1"/>
  <c r="A7571" i="4"/>
  <c r="D7571" i="4" s="1"/>
  <c r="A7570" i="4"/>
  <c r="D7570" i="4" s="1"/>
  <c r="A7569" i="4"/>
  <c r="D7569" i="4" s="1"/>
  <c r="A7568" i="4"/>
  <c r="D7568" i="4" s="1"/>
  <c r="A7567" i="4"/>
  <c r="D7567" i="4" s="1"/>
  <c r="A7566" i="4"/>
  <c r="D7566" i="4" s="1"/>
  <c r="A7565" i="4"/>
  <c r="D7565" i="4" s="1"/>
  <c r="A7564" i="4"/>
  <c r="D7564" i="4" s="1"/>
  <c r="A7563" i="4"/>
  <c r="D7563" i="4" s="1"/>
  <c r="A7562" i="4"/>
  <c r="D7562" i="4" s="1"/>
  <c r="A7561" i="4"/>
  <c r="D7561" i="4" s="1"/>
  <c r="A7560" i="4"/>
  <c r="D7560" i="4" s="1"/>
  <c r="A7559" i="4"/>
  <c r="D7559" i="4" s="1"/>
  <c r="A7558" i="4"/>
  <c r="D7558" i="4" s="1"/>
  <c r="A7557" i="4"/>
  <c r="D7557" i="4" s="1"/>
  <c r="A7556" i="4"/>
  <c r="D7556" i="4" s="1"/>
  <c r="A7555" i="4"/>
  <c r="D7555" i="4" s="1"/>
  <c r="A7554" i="4"/>
  <c r="D7554" i="4" s="1"/>
  <c r="A7553" i="4"/>
  <c r="D7553" i="4" s="1"/>
  <c r="A7552" i="4"/>
  <c r="D7552" i="4" s="1"/>
  <c r="A7551" i="4"/>
  <c r="D7551" i="4" s="1"/>
  <c r="A7550" i="4"/>
  <c r="D7550" i="4" s="1"/>
  <c r="A7549" i="4"/>
  <c r="D7549" i="4" s="1"/>
  <c r="A7548" i="4"/>
  <c r="D7548" i="4" s="1"/>
  <c r="A7547" i="4"/>
  <c r="D7547" i="4" s="1"/>
  <c r="A7546" i="4"/>
  <c r="D7546" i="4" s="1"/>
  <c r="A7545" i="4"/>
  <c r="D7545" i="4" s="1"/>
  <c r="A7544" i="4"/>
  <c r="D7544" i="4" s="1"/>
  <c r="A7543" i="4"/>
  <c r="D7543" i="4" s="1"/>
  <c r="A7542" i="4"/>
  <c r="D7542" i="4" s="1"/>
  <c r="A7541" i="4"/>
  <c r="D7541" i="4" s="1"/>
  <c r="A7540" i="4"/>
  <c r="D7540" i="4" s="1"/>
  <c r="A7539" i="4"/>
  <c r="D7539" i="4" s="1"/>
  <c r="A7538" i="4"/>
  <c r="D7538" i="4" s="1"/>
  <c r="A7537" i="4"/>
  <c r="D7537" i="4" s="1"/>
  <c r="A7536" i="4"/>
  <c r="D7536" i="4" s="1"/>
  <c r="A7535" i="4"/>
  <c r="D7535" i="4" s="1"/>
  <c r="A7534" i="4"/>
  <c r="D7534" i="4" s="1"/>
  <c r="A7533" i="4"/>
  <c r="D7533" i="4" s="1"/>
  <c r="A7532" i="4"/>
  <c r="D7532" i="4" s="1"/>
  <c r="A7531" i="4"/>
  <c r="D7531" i="4" s="1"/>
  <c r="A7530" i="4"/>
  <c r="D7530" i="4" s="1"/>
  <c r="A7529" i="4"/>
  <c r="D7529" i="4" s="1"/>
  <c r="A7528" i="4"/>
  <c r="D7528" i="4" s="1"/>
  <c r="A7527" i="4"/>
  <c r="D7527" i="4" s="1"/>
  <c r="A7526" i="4"/>
  <c r="D7526" i="4" s="1"/>
  <c r="A7525" i="4"/>
  <c r="D7525" i="4" s="1"/>
  <c r="A7524" i="4"/>
  <c r="D7524" i="4" s="1"/>
  <c r="A7523" i="4"/>
  <c r="D7523" i="4" s="1"/>
  <c r="A7522" i="4"/>
  <c r="D7522" i="4" s="1"/>
  <c r="A7521" i="4"/>
  <c r="D7521" i="4" s="1"/>
  <c r="A7520" i="4"/>
  <c r="D7520" i="4" s="1"/>
  <c r="A7519" i="4"/>
  <c r="D7519" i="4" s="1"/>
  <c r="A7518" i="4"/>
  <c r="D7518" i="4" s="1"/>
  <c r="A7517" i="4"/>
  <c r="D7517" i="4" s="1"/>
  <c r="A7516" i="4"/>
  <c r="D7516" i="4" s="1"/>
  <c r="A7515" i="4"/>
  <c r="D7515" i="4" s="1"/>
  <c r="A7514" i="4"/>
  <c r="D7514" i="4" s="1"/>
  <c r="A7513" i="4"/>
  <c r="D7513" i="4" s="1"/>
  <c r="A7512" i="4"/>
  <c r="D7512" i="4" s="1"/>
  <c r="A7511" i="4"/>
  <c r="D7511" i="4" s="1"/>
  <c r="A7510" i="4"/>
  <c r="D7510" i="4" s="1"/>
  <c r="A7509" i="4"/>
  <c r="D7509" i="4" s="1"/>
  <c r="A7508" i="4"/>
  <c r="D7508" i="4" s="1"/>
  <c r="A7507" i="4"/>
  <c r="D7507" i="4" s="1"/>
  <c r="A7506" i="4"/>
  <c r="D7506" i="4" s="1"/>
  <c r="A7505" i="4"/>
  <c r="D7505" i="4" s="1"/>
  <c r="A7504" i="4"/>
  <c r="D7504" i="4" s="1"/>
  <c r="A7503" i="4"/>
  <c r="D7503" i="4" s="1"/>
  <c r="A7502" i="4"/>
  <c r="D7502" i="4" s="1"/>
  <c r="A7501" i="4"/>
  <c r="D7501" i="4" s="1"/>
  <c r="A7500" i="4"/>
  <c r="D7500" i="4" s="1"/>
  <c r="A7499" i="4"/>
  <c r="D7499" i="4" s="1"/>
  <c r="A7498" i="4"/>
  <c r="D7498" i="4" s="1"/>
  <c r="A7497" i="4"/>
  <c r="D7497" i="4" s="1"/>
  <c r="A7496" i="4"/>
  <c r="D7496" i="4" s="1"/>
  <c r="A7495" i="4"/>
  <c r="D7495" i="4" s="1"/>
  <c r="A7494" i="4"/>
  <c r="D7494" i="4" s="1"/>
  <c r="A7493" i="4"/>
  <c r="D7493" i="4" s="1"/>
  <c r="A7492" i="4"/>
  <c r="D7492" i="4" s="1"/>
  <c r="A7491" i="4"/>
  <c r="D7491" i="4" s="1"/>
  <c r="A7490" i="4"/>
  <c r="D7490" i="4" s="1"/>
  <c r="A7489" i="4"/>
  <c r="D7489" i="4" s="1"/>
  <c r="A7488" i="4"/>
  <c r="D7488" i="4" s="1"/>
  <c r="A7487" i="4"/>
  <c r="D7487" i="4" s="1"/>
  <c r="A7486" i="4"/>
  <c r="D7486" i="4" s="1"/>
  <c r="A7485" i="4"/>
  <c r="D7485" i="4" s="1"/>
  <c r="A7484" i="4"/>
  <c r="D7484" i="4" s="1"/>
  <c r="A7483" i="4"/>
  <c r="D7483" i="4" s="1"/>
  <c r="A7482" i="4"/>
  <c r="D7482" i="4" s="1"/>
  <c r="A7481" i="4"/>
  <c r="D7481" i="4" s="1"/>
  <c r="A7480" i="4"/>
  <c r="D7480" i="4" s="1"/>
  <c r="A7479" i="4"/>
  <c r="D7479" i="4" s="1"/>
  <c r="A7478" i="4"/>
  <c r="D7478" i="4" s="1"/>
  <c r="A7477" i="4"/>
  <c r="D7477" i="4" s="1"/>
  <c r="A7476" i="4"/>
  <c r="D7476" i="4" s="1"/>
  <c r="A7475" i="4"/>
  <c r="D7475" i="4" s="1"/>
  <c r="A7474" i="4"/>
  <c r="D7474" i="4" s="1"/>
  <c r="A7473" i="4"/>
  <c r="D7473" i="4" s="1"/>
  <c r="A7472" i="4"/>
  <c r="D7472" i="4" s="1"/>
  <c r="A7471" i="4"/>
  <c r="D7471" i="4" s="1"/>
  <c r="A7470" i="4"/>
  <c r="D7470" i="4" s="1"/>
  <c r="A7469" i="4"/>
  <c r="D7469" i="4" s="1"/>
  <c r="A7468" i="4"/>
  <c r="D7468" i="4" s="1"/>
  <c r="A7467" i="4"/>
  <c r="D7467" i="4" s="1"/>
  <c r="A7466" i="4"/>
  <c r="D7466" i="4" s="1"/>
  <c r="A7465" i="4"/>
  <c r="D7465" i="4" s="1"/>
  <c r="A7464" i="4"/>
  <c r="D7464" i="4" s="1"/>
  <c r="A7463" i="4"/>
  <c r="D7463" i="4" s="1"/>
  <c r="A7462" i="4"/>
  <c r="D7462" i="4" s="1"/>
  <c r="A7461" i="4"/>
  <c r="D7461" i="4" s="1"/>
  <c r="A7460" i="4"/>
  <c r="D7460" i="4" s="1"/>
  <c r="A7459" i="4"/>
  <c r="D7459" i="4" s="1"/>
  <c r="A7458" i="4"/>
  <c r="D7458" i="4" s="1"/>
  <c r="A7457" i="4"/>
  <c r="D7457" i="4" s="1"/>
  <c r="A7456" i="4"/>
  <c r="D7456" i="4" s="1"/>
  <c r="A7455" i="4"/>
  <c r="D7455" i="4" s="1"/>
  <c r="A7454" i="4"/>
  <c r="D7454" i="4" s="1"/>
  <c r="A7453" i="4"/>
  <c r="D7453" i="4" s="1"/>
  <c r="A7452" i="4"/>
  <c r="D7452" i="4" s="1"/>
  <c r="A7451" i="4"/>
  <c r="D7451" i="4" s="1"/>
  <c r="A7450" i="4"/>
  <c r="D7450" i="4" s="1"/>
  <c r="A7449" i="4"/>
  <c r="D7449" i="4" s="1"/>
  <c r="A7448" i="4"/>
  <c r="D7448" i="4" s="1"/>
  <c r="A7447" i="4"/>
  <c r="D7447" i="4" s="1"/>
  <c r="A7446" i="4"/>
  <c r="D7446" i="4" s="1"/>
  <c r="A7445" i="4"/>
  <c r="D7445" i="4" s="1"/>
  <c r="A7444" i="4"/>
  <c r="D7444" i="4" s="1"/>
  <c r="A7443" i="4"/>
  <c r="D7443" i="4" s="1"/>
  <c r="A7442" i="4"/>
  <c r="D7442" i="4" s="1"/>
  <c r="A7441" i="4"/>
  <c r="D7441" i="4" s="1"/>
  <c r="A7440" i="4"/>
  <c r="D7440" i="4" s="1"/>
  <c r="A7439" i="4"/>
  <c r="D7439" i="4" s="1"/>
  <c r="A7438" i="4"/>
  <c r="D7438" i="4" s="1"/>
  <c r="A7437" i="4"/>
  <c r="D7437" i="4" s="1"/>
  <c r="A7436" i="4"/>
  <c r="D7436" i="4" s="1"/>
  <c r="A7435" i="4"/>
  <c r="D7435" i="4" s="1"/>
  <c r="A7434" i="4"/>
  <c r="D7434" i="4" s="1"/>
  <c r="A7433" i="4"/>
  <c r="D7433" i="4" s="1"/>
  <c r="A7432" i="4"/>
  <c r="D7432" i="4" s="1"/>
  <c r="A7431" i="4"/>
  <c r="D7431" i="4" s="1"/>
  <c r="A7430" i="4"/>
  <c r="D7430" i="4" s="1"/>
  <c r="A7429" i="4"/>
  <c r="D7429" i="4" s="1"/>
  <c r="A7428" i="4"/>
  <c r="D7428" i="4" s="1"/>
  <c r="A7427" i="4"/>
  <c r="D7427" i="4" s="1"/>
  <c r="A7426" i="4"/>
  <c r="D7426" i="4" s="1"/>
  <c r="A7425" i="4"/>
  <c r="D7425" i="4" s="1"/>
  <c r="A7424" i="4"/>
  <c r="D7424" i="4" s="1"/>
  <c r="A7423" i="4"/>
  <c r="D7423" i="4" s="1"/>
  <c r="A7422" i="4"/>
  <c r="D7422" i="4" s="1"/>
  <c r="A7421" i="4"/>
  <c r="D7421" i="4" s="1"/>
  <c r="A7420" i="4"/>
  <c r="D7420" i="4" s="1"/>
  <c r="A7419" i="4"/>
  <c r="D7419" i="4" s="1"/>
  <c r="A7418" i="4"/>
  <c r="D7418" i="4" s="1"/>
  <c r="A7417" i="4"/>
  <c r="D7417" i="4" s="1"/>
  <c r="A7416" i="4"/>
  <c r="D7416" i="4" s="1"/>
  <c r="A7415" i="4"/>
  <c r="D7415" i="4" s="1"/>
  <c r="A7414" i="4"/>
  <c r="D7414" i="4" s="1"/>
  <c r="A7411" i="4"/>
  <c r="D7411" i="4" s="1"/>
  <c r="A7410" i="4"/>
  <c r="D7410" i="4" s="1"/>
  <c r="A7409" i="4"/>
  <c r="D7409" i="4" s="1"/>
  <c r="A7408" i="4"/>
  <c r="D7408" i="4" s="1"/>
  <c r="A7407" i="4"/>
  <c r="D7407" i="4" s="1"/>
  <c r="A7406" i="4"/>
  <c r="D7406" i="4" s="1"/>
  <c r="A7405" i="4"/>
  <c r="D7405" i="4" s="1"/>
  <c r="A7404" i="4"/>
  <c r="D7404" i="4" s="1"/>
  <c r="A7403" i="4"/>
  <c r="D7403" i="4" s="1"/>
  <c r="A7402" i="4"/>
  <c r="D7402" i="4" s="1"/>
  <c r="A7401" i="4"/>
  <c r="D7401" i="4" s="1"/>
  <c r="A7400" i="4"/>
  <c r="D7400" i="4" s="1"/>
  <c r="A7399" i="4"/>
  <c r="D7399" i="4" s="1"/>
  <c r="A7398" i="4"/>
  <c r="D7398" i="4" s="1"/>
  <c r="A7397" i="4"/>
  <c r="D7397" i="4" s="1"/>
  <c r="A7396" i="4"/>
  <c r="D7396" i="4" s="1"/>
  <c r="A7395" i="4"/>
  <c r="D7395" i="4" s="1"/>
  <c r="A7394" i="4"/>
  <c r="D7394" i="4" s="1"/>
  <c r="A7393" i="4"/>
  <c r="D7393" i="4" s="1"/>
  <c r="A7392" i="4"/>
  <c r="D7392" i="4" s="1"/>
  <c r="A7391" i="4"/>
  <c r="D7391" i="4" s="1"/>
  <c r="A7390" i="4"/>
  <c r="D7390" i="4" s="1"/>
  <c r="A7389" i="4"/>
  <c r="D7389" i="4" s="1"/>
  <c r="A7388" i="4"/>
  <c r="D7388" i="4" s="1"/>
  <c r="A7387" i="4"/>
  <c r="D7387" i="4" s="1"/>
  <c r="A7386" i="4"/>
  <c r="D7386" i="4" s="1"/>
  <c r="A7385" i="4"/>
  <c r="D7385" i="4" s="1"/>
  <c r="A7384" i="4"/>
  <c r="D7384" i="4" s="1"/>
  <c r="A7383" i="4"/>
  <c r="D7383" i="4" s="1"/>
  <c r="A7382" i="4"/>
  <c r="D7382" i="4" s="1"/>
  <c r="A7381" i="4"/>
  <c r="D7381" i="4" s="1"/>
  <c r="A7380" i="4"/>
  <c r="D7380" i="4" s="1"/>
  <c r="A7379" i="4"/>
  <c r="D7379" i="4" s="1"/>
  <c r="A7378" i="4"/>
  <c r="D7378" i="4" s="1"/>
  <c r="A7377" i="4"/>
  <c r="D7377" i="4" s="1"/>
  <c r="A7376" i="4"/>
  <c r="D7376" i="4" s="1"/>
  <c r="A7375" i="4"/>
  <c r="D7375" i="4" s="1"/>
  <c r="A7374" i="4"/>
  <c r="D7374" i="4" s="1"/>
  <c r="A7373" i="4"/>
  <c r="D7373" i="4" s="1"/>
  <c r="A7372" i="4"/>
  <c r="D7372" i="4" s="1"/>
  <c r="A7371" i="4"/>
  <c r="D7371" i="4" s="1"/>
  <c r="A7370" i="4"/>
  <c r="D7370" i="4" s="1"/>
  <c r="A7369" i="4"/>
  <c r="D7369" i="4" s="1"/>
  <c r="A7368" i="4"/>
  <c r="D7368" i="4" s="1"/>
  <c r="A7367" i="4"/>
  <c r="D7367" i="4" s="1"/>
  <c r="A7366" i="4"/>
  <c r="D7366" i="4" s="1"/>
  <c r="A7365" i="4"/>
  <c r="D7365" i="4" s="1"/>
  <c r="A7364" i="4"/>
  <c r="D7364" i="4" s="1"/>
  <c r="A7363" i="4"/>
  <c r="D7363" i="4" s="1"/>
  <c r="A7362" i="4"/>
  <c r="D7362" i="4" s="1"/>
  <c r="A7361" i="4"/>
  <c r="D7361" i="4" s="1"/>
  <c r="A7360" i="4"/>
  <c r="D7360" i="4" s="1"/>
  <c r="A7359" i="4"/>
  <c r="D7359" i="4" s="1"/>
  <c r="A7358" i="4"/>
  <c r="D7358" i="4" s="1"/>
  <c r="A7357" i="4"/>
  <c r="D7357" i="4" s="1"/>
  <c r="A7356" i="4"/>
  <c r="D7356" i="4" s="1"/>
  <c r="A7355" i="4"/>
  <c r="D7355" i="4" s="1"/>
  <c r="A7354" i="4"/>
  <c r="D7354" i="4" s="1"/>
  <c r="A7353" i="4"/>
  <c r="D7353" i="4" s="1"/>
  <c r="A7352" i="4"/>
  <c r="D7352" i="4" s="1"/>
  <c r="A7351" i="4"/>
  <c r="D7351" i="4" s="1"/>
  <c r="A7350" i="4"/>
  <c r="D7350" i="4" s="1"/>
  <c r="A7349" i="4"/>
  <c r="D7349" i="4" s="1"/>
  <c r="A7348" i="4"/>
  <c r="D7348" i="4" s="1"/>
  <c r="A7347" i="4"/>
  <c r="D7347" i="4" s="1"/>
  <c r="A7346" i="4"/>
  <c r="D7346" i="4" s="1"/>
  <c r="A7345" i="4"/>
  <c r="D7345" i="4" s="1"/>
  <c r="A7344" i="4"/>
  <c r="D7344" i="4" s="1"/>
  <c r="A7343" i="4"/>
  <c r="D7343" i="4" s="1"/>
  <c r="A7342" i="4"/>
  <c r="D7342" i="4" s="1"/>
  <c r="A7341" i="4"/>
  <c r="D7341" i="4" s="1"/>
  <c r="A7340" i="4"/>
  <c r="D7340" i="4" s="1"/>
  <c r="A7339" i="4"/>
  <c r="D7339" i="4" s="1"/>
  <c r="A7338" i="4"/>
  <c r="D7338" i="4" s="1"/>
  <c r="A7337" i="4"/>
  <c r="D7337" i="4" s="1"/>
  <c r="A7336" i="4"/>
  <c r="D7336" i="4" s="1"/>
  <c r="A7335" i="4"/>
  <c r="D7335" i="4" s="1"/>
  <c r="A7334" i="4"/>
  <c r="D7334" i="4" s="1"/>
  <c r="A7333" i="4"/>
  <c r="D7333" i="4" s="1"/>
  <c r="A7332" i="4"/>
  <c r="D7332" i="4" s="1"/>
  <c r="A7331" i="4"/>
  <c r="D7331" i="4" s="1"/>
  <c r="A7330" i="4"/>
  <c r="D7330" i="4" s="1"/>
  <c r="A7329" i="4"/>
  <c r="D7329" i="4" s="1"/>
  <c r="A7328" i="4"/>
  <c r="D7328" i="4" s="1"/>
  <c r="A7327" i="4"/>
  <c r="D7327" i="4" s="1"/>
  <c r="A7326" i="4"/>
  <c r="D7326" i="4" s="1"/>
  <c r="A7325" i="4"/>
  <c r="D7325" i="4" s="1"/>
  <c r="A7324" i="4"/>
  <c r="D7324" i="4" s="1"/>
  <c r="A7323" i="4"/>
  <c r="D7323" i="4" s="1"/>
  <c r="A7322" i="4"/>
  <c r="D7322" i="4" s="1"/>
  <c r="A7321" i="4"/>
  <c r="D7321" i="4" s="1"/>
  <c r="A7320" i="4"/>
  <c r="D7320" i="4" s="1"/>
  <c r="A7319" i="4"/>
  <c r="D7319" i="4" s="1"/>
  <c r="A7318" i="4"/>
  <c r="D7318" i="4" s="1"/>
  <c r="A7317" i="4"/>
  <c r="D7317" i="4" s="1"/>
  <c r="A7316" i="4"/>
  <c r="D7316" i="4" s="1"/>
  <c r="A7314" i="4"/>
  <c r="D7314" i="4" s="1"/>
  <c r="A7313" i="4"/>
  <c r="D7313" i="4" s="1"/>
  <c r="A7312" i="4"/>
  <c r="D7312" i="4" s="1"/>
  <c r="A7311" i="4"/>
  <c r="D7311" i="4" s="1"/>
  <c r="A7310" i="4"/>
  <c r="D7310" i="4" s="1"/>
  <c r="A7309" i="4"/>
  <c r="D7309" i="4" s="1"/>
  <c r="A7308" i="4"/>
  <c r="D7308" i="4" s="1"/>
  <c r="A7307" i="4"/>
  <c r="D7307" i="4" s="1"/>
  <c r="A7306" i="4"/>
  <c r="D7306" i="4" s="1"/>
  <c r="A7305" i="4"/>
  <c r="D7305" i="4" s="1"/>
  <c r="A7304" i="4"/>
  <c r="D7304" i="4" s="1"/>
  <c r="A7303" i="4"/>
  <c r="D7303" i="4" s="1"/>
  <c r="A7302" i="4"/>
  <c r="D7302" i="4" s="1"/>
  <c r="A7301" i="4"/>
  <c r="D7301" i="4" s="1"/>
  <c r="A7300" i="4"/>
  <c r="D7300" i="4" s="1"/>
  <c r="A7299" i="4"/>
  <c r="D7299" i="4" s="1"/>
  <c r="A7298" i="4"/>
  <c r="D7298" i="4" s="1"/>
  <c r="A7297" i="4"/>
  <c r="D7297" i="4" s="1"/>
  <c r="A7296" i="4"/>
  <c r="D7296" i="4" s="1"/>
  <c r="A7295" i="4"/>
  <c r="D7295" i="4" s="1"/>
  <c r="A7294" i="4"/>
  <c r="D7294" i="4" s="1"/>
  <c r="A7293" i="4"/>
  <c r="D7293" i="4" s="1"/>
  <c r="A7292" i="4"/>
  <c r="D7292" i="4" s="1"/>
  <c r="A7291" i="4"/>
  <c r="D7291" i="4" s="1"/>
  <c r="A7290" i="4"/>
  <c r="D7290" i="4" s="1"/>
  <c r="A7289" i="4"/>
  <c r="D7289" i="4" s="1"/>
  <c r="A7288" i="4"/>
  <c r="D7288" i="4" s="1"/>
  <c r="A7287" i="4"/>
  <c r="D7287" i="4" s="1"/>
  <c r="A7286" i="4"/>
  <c r="D7286" i="4" s="1"/>
  <c r="A7285" i="4"/>
  <c r="D7285" i="4" s="1"/>
  <c r="A7284" i="4"/>
  <c r="D7284" i="4" s="1"/>
  <c r="A7283" i="4"/>
  <c r="D7283" i="4" s="1"/>
  <c r="A7282" i="4"/>
  <c r="D7282" i="4" s="1"/>
  <c r="A7281" i="4"/>
  <c r="D7281" i="4" s="1"/>
  <c r="A7280" i="4"/>
  <c r="D7280" i="4" s="1"/>
  <c r="A7279" i="4"/>
  <c r="D7279" i="4" s="1"/>
  <c r="A7278" i="4"/>
  <c r="D7278" i="4" s="1"/>
  <c r="A7277" i="4"/>
  <c r="D7277" i="4" s="1"/>
  <c r="A7276" i="4"/>
  <c r="D7276" i="4" s="1"/>
  <c r="A7275" i="4"/>
  <c r="D7275" i="4" s="1"/>
  <c r="A7274" i="4"/>
  <c r="D7274" i="4" s="1"/>
  <c r="A7273" i="4"/>
  <c r="D7273" i="4" s="1"/>
  <c r="A7272" i="4"/>
  <c r="D7272" i="4" s="1"/>
  <c r="A7271" i="4"/>
  <c r="D7271" i="4" s="1"/>
  <c r="A7270" i="4"/>
  <c r="D7270" i="4" s="1"/>
  <c r="A7269" i="4"/>
  <c r="D7269" i="4" s="1"/>
  <c r="A7268" i="4"/>
  <c r="D7268" i="4" s="1"/>
  <c r="A7266" i="4"/>
  <c r="D7266" i="4" s="1"/>
  <c r="A7265" i="4"/>
  <c r="D7265" i="4" s="1"/>
  <c r="A7264" i="4"/>
  <c r="D7264" i="4" s="1"/>
  <c r="A7263" i="4"/>
  <c r="D7263" i="4" s="1"/>
  <c r="A7262" i="4"/>
  <c r="D7262" i="4" s="1"/>
  <c r="A7261" i="4"/>
  <c r="D7261" i="4" s="1"/>
  <c r="A7260" i="4"/>
  <c r="D7260" i="4" s="1"/>
  <c r="A7259" i="4"/>
  <c r="D7259" i="4" s="1"/>
  <c r="A7258" i="4"/>
  <c r="D7258" i="4" s="1"/>
  <c r="A7257" i="4"/>
  <c r="D7257" i="4" s="1"/>
  <c r="A7256" i="4"/>
  <c r="D7256" i="4" s="1"/>
  <c r="A7255" i="4"/>
  <c r="D7255" i="4" s="1"/>
  <c r="A7254" i="4"/>
  <c r="D7254" i="4" s="1"/>
  <c r="A7253" i="4"/>
  <c r="D7253" i="4" s="1"/>
  <c r="A7252" i="4"/>
  <c r="D7252" i="4" s="1"/>
  <c r="A7251" i="4"/>
  <c r="D7251" i="4" s="1"/>
  <c r="A7250" i="4"/>
  <c r="D7250" i="4" s="1"/>
  <c r="A7249" i="4"/>
  <c r="D7249" i="4" s="1"/>
  <c r="A7248" i="4"/>
  <c r="D7248" i="4" s="1"/>
  <c r="A7247" i="4"/>
  <c r="D7247" i="4" s="1"/>
  <c r="A7246" i="4"/>
  <c r="D7246" i="4" s="1"/>
  <c r="A7245" i="4"/>
  <c r="D7245" i="4" s="1"/>
  <c r="A7244" i="4"/>
  <c r="D7244" i="4" s="1"/>
  <c r="A7243" i="4"/>
  <c r="D7243" i="4" s="1"/>
  <c r="A7242" i="4"/>
  <c r="D7242" i="4" s="1"/>
  <c r="A7241" i="4"/>
  <c r="D7241" i="4" s="1"/>
  <c r="A7240" i="4"/>
  <c r="D7240" i="4" s="1"/>
  <c r="A7239" i="4"/>
  <c r="D7239" i="4" s="1"/>
  <c r="A7238" i="4"/>
  <c r="D7238" i="4" s="1"/>
  <c r="A7237" i="4"/>
  <c r="D7237" i="4" s="1"/>
  <c r="A7236" i="4"/>
  <c r="D7236" i="4" s="1"/>
  <c r="A7235" i="4"/>
  <c r="D7235" i="4" s="1"/>
  <c r="A7234" i="4"/>
  <c r="D7234" i="4" s="1"/>
  <c r="A7233" i="4"/>
  <c r="D7233" i="4" s="1"/>
  <c r="A7232" i="4"/>
  <c r="D7232" i="4" s="1"/>
  <c r="A7231" i="4"/>
  <c r="D7231" i="4" s="1"/>
  <c r="A7230" i="4"/>
  <c r="D7230" i="4" s="1"/>
  <c r="A7229" i="4"/>
  <c r="D7229" i="4" s="1"/>
  <c r="A7228" i="4"/>
  <c r="D7228" i="4" s="1"/>
  <c r="A7227" i="4"/>
  <c r="D7227" i="4" s="1"/>
  <c r="A7226" i="4"/>
  <c r="D7226" i="4" s="1"/>
  <c r="A7225" i="4"/>
  <c r="D7225" i="4" s="1"/>
  <c r="A7224" i="4"/>
  <c r="D7224" i="4" s="1"/>
  <c r="A7223" i="4"/>
  <c r="D7223" i="4" s="1"/>
  <c r="A7222" i="4"/>
  <c r="D7222" i="4" s="1"/>
  <c r="A7221" i="4"/>
  <c r="D7221" i="4" s="1"/>
  <c r="A7220" i="4"/>
  <c r="D7220" i="4" s="1"/>
  <c r="A7219" i="4"/>
  <c r="D7219" i="4" s="1"/>
  <c r="A7218" i="4"/>
  <c r="D7218" i="4" s="1"/>
  <c r="A7217" i="4"/>
  <c r="D7217" i="4" s="1"/>
  <c r="A7216" i="4"/>
  <c r="D7216" i="4" s="1"/>
  <c r="A7215" i="4"/>
  <c r="D7215" i="4" s="1"/>
  <c r="A7214" i="4"/>
  <c r="D7214" i="4" s="1"/>
  <c r="A7213" i="4"/>
  <c r="D7213" i="4" s="1"/>
  <c r="A7212" i="4"/>
  <c r="D7212" i="4" s="1"/>
  <c r="A7211" i="4"/>
  <c r="D7211" i="4" s="1"/>
  <c r="A7210" i="4"/>
  <c r="D7210" i="4" s="1"/>
  <c r="A7209" i="4"/>
  <c r="D7209" i="4" s="1"/>
  <c r="A7208" i="4"/>
  <c r="D7208" i="4" s="1"/>
  <c r="A7207" i="4"/>
  <c r="D7207" i="4" s="1"/>
  <c r="A7206" i="4"/>
  <c r="D7206" i="4" s="1"/>
  <c r="A7205" i="4"/>
  <c r="D7205" i="4" s="1"/>
  <c r="A7204" i="4"/>
  <c r="D7204" i="4" s="1"/>
  <c r="A7203" i="4"/>
  <c r="D7203" i="4" s="1"/>
  <c r="A7202" i="4"/>
  <c r="D7202" i="4" s="1"/>
  <c r="A7201" i="4"/>
  <c r="D7201" i="4" s="1"/>
  <c r="A7200" i="4"/>
  <c r="D7200" i="4" s="1"/>
  <c r="A7199" i="4"/>
  <c r="D7199" i="4" s="1"/>
  <c r="A7198" i="4"/>
  <c r="D7198" i="4" s="1"/>
  <c r="A7197" i="4"/>
  <c r="D7197" i="4" s="1"/>
  <c r="A7195" i="4"/>
  <c r="D7195" i="4" s="1"/>
  <c r="A7193" i="4"/>
  <c r="D7193" i="4" s="1"/>
  <c r="A7192" i="4"/>
  <c r="D7192" i="4" s="1"/>
  <c r="A7190" i="4"/>
  <c r="D7190" i="4" s="1"/>
  <c r="A7189" i="4"/>
  <c r="D7189" i="4" s="1"/>
  <c r="A7188" i="4"/>
  <c r="D7188" i="4" s="1"/>
  <c r="A7187" i="4"/>
  <c r="D7187" i="4" s="1"/>
  <c r="A7186" i="4"/>
  <c r="D7186" i="4" s="1"/>
  <c r="A7185" i="4"/>
  <c r="D7185" i="4" s="1"/>
  <c r="A7184" i="4"/>
  <c r="D7184" i="4" s="1"/>
  <c r="A7183" i="4"/>
  <c r="D7183" i="4" s="1"/>
  <c r="A7182" i="4"/>
  <c r="D7182" i="4" s="1"/>
  <c r="A7181" i="4"/>
  <c r="D7181" i="4" s="1"/>
  <c r="A7180" i="4"/>
  <c r="D7180" i="4" s="1"/>
  <c r="A7178" i="4"/>
  <c r="D7178" i="4" s="1"/>
  <c r="A7173" i="4"/>
  <c r="D7173" i="4" s="1"/>
  <c r="A7172" i="4"/>
  <c r="D7172" i="4" s="1"/>
  <c r="A7171" i="4"/>
  <c r="D7171" i="4" s="1"/>
  <c r="A7170" i="4"/>
  <c r="D7170" i="4" s="1"/>
  <c r="A7169" i="4"/>
  <c r="D7169" i="4" s="1"/>
  <c r="A7168" i="4"/>
  <c r="D7168" i="4" s="1"/>
  <c r="A7167" i="4"/>
  <c r="D7167" i="4" s="1"/>
  <c r="A7166" i="4"/>
  <c r="D7166" i="4" s="1"/>
  <c r="A7165" i="4"/>
  <c r="D7165" i="4" s="1"/>
  <c r="A7164" i="4"/>
  <c r="D7164" i="4" s="1"/>
  <c r="A7163" i="4"/>
  <c r="D7163" i="4" s="1"/>
  <c r="A7162" i="4"/>
  <c r="D7162" i="4" s="1"/>
  <c r="A7161" i="4"/>
  <c r="D7161" i="4" s="1"/>
  <c r="A7160" i="4"/>
  <c r="D7160" i="4" s="1"/>
  <c r="A7159" i="4"/>
  <c r="D7159" i="4" s="1"/>
  <c r="A7158" i="4"/>
  <c r="D7158" i="4" s="1"/>
  <c r="A7157" i="4"/>
  <c r="D7157" i="4" s="1"/>
  <c r="A7156" i="4"/>
  <c r="D7156" i="4" s="1"/>
  <c r="A7155" i="4"/>
  <c r="D7155" i="4" s="1"/>
  <c r="A7154" i="4"/>
  <c r="D7154" i="4" s="1"/>
  <c r="A7153" i="4"/>
  <c r="D7153" i="4" s="1"/>
  <c r="A7152" i="4"/>
  <c r="D7152" i="4" s="1"/>
  <c r="A7151" i="4"/>
  <c r="D7151" i="4" s="1"/>
  <c r="A7150" i="4"/>
  <c r="D7150" i="4" s="1"/>
  <c r="A7149" i="4"/>
  <c r="D7149" i="4" s="1"/>
  <c r="A7148" i="4"/>
  <c r="D7148" i="4" s="1"/>
  <c r="A7147" i="4"/>
  <c r="D7147" i="4" s="1"/>
  <c r="A7146" i="4"/>
  <c r="D7146" i="4" s="1"/>
  <c r="A7145" i="4"/>
  <c r="D7145" i="4" s="1"/>
  <c r="A7144" i="4"/>
  <c r="D7144" i="4" s="1"/>
  <c r="A7143" i="4"/>
  <c r="D7143" i="4" s="1"/>
  <c r="A7142" i="4"/>
  <c r="D7142" i="4" s="1"/>
  <c r="A7141" i="4"/>
  <c r="D7141" i="4" s="1"/>
  <c r="A7140" i="4"/>
  <c r="D7140" i="4" s="1"/>
  <c r="A7139" i="4"/>
  <c r="D7139" i="4" s="1"/>
  <c r="A7138" i="4"/>
  <c r="D7138" i="4" s="1"/>
  <c r="A7137" i="4"/>
  <c r="D7137" i="4" s="1"/>
  <c r="A7136" i="4"/>
  <c r="D7136" i="4" s="1"/>
  <c r="A7135" i="4"/>
  <c r="D7135" i="4" s="1"/>
  <c r="A7134" i="4"/>
  <c r="D7134" i="4" s="1"/>
  <c r="A7133" i="4"/>
  <c r="D7133" i="4" s="1"/>
  <c r="A7132" i="4"/>
  <c r="D7132" i="4" s="1"/>
  <c r="A7131" i="4"/>
  <c r="D7131" i="4" s="1"/>
  <c r="A7130" i="4"/>
  <c r="D7130" i="4" s="1"/>
  <c r="A7129" i="4"/>
  <c r="D7129" i="4" s="1"/>
  <c r="A7128" i="4"/>
  <c r="D7128" i="4" s="1"/>
  <c r="A7127" i="4"/>
  <c r="D7127" i="4" s="1"/>
  <c r="A7126" i="4"/>
  <c r="D7126" i="4" s="1"/>
  <c r="A7125" i="4"/>
  <c r="D7125" i="4" s="1"/>
  <c r="A7124" i="4"/>
  <c r="D7124" i="4" s="1"/>
  <c r="A7123" i="4"/>
  <c r="D7123" i="4" s="1"/>
  <c r="A7122" i="4"/>
  <c r="D7122" i="4" s="1"/>
  <c r="A7121" i="4"/>
  <c r="D7121" i="4" s="1"/>
  <c r="A7120" i="4"/>
  <c r="D7120" i="4" s="1"/>
  <c r="A7119" i="4"/>
  <c r="D7119" i="4" s="1"/>
  <c r="A7118" i="4"/>
  <c r="D7118" i="4" s="1"/>
  <c r="A7117" i="4"/>
  <c r="D7117" i="4" s="1"/>
  <c r="A7116" i="4"/>
  <c r="D7116" i="4" s="1"/>
  <c r="A7115" i="4"/>
  <c r="D7115" i="4" s="1"/>
  <c r="A7114" i="4"/>
  <c r="D7114" i="4" s="1"/>
  <c r="A7113" i="4"/>
  <c r="D7113" i="4" s="1"/>
  <c r="A7112" i="4"/>
  <c r="D7112" i="4" s="1"/>
  <c r="A7111" i="4"/>
  <c r="D7111" i="4" s="1"/>
  <c r="A7110" i="4"/>
  <c r="D7110" i="4" s="1"/>
  <c r="A7109" i="4"/>
  <c r="D7109" i="4" s="1"/>
  <c r="A7108" i="4"/>
  <c r="D7108" i="4" s="1"/>
  <c r="A7107" i="4"/>
  <c r="D7107" i="4" s="1"/>
  <c r="A7106" i="4"/>
  <c r="D7106" i="4" s="1"/>
  <c r="A7105" i="4"/>
  <c r="D7105" i="4" s="1"/>
  <c r="A7104" i="4"/>
  <c r="D7104" i="4" s="1"/>
  <c r="A7103" i="4"/>
  <c r="D7103" i="4" s="1"/>
  <c r="A7102" i="4"/>
  <c r="D7102" i="4" s="1"/>
  <c r="A7101" i="4"/>
  <c r="D7101" i="4" s="1"/>
  <c r="A7100" i="4"/>
  <c r="D7100" i="4" s="1"/>
  <c r="A7099" i="4"/>
  <c r="D7099" i="4" s="1"/>
  <c r="A7098" i="4"/>
  <c r="D7098" i="4" s="1"/>
  <c r="A7097" i="4"/>
  <c r="D7097" i="4" s="1"/>
  <c r="A7096" i="4"/>
  <c r="D7096" i="4" s="1"/>
  <c r="A7095" i="4"/>
  <c r="D7095" i="4" s="1"/>
  <c r="A7094" i="4"/>
  <c r="D7094" i="4" s="1"/>
  <c r="A7093" i="4"/>
  <c r="D7093" i="4" s="1"/>
  <c r="A7087" i="4"/>
  <c r="D7087" i="4" s="1"/>
  <c r="A7086" i="4"/>
  <c r="D7086" i="4" s="1"/>
  <c r="A7085" i="4"/>
  <c r="D7085" i="4" s="1"/>
  <c r="A7084" i="4"/>
  <c r="D7084" i="4" s="1"/>
  <c r="A7083" i="4"/>
  <c r="D7083" i="4" s="1"/>
  <c r="A7082" i="4"/>
  <c r="D7082" i="4" s="1"/>
  <c r="A7081" i="4"/>
  <c r="D7081" i="4" s="1"/>
  <c r="A7080" i="4"/>
  <c r="D7080" i="4" s="1"/>
  <c r="A7079" i="4"/>
  <c r="D7079" i="4" s="1"/>
  <c r="A7078" i="4"/>
  <c r="D7078" i="4" s="1"/>
  <c r="A7075" i="4"/>
  <c r="D7075" i="4" s="1"/>
  <c r="A7074" i="4"/>
  <c r="D7074" i="4" s="1"/>
  <c r="A7073" i="4"/>
  <c r="D7073" i="4" s="1"/>
  <c r="A7072" i="4"/>
  <c r="D7072" i="4" s="1"/>
  <c r="A7071" i="4"/>
  <c r="D7071" i="4" s="1"/>
  <c r="A7070" i="4"/>
  <c r="D7070" i="4" s="1"/>
  <c r="A7069" i="4"/>
  <c r="D7069" i="4" s="1"/>
  <c r="A7068" i="4"/>
  <c r="D7068" i="4" s="1"/>
  <c r="A7067" i="4"/>
  <c r="D7067" i="4" s="1"/>
  <c r="A7066" i="4"/>
  <c r="D7066" i="4" s="1"/>
  <c r="A7065" i="4"/>
  <c r="D7065" i="4" s="1"/>
  <c r="A7064" i="4"/>
  <c r="D7064" i="4" s="1"/>
  <c r="A7063" i="4"/>
  <c r="D7063" i="4" s="1"/>
  <c r="A7062" i="4"/>
  <c r="D7062" i="4" s="1"/>
  <c r="A7061" i="4"/>
  <c r="D7061" i="4" s="1"/>
  <c r="A7060" i="4"/>
  <c r="D7060" i="4" s="1"/>
  <c r="A7059" i="4"/>
  <c r="D7059" i="4" s="1"/>
  <c r="A7058" i="4"/>
  <c r="D7058" i="4" s="1"/>
  <c r="A7057" i="4"/>
  <c r="D7057" i="4" s="1"/>
  <c r="A7056" i="4"/>
  <c r="D7056" i="4" s="1"/>
  <c r="A7055" i="4"/>
  <c r="D7055" i="4" s="1"/>
  <c r="A7054" i="4"/>
  <c r="D7054" i="4" s="1"/>
  <c r="A7053" i="4"/>
  <c r="D7053" i="4" s="1"/>
  <c r="A7052" i="4"/>
  <c r="D7052" i="4" s="1"/>
  <c r="A7051" i="4"/>
  <c r="D7051" i="4" s="1"/>
  <c r="A7050" i="4"/>
  <c r="D7050" i="4" s="1"/>
  <c r="A7049" i="4"/>
  <c r="D7049" i="4" s="1"/>
  <c r="A7048" i="4"/>
  <c r="D7048" i="4" s="1"/>
  <c r="A7047" i="4"/>
  <c r="D7047" i="4" s="1"/>
  <c r="A7046" i="4"/>
  <c r="D7046" i="4" s="1"/>
  <c r="A7045" i="4"/>
  <c r="D7045" i="4" s="1"/>
  <c r="A7044" i="4"/>
  <c r="D7044" i="4" s="1"/>
  <c r="A7043" i="4"/>
  <c r="D7043" i="4" s="1"/>
  <c r="A7042" i="4"/>
  <c r="D7042" i="4" s="1"/>
  <c r="A7041" i="4"/>
  <c r="D7041" i="4" s="1"/>
  <c r="A7040" i="4"/>
  <c r="D7040" i="4" s="1"/>
  <c r="A7039" i="4"/>
  <c r="D7039" i="4" s="1"/>
  <c r="A7038" i="4"/>
  <c r="D7038" i="4" s="1"/>
  <c r="A7037" i="4"/>
  <c r="D7037" i="4" s="1"/>
  <c r="A7036" i="4"/>
  <c r="D7036" i="4" s="1"/>
  <c r="A7035" i="4"/>
  <c r="D7035" i="4" s="1"/>
  <c r="A7034" i="4"/>
  <c r="D7034" i="4" s="1"/>
  <c r="A7033" i="4"/>
  <c r="D7033" i="4" s="1"/>
  <c r="A7032" i="4"/>
  <c r="D7032" i="4" s="1"/>
  <c r="A7031" i="4"/>
  <c r="D7031" i="4" s="1"/>
  <c r="A7030" i="4"/>
  <c r="D7030" i="4" s="1"/>
  <c r="A7029" i="4"/>
  <c r="D7029" i="4" s="1"/>
  <c r="A7028" i="4"/>
  <c r="D7028" i="4" s="1"/>
  <c r="A7027" i="4"/>
  <c r="D7027" i="4" s="1"/>
  <c r="A7026" i="4"/>
  <c r="D7026" i="4" s="1"/>
  <c r="A7025" i="4"/>
  <c r="D7025" i="4" s="1"/>
  <c r="A7024" i="4"/>
  <c r="D7024" i="4" s="1"/>
  <c r="A7023" i="4"/>
  <c r="D7023" i="4" s="1"/>
  <c r="A7022" i="4"/>
  <c r="D7022" i="4" s="1"/>
  <c r="A7021" i="4"/>
  <c r="D7021" i="4" s="1"/>
  <c r="A7020" i="4"/>
  <c r="D7020" i="4" s="1"/>
  <c r="A7019" i="4"/>
  <c r="D7019" i="4" s="1"/>
  <c r="A7018" i="4"/>
  <c r="D7018" i="4" s="1"/>
  <c r="A7017" i="4"/>
  <c r="D7017" i="4" s="1"/>
  <c r="A7016" i="4"/>
  <c r="D7016" i="4" s="1"/>
  <c r="A7015" i="4"/>
  <c r="D7015" i="4" s="1"/>
  <c r="A7014" i="4"/>
  <c r="D7014" i="4" s="1"/>
  <c r="A7013" i="4"/>
  <c r="D7013" i="4" s="1"/>
  <c r="A7012" i="4"/>
  <c r="D7012" i="4" s="1"/>
  <c r="A7011" i="4"/>
  <c r="D7011" i="4" s="1"/>
  <c r="A7010" i="4"/>
  <c r="D7010" i="4" s="1"/>
  <c r="A7009" i="4"/>
  <c r="D7009" i="4" s="1"/>
  <c r="A7008" i="4"/>
  <c r="D7008" i="4" s="1"/>
  <c r="A7007" i="4"/>
  <c r="D7007" i="4" s="1"/>
  <c r="A7006" i="4"/>
  <c r="D7006" i="4" s="1"/>
  <c r="A7005" i="4"/>
  <c r="D7005" i="4" s="1"/>
  <c r="A7004" i="4"/>
  <c r="D7004" i="4" s="1"/>
  <c r="A7003" i="4"/>
  <c r="D7003" i="4" s="1"/>
  <c r="A7002" i="4"/>
  <c r="D7002" i="4" s="1"/>
  <c r="A7001" i="4"/>
  <c r="D7001" i="4" s="1"/>
  <c r="A7000" i="4"/>
  <c r="D7000" i="4" s="1"/>
  <c r="A6999" i="4"/>
  <c r="D6999" i="4" s="1"/>
  <c r="A6998" i="4"/>
  <c r="D6998" i="4" s="1"/>
  <c r="A6997" i="4"/>
  <c r="D6997" i="4" s="1"/>
  <c r="A6996" i="4"/>
  <c r="D6996" i="4" s="1"/>
  <c r="A6995" i="4"/>
  <c r="D6995" i="4" s="1"/>
  <c r="A6994" i="4"/>
  <c r="D6994" i="4" s="1"/>
  <c r="A6993" i="4"/>
  <c r="D6993" i="4" s="1"/>
  <c r="A6992" i="4"/>
  <c r="D6992" i="4" s="1"/>
  <c r="A6991" i="4"/>
  <c r="D6991" i="4" s="1"/>
  <c r="A6990" i="4"/>
  <c r="D6990" i="4" s="1"/>
  <c r="A6989" i="4"/>
  <c r="D6989" i="4" s="1"/>
  <c r="A6988" i="4"/>
  <c r="D6988" i="4" s="1"/>
  <c r="A6986" i="4"/>
  <c r="D6986" i="4" s="1"/>
  <c r="A6985" i="4"/>
  <c r="D6985" i="4" s="1"/>
  <c r="A6984" i="4"/>
  <c r="D6984" i="4" s="1"/>
  <c r="A6983" i="4"/>
  <c r="D6983" i="4" s="1"/>
  <c r="A6981" i="4"/>
  <c r="D6981" i="4" s="1"/>
  <c r="A6980" i="4"/>
  <c r="D6980" i="4" s="1"/>
  <c r="A6979" i="4"/>
  <c r="D6979" i="4" s="1"/>
  <c r="A6978" i="4"/>
  <c r="D6978" i="4" s="1"/>
  <c r="A6977" i="4"/>
  <c r="D6977" i="4" s="1"/>
  <c r="A6976" i="4"/>
  <c r="D6976" i="4" s="1"/>
  <c r="A6975" i="4"/>
  <c r="D6975" i="4" s="1"/>
  <c r="A6974" i="4"/>
  <c r="D6974" i="4" s="1"/>
  <c r="A6973" i="4"/>
  <c r="D6973" i="4" s="1"/>
  <c r="A6972" i="4"/>
  <c r="D6972" i="4" s="1"/>
  <c r="A6971" i="4"/>
  <c r="D6971" i="4" s="1"/>
  <c r="A6970" i="4"/>
  <c r="D6970" i="4" s="1"/>
  <c r="A6969" i="4"/>
  <c r="D6969" i="4" s="1"/>
  <c r="A6968" i="4"/>
  <c r="D6968" i="4" s="1"/>
  <c r="A6967" i="4"/>
  <c r="D6967" i="4" s="1"/>
  <c r="A6966" i="4"/>
  <c r="D6966" i="4" s="1"/>
  <c r="A6965" i="4"/>
  <c r="D6965" i="4" s="1"/>
  <c r="A6963" i="4"/>
  <c r="D6963" i="4" s="1"/>
  <c r="A6962" i="4"/>
  <c r="D6962" i="4" s="1"/>
  <c r="A6961" i="4"/>
  <c r="D6961" i="4" s="1"/>
  <c r="A6960" i="4"/>
  <c r="D6960" i="4" s="1"/>
  <c r="A6959" i="4"/>
  <c r="D6959" i="4" s="1"/>
  <c r="A6958" i="4"/>
  <c r="D6958" i="4" s="1"/>
  <c r="A6957" i="4"/>
  <c r="D6957" i="4" s="1"/>
  <c r="A6956" i="4"/>
  <c r="D6956" i="4" s="1"/>
  <c r="A6955" i="4"/>
  <c r="D6955" i="4" s="1"/>
  <c r="A6954" i="4"/>
  <c r="D6954" i="4" s="1"/>
  <c r="A6953" i="4"/>
  <c r="D6953" i="4" s="1"/>
  <c r="A6952" i="4"/>
  <c r="D6952" i="4" s="1"/>
  <c r="A6951" i="4"/>
  <c r="D6951" i="4" s="1"/>
  <c r="A6950" i="4"/>
  <c r="D6950" i="4" s="1"/>
  <c r="A6949" i="4"/>
  <c r="D6949" i="4" s="1"/>
  <c r="A6947" i="4"/>
  <c r="D6947" i="4" s="1"/>
  <c r="A6946" i="4"/>
  <c r="D6946" i="4" s="1"/>
  <c r="A6945" i="4"/>
  <c r="D6945" i="4" s="1"/>
  <c r="A6944" i="4"/>
  <c r="D6944" i="4" s="1"/>
  <c r="A6943" i="4"/>
  <c r="D6943" i="4" s="1"/>
  <c r="A6942" i="4"/>
  <c r="D6942" i="4" s="1"/>
  <c r="A6941" i="4"/>
  <c r="D6941" i="4" s="1"/>
  <c r="A6940" i="4"/>
  <c r="D6940" i="4" s="1"/>
  <c r="A6939" i="4"/>
  <c r="D6939" i="4" s="1"/>
  <c r="A6938" i="4"/>
  <c r="D6938" i="4" s="1"/>
  <c r="A6937" i="4"/>
  <c r="D6937" i="4" s="1"/>
  <c r="A6936" i="4"/>
  <c r="D6936" i="4" s="1"/>
  <c r="A6935" i="4"/>
  <c r="D6935" i="4" s="1"/>
  <c r="A6934" i="4"/>
  <c r="D6934" i="4" s="1"/>
  <c r="A6932" i="4"/>
  <c r="D6932" i="4" s="1"/>
  <c r="A6931" i="4"/>
  <c r="D6931" i="4" s="1"/>
  <c r="A6930" i="4"/>
  <c r="D6930" i="4" s="1"/>
  <c r="A6929" i="4"/>
  <c r="D6929" i="4" s="1"/>
  <c r="A6928" i="4"/>
  <c r="D6928" i="4" s="1"/>
  <c r="A6927" i="4"/>
  <c r="D6927" i="4" s="1"/>
  <c r="A6926" i="4"/>
  <c r="D6926" i="4" s="1"/>
  <c r="A6925" i="4"/>
  <c r="D6925" i="4" s="1"/>
  <c r="A6924" i="4"/>
  <c r="D6924" i="4" s="1"/>
  <c r="A6923" i="4"/>
  <c r="D6923" i="4" s="1"/>
  <c r="A6922" i="4"/>
  <c r="D6922" i="4" s="1"/>
  <c r="A6921" i="4"/>
  <c r="D6921" i="4" s="1"/>
  <c r="A6920" i="4"/>
  <c r="D6920" i="4" s="1"/>
  <c r="A6919" i="4"/>
  <c r="D6919" i="4" s="1"/>
  <c r="A6918" i="4"/>
  <c r="D6918" i="4" s="1"/>
  <c r="A6917" i="4"/>
  <c r="D6917" i="4" s="1"/>
  <c r="A6916" i="4"/>
  <c r="D6916" i="4" s="1"/>
  <c r="A6915" i="4"/>
  <c r="D6915" i="4" s="1"/>
  <c r="A6914" i="4"/>
  <c r="D6914" i="4" s="1"/>
  <c r="A6913" i="4"/>
  <c r="D6913" i="4" s="1"/>
  <c r="A6912" i="4"/>
  <c r="D6912" i="4" s="1"/>
  <c r="A6911" i="4"/>
  <c r="D6911" i="4" s="1"/>
  <c r="A6910" i="4"/>
  <c r="D6910" i="4" s="1"/>
  <c r="A6909" i="4"/>
  <c r="D6909" i="4" s="1"/>
  <c r="A6908" i="4"/>
  <c r="D6908" i="4" s="1"/>
  <c r="A6907" i="4"/>
  <c r="D6907" i="4" s="1"/>
  <c r="A6906" i="4"/>
  <c r="D6906" i="4" s="1"/>
  <c r="A6905" i="4"/>
  <c r="D6905" i="4" s="1"/>
  <c r="A6904" i="4"/>
  <c r="D6904" i="4" s="1"/>
  <c r="A6903" i="4"/>
  <c r="D6903" i="4" s="1"/>
  <c r="A6902" i="4"/>
  <c r="D6902" i="4" s="1"/>
  <c r="A6901" i="4"/>
  <c r="D6901" i="4" s="1"/>
  <c r="A6900" i="4"/>
  <c r="D6900" i="4" s="1"/>
  <c r="A6899" i="4"/>
  <c r="D6899" i="4" s="1"/>
  <c r="A6898" i="4"/>
  <c r="D6898" i="4" s="1"/>
  <c r="A6897" i="4"/>
  <c r="D6897" i="4" s="1"/>
  <c r="A6896" i="4"/>
  <c r="D6896" i="4" s="1"/>
  <c r="A6895" i="4"/>
  <c r="D6895" i="4" s="1"/>
  <c r="A6894" i="4"/>
  <c r="D6894" i="4" s="1"/>
  <c r="A6893" i="4"/>
  <c r="D6893" i="4" s="1"/>
  <c r="A6892" i="4"/>
  <c r="D6892" i="4" s="1"/>
  <c r="A6891" i="4"/>
  <c r="D6891" i="4" s="1"/>
  <c r="A6890" i="4"/>
  <c r="D6890" i="4" s="1"/>
  <c r="A6889" i="4"/>
  <c r="D6889" i="4" s="1"/>
  <c r="A6888" i="4"/>
  <c r="D6888" i="4" s="1"/>
  <c r="A6887" i="4"/>
  <c r="D6887" i="4" s="1"/>
  <c r="A6886" i="4"/>
  <c r="D6886" i="4" s="1"/>
  <c r="A6885" i="4"/>
  <c r="D6885" i="4" s="1"/>
  <c r="A6884" i="4"/>
  <c r="D6884" i="4" s="1"/>
  <c r="A6883" i="4"/>
  <c r="D6883" i="4" s="1"/>
  <c r="A6882" i="4"/>
  <c r="D6882" i="4" s="1"/>
  <c r="A6881" i="4"/>
  <c r="D6881" i="4" s="1"/>
  <c r="A6880" i="4"/>
  <c r="D6880" i="4" s="1"/>
  <c r="A6879" i="4"/>
  <c r="D6879" i="4" s="1"/>
  <c r="A6878" i="4"/>
  <c r="D6878" i="4" s="1"/>
  <c r="A6877" i="4"/>
  <c r="D6877" i="4" s="1"/>
  <c r="A6876" i="4"/>
  <c r="D6876" i="4" s="1"/>
  <c r="A6875" i="4"/>
  <c r="D6875" i="4" s="1"/>
  <c r="A6874" i="4"/>
  <c r="D6874" i="4" s="1"/>
  <c r="A6873" i="4"/>
  <c r="D6873" i="4" s="1"/>
  <c r="A6872" i="4"/>
  <c r="D6872" i="4" s="1"/>
  <c r="A6871" i="4"/>
  <c r="D6871" i="4" s="1"/>
  <c r="A6870" i="4"/>
  <c r="D6870" i="4" s="1"/>
  <c r="A6869" i="4"/>
  <c r="D6869" i="4" s="1"/>
  <c r="A6868" i="4"/>
  <c r="D6868" i="4" s="1"/>
  <c r="A6867" i="4"/>
  <c r="D6867" i="4" s="1"/>
  <c r="A6866" i="4"/>
  <c r="D6866" i="4" s="1"/>
  <c r="A6865" i="4"/>
  <c r="D6865" i="4" s="1"/>
  <c r="A6864" i="4"/>
  <c r="D6864" i="4" s="1"/>
  <c r="A6863" i="4"/>
  <c r="D6863" i="4" s="1"/>
  <c r="A6862" i="4"/>
  <c r="D6862" i="4" s="1"/>
  <c r="A6861" i="4"/>
  <c r="D6861" i="4" s="1"/>
  <c r="A6860" i="4"/>
  <c r="D6860" i="4" s="1"/>
  <c r="A6859" i="4"/>
  <c r="D6859" i="4" s="1"/>
  <c r="A6858" i="4"/>
  <c r="D6858" i="4" s="1"/>
  <c r="A6857" i="4"/>
  <c r="D6857" i="4" s="1"/>
  <c r="A6856" i="4"/>
  <c r="D6856" i="4" s="1"/>
  <c r="A6855" i="4"/>
  <c r="D6855" i="4" s="1"/>
  <c r="A6854" i="4"/>
  <c r="D6854" i="4" s="1"/>
  <c r="A6853" i="4"/>
  <c r="D6853" i="4" s="1"/>
  <c r="A6852" i="4"/>
  <c r="D6852" i="4" s="1"/>
  <c r="A6851" i="4"/>
  <c r="D6851" i="4" s="1"/>
  <c r="A6850" i="4"/>
  <c r="D6850" i="4" s="1"/>
  <c r="A6849" i="4"/>
  <c r="D6849" i="4" s="1"/>
  <c r="A6848" i="4"/>
  <c r="D6848" i="4" s="1"/>
  <c r="A6847" i="4"/>
  <c r="D6847" i="4" s="1"/>
  <c r="A6846" i="4"/>
  <c r="D6846" i="4" s="1"/>
  <c r="A6845" i="4"/>
  <c r="D6845" i="4" s="1"/>
  <c r="A6844" i="4"/>
  <c r="D6844" i="4" s="1"/>
  <c r="A6843" i="4"/>
  <c r="D6843" i="4" s="1"/>
  <c r="A6842" i="4"/>
  <c r="D6842" i="4" s="1"/>
  <c r="A6841" i="4"/>
  <c r="D6841" i="4" s="1"/>
  <c r="A6840" i="4"/>
  <c r="D6840" i="4" s="1"/>
  <c r="A6839" i="4"/>
  <c r="D6839" i="4" s="1"/>
  <c r="A6838" i="4"/>
  <c r="D6838" i="4" s="1"/>
  <c r="A6837" i="4"/>
  <c r="D6837" i="4" s="1"/>
  <c r="A6836" i="4"/>
  <c r="D6836" i="4" s="1"/>
  <c r="A6835" i="4"/>
  <c r="D6835" i="4" s="1"/>
  <c r="A6834" i="4"/>
  <c r="D6834" i="4" s="1"/>
  <c r="A6833" i="4"/>
  <c r="D6833" i="4" s="1"/>
  <c r="A6832" i="4"/>
  <c r="D6832" i="4" s="1"/>
  <c r="A6831" i="4"/>
  <c r="D6831" i="4" s="1"/>
  <c r="A6830" i="4"/>
  <c r="D6830" i="4" s="1"/>
  <c r="A6829" i="4"/>
  <c r="D6829" i="4" s="1"/>
  <c r="A6828" i="4"/>
  <c r="D6828" i="4" s="1"/>
  <c r="A6827" i="4"/>
  <c r="D6827" i="4" s="1"/>
  <c r="A6826" i="4"/>
  <c r="D6826" i="4" s="1"/>
  <c r="A6825" i="4"/>
  <c r="D6825" i="4" s="1"/>
  <c r="A6824" i="4"/>
  <c r="D6824" i="4" s="1"/>
  <c r="A6823" i="4"/>
  <c r="D6823" i="4" s="1"/>
  <c r="A6822" i="4"/>
  <c r="D6822" i="4" s="1"/>
  <c r="A6821" i="4"/>
  <c r="D6821" i="4" s="1"/>
  <c r="A6820" i="4"/>
  <c r="D6820" i="4" s="1"/>
  <c r="A6819" i="4"/>
  <c r="D6819" i="4" s="1"/>
  <c r="A6818" i="4"/>
  <c r="D6818" i="4" s="1"/>
  <c r="A6817" i="4"/>
  <c r="D6817" i="4" s="1"/>
  <c r="A6816" i="4"/>
  <c r="D6816" i="4" s="1"/>
  <c r="A6815" i="4"/>
  <c r="D6815" i="4" s="1"/>
  <c r="A6814" i="4"/>
  <c r="D6814" i="4" s="1"/>
  <c r="A6813" i="4"/>
  <c r="D6813" i="4" s="1"/>
  <c r="A6812" i="4"/>
  <c r="D6812" i="4" s="1"/>
  <c r="A6811" i="4"/>
  <c r="D6811" i="4" s="1"/>
  <c r="A6810" i="4"/>
  <c r="D6810" i="4" s="1"/>
  <c r="A6809" i="4"/>
  <c r="D6809" i="4" s="1"/>
  <c r="A6808" i="4"/>
  <c r="D6808" i="4" s="1"/>
  <c r="A6807" i="4"/>
  <c r="D6807" i="4" s="1"/>
  <c r="A6806" i="4"/>
  <c r="D6806" i="4" s="1"/>
  <c r="A6805" i="4"/>
  <c r="D6805" i="4" s="1"/>
  <c r="A6804" i="4"/>
  <c r="D6804" i="4" s="1"/>
  <c r="A6803" i="4"/>
  <c r="D6803" i="4" s="1"/>
  <c r="A6802" i="4"/>
  <c r="D6802" i="4" s="1"/>
  <c r="A6801" i="4"/>
  <c r="D6801" i="4" s="1"/>
  <c r="A6800" i="4"/>
  <c r="D6800" i="4" s="1"/>
  <c r="A6799" i="4"/>
  <c r="D6799" i="4" s="1"/>
  <c r="A6798" i="4"/>
  <c r="D6798" i="4" s="1"/>
  <c r="A6797" i="4"/>
  <c r="D6797" i="4" s="1"/>
  <c r="A6796" i="4"/>
  <c r="D6796" i="4" s="1"/>
  <c r="A6795" i="4"/>
  <c r="D6795" i="4" s="1"/>
  <c r="A6794" i="4"/>
  <c r="D6794" i="4" s="1"/>
  <c r="A6793" i="4"/>
  <c r="D6793" i="4" s="1"/>
  <c r="A6792" i="4"/>
  <c r="D6792" i="4" s="1"/>
  <c r="A6791" i="4"/>
  <c r="D6791" i="4" s="1"/>
  <c r="A6790" i="4"/>
  <c r="D6790" i="4" s="1"/>
  <c r="A6789" i="4"/>
  <c r="D6789" i="4" s="1"/>
  <c r="A6788" i="4"/>
  <c r="D6788" i="4" s="1"/>
  <c r="A6786" i="4"/>
  <c r="D6786" i="4" s="1"/>
  <c r="A6785" i="4"/>
  <c r="D6785" i="4" s="1"/>
  <c r="A6784" i="4"/>
  <c r="D6784" i="4" s="1"/>
  <c r="A6783" i="4"/>
  <c r="D6783" i="4" s="1"/>
  <c r="A6782" i="4"/>
  <c r="D6782" i="4" s="1"/>
  <c r="A6781" i="4"/>
  <c r="D6781" i="4" s="1"/>
  <c r="A6780" i="4"/>
  <c r="D6780" i="4" s="1"/>
  <c r="A6779" i="4"/>
  <c r="D6779" i="4" s="1"/>
  <c r="A6778" i="4"/>
  <c r="D6778" i="4" s="1"/>
  <c r="A6777" i="4"/>
  <c r="D6777" i="4" s="1"/>
  <c r="A6776" i="4"/>
  <c r="D6776" i="4" s="1"/>
  <c r="A6775" i="4"/>
  <c r="D6775" i="4" s="1"/>
  <c r="A6774" i="4"/>
  <c r="D6774" i="4" s="1"/>
  <c r="A6773" i="4"/>
  <c r="D6773" i="4" s="1"/>
  <c r="A6772" i="4"/>
  <c r="D6772" i="4" s="1"/>
  <c r="A6771" i="4"/>
  <c r="D6771" i="4" s="1"/>
  <c r="A6770" i="4"/>
  <c r="D6770" i="4" s="1"/>
  <c r="A6769" i="4"/>
  <c r="D6769" i="4" s="1"/>
  <c r="A6768" i="4"/>
  <c r="D6768" i="4" s="1"/>
  <c r="A6767" i="4"/>
  <c r="D6767" i="4" s="1"/>
  <c r="A6764" i="4"/>
  <c r="D6764" i="4" s="1"/>
  <c r="A6763" i="4"/>
  <c r="D6763" i="4" s="1"/>
  <c r="A6762" i="4"/>
  <c r="D6762" i="4" s="1"/>
  <c r="A6761" i="4"/>
  <c r="D6761" i="4" s="1"/>
  <c r="A6760" i="4"/>
  <c r="D6760" i="4" s="1"/>
  <c r="A6759" i="4"/>
  <c r="D6759" i="4" s="1"/>
  <c r="A6758" i="4"/>
  <c r="D6758" i="4" s="1"/>
  <c r="A6757" i="4"/>
  <c r="D6757" i="4" s="1"/>
  <c r="A6756" i="4"/>
  <c r="D6756" i="4" s="1"/>
  <c r="A6755" i="4"/>
  <c r="D6755" i="4" s="1"/>
  <c r="A6754" i="4"/>
  <c r="D6754" i="4" s="1"/>
  <c r="A6753" i="4"/>
  <c r="D6753" i="4" s="1"/>
  <c r="A6752" i="4"/>
  <c r="D6752" i="4" s="1"/>
  <c r="A6751" i="4"/>
  <c r="D6751" i="4" s="1"/>
  <c r="A6750" i="4"/>
  <c r="D6750" i="4" s="1"/>
  <c r="A6749" i="4"/>
  <c r="D6749" i="4" s="1"/>
  <c r="A6748" i="4"/>
  <c r="D6748" i="4" s="1"/>
  <c r="A6747" i="4"/>
  <c r="D6747" i="4" s="1"/>
  <c r="A6746" i="4"/>
  <c r="D6746" i="4" s="1"/>
  <c r="A6745" i="4"/>
  <c r="D6745" i="4" s="1"/>
  <c r="A6744" i="4"/>
  <c r="D6744" i="4" s="1"/>
  <c r="A6743" i="4"/>
  <c r="D6743" i="4" s="1"/>
  <c r="A6742" i="4"/>
  <c r="D6742" i="4" s="1"/>
  <c r="A6741" i="4"/>
  <c r="D6741" i="4" s="1"/>
  <c r="A6740" i="4"/>
  <c r="D6740" i="4" s="1"/>
  <c r="A6739" i="4"/>
  <c r="D6739" i="4" s="1"/>
  <c r="A6738" i="4"/>
  <c r="D6738" i="4" s="1"/>
  <c r="A6737" i="4"/>
  <c r="D6737" i="4" s="1"/>
  <c r="A6736" i="4"/>
  <c r="D6736" i="4" s="1"/>
  <c r="A6735" i="4"/>
  <c r="D6735" i="4" s="1"/>
  <c r="A6734" i="4"/>
  <c r="D6734" i="4" s="1"/>
  <c r="A6733" i="4"/>
  <c r="D6733" i="4" s="1"/>
  <c r="A6732" i="4"/>
  <c r="D6732" i="4" s="1"/>
  <c r="A6731" i="4"/>
  <c r="D6731" i="4" s="1"/>
  <c r="A6730" i="4"/>
  <c r="D6730" i="4" s="1"/>
  <c r="A6729" i="4"/>
  <c r="D6729" i="4" s="1"/>
  <c r="A6728" i="4"/>
  <c r="D6728" i="4" s="1"/>
  <c r="A6727" i="4"/>
  <c r="D6727" i="4" s="1"/>
  <c r="A6726" i="4"/>
  <c r="D6726" i="4" s="1"/>
  <c r="A6725" i="4"/>
  <c r="D6725" i="4" s="1"/>
  <c r="A6724" i="4"/>
  <c r="D6724" i="4" s="1"/>
  <c r="A6723" i="4"/>
  <c r="D6723" i="4" s="1"/>
  <c r="A6722" i="4"/>
  <c r="D6722" i="4" s="1"/>
  <c r="A6721" i="4"/>
  <c r="D6721" i="4" s="1"/>
  <c r="A6720" i="4"/>
  <c r="D6720" i="4" s="1"/>
  <c r="A6719" i="4"/>
  <c r="D6719" i="4" s="1"/>
  <c r="A6718" i="4"/>
  <c r="D6718" i="4" s="1"/>
  <c r="A6717" i="4"/>
  <c r="D6717" i="4" s="1"/>
  <c r="A6716" i="4"/>
  <c r="D6716" i="4" s="1"/>
  <c r="A6715" i="4"/>
  <c r="D6715" i="4" s="1"/>
  <c r="A6714" i="4"/>
  <c r="D6714" i="4" s="1"/>
  <c r="A6713" i="4"/>
  <c r="D6713" i="4" s="1"/>
  <c r="A6712" i="4"/>
  <c r="D6712" i="4" s="1"/>
  <c r="A6711" i="4"/>
  <c r="D6711" i="4" s="1"/>
  <c r="A6710" i="4"/>
  <c r="D6710" i="4" s="1"/>
  <c r="A6709" i="4"/>
  <c r="D6709" i="4" s="1"/>
  <c r="A6708" i="4"/>
  <c r="D6708" i="4" s="1"/>
  <c r="A6707" i="4"/>
  <c r="D6707" i="4" s="1"/>
  <c r="A6706" i="4"/>
  <c r="D6706" i="4" s="1"/>
  <c r="A6705" i="4"/>
  <c r="D6705" i="4" s="1"/>
  <c r="A6704" i="4"/>
  <c r="D6704" i="4" s="1"/>
  <c r="A6703" i="4"/>
  <c r="D6703" i="4" s="1"/>
  <c r="A6702" i="4"/>
  <c r="D6702" i="4" s="1"/>
  <c r="A6701" i="4"/>
  <c r="D6701" i="4" s="1"/>
  <c r="A6700" i="4"/>
  <c r="D6700" i="4" s="1"/>
  <c r="A6699" i="4"/>
  <c r="D6699" i="4" s="1"/>
  <c r="A6698" i="4"/>
  <c r="D6698" i="4" s="1"/>
  <c r="A6697" i="4"/>
  <c r="D6697" i="4" s="1"/>
  <c r="A6696" i="4"/>
  <c r="D6696" i="4" s="1"/>
  <c r="A6695" i="4"/>
  <c r="D6695" i="4" s="1"/>
  <c r="A6694" i="4"/>
  <c r="D6694" i="4" s="1"/>
  <c r="A6693" i="4"/>
  <c r="D6693" i="4" s="1"/>
  <c r="A6691" i="4"/>
  <c r="D6691" i="4" s="1"/>
  <c r="A6690" i="4"/>
  <c r="D6690" i="4" s="1"/>
  <c r="A6689" i="4"/>
  <c r="D6689" i="4" s="1"/>
  <c r="A6688" i="4"/>
  <c r="D6688" i="4" s="1"/>
  <c r="A6687" i="4"/>
  <c r="D6687" i="4" s="1"/>
  <c r="A6686" i="4"/>
  <c r="D6686" i="4" s="1"/>
  <c r="A6685" i="4"/>
  <c r="D6685" i="4" s="1"/>
  <c r="A6684" i="4"/>
  <c r="D6684" i="4" s="1"/>
  <c r="A6683" i="4"/>
  <c r="D6683" i="4" s="1"/>
  <c r="A6682" i="4"/>
  <c r="D6682" i="4" s="1"/>
  <c r="A6681" i="4"/>
  <c r="D6681" i="4" s="1"/>
  <c r="A6680" i="4"/>
  <c r="D6680" i="4" s="1"/>
  <c r="A6679" i="4"/>
  <c r="D6679" i="4" s="1"/>
  <c r="A6678" i="4"/>
  <c r="D6678" i="4" s="1"/>
  <c r="A6677" i="4"/>
  <c r="D6677" i="4" s="1"/>
  <c r="A6676" i="4"/>
  <c r="D6676" i="4" s="1"/>
  <c r="A6675" i="4"/>
  <c r="D6675" i="4" s="1"/>
  <c r="A6674" i="4"/>
  <c r="D6674" i="4" s="1"/>
  <c r="A6673" i="4"/>
  <c r="D6673" i="4" s="1"/>
  <c r="A6672" i="4"/>
  <c r="D6672" i="4" s="1"/>
  <c r="A6671" i="4"/>
  <c r="D6671" i="4" s="1"/>
  <c r="A6670" i="4"/>
  <c r="D6670" i="4" s="1"/>
  <c r="A6669" i="4"/>
  <c r="D6669" i="4" s="1"/>
  <c r="A6668" i="4"/>
  <c r="D6668" i="4" s="1"/>
  <c r="A6667" i="4"/>
  <c r="D6667" i="4" s="1"/>
  <c r="A6666" i="4"/>
  <c r="D6666" i="4" s="1"/>
  <c r="A6665" i="4"/>
  <c r="D6665" i="4" s="1"/>
  <c r="A6664" i="4"/>
  <c r="D6664" i="4" s="1"/>
  <c r="A6663" i="4"/>
  <c r="D6663" i="4" s="1"/>
  <c r="A6662" i="4"/>
  <c r="D6662" i="4" s="1"/>
  <c r="A6661" i="4"/>
  <c r="D6661" i="4" s="1"/>
  <c r="A6660" i="4"/>
  <c r="D6660" i="4" s="1"/>
  <c r="A6659" i="4"/>
  <c r="D6659" i="4" s="1"/>
  <c r="A6658" i="4"/>
  <c r="D6658" i="4" s="1"/>
  <c r="A6657" i="4"/>
  <c r="D6657" i="4" s="1"/>
  <c r="A6656" i="4"/>
  <c r="D6656" i="4" s="1"/>
  <c r="A6655" i="4"/>
  <c r="D6655" i="4" s="1"/>
  <c r="A6653" i="4"/>
  <c r="D6653" i="4" s="1"/>
  <c r="A6652" i="4"/>
  <c r="D6652" i="4" s="1"/>
  <c r="A6651" i="4"/>
  <c r="D6651" i="4" s="1"/>
  <c r="A6650" i="4"/>
  <c r="D6650" i="4" s="1"/>
  <c r="A6649" i="4"/>
  <c r="D6649" i="4" s="1"/>
  <c r="A6648" i="4"/>
  <c r="D6648" i="4" s="1"/>
  <c r="A6646" i="4"/>
  <c r="D6646" i="4" s="1"/>
  <c r="A6645" i="4"/>
  <c r="D6645" i="4" s="1"/>
  <c r="A6644" i="4"/>
  <c r="D6644" i="4" s="1"/>
  <c r="A6643" i="4"/>
  <c r="D6643" i="4" s="1"/>
  <c r="A6642" i="4"/>
  <c r="D6642" i="4" s="1"/>
  <c r="A6641" i="4"/>
  <c r="D6641" i="4" s="1"/>
  <c r="A6640" i="4"/>
  <c r="D6640" i="4" s="1"/>
  <c r="A6639" i="4"/>
  <c r="D6639" i="4" s="1"/>
  <c r="A6638" i="4"/>
  <c r="D6638" i="4" s="1"/>
  <c r="A6637" i="4"/>
  <c r="D6637" i="4" s="1"/>
  <c r="A6636" i="4"/>
  <c r="D6636" i="4" s="1"/>
  <c r="A6635" i="4"/>
  <c r="D6635" i="4" s="1"/>
  <c r="A6634" i="4"/>
  <c r="D6634" i="4" s="1"/>
  <c r="A6633" i="4"/>
  <c r="D6633" i="4" s="1"/>
  <c r="A6632" i="4"/>
  <c r="D6632" i="4" s="1"/>
  <c r="A6631" i="4"/>
  <c r="D6631" i="4" s="1"/>
  <c r="A6630" i="4"/>
  <c r="D6630" i="4" s="1"/>
  <c r="A6629" i="4"/>
  <c r="D6629" i="4" s="1"/>
  <c r="A6628" i="4"/>
  <c r="D6628" i="4" s="1"/>
  <c r="A6627" i="4"/>
  <c r="D6627" i="4" s="1"/>
  <c r="A6626" i="4"/>
  <c r="D6626" i="4" s="1"/>
  <c r="A6625" i="4"/>
  <c r="D6625" i="4" s="1"/>
  <c r="A6624" i="4"/>
  <c r="D6624" i="4" s="1"/>
  <c r="A6623" i="4"/>
  <c r="D6623" i="4" s="1"/>
  <c r="A6622" i="4"/>
  <c r="D6622" i="4" s="1"/>
  <c r="A6619" i="4"/>
  <c r="D6619" i="4" s="1"/>
  <c r="A6618" i="4"/>
  <c r="D6618" i="4" s="1"/>
  <c r="A6617" i="4"/>
  <c r="D6617" i="4" s="1"/>
  <c r="A6616" i="4"/>
  <c r="D6616" i="4" s="1"/>
  <c r="A6615" i="4"/>
  <c r="D6615" i="4" s="1"/>
  <c r="A6614" i="4"/>
  <c r="D6614" i="4" s="1"/>
  <c r="A6613" i="4"/>
  <c r="D6613" i="4" s="1"/>
  <c r="A6612" i="4"/>
  <c r="D6612" i="4" s="1"/>
  <c r="A6611" i="4"/>
  <c r="D6611" i="4" s="1"/>
  <c r="A6610" i="4"/>
  <c r="D6610" i="4" s="1"/>
  <c r="A6609" i="4"/>
  <c r="D6609" i="4" s="1"/>
  <c r="A6608" i="4"/>
  <c r="D6608" i="4" s="1"/>
  <c r="A6607" i="4"/>
  <c r="D6607" i="4" s="1"/>
  <c r="A6606" i="4"/>
  <c r="D6606" i="4" s="1"/>
  <c r="A6605" i="4"/>
  <c r="D6605" i="4" s="1"/>
  <c r="A6604" i="4"/>
  <c r="D6604" i="4" s="1"/>
  <c r="A6603" i="4"/>
  <c r="D6603" i="4" s="1"/>
  <c r="A6602" i="4"/>
  <c r="D6602" i="4" s="1"/>
  <c r="A6601" i="4"/>
  <c r="D6601" i="4" s="1"/>
  <c r="A6600" i="4"/>
  <c r="D6600" i="4" s="1"/>
  <c r="A6599" i="4"/>
  <c r="D6599" i="4" s="1"/>
  <c r="A6598" i="4"/>
  <c r="D6598" i="4" s="1"/>
  <c r="A6597" i="4"/>
  <c r="D6597" i="4" s="1"/>
  <c r="A6596" i="4"/>
  <c r="D6596" i="4" s="1"/>
  <c r="A6595" i="4"/>
  <c r="D6595" i="4" s="1"/>
  <c r="A6594" i="4"/>
  <c r="D6594" i="4" s="1"/>
  <c r="A6593" i="4"/>
  <c r="D6593" i="4" s="1"/>
  <c r="A6592" i="4"/>
  <c r="D6592" i="4" s="1"/>
  <c r="A6591" i="4"/>
  <c r="D6591" i="4" s="1"/>
  <c r="A6590" i="4"/>
  <c r="D6590" i="4" s="1"/>
  <c r="A6589" i="4"/>
  <c r="D6589" i="4" s="1"/>
  <c r="A6588" i="4"/>
  <c r="D6588" i="4" s="1"/>
  <c r="A6587" i="4"/>
  <c r="D6587" i="4" s="1"/>
  <c r="A6586" i="4"/>
  <c r="D6586" i="4" s="1"/>
  <c r="A6585" i="4"/>
  <c r="D6585" i="4" s="1"/>
  <c r="A6584" i="4"/>
  <c r="D6584" i="4" s="1"/>
  <c r="A6583" i="4"/>
  <c r="D6583" i="4" s="1"/>
  <c r="A6582" i="4"/>
  <c r="D6582" i="4" s="1"/>
  <c r="A6581" i="4"/>
  <c r="D6581" i="4" s="1"/>
  <c r="A6580" i="4"/>
  <c r="D6580" i="4" s="1"/>
  <c r="A6579" i="4"/>
  <c r="D6579" i="4" s="1"/>
  <c r="A6578" i="4"/>
  <c r="D6578" i="4" s="1"/>
  <c r="A6577" i="4"/>
  <c r="D6577" i="4" s="1"/>
  <c r="A6576" i="4"/>
  <c r="D6576" i="4" s="1"/>
  <c r="A6575" i="4"/>
  <c r="D6575" i="4" s="1"/>
  <c r="A6574" i="4"/>
  <c r="D6574" i="4" s="1"/>
  <c r="A6573" i="4"/>
  <c r="D6573" i="4" s="1"/>
  <c r="A6572" i="4"/>
  <c r="D6572" i="4" s="1"/>
  <c r="A6571" i="4"/>
  <c r="D6571" i="4" s="1"/>
  <c r="A6570" i="4"/>
  <c r="D6570" i="4" s="1"/>
  <c r="A6569" i="4"/>
  <c r="D6569" i="4" s="1"/>
  <c r="A6568" i="4"/>
  <c r="D6568" i="4" s="1"/>
  <c r="A6567" i="4"/>
  <c r="D6567" i="4" s="1"/>
  <c r="A6566" i="4"/>
  <c r="D6566" i="4" s="1"/>
  <c r="A6565" i="4"/>
  <c r="D6565" i="4" s="1"/>
  <c r="A6564" i="4"/>
  <c r="D6564" i="4" s="1"/>
  <c r="A6563" i="4"/>
  <c r="D6563" i="4" s="1"/>
  <c r="A6562" i="4"/>
  <c r="D6562" i="4" s="1"/>
  <c r="A6561" i="4"/>
  <c r="D6561" i="4" s="1"/>
  <c r="A6560" i="4"/>
  <c r="D6560" i="4" s="1"/>
  <c r="A6559" i="4"/>
  <c r="D6559" i="4" s="1"/>
  <c r="A6558" i="4"/>
  <c r="D6558" i="4" s="1"/>
  <c r="A6557" i="4"/>
  <c r="D6557" i="4" s="1"/>
  <c r="A6556" i="4"/>
  <c r="D6556" i="4" s="1"/>
  <c r="A6555" i="4"/>
  <c r="D6555" i="4" s="1"/>
  <c r="A6554" i="4"/>
  <c r="D6554" i="4" s="1"/>
  <c r="A6553" i="4"/>
  <c r="D6553" i="4" s="1"/>
  <c r="A6552" i="4"/>
  <c r="D6552" i="4" s="1"/>
  <c r="A6551" i="4"/>
  <c r="D6551" i="4" s="1"/>
  <c r="A6550" i="4"/>
  <c r="D6550" i="4" s="1"/>
  <c r="A6549" i="4"/>
  <c r="D6549" i="4" s="1"/>
  <c r="A6548" i="4"/>
  <c r="D6548" i="4" s="1"/>
  <c r="A6547" i="4"/>
  <c r="D6547" i="4" s="1"/>
  <c r="A6546" i="4"/>
  <c r="D6546" i="4" s="1"/>
  <c r="A6545" i="4"/>
  <c r="D6545" i="4" s="1"/>
  <c r="A6544" i="4"/>
  <c r="D6544" i="4" s="1"/>
  <c r="A6543" i="4"/>
  <c r="D6543" i="4" s="1"/>
  <c r="A6542" i="4"/>
  <c r="D6542" i="4" s="1"/>
  <c r="A6541" i="4"/>
  <c r="D6541" i="4" s="1"/>
  <c r="A6540" i="4"/>
  <c r="D6540" i="4" s="1"/>
  <c r="A6539" i="4"/>
  <c r="D6539" i="4" s="1"/>
  <c r="A6538" i="4"/>
  <c r="D6538" i="4" s="1"/>
  <c r="A6537" i="4"/>
  <c r="D6537" i="4" s="1"/>
  <c r="A6536" i="4"/>
  <c r="D6536" i="4" s="1"/>
  <c r="A6535" i="4"/>
  <c r="D6535" i="4" s="1"/>
  <c r="A6534" i="4"/>
  <c r="D6534" i="4" s="1"/>
  <c r="A6533" i="4"/>
  <c r="D6533" i="4" s="1"/>
  <c r="A6532" i="4"/>
  <c r="D6532" i="4" s="1"/>
  <c r="A6531" i="4"/>
  <c r="D6531" i="4" s="1"/>
  <c r="A6530" i="4"/>
  <c r="D6530" i="4" s="1"/>
  <c r="A6529" i="4"/>
  <c r="D6529" i="4" s="1"/>
  <c r="A6528" i="4"/>
  <c r="D6528" i="4" s="1"/>
  <c r="A6527" i="4"/>
  <c r="D6527" i="4" s="1"/>
  <c r="A6526" i="4"/>
  <c r="D6526" i="4" s="1"/>
  <c r="A6525" i="4"/>
  <c r="D6525" i="4" s="1"/>
  <c r="A6524" i="4"/>
  <c r="D6524" i="4" s="1"/>
  <c r="A6523" i="4"/>
  <c r="D6523" i="4" s="1"/>
  <c r="A6522" i="4"/>
  <c r="D6522" i="4" s="1"/>
  <c r="A6521" i="4"/>
  <c r="D6521" i="4" s="1"/>
  <c r="A6520" i="4"/>
  <c r="D6520" i="4" s="1"/>
  <c r="A6519" i="4"/>
  <c r="D6519" i="4" s="1"/>
  <c r="A6518" i="4"/>
  <c r="D6518" i="4" s="1"/>
  <c r="A6517" i="4"/>
  <c r="D6517" i="4" s="1"/>
  <c r="A6516" i="4"/>
  <c r="D6516" i="4" s="1"/>
  <c r="A6515" i="4"/>
  <c r="D6515" i="4" s="1"/>
  <c r="A6514" i="4"/>
  <c r="D6514" i="4" s="1"/>
  <c r="A6513" i="4"/>
  <c r="D6513" i="4" s="1"/>
  <c r="A6512" i="4"/>
  <c r="D6512" i="4" s="1"/>
  <c r="A6511" i="4"/>
  <c r="D6511" i="4" s="1"/>
  <c r="A6510" i="4"/>
  <c r="D6510" i="4" s="1"/>
  <c r="A6509" i="4"/>
  <c r="D6509" i="4" s="1"/>
  <c r="A6508" i="4"/>
  <c r="D6508" i="4" s="1"/>
  <c r="A6507" i="4"/>
  <c r="D6507" i="4" s="1"/>
  <c r="A6506" i="4"/>
  <c r="D6506" i="4" s="1"/>
  <c r="A6505" i="4"/>
  <c r="D6505" i="4" s="1"/>
  <c r="A6504" i="4"/>
  <c r="D6504" i="4" s="1"/>
  <c r="A6503" i="4"/>
  <c r="D6503" i="4" s="1"/>
  <c r="A6502" i="4"/>
  <c r="D6502" i="4" s="1"/>
  <c r="A6501" i="4"/>
  <c r="D6501" i="4" s="1"/>
  <c r="A6500" i="4"/>
  <c r="D6500" i="4" s="1"/>
  <c r="A6499" i="4"/>
  <c r="D6499" i="4" s="1"/>
  <c r="A6498" i="4"/>
  <c r="D6498" i="4" s="1"/>
  <c r="A6497" i="4"/>
  <c r="D6497" i="4" s="1"/>
  <c r="A6496" i="4"/>
  <c r="D6496" i="4" s="1"/>
  <c r="A6495" i="4"/>
  <c r="D6495" i="4" s="1"/>
  <c r="A6494" i="4"/>
  <c r="D6494" i="4" s="1"/>
  <c r="A6493" i="4"/>
  <c r="D6493" i="4" s="1"/>
  <c r="A6492" i="4"/>
  <c r="D6492" i="4" s="1"/>
  <c r="A6491" i="4"/>
  <c r="D6491" i="4" s="1"/>
  <c r="A6490" i="4"/>
  <c r="D6490" i="4" s="1"/>
  <c r="A6489" i="4"/>
  <c r="D6489" i="4" s="1"/>
  <c r="A6488" i="4"/>
  <c r="D6488" i="4" s="1"/>
  <c r="A6487" i="4"/>
  <c r="D6487" i="4" s="1"/>
  <c r="A6486" i="4"/>
  <c r="D6486" i="4" s="1"/>
  <c r="A6485" i="4"/>
  <c r="D6485" i="4" s="1"/>
  <c r="A6484" i="4"/>
  <c r="D6484" i="4" s="1"/>
  <c r="A6483" i="4"/>
  <c r="D6483" i="4" s="1"/>
  <c r="A6482" i="4"/>
  <c r="D6482" i="4" s="1"/>
  <c r="A6481" i="4"/>
  <c r="D6481" i="4" s="1"/>
  <c r="A6480" i="4"/>
  <c r="D6480" i="4" s="1"/>
  <c r="A6479" i="4"/>
  <c r="D6479" i="4" s="1"/>
  <c r="A6478" i="4"/>
  <c r="D6478" i="4" s="1"/>
  <c r="A6477" i="4"/>
  <c r="D6477" i="4" s="1"/>
  <c r="A6476" i="4"/>
  <c r="D6476" i="4" s="1"/>
  <c r="A6475" i="4"/>
  <c r="D6475" i="4" s="1"/>
  <c r="A6474" i="4"/>
  <c r="D6474" i="4" s="1"/>
  <c r="A6472" i="4"/>
  <c r="D6472" i="4" s="1"/>
  <c r="A6471" i="4"/>
  <c r="D6471" i="4" s="1"/>
  <c r="A6470" i="4"/>
  <c r="D6470" i="4" s="1"/>
  <c r="A6469" i="4"/>
  <c r="D6469" i="4" s="1"/>
  <c r="A6468" i="4"/>
  <c r="D6468" i="4" s="1"/>
  <c r="A6467" i="4"/>
  <c r="D6467" i="4" s="1"/>
  <c r="A6466" i="4"/>
  <c r="D6466" i="4" s="1"/>
  <c r="A6465" i="4"/>
  <c r="D6465" i="4" s="1"/>
  <c r="A6463" i="4"/>
  <c r="D6463" i="4" s="1"/>
  <c r="A6462" i="4"/>
  <c r="D6462" i="4" s="1"/>
  <c r="A6461" i="4"/>
  <c r="D6461" i="4" s="1"/>
  <c r="A6460" i="4"/>
  <c r="D6460" i="4" s="1"/>
  <c r="A6459" i="4"/>
  <c r="D6459" i="4" s="1"/>
  <c r="A6458" i="4"/>
  <c r="D6458" i="4" s="1"/>
  <c r="A6457" i="4"/>
  <c r="D6457" i="4" s="1"/>
  <c r="A6456" i="4"/>
  <c r="D6456" i="4" s="1"/>
  <c r="A6455" i="4"/>
  <c r="D6455" i="4" s="1"/>
  <c r="A6454" i="4"/>
  <c r="D6454" i="4" s="1"/>
  <c r="A6453" i="4"/>
  <c r="D6453" i="4" s="1"/>
  <c r="A6452" i="4"/>
  <c r="D6452" i="4" s="1"/>
  <c r="A6451" i="4"/>
  <c r="D6451" i="4" s="1"/>
  <c r="A6450" i="4"/>
  <c r="D6450" i="4" s="1"/>
  <c r="A6449" i="4"/>
  <c r="D6449" i="4" s="1"/>
  <c r="A6448" i="4"/>
  <c r="D6448" i="4" s="1"/>
  <c r="A6447" i="4"/>
  <c r="D6447" i="4" s="1"/>
  <c r="A6446" i="4"/>
  <c r="D6446" i="4" s="1"/>
  <c r="A6445" i="4"/>
  <c r="D6445" i="4" s="1"/>
  <c r="A6444" i="4"/>
  <c r="D6444" i="4" s="1"/>
  <c r="A6443" i="4"/>
  <c r="D6443" i="4" s="1"/>
  <c r="A6442" i="4"/>
  <c r="D6442" i="4" s="1"/>
  <c r="A6440" i="4"/>
  <c r="D6440" i="4" s="1"/>
  <c r="A6439" i="4"/>
  <c r="D6439" i="4" s="1"/>
  <c r="A6438" i="4"/>
  <c r="D6438" i="4" s="1"/>
  <c r="A6437" i="4"/>
  <c r="D6437" i="4" s="1"/>
  <c r="A6436" i="4"/>
  <c r="D6436" i="4" s="1"/>
  <c r="A6435" i="4"/>
  <c r="D6435" i="4" s="1"/>
  <c r="A6434" i="4"/>
  <c r="D6434" i="4" s="1"/>
  <c r="A6433" i="4"/>
  <c r="D6433" i="4" s="1"/>
  <c r="A6432" i="4"/>
  <c r="D6432" i="4" s="1"/>
  <c r="A6431" i="4"/>
  <c r="D6431" i="4" s="1"/>
  <c r="A6430" i="4"/>
  <c r="D6430" i="4" s="1"/>
  <c r="A6429" i="4"/>
  <c r="D6429" i="4" s="1"/>
  <c r="A6428" i="4"/>
  <c r="D6428" i="4" s="1"/>
  <c r="A6427" i="4"/>
  <c r="D6427" i="4" s="1"/>
  <c r="A6426" i="4"/>
  <c r="D6426" i="4" s="1"/>
  <c r="A6425" i="4"/>
  <c r="D6425" i="4" s="1"/>
  <c r="A6424" i="4"/>
  <c r="D6424" i="4" s="1"/>
  <c r="A6423" i="4"/>
  <c r="D6423" i="4" s="1"/>
  <c r="A6422" i="4"/>
  <c r="D6422" i="4" s="1"/>
  <c r="A6421" i="4"/>
  <c r="D6421" i="4" s="1"/>
  <c r="A6420" i="4"/>
  <c r="D6420" i="4" s="1"/>
  <c r="A6419" i="4"/>
  <c r="D6419" i="4" s="1"/>
  <c r="A6418" i="4"/>
  <c r="D6418" i="4" s="1"/>
  <c r="A6417" i="4"/>
  <c r="D6417" i="4" s="1"/>
  <c r="A6416" i="4"/>
  <c r="D6416" i="4" s="1"/>
  <c r="A6415" i="4"/>
  <c r="D6415" i="4" s="1"/>
  <c r="A6414" i="4"/>
  <c r="D6414" i="4" s="1"/>
  <c r="A6413" i="4"/>
  <c r="D6413" i="4" s="1"/>
  <c r="A6412" i="4"/>
  <c r="D6412" i="4" s="1"/>
  <c r="A6411" i="4"/>
  <c r="D6411" i="4" s="1"/>
  <c r="A6410" i="4"/>
  <c r="D6410" i="4" s="1"/>
  <c r="A6409" i="4"/>
  <c r="D6409" i="4" s="1"/>
  <c r="A6408" i="4"/>
  <c r="D6408" i="4" s="1"/>
  <c r="A6406" i="4"/>
  <c r="D6406" i="4" s="1"/>
  <c r="A6405" i="4"/>
  <c r="D6405" i="4" s="1"/>
  <c r="A6403" i="4"/>
  <c r="D6403" i="4" s="1"/>
  <c r="A6402" i="4"/>
  <c r="D6402" i="4" s="1"/>
  <c r="A6401" i="4"/>
  <c r="D6401" i="4" s="1"/>
  <c r="A6400" i="4"/>
  <c r="D6400" i="4" s="1"/>
  <c r="A6399" i="4"/>
  <c r="D6399" i="4" s="1"/>
  <c r="A6398" i="4"/>
  <c r="D6398" i="4" s="1"/>
  <c r="A6397" i="4"/>
  <c r="D6397" i="4" s="1"/>
  <c r="A6396" i="4"/>
  <c r="D6396" i="4" s="1"/>
  <c r="A6395" i="4"/>
  <c r="D6395" i="4" s="1"/>
  <c r="A6394" i="4"/>
  <c r="D6394" i="4" s="1"/>
  <c r="A6393" i="4"/>
  <c r="D6393" i="4" s="1"/>
  <c r="A6392" i="4"/>
  <c r="D6392" i="4" s="1"/>
  <c r="A6391" i="4"/>
  <c r="D6391" i="4" s="1"/>
  <c r="A6390" i="4"/>
  <c r="D6390" i="4" s="1"/>
  <c r="A6389" i="4"/>
  <c r="D6389" i="4" s="1"/>
  <c r="A6388" i="4"/>
  <c r="D6388" i="4" s="1"/>
  <c r="A6387" i="4"/>
  <c r="D6387" i="4" s="1"/>
  <c r="A6386" i="4"/>
  <c r="D6386" i="4" s="1"/>
  <c r="A6385" i="4"/>
  <c r="D6385" i="4" s="1"/>
  <c r="A6384" i="4"/>
  <c r="D6384" i="4" s="1"/>
  <c r="A6383" i="4"/>
  <c r="D6383" i="4" s="1"/>
  <c r="A6382" i="4"/>
  <c r="D6382" i="4" s="1"/>
  <c r="A6381" i="4"/>
  <c r="D6381" i="4" s="1"/>
  <c r="A6380" i="4"/>
  <c r="D6380" i="4" s="1"/>
  <c r="A6379" i="4"/>
  <c r="D6379" i="4" s="1"/>
  <c r="A6378" i="4"/>
  <c r="D6378" i="4" s="1"/>
  <c r="A6377" i="4"/>
  <c r="D6377" i="4" s="1"/>
  <c r="A6376" i="4"/>
  <c r="D6376" i="4" s="1"/>
  <c r="A6375" i="4"/>
  <c r="D6375" i="4" s="1"/>
  <c r="A6374" i="4"/>
  <c r="D6374" i="4" s="1"/>
  <c r="A6373" i="4"/>
  <c r="D6373" i="4" s="1"/>
  <c r="A6372" i="4"/>
  <c r="D6372" i="4" s="1"/>
  <c r="A6371" i="4"/>
  <c r="D6371" i="4" s="1"/>
  <c r="A6370" i="4"/>
  <c r="D6370" i="4" s="1"/>
  <c r="A6369" i="4"/>
  <c r="D6369" i="4" s="1"/>
  <c r="A6368" i="4"/>
  <c r="D6368" i="4" s="1"/>
  <c r="A6367" i="4"/>
  <c r="D6367" i="4" s="1"/>
  <c r="A6366" i="4"/>
  <c r="D6366" i="4" s="1"/>
  <c r="A6365" i="4"/>
  <c r="D6365" i="4" s="1"/>
  <c r="A6364" i="4"/>
  <c r="D6364" i="4" s="1"/>
  <c r="A6363" i="4"/>
  <c r="D6363" i="4" s="1"/>
  <c r="A6362" i="4"/>
  <c r="D6362" i="4" s="1"/>
  <c r="A6361" i="4"/>
  <c r="D6361" i="4" s="1"/>
  <c r="A6360" i="4"/>
  <c r="D6360" i="4" s="1"/>
  <c r="A6359" i="4"/>
  <c r="D6359" i="4" s="1"/>
  <c r="A6358" i="4"/>
  <c r="D6358" i="4" s="1"/>
  <c r="A6357" i="4"/>
  <c r="D6357" i="4" s="1"/>
  <c r="A6356" i="4"/>
  <c r="D6356" i="4" s="1"/>
  <c r="A6355" i="4"/>
  <c r="D6355" i="4" s="1"/>
  <c r="A6354" i="4"/>
  <c r="D6354" i="4" s="1"/>
  <c r="A6353" i="4"/>
  <c r="D6353" i="4" s="1"/>
  <c r="A6352" i="4"/>
  <c r="D6352" i="4" s="1"/>
  <c r="A6351" i="4"/>
  <c r="D6351" i="4" s="1"/>
  <c r="A6350" i="4"/>
  <c r="D6350" i="4" s="1"/>
  <c r="A6349" i="4"/>
  <c r="D6349" i="4" s="1"/>
  <c r="A6348" i="4"/>
  <c r="D6348" i="4" s="1"/>
  <c r="A6347" i="4"/>
  <c r="D6347" i="4" s="1"/>
  <c r="A6346" i="4"/>
  <c r="D6346" i="4" s="1"/>
  <c r="A6345" i="4"/>
  <c r="D6345" i="4" s="1"/>
  <c r="A6344" i="4"/>
  <c r="D6344" i="4" s="1"/>
  <c r="A6343" i="4"/>
  <c r="D6343" i="4" s="1"/>
  <c r="A6342" i="4"/>
  <c r="D6342" i="4" s="1"/>
  <c r="A6341" i="4"/>
  <c r="D6341" i="4" s="1"/>
  <c r="A6340" i="4"/>
  <c r="D6340" i="4" s="1"/>
  <c r="A6339" i="4"/>
  <c r="D6339" i="4" s="1"/>
  <c r="A6338" i="4"/>
  <c r="D6338" i="4" s="1"/>
  <c r="A6337" i="4"/>
  <c r="D6337" i="4" s="1"/>
  <c r="A6336" i="4"/>
  <c r="D6336" i="4" s="1"/>
  <c r="A6335" i="4"/>
  <c r="D6335" i="4" s="1"/>
  <c r="A6334" i="4"/>
  <c r="D6334" i="4" s="1"/>
  <c r="A6333" i="4"/>
  <c r="D6333" i="4" s="1"/>
  <c r="A6332" i="4"/>
  <c r="D6332" i="4" s="1"/>
  <c r="A6331" i="4"/>
  <c r="D6331" i="4" s="1"/>
  <c r="A6330" i="4"/>
  <c r="D6330" i="4" s="1"/>
  <c r="A6329" i="4"/>
  <c r="D6329" i="4" s="1"/>
  <c r="A6328" i="4"/>
  <c r="D6328" i="4" s="1"/>
  <c r="A6327" i="4"/>
  <c r="D6327" i="4" s="1"/>
  <c r="A6326" i="4"/>
  <c r="D6326" i="4" s="1"/>
  <c r="A6325" i="4"/>
  <c r="D6325" i="4" s="1"/>
  <c r="A6324" i="4"/>
  <c r="D6324" i="4" s="1"/>
  <c r="A6323" i="4"/>
  <c r="D6323" i="4" s="1"/>
  <c r="A6322" i="4"/>
  <c r="D6322" i="4" s="1"/>
  <c r="A6321" i="4"/>
  <c r="D6321" i="4" s="1"/>
  <c r="A6320" i="4"/>
  <c r="D6320" i="4" s="1"/>
  <c r="A6319" i="4"/>
  <c r="D6319" i="4" s="1"/>
  <c r="A6318" i="4"/>
  <c r="D6318" i="4" s="1"/>
  <c r="A6317" i="4"/>
  <c r="D6317" i="4" s="1"/>
  <c r="A6316" i="4"/>
  <c r="D6316" i="4" s="1"/>
  <c r="A6315" i="4"/>
  <c r="D6315" i="4" s="1"/>
  <c r="A6314" i="4"/>
  <c r="D6314" i="4" s="1"/>
  <c r="A6313" i="4"/>
  <c r="D6313" i="4" s="1"/>
  <c r="A6312" i="4"/>
  <c r="D6312" i="4" s="1"/>
  <c r="A6311" i="4"/>
  <c r="D6311" i="4" s="1"/>
  <c r="A6310" i="4"/>
  <c r="D6310" i="4" s="1"/>
  <c r="A6309" i="4"/>
  <c r="D6309" i="4" s="1"/>
  <c r="A6308" i="4"/>
  <c r="D6308" i="4" s="1"/>
  <c r="A6307" i="4"/>
  <c r="D6307" i="4" s="1"/>
  <c r="A6306" i="4"/>
  <c r="D6306" i="4" s="1"/>
  <c r="A6305" i="4"/>
  <c r="D6305" i="4" s="1"/>
  <c r="A6304" i="4"/>
  <c r="D6304" i="4" s="1"/>
  <c r="A6303" i="4"/>
  <c r="D6303" i="4" s="1"/>
  <c r="A6302" i="4"/>
  <c r="D6302" i="4" s="1"/>
  <c r="A6301" i="4"/>
  <c r="D6301" i="4" s="1"/>
  <c r="A6300" i="4"/>
  <c r="D6300" i="4" s="1"/>
  <c r="A6299" i="4"/>
  <c r="D6299" i="4" s="1"/>
  <c r="A6298" i="4"/>
  <c r="D6298" i="4" s="1"/>
  <c r="A6297" i="4"/>
  <c r="D6297" i="4" s="1"/>
  <c r="A6296" i="4"/>
  <c r="D6296" i="4" s="1"/>
  <c r="A6295" i="4"/>
  <c r="D6295" i="4" s="1"/>
  <c r="A6294" i="4"/>
  <c r="D6294" i="4" s="1"/>
  <c r="A6293" i="4"/>
  <c r="D6293" i="4" s="1"/>
  <c r="A6292" i="4"/>
  <c r="D6292" i="4" s="1"/>
  <c r="A6291" i="4"/>
  <c r="D6291" i="4" s="1"/>
  <c r="A6290" i="4"/>
  <c r="D6290" i="4" s="1"/>
  <c r="A6289" i="4"/>
  <c r="D6289" i="4" s="1"/>
  <c r="A6288" i="4"/>
  <c r="D6288" i="4" s="1"/>
  <c r="A6287" i="4"/>
  <c r="D6287" i="4" s="1"/>
  <c r="A6286" i="4"/>
  <c r="D6286" i="4" s="1"/>
  <c r="A6285" i="4"/>
  <c r="D6285" i="4" s="1"/>
  <c r="A6284" i="4"/>
  <c r="D6284" i="4" s="1"/>
  <c r="A6283" i="4"/>
  <c r="D6283" i="4" s="1"/>
  <c r="A6282" i="4"/>
  <c r="D6282" i="4" s="1"/>
  <c r="A6281" i="4"/>
  <c r="D6281" i="4" s="1"/>
  <c r="A6280" i="4"/>
  <c r="D6280" i="4" s="1"/>
  <c r="A6279" i="4"/>
  <c r="D6279" i="4" s="1"/>
  <c r="A6278" i="4"/>
  <c r="D6278" i="4" s="1"/>
  <c r="A6277" i="4"/>
  <c r="D6277" i="4" s="1"/>
  <c r="A6276" i="4"/>
  <c r="D6276" i="4" s="1"/>
  <c r="A6275" i="4"/>
  <c r="D6275" i="4" s="1"/>
  <c r="A6274" i="4"/>
  <c r="D6274" i="4" s="1"/>
  <c r="A6273" i="4"/>
  <c r="D6273" i="4" s="1"/>
  <c r="A6272" i="4"/>
  <c r="D6272" i="4" s="1"/>
  <c r="A6271" i="4"/>
  <c r="D6271" i="4" s="1"/>
  <c r="A6270" i="4"/>
  <c r="D6270" i="4" s="1"/>
  <c r="A6269" i="4"/>
  <c r="D6269" i="4" s="1"/>
  <c r="A6268" i="4"/>
  <c r="D6268" i="4" s="1"/>
  <c r="A6267" i="4"/>
  <c r="D6267" i="4" s="1"/>
  <c r="A6266" i="4"/>
  <c r="D6266" i="4" s="1"/>
  <c r="A6265" i="4"/>
  <c r="D6265" i="4" s="1"/>
  <c r="A6264" i="4"/>
  <c r="D6264" i="4" s="1"/>
  <c r="A6263" i="4"/>
  <c r="D6263" i="4" s="1"/>
  <c r="A6262" i="4"/>
  <c r="D6262" i="4" s="1"/>
  <c r="A6261" i="4"/>
  <c r="D6261" i="4" s="1"/>
  <c r="A6260" i="4"/>
  <c r="D6260" i="4" s="1"/>
  <c r="A6259" i="4"/>
  <c r="D6259" i="4" s="1"/>
  <c r="A6258" i="4"/>
  <c r="D6258" i="4" s="1"/>
  <c r="A6257" i="4"/>
  <c r="D6257" i="4" s="1"/>
  <c r="A6256" i="4"/>
  <c r="D6256" i="4" s="1"/>
  <c r="A6255" i="4"/>
  <c r="D6255" i="4" s="1"/>
  <c r="A6254" i="4"/>
  <c r="D6254" i="4" s="1"/>
  <c r="A6253" i="4"/>
  <c r="D6253" i="4" s="1"/>
  <c r="A6252" i="4"/>
  <c r="D6252" i="4" s="1"/>
  <c r="A6251" i="4"/>
  <c r="D6251" i="4" s="1"/>
  <c r="A6250" i="4"/>
  <c r="D6250" i="4" s="1"/>
  <c r="A6249" i="4"/>
  <c r="D6249" i="4" s="1"/>
  <c r="A6248" i="4"/>
  <c r="D6248" i="4" s="1"/>
  <c r="A6247" i="4"/>
  <c r="D6247" i="4" s="1"/>
  <c r="A6246" i="4"/>
  <c r="D6246" i="4" s="1"/>
  <c r="A6245" i="4"/>
  <c r="D6245" i="4" s="1"/>
  <c r="A6244" i="4"/>
  <c r="D6244" i="4" s="1"/>
  <c r="A6243" i="4"/>
  <c r="D6243" i="4" s="1"/>
  <c r="A6242" i="4"/>
  <c r="D6242" i="4" s="1"/>
  <c r="A6241" i="4"/>
  <c r="D6241" i="4" s="1"/>
  <c r="A6240" i="4"/>
  <c r="D6240" i="4" s="1"/>
  <c r="A6239" i="4"/>
  <c r="D6239" i="4" s="1"/>
  <c r="A6238" i="4"/>
  <c r="D6238" i="4" s="1"/>
  <c r="A6237" i="4"/>
  <c r="D6237" i="4" s="1"/>
  <c r="A6236" i="4"/>
  <c r="D6236" i="4" s="1"/>
  <c r="A6235" i="4"/>
  <c r="D6235" i="4" s="1"/>
  <c r="A6234" i="4"/>
  <c r="D6234" i="4" s="1"/>
  <c r="A6233" i="4"/>
  <c r="D6233" i="4" s="1"/>
  <c r="A6232" i="4"/>
  <c r="D6232" i="4" s="1"/>
  <c r="A6231" i="4"/>
  <c r="D6231" i="4" s="1"/>
  <c r="A6230" i="4"/>
  <c r="D6230" i="4" s="1"/>
  <c r="A6229" i="4"/>
  <c r="D6229" i="4" s="1"/>
  <c r="A6228" i="4"/>
  <c r="D6228" i="4" s="1"/>
  <c r="A6227" i="4"/>
  <c r="D6227" i="4" s="1"/>
  <c r="A6226" i="4"/>
  <c r="D6226" i="4" s="1"/>
  <c r="A6225" i="4"/>
  <c r="D6225" i="4" s="1"/>
  <c r="A6224" i="4"/>
  <c r="D6224" i="4" s="1"/>
  <c r="A6223" i="4"/>
  <c r="D6223" i="4" s="1"/>
  <c r="A6222" i="4"/>
  <c r="D6222" i="4" s="1"/>
  <c r="A6221" i="4"/>
  <c r="D6221" i="4" s="1"/>
  <c r="A6220" i="4"/>
  <c r="D6220" i="4" s="1"/>
  <c r="A6219" i="4"/>
  <c r="D6219" i="4" s="1"/>
  <c r="A6218" i="4"/>
  <c r="D6218" i="4" s="1"/>
  <c r="A6217" i="4"/>
  <c r="D6217" i="4" s="1"/>
  <c r="A6216" i="4"/>
  <c r="D6216" i="4" s="1"/>
  <c r="A6215" i="4"/>
  <c r="D6215" i="4" s="1"/>
  <c r="A6214" i="4"/>
  <c r="D6214" i="4" s="1"/>
  <c r="A6213" i="4"/>
  <c r="D6213" i="4" s="1"/>
  <c r="A6212" i="4"/>
  <c r="D6212" i="4" s="1"/>
  <c r="A6211" i="4"/>
  <c r="D6211" i="4" s="1"/>
  <c r="A6210" i="4"/>
  <c r="D6210" i="4" s="1"/>
  <c r="A6209" i="4"/>
  <c r="D6209" i="4" s="1"/>
  <c r="A6208" i="4"/>
  <c r="D6208" i="4" s="1"/>
  <c r="A6207" i="4"/>
  <c r="D6207" i="4" s="1"/>
  <c r="A6206" i="4"/>
  <c r="D6206" i="4" s="1"/>
  <c r="A6205" i="4"/>
  <c r="D6205" i="4" s="1"/>
  <c r="A6204" i="4"/>
  <c r="D6204" i="4" s="1"/>
  <c r="A6203" i="4"/>
  <c r="D6203" i="4" s="1"/>
  <c r="A6202" i="4"/>
  <c r="D6202" i="4" s="1"/>
  <c r="A6201" i="4"/>
  <c r="D6201" i="4" s="1"/>
  <c r="A6200" i="4"/>
  <c r="D6200" i="4" s="1"/>
  <c r="A6199" i="4"/>
  <c r="D6199" i="4" s="1"/>
  <c r="A6198" i="4"/>
  <c r="D6198" i="4" s="1"/>
  <c r="A6197" i="4"/>
  <c r="D6197" i="4" s="1"/>
  <c r="A6196" i="4"/>
  <c r="D6196" i="4" s="1"/>
  <c r="A6195" i="4"/>
  <c r="D6195" i="4" s="1"/>
  <c r="A6194" i="4"/>
  <c r="D6194" i="4" s="1"/>
  <c r="A6193" i="4"/>
  <c r="D6193" i="4" s="1"/>
  <c r="A6192" i="4"/>
  <c r="D6192" i="4" s="1"/>
  <c r="A6191" i="4"/>
  <c r="D6191" i="4" s="1"/>
  <c r="A6190" i="4"/>
  <c r="D6190" i="4" s="1"/>
  <c r="A6189" i="4"/>
  <c r="D6189" i="4" s="1"/>
  <c r="A6188" i="4"/>
  <c r="D6188" i="4" s="1"/>
  <c r="A6187" i="4"/>
  <c r="D6187" i="4" s="1"/>
  <c r="A6186" i="4"/>
  <c r="D6186" i="4" s="1"/>
  <c r="A6185" i="4"/>
  <c r="D6185" i="4" s="1"/>
  <c r="A6184" i="4"/>
  <c r="D6184" i="4" s="1"/>
  <c r="A6182" i="4"/>
  <c r="D6182" i="4" s="1"/>
  <c r="A6181" i="4"/>
  <c r="D6181" i="4" s="1"/>
  <c r="A6180" i="4"/>
  <c r="D6180" i="4" s="1"/>
  <c r="A6179" i="4"/>
  <c r="D6179" i="4" s="1"/>
  <c r="A6178" i="4"/>
  <c r="D6178" i="4" s="1"/>
  <c r="A6177" i="4"/>
  <c r="D6177" i="4" s="1"/>
  <c r="A6176" i="4"/>
  <c r="D6176" i="4" s="1"/>
  <c r="A6175" i="4"/>
  <c r="D6175" i="4" s="1"/>
  <c r="A6174" i="4"/>
  <c r="D6174" i="4" s="1"/>
  <c r="A6173" i="4"/>
  <c r="D6173" i="4" s="1"/>
  <c r="A6172" i="4"/>
  <c r="D6172" i="4" s="1"/>
  <c r="A6171" i="4"/>
  <c r="D6171" i="4" s="1"/>
  <c r="A6170" i="4"/>
  <c r="D6170" i="4" s="1"/>
  <c r="A6169" i="4"/>
  <c r="D6169" i="4" s="1"/>
  <c r="A6168" i="4"/>
  <c r="D6168" i="4" s="1"/>
  <c r="A6167" i="4"/>
  <c r="D6167" i="4" s="1"/>
  <c r="A6166" i="4"/>
  <c r="D6166" i="4" s="1"/>
  <c r="A6165" i="4"/>
  <c r="D6165" i="4" s="1"/>
  <c r="A6164" i="4"/>
  <c r="D6164" i="4" s="1"/>
  <c r="A6163" i="4"/>
  <c r="D6163" i="4" s="1"/>
  <c r="A6162" i="4"/>
  <c r="D6162" i="4" s="1"/>
  <c r="A6161" i="4"/>
  <c r="D6161" i="4" s="1"/>
  <c r="A6160" i="4"/>
  <c r="D6160" i="4" s="1"/>
  <c r="A6159" i="4"/>
  <c r="D6159" i="4" s="1"/>
  <c r="A6158" i="4"/>
  <c r="D6158" i="4" s="1"/>
  <c r="A6157" i="4"/>
  <c r="D6157" i="4" s="1"/>
  <c r="A6156" i="4"/>
  <c r="D6156" i="4" s="1"/>
  <c r="A6155" i="4"/>
  <c r="D6155" i="4" s="1"/>
  <c r="A6154" i="4"/>
  <c r="D6154" i="4" s="1"/>
  <c r="A6153" i="4"/>
  <c r="D6153" i="4" s="1"/>
  <c r="A6152" i="4"/>
  <c r="D6152" i="4" s="1"/>
  <c r="A6151" i="4"/>
  <c r="D6151" i="4" s="1"/>
  <c r="A6150" i="4"/>
  <c r="D6150" i="4" s="1"/>
  <c r="A6149" i="4"/>
  <c r="D6149" i="4" s="1"/>
  <c r="A6148" i="4"/>
  <c r="D6148" i="4" s="1"/>
  <c r="A6147" i="4"/>
  <c r="D6147" i="4" s="1"/>
  <c r="A6146" i="4"/>
  <c r="D6146" i="4" s="1"/>
  <c r="A6145" i="4"/>
  <c r="D6145" i="4" s="1"/>
  <c r="A6144" i="4"/>
  <c r="D6144" i="4" s="1"/>
  <c r="A6143" i="4"/>
  <c r="D6143" i="4" s="1"/>
  <c r="A6142" i="4"/>
  <c r="D6142" i="4" s="1"/>
  <c r="A6141" i="4"/>
  <c r="D6141" i="4" s="1"/>
  <c r="A6140" i="4"/>
  <c r="D6140" i="4" s="1"/>
  <c r="A6139" i="4"/>
  <c r="D6139" i="4" s="1"/>
  <c r="A6138" i="4"/>
  <c r="D6138" i="4" s="1"/>
  <c r="A6137" i="4"/>
  <c r="D6137" i="4" s="1"/>
  <c r="A6136" i="4"/>
  <c r="D6136" i="4" s="1"/>
  <c r="A6135" i="4"/>
  <c r="D6135" i="4" s="1"/>
  <c r="A6134" i="4"/>
  <c r="D6134" i="4" s="1"/>
  <c r="A6133" i="4"/>
  <c r="D6133" i="4" s="1"/>
  <c r="A6132" i="4"/>
  <c r="D6132" i="4" s="1"/>
  <c r="A6131" i="4"/>
  <c r="D6131" i="4" s="1"/>
  <c r="A6130" i="4"/>
  <c r="D6130" i="4" s="1"/>
  <c r="A6129" i="4"/>
  <c r="D6129" i="4" s="1"/>
  <c r="A6128" i="4"/>
  <c r="D6128" i="4" s="1"/>
  <c r="A6127" i="4"/>
  <c r="D6127" i="4" s="1"/>
  <c r="A6126" i="4"/>
  <c r="D6126" i="4" s="1"/>
  <c r="A6125" i="4"/>
  <c r="D6125" i="4" s="1"/>
  <c r="A6124" i="4"/>
  <c r="D6124" i="4" s="1"/>
  <c r="A6123" i="4"/>
  <c r="D6123" i="4" s="1"/>
  <c r="A6122" i="4"/>
  <c r="D6122" i="4" s="1"/>
  <c r="A6121" i="4"/>
  <c r="D6121" i="4" s="1"/>
  <c r="A6120" i="4"/>
  <c r="D6120" i="4" s="1"/>
  <c r="A6119" i="4"/>
  <c r="D6119" i="4" s="1"/>
  <c r="A6118" i="4"/>
  <c r="D6118" i="4" s="1"/>
  <c r="A6117" i="4"/>
  <c r="D6117" i="4" s="1"/>
  <c r="A6116" i="4"/>
  <c r="D6116" i="4" s="1"/>
  <c r="A6115" i="4"/>
  <c r="D6115" i="4" s="1"/>
  <c r="A6114" i="4"/>
  <c r="D6114" i="4" s="1"/>
  <c r="A6113" i="4"/>
  <c r="D6113" i="4" s="1"/>
  <c r="A6112" i="4"/>
  <c r="D6112" i="4" s="1"/>
  <c r="A6111" i="4"/>
  <c r="D6111" i="4" s="1"/>
  <c r="A6110" i="4"/>
  <c r="D6110" i="4" s="1"/>
  <c r="A6109" i="4"/>
  <c r="D6109" i="4" s="1"/>
  <c r="A6108" i="4"/>
  <c r="D6108" i="4" s="1"/>
  <c r="A6107" i="4"/>
  <c r="D6107" i="4" s="1"/>
  <c r="A6106" i="4"/>
  <c r="D6106" i="4" s="1"/>
  <c r="A6105" i="4"/>
  <c r="D6105" i="4" s="1"/>
  <c r="A6104" i="4"/>
  <c r="D6104" i="4" s="1"/>
  <c r="A6103" i="4"/>
  <c r="D6103" i="4" s="1"/>
  <c r="A6102" i="4"/>
  <c r="D6102" i="4" s="1"/>
  <c r="A6101" i="4"/>
  <c r="D6101" i="4" s="1"/>
  <c r="A6100" i="4"/>
  <c r="D6100" i="4" s="1"/>
  <c r="A6099" i="4"/>
  <c r="D6099" i="4" s="1"/>
  <c r="A6098" i="4"/>
  <c r="D6098" i="4" s="1"/>
  <c r="A6097" i="4"/>
  <c r="D6097" i="4" s="1"/>
  <c r="A6096" i="4"/>
  <c r="D6096" i="4" s="1"/>
  <c r="A6095" i="4"/>
  <c r="D6095" i="4" s="1"/>
  <c r="A6094" i="4"/>
  <c r="D6094" i="4" s="1"/>
  <c r="A6093" i="4"/>
  <c r="D6093" i="4" s="1"/>
  <c r="A6092" i="4"/>
  <c r="D6092" i="4" s="1"/>
  <c r="A6091" i="4"/>
  <c r="D6091" i="4" s="1"/>
  <c r="A6090" i="4"/>
  <c r="D6090" i="4" s="1"/>
  <c r="A6089" i="4"/>
  <c r="D6089" i="4" s="1"/>
  <c r="A6088" i="4"/>
  <c r="D6088" i="4" s="1"/>
  <c r="A6087" i="4"/>
  <c r="D6087" i="4" s="1"/>
  <c r="A6086" i="4"/>
  <c r="D6086" i="4" s="1"/>
  <c r="A6085" i="4"/>
  <c r="D6085" i="4" s="1"/>
  <c r="A6084" i="4"/>
  <c r="D6084" i="4" s="1"/>
  <c r="A6083" i="4"/>
  <c r="D6083" i="4" s="1"/>
  <c r="A6082" i="4"/>
  <c r="D6082" i="4" s="1"/>
  <c r="A6081" i="4"/>
  <c r="D6081" i="4" s="1"/>
  <c r="A6080" i="4"/>
  <c r="D6080" i="4" s="1"/>
  <c r="A6079" i="4"/>
  <c r="D6079" i="4" s="1"/>
  <c r="A6078" i="4"/>
  <c r="D6078" i="4" s="1"/>
  <c r="A6077" i="4"/>
  <c r="D6077" i="4" s="1"/>
  <c r="A6076" i="4"/>
  <c r="D6076" i="4" s="1"/>
  <c r="A6075" i="4"/>
  <c r="D6075" i="4" s="1"/>
  <c r="A6074" i="4"/>
  <c r="D6074" i="4" s="1"/>
  <c r="A6073" i="4"/>
  <c r="D6073" i="4" s="1"/>
  <c r="A6072" i="4"/>
  <c r="D6072" i="4" s="1"/>
  <c r="A6071" i="4"/>
  <c r="D6071" i="4" s="1"/>
  <c r="A6070" i="4"/>
  <c r="D6070" i="4" s="1"/>
  <c r="A6069" i="4"/>
  <c r="D6069" i="4" s="1"/>
  <c r="A6068" i="4"/>
  <c r="D6068" i="4" s="1"/>
  <c r="A6067" i="4"/>
  <c r="D6067" i="4" s="1"/>
  <c r="A6066" i="4"/>
  <c r="D6066" i="4" s="1"/>
  <c r="A6065" i="4"/>
  <c r="D6065" i="4" s="1"/>
  <c r="A6064" i="4"/>
  <c r="D6064" i="4" s="1"/>
  <c r="A6063" i="4"/>
  <c r="D6063" i="4" s="1"/>
  <c r="A6062" i="4"/>
  <c r="D6062" i="4" s="1"/>
  <c r="A6061" i="4"/>
  <c r="D6061" i="4" s="1"/>
  <c r="A6060" i="4"/>
  <c r="D6060" i="4" s="1"/>
  <c r="A6059" i="4"/>
  <c r="D6059" i="4" s="1"/>
  <c r="A6058" i="4"/>
  <c r="D6058" i="4" s="1"/>
  <c r="A6057" i="4"/>
  <c r="D6057" i="4" s="1"/>
  <c r="A6056" i="4"/>
  <c r="D6056" i="4" s="1"/>
  <c r="A6055" i="4"/>
  <c r="D6055" i="4" s="1"/>
  <c r="A6054" i="4"/>
  <c r="D6054" i="4" s="1"/>
  <c r="A6053" i="4"/>
  <c r="D6053" i="4" s="1"/>
  <c r="A6052" i="4"/>
  <c r="D6052" i="4" s="1"/>
  <c r="A6051" i="4"/>
  <c r="D6051" i="4" s="1"/>
  <c r="A6050" i="4"/>
  <c r="D6050" i="4" s="1"/>
  <c r="A6049" i="4"/>
  <c r="D6049" i="4" s="1"/>
  <c r="A6048" i="4"/>
  <c r="D6048" i="4" s="1"/>
  <c r="A6047" i="4"/>
  <c r="D6047" i="4" s="1"/>
  <c r="A6046" i="4"/>
  <c r="D6046" i="4" s="1"/>
  <c r="A6045" i="4"/>
  <c r="D6045" i="4" s="1"/>
  <c r="A6044" i="4"/>
  <c r="D6044" i="4" s="1"/>
  <c r="A6043" i="4"/>
  <c r="D6043" i="4" s="1"/>
  <c r="A6042" i="4"/>
  <c r="D6042" i="4" s="1"/>
  <c r="A6041" i="4"/>
  <c r="D6041" i="4" s="1"/>
  <c r="A6040" i="4"/>
  <c r="D6040" i="4" s="1"/>
  <c r="A6039" i="4"/>
  <c r="D6039" i="4" s="1"/>
  <c r="A6038" i="4"/>
  <c r="D6038" i="4" s="1"/>
  <c r="A6037" i="4"/>
  <c r="D6037" i="4" s="1"/>
  <c r="A6036" i="4"/>
  <c r="D6036" i="4" s="1"/>
  <c r="A6035" i="4"/>
  <c r="D6035" i="4" s="1"/>
  <c r="A6034" i="4"/>
  <c r="D6034" i="4" s="1"/>
  <c r="A6033" i="4"/>
  <c r="D6033" i="4" s="1"/>
  <c r="A6032" i="4"/>
  <c r="D6032" i="4" s="1"/>
  <c r="A6031" i="4"/>
  <c r="D6031" i="4" s="1"/>
  <c r="A6030" i="4"/>
  <c r="D6030" i="4" s="1"/>
  <c r="A6029" i="4"/>
  <c r="D6029" i="4" s="1"/>
  <c r="A6028" i="4"/>
  <c r="D6028" i="4" s="1"/>
  <c r="A6027" i="4"/>
  <c r="D6027" i="4" s="1"/>
  <c r="A6026" i="4"/>
  <c r="D6026" i="4" s="1"/>
  <c r="A6024" i="4"/>
  <c r="D6024" i="4" s="1"/>
  <c r="A6023" i="4"/>
  <c r="D6023" i="4" s="1"/>
  <c r="A6022" i="4"/>
  <c r="D6022" i="4" s="1"/>
  <c r="A6021" i="4"/>
  <c r="D6021" i="4" s="1"/>
  <c r="A6020" i="4"/>
  <c r="D6020" i="4" s="1"/>
  <c r="A6019" i="4"/>
  <c r="D6019" i="4" s="1"/>
  <c r="A6018" i="4"/>
  <c r="D6018" i="4" s="1"/>
  <c r="A6017" i="4"/>
  <c r="D6017" i="4" s="1"/>
  <c r="A6016" i="4"/>
  <c r="D6016" i="4" s="1"/>
  <c r="A6015" i="4"/>
  <c r="D6015" i="4" s="1"/>
  <c r="A6014" i="4"/>
  <c r="D6014" i="4" s="1"/>
  <c r="A6013" i="4"/>
  <c r="D6013" i="4" s="1"/>
  <c r="A6012" i="4"/>
  <c r="D6012" i="4" s="1"/>
  <c r="A6011" i="4"/>
  <c r="D6011" i="4" s="1"/>
  <c r="A6010" i="4"/>
  <c r="D6010" i="4" s="1"/>
  <c r="A6009" i="4"/>
  <c r="D6009" i="4" s="1"/>
  <c r="A6008" i="4"/>
  <c r="D6008" i="4" s="1"/>
  <c r="A6007" i="4"/>
  <c r="D6007" i="4" s="1"/>
  <c r="A6006" i="4"/>
  <c r="D6006" i="4" s="1"/>
  <c r="A6005" i="4"/>
  <c r="D6005" i="4" s="1"/>
  <c r="A6004" i="4"/>
  <c r="D6004" i="4" s="1"/>
  <c r="A6003" i="4"/>
  <c r="D6003" i="4" s="1"/>
  <c r="A6002" i="4"/>
  <c r="D6002" i="4" s="1"/>
  <c r="A6001" i="4"/>
  <c r="D6001" i="4" s="1"/>
  <c r="A6000" i="4"/>
  <c r="D6000" i="4" s="1"/>
  <c r="A5999" i="4"/>
  <c r="D5999" i="4" s="1"/>
  <c r="A5998" i="4"/>
  <c r="D5998" i="4" s="1"/>
  <c r="A5997" i="4"/>
  <c r="D5997" i="4" s="1"/>
  <c r="A5996" i="4"/>
  <c r="D5996" i="4" s="1"/>
  <c r="A5995" i="4"/>
  <c r="D5995" i="4" s="1"/>
  <c r="A5994" i="4"/>
  <c r="D5994" i="4" s="1"/>
  <c r="A5993" i="4"/>
  <c r="D5993" i="4" s="1"/>
  <c r="A5992" i="4"/>
  <c r="D5992" i="4" s="1"/>
  <c r="A5991" i="4"/>
  <c r="D5991" i="4" s="1"/>
  <c r="A5990" i="4"/>
  <c r="D5990" i="4" s="1"/>
  <c r="A5989" i="4"/>
  <c r="D5989" i="4" s="1"/>
  <c r="A5988" i="4"/>
  <c r="D5988" i="4" s="1"/>
  <c r="A5987" i="4"/>
  <c r="D5987" i="4" s="1"/>
  <c r="A5986" i="4"/>
  <c r="D5986" i="4" s="1"/>
  <c r="A5985" i="4"/>
  <c r="D5985" i="4" s="1"/>
  <c r="A5984" i="4"/>
  <c r="D5984" i="4" s="1"/>
  <c r="A5983" i="4"/>
  <c r="D5983" i="4" s="1"/>
  <c r="A5982" i="4"/>
  <c r="D5982" i="4" s="1"/>
  <c r="A5981" i="4"/>
  <c r="D5981" i="4" s="1"/>
  <c r="A5980" i="4"/>
  <c r="D5980" i="4" s="1"/>
  <c r="A5979" i="4"/>
  <c r="D5979" i="4" s="1"/>
  <c r="A5978" i="4"/>
  <c r="D5978" i="4" s="1"/>
  <c r="A5977" i="4"/>
  <c r="D5977" i="4" s="1"/>
  <c r="A5976" i="4"/>
  <c r="D5976" i="4" s="1"/>
  <c r="A5975" i="4"/>
  <c r="D5975" i="4" s="1"/>
  <c r="A5974" i="4"/>
  <c r="D5974" i="4" s="1"/>
  <c r="A5973" i="4"/>
  <c r="D5973" i="4" s="1"/>
  <c r="A5972" i="4"/>
  <c r="D5972" i="4" s="1"/>
  <c r="A5971" i="4"/>
  <c r="D5971" i="4" s="1"/>
  <c r="A5970" i="4"/>
  <c r="D5970" i="4" s="1"/>
  <c r="A5969" i="4"/>
  <c r="D5969" i="4" s="1"/>
  <c r="A5968" i="4"/>
  <c r="D5968" i="4" s="1"/>
  <c r="A5967" i="4"/>
  <c r="D5967" i="4" s="1"/>
  <c r="A5966" i="4"/>
  <c r="D5966" i="4" s="1"/>
  <c r="A5965" i="4"/>
  <c r="D5965" i="4" s="1"/>
  <c r="A5964" i="4"/>
  <c r="D5964" i="4" s="1"/>
  <c r="A5963" i="4"/>
  <c r="D5963" i="4" s="1"/>
  <c r="A5962" i="4"/>
  <c r="D5962" i="4" s="1"/>
  <c r="A5961" i="4"/>
  <c r="D5961" i="4" s="1"/>
  <c r="A5960" i="4"/>
  <c r="D5960" i="4" s="1"/>
  <c r="A5959" i="4"/>
  <c r="D5959" i="4" s="1"/>
  <c r="A5958" i="4"/>
  <c r="D5958" i="4" s="1"/>
  <c r="A5957" i="4"/>
  <c r="D5957" i="4" s="1"/>
  <c r="A5956" i="4"/>
  <c r="D5956" i="4" s="1"/>
  <c r="A5955" i="4"/>
  <c r="D5955" i="4" s="1"/>
  <c r="A5954" i="4"/>
  <c r="D5954" i="4" s="1"/>
  <c r="A5953" i="4"/>
  <c r="D5953" i="4" s="1"/>
  <c r="A5952" i="4"/>
  <c r="D5952" i="4" s="1"/>
  <c r="A5951" i="4"/>
  <c r="D5951" i="4" s="1"/>
  <c r="A5950" i="4"/>
  <c r="D5950" i="4" s="1"/>
  <c r="A5949" i="4"/>
  <c r="D5949" i="4" s="1"/>
  <c r="A5948" i="4"/>
  <c r="D5948" i="4" s="1"/>
  <c r="A5947" i="4"/>
  <c r="D5947" i="4" s="1"/>
  <c r="A5946" i="4"/>
  <c r="D5946" i="4" s="1"/>
  <c r="A5944" i="4"/>
  <c r="D5944" i="4" s="1"/>
  <c r="A5943" i="4"/>
  <c r="D5943" i="4" s="1"/>
  <c r="A5942" i="4"/>
  <c r="D5942" i="4" s="1"/>
  <c r="A5941" i="4"/>
  <c r="D5941" i="4" s="1"/>
  <c r="A5940" i="4"/>
  <c r="D5940" i="4" s="1"/>
  <c r="A5939" i="4"/>
  <c r="D5939" i="4" s="1"/>
  <c r="A5938" i="4"/>
  <c r="D5938" i="4" s="1"/>
  <c r="A5937" i="4"/>
  <c r="D5937" i="4" s="1"/>
  <c r="A5936" i="4"/>
  <c r="D5936" i="4" s="1"/>
  <c r="A5935" i="4"/>
  <c r="D5935" i="4" s="1"/>
  <c r="A5934" i="4"/>
  <c r="D5934" i="4" s="1"/>
  <c r="A5933" i="4"/>
  <c r="D5933" i="4" s="1"/>
  <c r="A5932" i="4"/>
  <c r="D5932" i="4" s="1"/>
  <c r="A5931" i="4"/>
  <c r="D5931" i="4" s="1"/>
  <c r="A5930" i="4"/>
  <c r="D5930" i="4" s="1"/>
  <c r="A5929" i="4"/>
  <c r="D5929" i="4" s="1"/>
  <c r="A5928" i="4"/>
  <c r="D5928" i="4" s="1"/>
  <c r="A5927" i="4"/>
  <c r="D5927" i="4" s="1"/>
  <c r="A5926" i="4"/>
  <c r="D5926" i="4" s="1"/>
  <c r="A5925" i="4"/>
  <c r="D5925" i="4" s="1"/>
  <c r="A5924" i="4"/>
  <c r="D5924" i="4" s="1"/>
  <c r="A5923" i="4"/>
  <c r="D5923" i="4" s="1"/>
  <c r="A5922" i="4"/>
  <c r="D5922" i="4" s="1"/>
  <c r="A5921" i="4"/>
  <c r="D5921" i="4" s="1"/>
  <c r="A5920" i="4"/>
  <c r="D5920" i="4" s="1"/>
  <c r="A5919" i="4"/>
  <c r="D5919" i="4" s="1"/>
  <c r="A5918" i="4"/>
  <c r="D5918" i="4" s="1"/>
  <c r="A5917" i="4"/>
  <c r="D5917" i="4" s="1"/>
  <c r="A5916" i="4"/>
  <c r="D5916" i="4" s="1"/>
  <c r="A5915" i="4"/>
  <c r="D5915" i="4" s="1"/>
  <c r="A5914" i="4"/>
  <c r="D5914" i="4" s="1"/>
  <c r="A5913" i="4"/>
  <c r="D5913" i="4" s="1"/>
  <c r="A5912" i="4"/>
  <c r="D5912" i="4" s="1"/>
  <c r="A5911" i="4"/>
  <c r="D5911" i="4" s="1"/>
  <c r="A5910" i="4"/>
  <c r="D5910" i="4" s="1"/>
  <c r="A5909" i="4"/>
  <c r="D5909" i="4" s="1"/>
  <c r="A5908" i="4"/>
  <c r="D5908" i="4" s="1"/>
  <c r="A5907" i="4"/>
  <c r="D5907" i="4" s="1"/>
  <c r="A5906" i="4"/>
  <c r="D5906" i="4" s="1"/>
  <c r="A5905" i="4"/>
  <c r="D5905" i="4" s="1"/>
  <c r="A5904" i="4"/>
  <c r="D5904" i="4" s="1"/>
  <c r="A5903" i="4"/>
  <c r="D5903" i="4" s="1"/>
  <c r="A5902" i="4"/>
  <c r="D5902" i="4" s="1"/>
  <c r="A5901" i="4"/>
  <c r="D5901" i="4" s="1"/>
  <c r="A5900" i="4"/>
  <c r="D5900" i="4" s="1"/>
  <c r="A5899" i="4"/>
  <c r="D5899" i="4" s="1"/>
  <c r="A5898" i="4"/>
  <c r="D5898" i="4" s="1"/>
  <c r="A5897" i="4"/>
  <c r="D5897" i="4" s="1"/>
  <c r="A5896" i="4"/>
  <c r="D5896" i="4" s="1"/>
  <c r="A5895" i="4"/>
  <c r="D5895" i="4" s="1"/>
  <c r="A5894" i="4"/>
  <c r="D5894" i="4" s="1"/>
  <c r="A5893" i="4"/>
  <c r="D5893" i="4" s="1"/>
  <c r="A5892" i="4"/>
  <c r="D5892" i="4" s="1"/>
  <c r="A5891" i="4"/>
  <c r="D5891" i="4" s="1"/>
  <c r="A5890" i="4"/>
  <c r="D5890" i="4" s="1"/>
  <c r="A5889" i="4"/>
  <c r="D5889" i="4" s="1"/>
  <c r="A5888" i="4"/>
  <c r="D5888" i="4" s="1"/>
  <c r="A5887" i="4"/>
  <c r="D5887" i="4" s="1"/>
  <c r="A5886" i="4"/>
  <c r="D5886" i="4" s="1"/>
  <c r="A5885" i="4"/>
  <c r="D5885" i="4" s="1"/>
  <c r="A5884" i="4"/>
  <c r="D5884" i="4" s="1"/>
  <c r="A5883" i="4"/>
  <c r="D5883" i="4" s="1"/>
  <c r="A5882" i="4"/>
  <c r="D5882" i="4" s="1"/>
  <c r="A5881" i="4"/>
  <c r="D5881" i="4" s="1"/>
  <c r="A5880" i="4"/>
  <c r="D5880" i="4" s="1"/>
  <c r="A5879" i="4"/>
  <c r="D5879" i="4" s="1"/>
  <c r="A5878" i="4"/>
  <c r="D5878" i="4" s="1"/>
  <c r="A5877" i="4"/>
  <c r="D5877" i="4" s="1"/>
  <c r="A5876" i="4"/>
  <c r="D5876" i="4" s="1"/>
  <c r="A5875" i="4"/>
  <c r="D5875" i="4" s="1"/>
  <c r="A5874" i="4"/>
  <c r="D5874" i="4" s="1"/>
  <c r="A5873" i="4"/>
  <c r="D5873" i="4" s="1"/>
  <c r="A5872" i="4"/>
  <c r="D5872" i="4" s="1"/>
  <c r="A5871" i="4"/>
  <c r="D5871" i="4" s="1"/>
  <c r="A5870" i="4"/>
  <c r="D5870" i="4" s="1"/>
  <c r="A5869" i="4"/>
  <c r="D5869" i="4" s="1"/>
  <c r="A5868" i="4"/>
  <c r="D5868" i="4" s="1"/>
  <c r="A5867" i="4"/>
  <c r="D5867" i="4" s="1"/>
  <c r="A5866" i="4"/>
  <c r="D5866" i="4" s="1"/>
  <c r="A5865" i="4"/>
  <c r="D5865" i="4" s="1"/>
  <c r="A5864" i="4"/>
  <c r="D5864" i="4" s="1"/>
  <c r="A5863" i="4"/>
  <c r="D5863" i="4" s="1"/>
  <c r="A5862" i="4"/>
  <c r="D5862" i="4" s="1"/>
  <c r="A5861" i="4"/>
  <c r="D5861" i="4" s="1"/>
  <c r="A5860" i="4"/>
  <c r="D5860" i="4" s="1"/>
  <c r="A5859" i="4"/>
  <c r="D5859" i="4" s="1"/>
  <c r="A5858" i="4"/>
  <c r="D5858" i="4" s="1"/>
  <c r="A5857" i="4"/>
  <c r="D5857" i="4" s="1"/>
  <c r="A5856" i="4"/>
  <c r="D5856" i="4" s="1"/>
  <c r="A5855" i="4"/>
  <c r="D5855" i="4" s="1"/>
  <c r="A5854" i="4"/>
  <c r="D5854" i="4" s="1"/>
  <c r="A5853" i="4"/>
  <c r="D5853" i="4" s="1"/>
  <c r="A5852" i="4"/>
  <c r="D5852" i="4" s="1"/>
  <c r="A5851" i="4"/>
  <c r="D5851" i="4" s="1"/>
  <c r="A5850" i="4"/>
  <c r="D5850" i="4" s="1"/>
  <c r="A5849" i="4"/>
  <c r="D5849" i="4" s="1"/>
  <c r="A5848" i="4"/>
  <c r="D5848" i="4" s="1"/>
  <c r="A5847" i="4"/>
  <c r="D5847" i="4" s="1"/>
  <c r="A5846" i="4"/>
  <c r="D5846" i="4" s="1"/>
  <c r="A5845" i="4"/>
  <c r="D5845" i="4" s="1"/>
  <c r="A5844" i="4"/>
  <c r="D5844" i="4" s="1"/>
  <c r="A5843" i="4"/>
  <c r="D5843" i="4" s="1"/>
  <c r="A5842" i="4"/>
  <c r="D5842" i="4" s="1"/>
  <c r="A5841" i="4"/>
  <c r="D5841" i="4" s="1"/>
  <c r="A5840" i="4"/>
  <c r="D5840" i="4" s="1"/>
  <c r="A5839" i="4"/>
  <c r="D5839" i="4" s="1"/>
  <c r="A5838" i="4"/>
  <c r="D5838" i="4" s="1"/>
  <c r="A5837" i="4"/>
  <c r="D5837" i="4" s="1"/>
  <c r="A5836" i="4"/>
  <c r="D5836" i="4" s="1"/>
  <c r="A5835" i="4"/>
  <c r="D5835" i="4" s="1"/>
  <c r="A5834" i="4"/>
  <c r="D5834" i="4" s="1"/>
  <c r="A5833" i="4"/>
  <c r="D5833" i="4" s="1"/>
  <c r="A5832" i="4"/>
  <c r="D5832" i="4" s="1"/>
  <c r="A5831" i="4"/>
  <c r="D5831" i="4" s="1"/>
  <c r="A5830" i="4"/>
  <c r="D5830" i="4" s="1"/>
  <c r="A5829" i="4"/>
  <c r="D5829" i="4" s="1"/>
  <c r="A5828" i="4"/>
  <c r="D5828" i="4" s="1"/>
  <c r="A5827" i="4"/>
  <c r="D5827" i="4" s="1"/>
  <c r="A5826" i="4"/>
  <c r="D5826" i="4" s="1"/>
  <c r="A5825" i="4"/>
  <c r="D5825" i="4" s="1"/>
  <c r="A5824" i="4"/>
  <c r="D5824" i="4" s="1"/>
  <c r="A5823" i="4"/>
  <c r="D5823" i="4" s="1"/>
  <c r="A5822" i="4"/>
  <c r="D5822" i="4" s="1"/>
  <c r="A5818" i="4"/>
  <c r="D5818" i="4" s="1"/>
  <c r="A5817" i="4"/>
  <c r="D5817" i="4" s="1"/>
  <c r="A5816" i="4"/>
  <c r="D5816" i="4" s="1"/>
  <c r="A5815" i="4"/>
  <c r="D5815" i="4" s="1"/>
  <c r="A5814" i="4"/>
  <c r="D5814" i="4" s="1"/>
  <c r="A5813" i="4"/>
  <c r="D5813" i="4" s="1"/>
  <c r="A5812" i="4"/>
  <c r="D5812" i="4" s="1"/>
  <c r="A5811" i="4"/>
  <c r="D5811" i="4" s="1"/>
  <c r="A5810" i="4"/>
  <c r="D5810" i="4" s="1"/>
  <c r="A5809" i="4"/>
  <c r="D5809" i="4" s="1"/>
  <c r="A5808" i="4"/>
  <c r="D5808" i="4" s="1"/>
  <c r="A5807" i="4"/>
  <c r="D5807" i="4" s="1"/>
  <c r="A5806" i="4"/>
  <c r="D5806" i="4" s="1"/>
  <c r="A5805" i="4"/>
  <c r="D5805" i="4" s="1"/>
  <c r="A5804" i="4"/>
  <c r="D5804" i="4" s="1"/>
  <c r="A5803" i="4"/>
  <c r="D5803" i="4" s="1"/>
  <c r="A5802" i="4"/>
  <c r="D5802" i="4" s="1"/>
  <c r="A5801" i="4"/>
  <c r="D5801" i="4" s="1"/>
  <c r="A5800" i="4"/>
  <c r="D5800" i="4" s="1"/>
  <c r="A5799" i="4"/>
  <c r="D5799" i="4" s="1"/>
  <c r="A5798" i="4"/>
  <c r="D5798" i="4" s="1"/>
  <c r="A5797" i="4"/>
  <c r="D5797" i="4" s="1"/>
  <c r="A5796" i="4"/>
  <c r="D5796" i="4" s="1"/>
  <c r="A5795" i="4"/>
  <c r="D5795" i="4" s="1"/>
  <c r="A5794" i="4"/>
  <c r="D5794" i="4" s="1"/>
  <c r="A5793" i="4"/>
  <c r="D5793" i="4" s="1"/>
  <c r="A5792" i="4"/>
  <c r="D5792" i="4" s="1"/>
  <c r="A5790" i="4"/>
  <c r="D5790" i="4" s="1"/>
  <c r="A5789" i="4"/>
  <c r="D5789" i="4" s="1"/>
  <c r="A5788" i="4"/>
  <c r="D5788" i="4" s="1"/>
  <c r="A5787" i="4"/>
  <c r="D5787" i="4" s="1"/>
  <c r="A5786" i="4"/>
  <c r="D5786" i="4" s="1"/>
  <c r="A5785" i="4"/>
  <c r="D5785" i="4" s="1"/>
  <c r="A5784" i="4"/>
  <c r="D5784" i="4" s="1"/>
  <c r="A5783" i="4"/>
  <c r="D5783" i="4" s="1"/>
  <c r="A5782" i="4"/>
  <c r="D5782" i="4" s="1"/>
  <c r="A5781" i="4"/>
  <c r="D5781" i="4" s="1"/>
  <c r="A5780" i="4"/>
  <c r="D5780" i="4" s="1"/>
  <c r="A5779" i="4"/>
  <c r="D5779" i="4" s="1"/>
  <c r="A5778" i="4"/>
  <c r="D5778" i="4" s="1"/>
  <c r="A5777" i="4"/>
  <c r="D5777" i="4" s="1"/>
  <c r="A5776" i="4"/>
  <c r="D5776" i="4" s="1"/>
  <c r="A5775" i="4"/>
  <c r="D5775" i="4" s="1"/>
  <c r="A5773" i="4"/>
  <c r="D5773" i="4" s="1"/>
  <c r="A5772" i="4"/>
  <c r="D5772" i="4" s="1"/>
  <c r="A5771" i="4"/>
  <c r="D5771" i="4" s="1"/>
  <c r="A5770" i="4"/>
  <c r="D5770" i="4" s="1"/>
  <c r="A5766" i="4"/>
  <c r="D5766" i="4" s="1"/>
  <c r="A5765" i="4"/>
  <c r="D5765" i="4" s="1"/>
  <c r="A5764" i="4"/>
  <c r="D5764" i="4" s="1"/>
  <c r="A5763" i="4"/>
  <c r="D5763" i="4" s="1"/>
  <c r="A5762" i="4"/>
  <c r="D5762" i="4" s="1"/>
  <c r="A5761" i="4"/>
  <c r="D5761" i="4" s="1"/>
  <c r="A5760" i="4"/>
  <c r="D5760" i="4" s="1"/>
  <c r="A5759" i="4"/>
  <c r="D5759" i="4" s="1"/>
  <c r="A5758" i="4"/>
  <c r="D5758" i="4" s="1"/>
  <c r="A5757" i="4"/>
  <c r="D5757" i="4" s="1"/>
  <c r="A5756" i="4"/>
  <c r="D5756" i="4" s="1"/>
  <c r="A5755" i="4"/>
  <c r="D5755" i="4" s="1"/>
  <c r="A5754" i="4"/>
  <c r="D5754" i="4" s="1"/>
  <c r="A5753" i="4"/>
  <c r="D5753" i="4" s="1"/>
  <c r="A5752" i="4"/>
  <c r="D5752" i="4" s="1"/>
  <c r="A5751" i="4"/>
  <c r="D5751" i="4" s="1"/>
  <c r="A5750" i="4"/>
  <c r="D5750" i="4" s="1"/>
  <c r="A5749" i="4"/>
  <c r="D5749" i="4" s="1"/>
  <c r="A5748" i="4"/>
  <c r="D5748" i="4" s="1"/>
  <c r="A5747" i="4"/>
  <c r="D5747" i="4" s="1"/>
  <c r="A5746" i="4"/>
  <c r="D5746" i="4" s="1"/>
  <c r="A5745" i="4"/>
  <c r="D5745" i="4" s="1"/>
  <c r="A5744" i="4"/>
  <c r="D5744" i="4" s="1"/>
  <c r="A5743" i="4"/>
  <c r="D5743" i="4" s="1"/>
  <c r="A5742" i="4"/>
  <c r="D5742" i="4" s="1"/>
  <c r="A5741" i="4"/>
  <c r="D5741" i="4" s="1"/>
  <c r="A5740" i="4"/>
  <c r="D5740" i="4" s="1"/>
  <c r="A5739" i="4"/>
  <c r="D5739" i="4" s="1"/>
  <c r="A5738" i="4"/>
  <c r="D5738" i="4" s="1"/>
  <c r="A5737" i="4"/>
  <c r="D5737" i="4" s="1"/>
  <c r="A5736" i="4"/>
  <c r="D5736" i="4" s="1"/>
  <c r="A5735" i="4"/>
  <c r="D5735" i="4" s="1"/>
  <c r="A5734" i="4"/>
  <c r="D5734" i="4" s="1"/>
  <c r="A5733" i="4"/>
  <c r="D5733" i="4" s="1"/>
  <c r="A5732" i="4"/>
  <c r="D5732" i="4" s="1"/>
  <c r="A5731" i="4"/>
  <c r="D5731" i="4" s="1"/>
  <c r="A5730" i="4"/>
  <c r="D5730" i="4" s="1"/>
  <c r="A5729" i="4"/>
  <c r="D5729" i="4" s="1"/>
  <c r="A5728" i="4"/>
  <c r="D5728" i="4" s="1"/>
  <c r="A5727" i="4"/>
  <c r="D5727" i="4" s="1"/>
  <c r="A5726" i="4"/>
  <c r="D5726" i="4" s="1"/>
  <c r="A5725" i="4"/>
  <c r="D5725" i="4" s="1"/>
  <c r="A5724" i="4"/>
  <c r="D5724" i="4" s="1"/>
  <c r="A5723" i="4"/>
  <c r="D5723" i="4" s="1"/>
  <c r="A5722" i="4"/>
  <c r="D5722" i="4" s="1"/>
  <c r="A5721" i="4"/>
  <c r="D5721" i="4" s="1"/>
  <c r="A5719" i="4"/>
  <c r="D5719" i="4" s="1"/>
  <c r="A5718" i="4"/>
  <c r="D5718" i="4" s="1"/>
  <c r="A5717" i="4"/>
  <c r="D5717" i="4" s="1"/>
  <c r="A5716" i="4"/>
  <c r="D5716" i="4" s="1"/>
  <c r="A5715" i="4"/>
  <c r="D5715" i="4" s="1"/>
  <c r="A5714" i="4"/>
  <c r="D5714" i="4" s="1"/>
  <c r="A5713" i="4"/>
  <c r="D5713" i="4" s="1"/>
  <c r="A5712" i="4"/>
  <c r="D5712" i="4" s="1"/>
  <c r="A5711" i="4"/>
  <c r="D5711" i="4" s="1"/>
  <c r="A5710" i="4"/>
  <c r="D5710" i="4" s="1"/>
  <c r="A5706" i="4"/>
  <c r="D5706" i="4" s="1"/>
  <c r="A5701" i="4"/>
  <c r="D5701" i="4" s="1"/>
  <c r="A5699" i="4"/>
  <c r="D5699" i="4" s="1"/>
  <c r="A5696" i="4"/>
  <c r="D5696" i="4" s="1"/>
  <c r="A5694" i="4"/>
  <c r="D5694" i="4" s="1"/>
  <c r="A5693" i="4"/>
  <c r="D5693" i="4" s="1"/>
  <c r="A5692" i="4"/>
  <c r="D5692" i="4" s="1"/>
  <c r="A5691" i="4"/>
  <c r="D5691" i="4" s="1"/>
  <c r="A5690" i="4"/>
  <c r="D5690" i="4" s="1"/>
  <c r="A5689" i="4"/>
  <c r="D5689" i="4" s="1"/>
  <c r="A5688" i="4"/>
  <c r="D5688" i="4" s="1"/>
  <c r="A5687" i="4"/>
  <c r="D5687" i="4" s="1"/>
  <c r="A5686" i="4"/>
  <c r="D5686" i="4" s="1"/>
  <c r="A5685" i="4"/>
  <c r="D5685" i="4" s="1"/>
  <c r="A5684" i="4"/>
  <c r="D5684" i="4" s="1"/>
  <c r="A5683" i="4"/>
  <c r="D5683" i="4" s="1"/>
  <c r="A5682" i="4"/>
  <c r="D5682" i="4" s="1"/>
  <c r="A5681" i="4"/>
  <c r="D5681" i="4" s="1"/>
  <c r="A5680" i="4"/>
  <c r="D5680" i="4" s="1"/>
  <c r="A5679" i="4"/>
  <c r="D5679" i="4" s="1"/>
  <c r="A5678" i="4"/>
  <c r="D5678" i="4" s="1"/>
  <c r="A5677" i="4"/>
  <c r="D5677" i="4" s="1"/>
  <c r="A5676" i="4"/>
  <c r="D5676" i="4" s="1"/>
  <c r="A5675" i="4"/>
  <c r="D5675" i="4" s="1"/>
  <c r="A5674" i="4"/>
  <c r="D5674" i="4" s="1"/>
  <c r="A5673" i="4"/>
  <c r="D5673" i="4" s="1"/>
  <c r="A5672" i="4"/>
  <c r="D5672" i="4" s="1"/>
  <c r="A5671" i="4"/>
  <c r="D5671" i="4" s="1"/>
  <c r="A5670" i="4"/>
  <c r="D5670" i="4" s="1"/>
  <c r="A5669" i="4"/>
  <c r="D5669" i="4" s="1"/>
  <c r="A5668" i="4"/>
  <c r="D5668" i="4" s="1"/>
  <c r="A5667" i="4"/>
  <c r="D5667" i="4" s="1"/>
  <c r="A5666" i="4"/>
  <c r="D5666" i="4" s="1"/>
  <c r="A5665" i="4"/>
  <c r="D5665" i="4" s="1"/>
  <c r="A5664" i="4"/>
  <c r="D5664" i="4" s="1"/>
  <c r="A5663" i="4"/>
  <c r="D5663" i="4" s="1"/>
  <c r="A5662" i="4"/>
  <c r="D5662" i="4" s="1"/>
  <c r="A5661" i="4"/>
  <c r="D5661" i="4" s="1"/>
  <c r="A5660" i="4"/>
  <c r="D5660" i="4" s="1"/>
  <c r="A5659" i="4"/>
  <c r="D5659" i="4" s="1"/>
  <c r="A5658" i="4"/>
  <c r="D5658" i="4" s="1"/>
  <c r="A5657" i="4"/>
  <c r="D5657" i="4" s="1"/>
  <c r="A5656" i="4"/>
  <c r="D5656" i="4" s="1"/>
  <c r="A5655" i="4"/>
  <c r="D5655" i="4" s="1"/>
  <c r="A5654" i="4"/>
  <c r="D5654" i="4" s="1"/>
  <c r="A5653" i="4"/>
  <c r="D5653" i="4" s="1"/>
  <c r="A5652" i="4"/>
  <c r="D5652" i="4" s="1"/>
  <c r="A5651" i="4"/>
  <c r="D5651" i="4" s="1"/>
  <c r="A5650" i="4"/>
  <c r="D5650" i="4" s="1"/>
  <c r="A5649" i="4"/>
  <c r="D5649" i="4" s="1"/>
  <c r="A5648" i="4"/>
  <c r="D5648" i="4" s="1"/>
  <c r="A5647" i="4"/>
  <c r="D5647" i="4" s="1"/>
  <c r="A5646" i="4"/>
  <c r="D5646" i="4" s="1"/>
  <c r="A5645" i="4"/>
  <c r="D5645" i="4" s="1"/>
  <c r="A5644" i="4"/>
  <c r="D5644" i="4" s="1"/>
  <c r="A5643" i="4"/>
  <c r="D5643" i="4" s="1"/>
  <c r="A5642" i="4"/>
  <c r="D5642" i="4" s="1"/>
  <c r="A5641" i="4"/>
  <c r="D5641" i="4" s="1"/>
  <c r="A5640" i="4"/>
  <c r="D5640" i="4" s="1"/>
  <c r="A5639" i="4"/>
  <c r="D5639" i="4" s="1"/>
  <c r="A5638" i="4"/>
  <c r="D5638" i="4" s="1"/>
  <c r="A5637" i="4"/>
  <c r="D5637" i="4" s="1"/>
  <c r="A5636" i="4"/>
  <c r="D5636" i="4" s="1"/>
  <c r="A5635" i="4"/>
  <c r="D5635" i="4" s="1"/>
  <c r="A5634" i="4"/>
  <c r="D5634" i="4" s="1"/>
  <c r="A5633" i="4"/>
  <c r="D5633" i="4" s="1"/>
  <c r="A5632" i="4"/>
  <c r="D5632" i="4" s="1"/>
  <c r="A5631" i="4"/>
  <c r="D5631" i="4" s="1"/>
  <c r="A5630" i="4"/>
  <c r="D5630" i="4" s="1"/>
  <c r="A5629" i="4"/>
  <c r="D5629" i="4" s="1"/>
  <c r="A5628" i="4"/>
  <c r="D5628" i="4" s="1"/>
  <c r="A5627" i="4"/>
  <c r="D5627" i="4" s="1"/>
  <c r="A5626" i="4"/>
  <c r="D5626" i="4" s="1"/>
  <c r="A5625" i="4"/>
  <c r="D5625" i="4" s="1"/>
  <c r="A5624" i="4"/>
  <c r="D5624" i="4" s="1"/>
  <c r="A5623" i="4"/>
  <c r="D5623" i="4" s="1"/>
  <c r="A5622" i="4"/>
  <c r="D5622" i="4" s="1"/>
  <c r="A5621" i="4"/>
  <c r="D5621" i="4" s="1"/>
  <c r="A5620" i="4"/>
  <c r="D5620" i="4" s="1"/>
  <c r="A5619" i="4"/>
  <c r="D5619" i="4" s="1"/>
  <c r="A5618" i="4"/>
  <c r="D5618" i="4" s="1"/>
  <c r="A5617" i="4"/>
  <c r="D5617" i="4" s="1"/>
  <c r="A5616" i="4"/>
  <c r="D5616" i="4" s="1"/>
  <c r="A5615" i="4"/>
  <c r="D5615" i="4" s="1"/>
  <c r="A5614" i="4"/>
  <c r="D5614" i="4" s="1"/>
  <c r="A5613" i="4"/>
  <c r="D5613" i="4" s="1"/>
  <c r="A5612" i="4"/>
  <c r="D5612" i="4" s="1"/>
  <c r="A5611" i="4"/>
  <c r="D5611" i="4" s="1"/>
  <c r="A5610" i="4"/>
  <c r="D5610" i="4" s="1"/>
  <c r="A5609" i="4"/>
  <c r="D5609" i="4" s="1"/>
  <c r="A5608" i="4"/>
  <c r="D5608" i="4" s="1"/>
  <c r="A5607" i="4"/>
  <c r="D5607" i="4" s="1"/>
  <c r="A5606" i="4"/>
  <c r="D5606" i="4" s="1"/>
  <c r="A5605" i="4"/>
  <c r="D5605" i="4" s="1"/>
  <c r="A5604" i="4"/>
  <c r="D5604" i="4" s="1"/>
  <c r="A5603" i="4"/>
  <c r="D5603" i="4" s="1"/>
  <c r="A5602" i="4"/>
  <c r="D5602" i="4" s="1"/>
  <c r="A5601" i="4"/>
  <c r="D5601" i="4" s="1"/>
  <c r="A5600" i="4"/>
  <c r="D5600" i="4" s="1"/>
  <c r="A5599" i="4"/>
  <c r="D5599" i="4" s="1"/>
  <c r="A5598" i="4"/>
  <c r="D5598" i="4" s="1"/>
  <c r="A5597" i="4"/>
  <c r="D5597" i="4" s="1"/>
  <c r="A5596" i="4"/>
  <c r="D5596" i="4" s="1"/>
  <c r="A5595" i="4"/>
  <c r="D5595" i="4" s="1"/>
  <c r="A5594" i="4"/>
  <c r="D5594" i="4" s="1"/>
  <c r="A5593" i="4"/>
  <c r="D5593" i="4" s="1"/>
  <c r="A5592" i="4"/>
  <c r="D5592" i="4" s="1"/>
  <c r="A5591" i="4"/>
  <c r="D5591" i="4" s="1"/>
  <c r="A5590" i="4"/>
  <c r="D5590" i="4" s="1"/>
  <c r="A5589" i="4"/>
  <c r="D5589" i="4" s="1"/>
  <c r="A5588" i="4"/>
  <c r="D5588" i="4" s="1"/>
  <c r="A5587" i="4"/>
  <c r="D5587" i="4" s="1"/>
  <c r="A5586" i="4"/>
  <c r="D5586" i="4" s="1"/>
  <c r="A5585" i="4"/>
  <c r="D5585" i="4" s="1"/>
  <c r="A5584" i="4"/>
  <c r="D5584" i="4" s="1"/>
  <c r="A5583" i="4"/>
  <c r="D5583" i="4" s="1"/>
  <c r="A5582" i="4"/>
  <c r="D5582" i="4" s="1"/>
  <c r="A5581" i="4"/>
  <c r="D5581" i="4" s="1"/>
  <c r="A5580" i="4"/>
  <c r="D5580" i="4" s="1"/>
  <c r="A5579" i="4"/>
  <c r="D5579" i="4" s="1"/>
  <c r="A5578" i="4"/>
  <c r="D5578" i="4" s="1"/>
  <c r="A5577" i="4"/>
  <c r="D5577" i="4" s="1"/>
  <c r="A5576" i="4"/>
  <c r="D5576" i="4" s="1"/>
  <c r="A5575" i="4"/>
  <c r="D5575" i="4" s="1"/>
  <c r="A5574" i="4"/>
  <c r="D5574" i="4" s="1"/>
  <c r="A5573" i="4"/>
  <c r="D5573" i="4" s="1"/>
  <c r="A5572" i="4"/>
  <c r="D5572" i="4" s="1"/>
  <c r="A5571" i="4"/>
  <c r="D5571" i="4" s="1"/>
  <c r="A5570" i="4"/>
  <c r="D5570" i="4" s="1"/>
  <c r="A5569" i="4"/>
  <c r="D5569" i="4" s="1"/>
  <c r="A5568" i="4"/>
  <c r="D5568" i="4" s="1"/>
  <c r="A5567" i="4"/>
  <c r="D5567" i="4" s="1"/>
  <c r="A5566" i="4"/>
  <c r="D5566" i="4" s="1"/>
  <c r="A5565" i="4"/>
  <c r="D5565" i="4" s="1"/>
  <c r="A5564" i="4"/>
  <c r="D5564" i="4" s="1"/>
  <c r="A5563" i="4"/>
  <c r="D5563" i="4" s="1"/>
  <c r="A5562" i="4"/>
  <c r="D5562" i="4" s="1"/>
  <c r="A5561" i="4"/>
  <c r="D5561" i="4" s="1"/>
  <c r="A5560" i="4"/>
  <c r="D5560" i="4" s="1"/>
  <c r="A5559" i="4"/>
  <c r="D5559" i="4" s="1"/>
  <c r="A5558" i="4"/>
  <c r="D5558" i="4" s="1"/>
  <c r="A5557" i="4"/>
  <c r="D5557" i="4" s="1"/>
  <c r="A5556" i="4"/>
  <c r="D5556" i="4" s="1"/>
  <c r="A5555" i="4"/>
  <c r="D5555" i="4" s="1"/>
  <c r="A5554" i="4"/>
  <c r="D5554" i="4" s="1"/>
  <c r="A5553" i="4"/>
  <c r="D5553" i="4" s="1"/>
  <c r="A5552" i="4"/>
  <c r="D5552" i="4" s="1"/>
  <c r="A5551" i="4"/>
  <c r="D5551" i="4" s="1"/>
  <c r="A5550" i="4"/>
  <c r="D5550" i="4" s="1"/>
  <c r="A5549" i="4"/>
  <c r="D5549" i="4" s="1"/>
  <c r="A5548" i="4"/>
  <c r="D5548" i="4" s="1"/>
  <c r="A5547" i="4"/>
  <c r="D5547" i="4" s="1"/>
  <c r="A5546" i="4"/>
  <c r="D5546" i="4" s="1"/>
  <c r="A5545" i="4"/>
  <c r="D5545" i="4" s="1"/>
  <c r="A5544" i="4"/>
  <c r="D5544" i="4" s="1"/>
  <c r="A5543" i="4"/>
  <c r="D5543" i="4" s="1"/>
  <c r="A5542" i="4"/>
  <c r="D5542" i="4" s="1"/>
  <c r="A5541" i="4"/>
  <c r="D5541" i="4" s="1"/>
  <c r="A5540" i="4"/>
  <c r="D5540" i="4" s="1"/>
  <c r="A5539" i="4"/>
  <c r="D5539" i="4" s="1"/>
  <c r="A5538" i="4"/>
  <c r="D5538" i="4" s="1"/>
  <c r="A5537" i="4"/>
  <c r="D5537" i="4" s="1"/>
  <c r="A5536" i="4"/>
  <c r="D5536" i="4" s="1"/>
  <c r="A5535" i="4"/>
  <c r="D5535" i="4" s="1"/>
  <c r="A5534" i="4"/>
  <c r="D5534" i="4" s="1"/>
  <c r="A5533" i="4"/>
  <c r="D5533" i="4" s="1"/>
  <c r="A5532" i="4"/>
  <c r="D5532" i="4" s="1"/>
  <c r="A5531" i="4"/>
  <c r="D5531" i="4" s="1"/>
  <c r="A5530" i="4"/>
  <c r="D5530" i="4" s="1"/>
  <c r="A5529" i="4"/>
  <c r="D5529" i="4" s="1"/>
  <c r="A5528" i="4"/>
  <c r="D5528" i="4" s="1"/>
  <c r="A5527" i="4"/>
  <c r="D5527" i="4" s="1"/>
  <c r="A5526" i="4"/>
  <c r="D5526" i="4" s="1"/>
  <c r="A5525" i="4"/>
  <c r="D5525" i="4" s="1"/>
  <c r="A5524" i="4"/>
  <c r="D5524" i="4" s="1"/>
  <c r="A5523" i="4"/>
  <c r="D5523" i="4" s="1"/>
  <c r="A5522" i="4"/>
  <c r="D5522" i="4" s="1"/>
  <c r="A5521" i="4"/>
  <c r="D5521" i="4" s="1"/>
  <c r="A5520" i="4"/>
  <c r="D5520" i="4" s="1"/>
  <c r="A5519" i="4"/>
  <c r="D5519" i="4" s="1"/>
  <c r="A5518" i="4"/>
  <c r="D5518" i="4" s="1"/>
  <c r="A5517" i="4"/>
  <c r="D5517" i="4" s="1"/>
  <c r="A5516" i="4"/>
  <c r="D5516" i="4" s="1"/>
  <c r="A5515" i="4"/>
  <c r="D5515" i="4" s="1"/>
  <c r="A5514" i="4"/>
  <c r="D5514" i="4" s="1"/>
  <c r="A5513" i="4"/>
  <c r="D5513" i="4" s="1"/>
  <c r="A5512" i="4"/>
  <c r="D5512" i="4" s="1"/>
  <c r="A5511" i="4"/>
  <c r="D5511" i="4" s="1"/>
  <c r="A5510" i="4"/>
  <c r="D5510" i="4" s="1"/>
  <c r="A5509" i="4"/>
  <c r="D5509" i="4" s="1"/>
  <c r="A5508" i="4"/>
  <c r="D5508" i="4" s="1"/>
  <c r="A5507" i="4"/>
  <c r="D5507" i="4" s="1"/>
  <c r="A5506" i="4"/>
  <c r="D5506" i="4" s="1"/>
  <c r="A5505" i="4"/>
  <c r="D5505" i="4" s="1"/>
  <c r="A5504" i="4"/>
  <c r="D5504" i="4" s="1"/>
  <c r="A5503" i="4"/>
  <c r="D5503" i="4" s="1"/>
  <c r="A5502" i="4"/>
  <c r="D5502" i="4" s="1"/>
  <c r="A5501" i="4"/>
  <c r="D5501" i="4" s="1"/>
  <c r="A5500" i="4"/>
  <c r="D5500" i="4" s="1"/>
  <c r="A5499" i="4"/>
  <c r="D5499" i="4" s="1"/>
  <c r="A5498" i="4"/>
  <c r="D5498" i="4" s="1"/>
  <c r="A5497" i="4"/>
  <c r="D5497" i="4" s="1"/>
  <c r="A5496" i="4"/>
  <c r="D5496" i="4" s="1"/>
  <c r="A5495" i="4"/>
  <c r="D5495" i="4" s="1"/>
  <c r="A5494" i="4"/>
  <c r="D5494" i="4" s="1"/>
  <c r="A5493" i="4"/>
  <c r="D5493" i="4" s="1"/>
  <c r="A5492" i="4"/>
  <c r="D5492" i="4" s="1"/>
  <c r="A5491" i="4"/>
  <c r="D5491" i="4" s="1"/>
  <c r="A5490" i="4"/>
  <c r="D5490" i="4" s="1"/>
  <c r="A5489" i="4"/>
  <c r="D5489" i="4" s="1"/>
  <c r="A5488" i="4"/>
  <c r="D5488" i="4" s="1"/>
  <c r="A5487" i="4"/>
  <c r="D5487" i="4" s="1"/>
  <c r="A5486" i="4"/>
  <c r="D5486" i="4" s="1"/>
  <c r="A5485" i="4"/>
  <c r="D5485" i="4" s="1"/>
  <c r="A5484" i="4"/>
  <c r="D5484" i="4" s="1"/>
  <c r="A5483" i="4"/>
  <c r="D5483" i="4" s="1"/>
  <c r="A5482" i="4"/>
  <c r="D5482" i="4" s="1"/>
  <c r="A5481" i="4"/>
  <c r="D5481" i="4" s="1"/>
  <c r="A5480" i="4"/>
  <c r="D5480" i="4" s="1"/>
  <c r="A5479" i="4"/>
  <c r="D5479" i="4" s="1"/>
  <c r="A5478" i="4"/>
  <c r="D5478" i="4" s="1"/>
  <c r="A5477" i="4"/>
  <c r="D5477" i="4" s="1"/>
  <c r="A5476" i="4"/>
  <c r="D5476" i="4" s="1"/>
  <c r="A5475" i="4"/>
  <c r="D5475" i="4" s="1"/>
  <c r="A5474" i="4"/>
  <c r="D5474" i="4" s="1"/>
  <c r="A5473" i="4"/>
  <c r="D5473" i="4" s="1"/>
  <c r="A5472" i="4"/>
  <c r="D5472" i="4" s="1"/>
  <c r="A5471" i="4"/>
  <c r="D5471" i="4" s="1"/>
  <c r="A5470" i="4"/>
  <c r="D5470" i="4" s="1"/>
  <c r="A5469" i="4"/>
  <c r="D5469" i="4" s="1"/>
  <c r="A5468" i="4"/>
  <c r="D5468" i="4" s="1"/>
  <c r="A5467" i="4"/>
  <c r="D5467" i="4" s="1"/>
  <c r="A5466" i="4"/>
  <c r="D5466" i="4" s="1"/>
  <c r="A5465" i="4"/>
  <c r="D5465" i="4" s="1"/>
  <c r="A5464" i="4"/>
  <c r="D5464" i="4" s="1"/>
  <c r="A5463" i="4"/>
  <c r="D5463" i="4" s="1"/>
  <c r="A5462" i="4"/>
  <c r="D5462" i="4" s="1"/>
  <c r="A5461" i="4"/>
  <c r="D5461" i="4" s="1"/>
  <c r="A5460" i="4"/>
  <c r="D5460" i="4" s="1"/>
  <c r="A5459" i="4"/>
  <c r="D5459" i="4" s="1"/>
  <c r="A5458" i="4"/>
  <c r="D5458" i="4" s="1"/>
  <c r="A5457" i="4"/>
  <c r="D5457" i="4" s="1"/>
  <c r="A5456" i="4"/>
  <c r="D5456" i="4" s="1"/>
  <c r="A5455" i="4"/>
  <c r="D5455" i="4" s="1"/>
  <c r="A5454" i="4"/>
  <c r="D5454" i="4" s="1"/>
  <c r="A5453" i="4"/>
  <c r="D5453" i="4" s="1"/>
  <c r="A5452" i="4"/>
  <c r="D5452" i="4" s="1"/>
  <c r="A5451" i="4"/>
  <c r="D5451" i="4" s="1"/>
  <c r="A5450" i="4"/>
  <c r="D5450" i="4" s="1"/>
  <c r="A5449" i="4"/>
  <c r="D5449" i="4" s="1"/>
  <c r="A5448" i="4"/>
  <c r="D5448" i="4" s="1"/>
  <c r="A5447" i="4"/>
  <c r="D5447" i="4" s="1"/>
  <c r="A5446" i="4"/>
  <c r="D5446" i="4" s="1"/>
  <c r="A5445" i="4"/>
  <c r="D5445" i="4" s="1"/>
  <c r="A5444" i="4"/>
  <c r="D5444" i="4" s="1"/>
  <c r="A5443" i="4"/>
  <c r="D5443" i="4" s="1"/>
  <c r="A5442" i="4"/>
  <c r="D5442" i="4" s="1"/>
  <c r="A5441" i="4"/>
  <c r="D5441" i="4" s="1"/>
  <c r="A5440" i="4"/>
  <c r="D5440" i="4" s="1"/>
  <c r="A5439" i="4"/>
  <c r="D5439" i="4" s="1"/>
  <c r="A5438" i="4"/>
  <c r="D5438" i="4" s="1"/>
  <c r="A5437" i="4"/>
  <c r="D5437" i="4" s="1"/>
  <c r="A5436" i="4"/>
  <c r="D5436" i="4" s="1"/>
  <c r="A5435" i="4"/>
  <c r="D5435" i="4" s="1"/>
  <c r="A5434" i="4"/>
  <c r="D5434" i="4" s="1"/>
  <c r="A5433" i="4"/>
  <c r="D5433" i="4" s="1"/>
  <c r="A5432" i="4"/>
  <c r="D5432" i="4" s="1"/>
  <c r="A5431" i="4"/>
  <c r="D5431" i="4" s="1"/>
  <c r="A5430" i="4"/>
  <c r="D5430" i="4" s="1"/>
  <c r="A5429" i="4"/>
  <c r="D5429" i="4" s="1"/>
  <c r="A5428" i="4"/>
  <c r="D5428" i="4" s="1"/>
  <c r="A5427" i="4"/>
  <c r="D5427" i="4" s="1"/>
  <c r="A5426" i="4"/>
  <c r="D5426" i="4" s="1"/>
  <c r="A5425" i="4"/>
  <c r="D5425" i="4" s="1"/>
  <c r="A5424" i="4"/>
  <c r="D5424" i="4" s="1"/>
  <c r="A5423" i="4"/>
  <c r="D5423" i="4" s="1"/>
  <c r="A5422" i="4"/>
  <c r="D5422" i="4" s="1"/>
  <c r="A5421" i="4"/>
  <c r="D5421" i="4" s="1"/>
  <c r="A5420" i="4"/>
  <c r="D5420" i="4" s="1"/>
  <c r="A5419" i="4"/>
  <c r="D5419" i="4" s="1"/>
  <c r="A5418" i="4"/>
  <c r="D5418" i="4" s="1"/>
  <c r="A5417" i="4"/>
  <c r="D5417" i="4" s="1"/>
  <c r="A5416" i="4"/>
  <c r="D5416" i="4" s="1"/>
  <c r="A5415" i="4"/>
  <c r="D5415" i="4" s="1"/>
  <c r="A5414" i="4"/>
  <c r="D5414" i="4" s="1"/>
  <c r="A5413" i="4"/>
  <c r="D5413" i="4" s="1"/>
  <c r="A5412" i="4"/>
  <c r="D5412" i="4" s="1"/>
  <c r="A5411" i="4"/>
  <c r="D5411" i="4" s="1"/>
  <c r="A5410" i="4"/>
  <c r="D5410" i="4" s="1"/>
  <c r="A5409" i="4"/>
  <c r="D5409" i="4" s="1"/>
  <c r="A5408" i="4"/>
  <c r="D5408" i="4" s="1"/>
  <c r="A5407" i="4"/>
  <c r="D5407" i="4" s="1"/>
  <c r="A5406" i="4"/>
  <c r="D5406" i="4" s="1"/>
  <c r="A5405" i="4"/>
  <c r="D5405" i="4" s="1"/>
  <c r="A5404" i="4"/>
  <c r="D5404" i="4" s="1"/>
  <c r="A5403" i="4"/>
  <c r="D5403" i="4" s="1"/>
  <c r="A5402" i="4"/>
  <c r="D5402" i="4" s="1"/>
  <c r="A5401" i="4"/>
  <c r="D5401" i="4" s="1"/>
  <c r="A5400" i="4"/>
  <c r="D5400" i="4" s="1"/>
  <c r="A5399" i="4"/>
  <c r="D5399" i="4" s="1"/>
  <c r="A5398" i="4"/>
  <c r="D5398" i="4" s="1"/>
  <c r="A5397" i="4"/>
  <c r="D5397" i="4" s="1"/>
  <c r="A5396" i="4"/>
  <c r="D5396" i="4" s="1"/>
  <c r="A5395" i="4"/>
  <c r="D5395" i="4" s="1"/>
  <c r="A5394" i="4"/>
  <c r="D5394" i="4" s="1"/>
  <c r="A5393" i="4"/>
  <c r="D5393" i="4" s="1"/>
  <c r="A5392" i="4"/>
  <c r="D5392" i="4" s="1"/>
  <c r="A5391" i="4"/>
  <c r="D5391" i="4" s="1"/>
  <c r="A5390" i="4"/>
  <c r="D5390" i="4" s="1"/>
  <c r="A5389" i="4"/>
  <c r="D5389" i="4" s="1"/>
  <c r="A5388" i="4"/>
  <c r="D5388" i="4" s="1"/>
  <c r="A5387" i="4"/>
  <c r="D5387" i="4" s="1"/>
  <c r="A5386" i="4"/>
  <c r="D5386" i="4" s="1"/>
  <c r="A5383" i="4"/>
  <c r="D5383" i="4" s="1"/>
  <c r="A5382" i="4"/>
  <c r="D5382" i="4" s="1"/>
  <c r="A5381" i="4"/>
  <c r="D5381" i="4" s="1"/>
  <c r="A5380" i="4"/>
  <c r="D5380" i="4" s="1"/>
  <c r="A5379" i="4"/>
  <c r="D5379" i="4" s="1"/>
  <c r="A5378" i="4"/>
  <c r="D5378" i="4" s="1"/>
  <c r="A5377" i="4"/>
  <c r="D5377" i="4" s="1"/>
  <c r="A5376" i="4"/>
  <c r="D5376" i="4" s="1"/>
  <c r="A5375" i="4"/>
  <c r="D5375" i="4" s="1"/>
  <c r="A5374" i="4"/>
  <c r="D5374" i="4" s="1"/>
  <c r="A5373" i="4"/>
  <c r="D5373" i="4" s="1"/>
  <c r="A5372" i="4"/>
  <c r="D5372" i="4" s="1"/>
  <c r="A5371" i="4"/>
  <c r="D5371" i="4" s="1"/>
  <c r="A5370" i="4"/>
  <c r="D5370" i="4" s="1"/>
  <c r="A5369" i="4"/>
  <c r="D5369" i="4" s="1"/>
  <c r="A5368" i="4"/>
  <c r="D5368" i="4" s="1"/>
  <c r="A5367" i="4"/>
  <c r="D5367" i="4" s="1"/>
  <c r="A5366" i="4"/>
  <c r="D5366" i="4" s="1"/>
  <c r="A5365" i="4"/>
  <c r="D5365" i="4" s="1"/>
  <c r="A5364" i="4"/>
  <c r="D5364" i="4" s="1"/>
  <c r="A5363" i="4"/>
  <c r="D5363" i="4" s="1"/>
  <c r="A5362" i="4"/>
  <c r="D5362" i="4" s="1"/>
  <c r="A5361" i="4"/>
  <c r="D5361" i="4" s="1"/>
  <c r="A5360" i="4"/>
  <c r="D5360" i="4" s="1"/>
  <c r="A5359" i="4"/>
  <c r="D5359" i="4" s="1"/>
  <c r="A5358" i="4"/>
  <c r="D5358" i="4" s="1"/>
  <c r="A5357" i="4"/>
  <c r="D5357" i="4" s="1"/>
  <c r="A5356" i="4"/>
  <c r="D5356" i="4" s="1"/>
  <c r="A5355" i="4"/>
  <c r="D5355" i="4" s="1"/>
  <c r="A5354" i="4"/>
  <c r="D5354" i="4" s="1"/>
  <c r="A5353" i="4"/>
  <c r="D5353" i="4" s="1"/>
  <c r="A5352" i="4"/>
  <c r="D5352" i="4" s="1"/>
  <c r="A5351" i="4"/>
  <c r="D5351" i="4" s="1"/>
  <c r="A5350" i="4"/>
  <c r="D5350" i="4" s="1"/>
  <c r="A5349" i="4"/>
  <c r="D5349" i="4" s="1"/>
  <c r="A5348" i="4"/>
  <c r="D5348" i="4" s="1"/>
  <c r="A5347" i="4"/>
  <c r="D5347" i="4" s="1"/>
  <c r="A5346" i="4"/>
  <c r="D5346" i="4" s="1"/>
  <c r="A5345" i="4"/>
  <c r="D5345" i="4" s="1"/>
  <c r="A5344" i="4"/>
  <c r="D5344" i="4" s="1"/>
  <c r="A5343" i="4"/>
  <c r="D5343" i="4" s="1"/>
  <c r="A5342" i="4"/>
  <c r="D5342" i="4" s="1"/>
  <c r="A5341" i="4"/>
  <c r="D5341" i="4" s="1"/>
  <c r="A5340" i="4"/>
  <c r="D5340" i="4" s="1"/>
  <c r="A5339" i="4"/>
  <c r="D5339" i="4" s="1"/>
  <c r="A5338" i="4"/>
  <c r="D5338" i="4" s="1"/>
  <c r="A5337" i="4"/>
  <c r="D5337" i="4" s="1"/>
  <c r="A5336" i="4"/>
  <c r="D5336" i="4" s="1"/>
  <c r="A5335" i="4"/>
  <c r="D5335" i="4" s="1"/>
  <c r="A5334" i="4"/>
  <c r="D5334" i="4" s="1"/>
  <c r="A5333" i="4"/>
  <c r="D5333" i="4" s="1"/>
  <c r="A5332" i="4"/>
  <c r="D5332" i="4" s="1"/>
  <c r="A5331" i="4"/>
  <c r="D5331" i="4" s="1"/>
  <c r="A5330" i="4"/>
  <c r="D5330" i="4" s="1"/>
  <c r="A5329" i="4"/>
  <c r="D5329" i="4" s="1"/>
  <c r="A5328" i="4"/>
  <c r="D5328" i="4" s="1"/>
  <c r="A5327" i="4"/>
  <c r="D5327" i="4" s="1"/>
  <c r="A5326" i="4"/>
  <c r="D5326" i="4" s="1"/>
  <c r="A5325" i="4"/>
  <c r="D5325" i="4" s="1"/>
  <c r="A5324" i="4"/>
  <c r="D5324" i="4" s="1"/>
  <c r="A5323" i="4"/>
  <c r="D5323" i="4" s="1"/>
  <c r="A5322" i="4"/>
  <c r="D5322" i="4" s="1"/>
  <c r="A5321" i="4"/>
  <c r="D5321" i="4" s="1"/>
  <c r="A5320" i="4"/>
  <c r="D5320" i="4" s="1"/>
  <c r="A5319" i="4"/>
  <c r="D5319" i="4" s="1"/>
  <c r="A5318" i="4"/>
  <c r="D5318" i="4" s="1"/>
  <c r="A5317" i="4"/>
  <c r="D5317" i="4" s="1"/>
  <c r="A5316" i="4"/>
  <c r="D5316" i="4" s="1"/>
  <c r="A5315" i="4"/>
  <c r="D5315" i="4" s="1"/>
  <c r="A5314" i="4"/>
  <c r="D5314" i="4" s="1"/>
  <c r="A5313" i="4"/>
  <c r="D5313" i="4" s="1"/>
  <c r="A5312" i="4"/>
  <c r="D5312" i="4" s="1"/>
  <c r="A5311" i="4"/>
  <c r="D5311" i="4" s="1"/>
  <c r="A5310" i="4"/>
  <c r="D5310" i="4" s="1"/>
  <c r="A5309" i="4"/>
  <c r="D5309" i="4" s="1"/>
  <c r="A5308" i="4"/>
  <c r="D5308" i="4" s="1"/>
  <c r="A5307" i="4"/>
  <c r="D5307" i="4" s="1"/>
  <c r="A5306" i="4"/>
  <c r="D5306" i="4" s="1"/>
  <c r="A5305" i="4"/>
  <c r="D5305" i="4" s="1"/>
  <c r="A5304" i="4"/>
  <c r="D5304" i="4" s="1"/>
  <c r="A5303" i="4"/>
  <c r="D5303" i="4" s="1"/>
  <c r="A5302" i="4"/>
  <c r="D5302" i="4" s="1"/>
  <c r="A5301" i="4"/>
  <c r="D5301" i="4" s="1"/>
  <c r="A5300" i="4"/>
  <c r="D5300" i="4" s="1"/>
  <c r="A5299" i="4"/>
  <c r="D5299" i="4" s="1"/>
  <c r="A5298" i="4"/>
  <c r="D5298" i="4" s="1"/>
  <c r="A5297" i="4"/>
  <c r="D5297" i="4" s="1"/>
  <c r="A5296" i="4"/>
  <c r="D5296" i="4" s="1"/>
  <c r="A5295" i="4"/>
  <c r="D5295" i="4" s="1"/>
  <c r="A5294" i="4"/>
  <c r="D5294" i="4" s="1"/>
  <c r="A5293" i="4"/>
  <c r="D5293" i="4" s="1"/>
  <c r="A5292" i="4"/>
  <c r="D5292" i="4" s="1"/>
  <c r="A5291" i="4"/>
  <c r="D5291" i="4" s="1"/>
  <c r="A5290" i="4"/>
  <c r="D5290" i="4" s="1"/>
  <c r="A5289" i="4"/>
  <c r="D5289" i="4" s="1"/>
  <c r="A5288" i="4"/>
  <c r="D5288" i="4" s="1"/>
  <c r="A5287" i="4"/>
  <c r="D5287" i="4" s="1"/>
  <c r="A5286" i="4"/>
  <c r="D5286" i="4" s="1"/>
  <c r="A5285" i="4"/>
  <c r="D5285" i="4" s="1"/>
  <c r="A5284" i="4"/>
  <c r="D5284" i="4" s="1"/>
  <c r="A5283" i="4"/>
  <c r="D5283" i="4" s="1"/>
  <c r="A5282" i="4"/>
  <c r="D5282" i="4" s="1"/>
  <c r="A5281" i="4"/>
  <c r="D5281" i="4" s="1"/>
  <c r="A5280" i="4"/>
  <c r="D5280" i="4" s="1"/>
  <c r="A5279" i="4"/>
  <c r="D5279" i="4" s="1"/>
  <c r="A5278" i="4"/>
  <c r="D5278" i="4" s="1"/>
  <c r="A5277" i="4"/>
  <c r="D5277" i="4" s="1"/>
  <c r="A5275" i="4"/>
  <c r="D5275" i="4" s="1"/>
  <c r="A5274" i="4"/>
  <c r="D5274" i="4" s="1"/>
  <c r="A5273" i="4"/>
  <c r="D5273" i="4" s="1"/>
  <c r="A5272" i="4"/>
  <c r="D5272" i="4" s="1"/>
  <c r="A5271" i="4"/>
  <c r="D5271" i="4" s="1"/>
  <c r="A5270" i="4"/>
  <c r="D5270" i="4" s="1"/>
  <c r="A5269" i="4"/>
  <c r="D5269" i="4" s="1"/>
  <c r="A5268" i="4"/>
  <c r="D5268" i="4" s="1"/>
  <c r="A5267" i="4"/>
  <c r="D5267" i="4" s="1"/>
  <c r="A5266" i="4"/>
  <c r="D5266" i="4" s="1"/>
  <c r="A5265" i="4"/>
  <c r="D5265" i="4" s="1"/>
  <c r="A5264" i="4"/>
  <c r="D5264" i="4" s="1"/>
  <c r="A5263" i="4"/>
  <c r="D5263" i="4" s="1"/>
  <c r="A5262" i="4"/>
  <c r="D5262" i="4" s="1"/>
  <c r="A5261" i="4"/>
  <c r="D5261" i="4" s="1"/>
  <c r="A5260" i="4"/>
  <c r="D5260" i="4" s="1"/>
  <c r="A5259" i="4"/>
  <c r="D5259" i="4" s="1"/>
  <c r="A5258" i="4"/>
  <c r="D5258" i="4" s="1"/>
  <c r="A5257" i="4"/>
  <c r="D5257" i="4" s="1"/>
  <c r="A5256" i="4"/>
  <c r="D5256" i="4" s="1"/>
  <c r="A5255" i="4"/>
  <c r="D5255" i="4" s="1"/>
  <c r="A5254" i="4"/>
  <c r="D5254" i="4" s="1"/>
  <c r="A5253" i="4"/>
  <c r="D5253" i="4" s="1"/>
  <c r="A5252" i="4"/>
  <c r="D5252" i="4" s="1"/>
  <c r="A5251" i="4"/>
  <c r="D5251" i="4" s="1"/>
  <c r="A5250" i="4"/>
  <c r="D5250" i="4" s="1"/>
  <c r="A5249" i="4"/>
  <c r="D5249" i="4" s="1"/>
  <c r="A5248" i="4"/>
  <c r="D5248" i="4" s="1"/>
  <c r="A5247" i="4"/>
  <c r="D5247" i="4" s="1"/>
  <c r="A5246" i="4"/>
  <c r="D5246" i="4" s="1"/>
  <c r="A5245" i="4"/>
  <c r="D5245" i="4" s="1"/>
  <c r="A5244" i="4"/>
  <c r="D5244" i="4" s="1"/>
  <c r="A5243" i="4"/>
  <c r="D5243" i="4" s="1"/>
  <c r="A5242" i="4"/>
  <c r="D5242" i="4" s="1"/>
  <c r="A5241" i="4"/>
  <c r="D5241" i="4" s="1"/>
  <c r="A5240" i="4"/>
  <c r="D5240" i="4" s="1"/>
  <c r="A5239" i="4"/>
  <c r="D5239" i="4" s="1"/>
  <c r="A5238" i="4"/>
  <c r="D5238" i="4" s="1"/>
  <c r="A5237" i="4"/>
  <c r="D5237" i="4" s="1"/>
  <c r="A5236" i="4"/>
  <c r="D5236" i="4" s="1"/>
  <c r="A5235" i="4"/>
  <c r="D5235" i="4" s="1"/>
  <c r="A5234" i="4"/>
  <c r="D5234" i="4" s="1"/>
  <c r="A5233" i="4"/>
  <c r="D5233" i="4" s="1"/>
  <c r="A5232" i="4"/>
  <c r="D5232" i="4" s="1"/>
  <c r="A5231" i="4"/>
  <c r="D5231" i="4" s="1"/>
  <c r="A5230" i="4"/>
  <c r="D5230" i="4" s="1"/>
  <c r="A5229" i="4"/>
  <c r="D5229" i="4" s="1"/>
  <c r="A5228" i="4"/>
  <c r="D5228" i="4" s="1"/>
  <c r="A5227" i="4"/>
  <c r="D5227" i="4" s="1"/>
  <c r="A5226" i="4"/>
  <c r="D5226" i="4" s="1"/>
  <c r="A5225" i="4"/>
  <c r="D5225" i="4" s="1"/>
  <c r="A5224" i="4"/>
  <c r="D5224" i="4" s="1"/>
  <c r="A5223" i="4"/>
  <c r="D5223" i="4" s="1"/>
  <c r="A5222" i="4"/>
  <c r="D5222" i="4" s="1"/>
  <c r="A5221" i="4"/>
  <c r="D5221" i="4" s="1"/>
  <c r="A5220" i="4"/>
  <c r="D5220" i="4" s="1"/>
  <c r="A5219" i="4"/>
  <c r="D5219" i="4" s="1"/>
  <c r="A5218" i="4"/>
  <c r="D5218" i="4" s="1"/>
  <c r="A5217" i="4"/>
  <c r="D5217" i="4" s="1"/>
  <c r="A5216" i="4"/>
  <c r="D5216" i="4" s="1"/>
  <c r="A5215" i="4"/>
  <c r="D5215" i="4" s="1"/>
  <c r="A5214" i="4"/>
  <c r="D5214" i="4" s="1"/>
  <c r="A5213" i="4"/>
  <c r="D5213" i="4" s="1"/>
  <c r="A5212" i="4"/>
  <c r="D5212" i="4" s="1"/>
  <c r="A5211" i="4"/>
  <c r="D5211" i="4" s="1"/>
  <c r="A5210" i="4"/>
  <c r="D5210" i="4" s="1"/>
  <c r="A5209" i="4"/>
  <c r="D5209" i="4" s="1"/>
  <c r="A5208" i="4"/>
  <c r="D5208" i="4" s="1"/>
  <c r="A5207" i="4"/>
  <c r="D5207" i="4" s="1"/>
  <c r="A5206" i="4"/>
  <c r="D5206" i="4" s="1"/>
  <c r="A5205" i="4"/>
  <c r="D5205" i="4" s="1"/>
  <c r="A5204" i="4"/>
  <c r="D5204" i="4" s="1"/>
  <c r="A5203" i="4"/>
  <c r="D5203" i="4" s="1"/>
  <c r="A5202" i="4"/>
  <c r="D5202" i="4" s="1"/>
  <c r="A5201" i="4"/>
  <c r="D5201" i="4" s="1"/>
  <c r="A5200" i="4"/>
  <c r="D5200" i="4" s="1"/>
  <c r="A5199" i="4"/>
  <c r="D5199" i="4" s="1"/>
  <c r="A5198" i="4"/>
  <c r="D5198" i="4" s="1"/>
  <c r="A5197" i="4"/>
  <c r="D5197" i="4" s="1"/>
  <c r="A5196" i="4"/>
  <c r="D5196" i="4" s="1"/>
  <c r="A5195" i="4"/>
  <c r="D5195" i="4" s="1"/>
  <c r="A5194" i="4"/>
  <c r="D5194" i="4" s="1"/>
  <c r="A5193" i="4"/>
  <c r="D5193" i="4" s="1"/>
  <c r="A5192" i="4"/>
  <c r="D5192" i="4" s="1"/>
  <c r="A5191" i="4"/>
  <c r="D5191" i="4" s="1"/>
  <c r="A5190" i="4"/>
  <c r="D5190" i="4" s="1"/>
  <c r="A5189" i="4"/>
  <c r="D5189" i="4" s="1"/>
  <c r="A5188" i="4"/>
  <c r="D5188" i="4" s="1"/>
  <c r="A5187" i="4"/>
  <c r="D5187" i="4" s="1"/>
  <c r="A5186" i="4"/>
  <c r="D5186" i="4" s="1"/>
  <c r="A5185" i="4"/>
  <c r="D5185" i="4" s="1"/>
  <c r="A5184" i="4"/>
  <c r="D5184" i="4" s="1"/>
  <c r="A5183" i="4"/>
  <c r="D5183" i="4" s="1"/>
  <c r="A5182" i="4"/>
  <c r="D5182" i="4" s="1"/>
  <c r="A5181" i="4"/>
  <c r="D5181" i="4" s="1"/>
  <c r="A5180" i="4"/>
  <c r="D5180" i="4" s="1"/>
  <c r="A5179" i="4"/>
  <c r="D5179" i="4" s="1"/>
  <c r="A5178" i="4"/>
  <c r="D5178" i="4" s="1"/>
  <c r="A5177" i="4"/>
  <c r="D5177" i="4" s="1"/>
  <c r="A5176" i="4"/>
  <c r="D5176" i="4" s="1"/>
  <c r="A5175" i="4"/>
  <c r="D5175" i="4" s="1"/>
  <c r="A5174" i="4"/>
  <c r="D5174" i="4" s="1"/>
  <c r="A5173" i="4"/>
  <c r="D5173" i="4" s="1"/>
  <c r="A5172" i="4"/>
  <c r="D5172" i="4" s="1"/>
  <c r="A5171" i="4"/>
  <c r="D5171" i="4" s="1"/>
  <c r="A5170" i="4"/>
  <c r="D5170" i="4" s="1"/>
  <c r="A5169" i="4"/>
  <c r="D5169" i="4" s="1"/>
  <c r="A5168" i="4"/>
  <c r="D5168" i="4" s="1"/>
  <c r="A5167" i="4"/>
  <c r="D5167" i="4" s="1"/>
  <c r="A5166" i="4"/>
  <c r="D5166" i="4" s="1"/>
  <c r="A5165" i="4"/>
  <c r="D5165" i="4" s="1"/>
  <c r="A5164" i="4"/>
  <c r="D5164" i="4" s="1"/>
  <c r="A5163" i="4"/>
  <c r="D5163" i="4" s="1"/>
  <c r="A5162" i="4"/>
  <c r="D5162" i="4" s="1"/>
  <c r="A5161" i="4"/>
  <c r="D5161" i="4" s="1"/>
  <c r="A5160" i="4"/>
  <c r="D5160" i="4" s="1"/>
  <c r="A5159" i="4"/>
  <c r="D5159" i="4" s="1"/>
  <c r="A5158" i="4"/>
  <c r="D5158" i="4" s="1"/>
  <c r="A5157" i="4"/>
  <c r="D5157" i="4" s="1"/>
  <c r="A5156" i="4"/>
  <c r="D5156" i="4" s="1"/>
  <c r="A5155" i="4"/>
  <c r="D5155" i="4" s="1"/>
  <c r="A5154" i="4"/>
  <c r="D5154" i="4" s="1"/>
  <c r="A5153" i="4"/>
  <c r="D5153" i="4" s="1"/>
  <c r="A5152" i="4"/>
  <c r="D5152" i="4" s="1"/>
  <c r="A5151" i="4"/>
  <c r="D5151" i="4" s="1"/>
  <c r="A5150" i="4"/>
  <c r="D5150" i="4" s="1"/>
  <c r="A5149" i="4"/>
  <c r="D5149" i="4" s="1"/>
  <c r="A5148" i="4"/>
  <c r="D5148" i="4" s="1"/>
  <c r="A5147" i="4"/>
  <c r="D5147" i="4" s="1"/>
  <c r="A5145" i="4"/>
  <c r="D5145" i="4" s="1"/>
  <c r="A5144" i="4"/>
  <c r="D5144" i="4" s="1"/>
  <c r="A5143" i="4"/>
  <c r="D5143" i="4" s="1"/>
  <c r="A5142" i="4"/>
  <c r="D5142" i="4" s="1"/>
  <c r="A5141" i="4"/>
  <c r="D5141" i="4" s="1"/>
  <c r="A5140" i="4"/>
  <c r="D5140" i="4" s="1"/>
  <c r="A5139" i="4"/>
  <c r="D5139" i="4" s="1"/>
  <c r="A5138" i="4"/>
  <c r="D5138" i="4" s="1"/>
  <c r="A5137" i="4"/>
  <c r="D5137" i="4" s="1"/>
  <c r="A5136" i="4"/>
  <c r="D5136" i="4" s="1"/>
  <c r="A5135" i="4"/>
  <c r="D5135" i="4" s="1"/>
  <c r="A5134" i="4"/>
  <c r="D5134" i="4" s="1"/>
  <c r="A5133" i="4"/>
  <c r="D5133" i="4" s="1"/>
  <c r="A5132" i="4"/>
  <c r="D5132" i="4" s="1"/>
  <c r="A5131" i="4"/>
  <c r="D5131" i="4" s="1"/>
  <c r="A5130" i="4"/>
  <c r="D5130" i="4" s="1"/>
  <c r="A5129" i="4"/>
  <c r="D5129" i="4" s="1"/>
  <c r="A5128" i="4"/>
  <c r="D5128" i="4" s="1"/>
  <c r="A5127" i="4"/>
  <c r="D5127" i="4" s="1"/>
  <c r="A5126" i="4"/>
  <c r="D5126" i="4" s="1"/>
  <c r="A5125" i="4"/>
  <c r="D5125" i="4" s="1"/>
  <c r="A5124" i="4"/>
  <c r="D5124" i="4" s="1"/>
  <c r="A5123" i="4"/>
  <c r="D5123" i="4" s="1"/>
  <c r="A5122" i="4"/>
  <c r="D5122" i="4" s="1"/>
  <c r="A5121" i="4"/>
  <c r="D5121" i="4" s="1"/>
  <c r="A5120" i="4"/>
  <c r="D5120" i="4" s="1"/>
  <c r="A5119" i="4"/>
  <c r="D5119" i="4" s="1"/>
  <c r="A5118" i="4"/>
  <c r="D5118" i="4" s="1"/>
  <c r="A5117" i="4"/>
  <c r="D5117" i="4" s="1"/>
  <c r="A5116" i="4"/>
  <c r="D5116" i="4" s="1"/>
  <c r="A5115" i="4"/>
  <c r="D5115" i="4" s="1"/>
  <c r="A5114" i="4"/>
  <c r="D5114" i="4" s="1"/>
  <c r="A5113" i="4"/>
  <c r="D5113" i="4" s="1"/>
  <c r="A5112" i="4"/>
  <c r="D5112" i="4" s="1"/>
  <c r="A5111" i="4"/>
  <c r="D5111" i="4" s="1"/>
  <c r="A5110" i="4"/>
  <c r="D5110" i="4" s="1"/>
  <c r="A5109" i="4"/>
  <c r="D5109" i="4" s="1"/>
  <c r="A5108" i="4"/>
  <c r="D5108" i="4" s="1"/>
  <c r="A5107" i="4"/>
  <c r="D5107" i="4" s="1"/>
  <c r="A5106" i="4"/>
  <c r="D5106" i="4" s="1"/>
  <c r="A5105" i="4"/>
  <c r="D5105" i="4" s="1"/>
  <c r="A5104" i="4"/>
  <c r="D5104" i="4" s="1"/>
  <c r="A5103" i="4"/>
  <c r="D5103" i="4" s="1"/>
  <c r="A5102" i="4"/>
  <c r="D5102" i="4" s="1"/>
  <c r="A5101" i="4"/>
  <c r="D5101" i="4" s="1"/>
  <c r="A5100" i="4"/>
  <c r="D5100" i="4" s="1"/>
  <c r="A5099" i="4"/>
  <c r="D5099" i="4" s="1"/>
  <c r="A5098" i="4"/>
  <c r="D5098" i="4" s="1"/>
  <c r="A5097" i="4"/>
  <c r="D5097" i="4" s="1"/>
  <c r="A5096" i="4"/>
  <c r="D5096" i="4" s="1"/>
  <c r="A5095" i="4"/>
  <c r="D5095" i="4" s="1"/>
  <c r="A5093" i="4"/>
  <c r="D5093" i="4" s="1"/>
  <c r="A5092" i="4"/>
  <c r="D5092" i="4" s="1"/>
  <c r="A5091" i="4"/>
  <c r="D5091" i="4" s="1"/>
  <c r="A5090" i="4"/>
  <c r="D5090" i="4" s="1"/>
  <c r="A5089" i="4"/>
  <c r="D5089" i="4" s="1"/>
  <c r="A5088" i="4"/>
  <c r="D5088" i="4" s="1"/>
  <c r="A5087" i="4"/>
  <c r="D5087" i="4" s="1"/>
  <c r="A5086" i="4"/>
  <c r="D5086" i="4" s="1"/>
  <c r="A5085" i="4"/>
  <c r="D5085" i="4" s="1"/>
  <c r="A5084" i="4"/>
  <c r="D5084" i="4" s="1"/>
  <c r="A5083" i="4"/>
  <c r="D5083" i="4" s="1"/>
  <c r="A5082" i="4"/>
  <c r="D5082" i="4" s="1"/>
  <c r="A5081" i="4"/>
  <c r="D5081" i="4" s="1"/>
  <c r="A5080" i="4"/>
  <c r="D5080" i="4" s="1"/>
  <c r="A5079" i="4"/>
  <c r="D5079" i="4" s="1"/>
  <c r="A5078" i="4"/>
  <c r="D5078" i="4" s="1"/>
  <c r="A5077" i="4"/>
  <c r="D5077" i="4" s="1"/>
  <c r="A5076" i="4"/>
  <c r="D5076" i="4" s="1"/>
  <c r="A5075" i="4"/>
  <c r="D5075" i="4" s="1"/>
  <c r="A5074" i="4"/>
  <c r="D5074" i="4" s="1"/>
  <c r="A5073" i="4"/>
  <c r="D5073" i="4" s="1"/>
  <c r="A5072" i="4"/>
  <c r="D5072" i="4" s="1"/>
  <c r="A5071" i="4"/>
  <c r="D5071" i="4" s="1"/>
  <c r="A5070" i="4"/>
  <c r="D5070" i="4" s="1"/>
  <c r="A5069" i="4"/>
  <c r="D5069" i="4" s="1"/>
  <c r="A5068" i="4"/>
  <c r="D5068" i="4" s="1"/>
  <c r="A5067" i="4"/>
  <c r="D5067" i="4" s="1"/>
  <c r="A5066" i="4"/>
  <c r="D5066" i="4" s="1"/>
  <c r="A5065" i="4"/>
  <c r="D5065" i="4" s="1"/>
  <c r="A5064" i="4"/>
  <c r="D5064" i="4" s="1"/>
  <c r="A5063" i="4"/>
  <c r="D5063" i="4" s="1"/>
  <c r="A5062" i="4"/>
  <c r="D5062" i="4" s="1"/>
  <c r="A5061" i="4"/>
  <c r="D5061" i="4" s="1"/>
  <c r="A5060" i="4"/>
  <c r="D5060" i="4" s="1"/>
  <c r="A5059" i="4"/>
  <c r="D5059" i="4" s="1"/>
  <c r="A5058" i="4"/>
  <c r="D5058" i="4" s="1"/>
  <c r="A5057" i="4"/>
  <c r="D5057" i="4" s="1"/>
  <c r="A5056" i="4"/>
  <c r="D5056" i="4" s="1"/>
  <c r="A5055" i="4"/>
  <c r="D5055" i="4" s="1"/>
  <c r="A5054" i="4"/>
  <c r="D5054" i="4" s="1"/>
  <c r="A5048" i="4"/>
  <c r="D5048" i="4" s="1"/>
  <c r="A5047" i="4"/>
  <c r="D5047" i="4" s="1"/>
  <c r="A5046" i="4"/>
  <c r="D5046" i="4" s="1"/>
  <c r="A5045" i="4"/>
  <c r="D5045" i="4" s="1"/>
  <c r="A5044" i="4"/>
  <c r="D5044" i="4" s="1"/>
  <c r="A5043" i="4"/>
  <c r="D5043" i="4" s="1"/>
  <c r="A5042" i="4"/>
  <c r="D5042" i="4" s="1"/>
  <c r="A5041" i="4"/>
  <c r="D5041" i="4" s="1"/>
  <c r="A5040" i="4"/>
  <c r="D5040" i="4" s="1"/>
  <c r="A5039" i="4"/>
  <c r="D5039" i="4" s="1"/>
  <c r="A5038" i="4"/>
  <c r="D5038" i="4" s="1"/>
  <c r="A5037" i="4"/>
  <c r="D5037" i="4" s="1"/>
  <c r="A5036" i="4"/>
  <c r="D5036" i="4" s="1"/>
  <c r="A5035" i="4"/>
  <c r="D5035" i="4" s="1"/>
  <c r="A5034" i="4"/>
  <c r="D5034" i="4" s="1"/>
  <c r="A5033" i="4"/>
  <c r="D5033" i="4" s="1"/>
  <c r="A5032" i="4"/>
  <c r="D5032" i="4" s="1"/>
  <c r="A5031" i="4"/>
  <c r="D5031" i="4" s="1"/>
  <c r="A5030" i="4"/>
  <c r="D5030" i="4" s="1"/>
  <c r="A5029" i="4"/>
  <c r="D5029" i="4" s="1"/>
  <c r="A5028" i="4"/>
  <c r="D5028" i="4" s="1"/>
  <c r="A5027" i="4"/>
  <c r="D5027" i="4" s="1"/>
  <c r="A5026" i="4"/>
  <c r="D5026" i="4" s="1"/>
  <c r="A5025" i="4"/>
  <c r="D5025" i="4" s="1"/>
  <c r="A5024" i="4"/>
  <c r="D5024" i="4" s="1"/>
  <c r="A5023" i="4"/>
  <c r="D5023" i="4" s="1"/>
  <c r="A5022" i="4"/>
  <c r="D5022" i="4" s="1"/>
  <c r="A5021" i="4"/>
  <c r="D5021" i="4" s="1"/>
  <c r="A5020" i="4"/>
  <c r="D5020" i="4" s="1"/>
  <c r="A5019" i="4"/>
  <c r="D5019" i="4" s="1"/>
  <c r="A5018" i="4"/>
  <c r="D5018" i="4" s="1"/>
  <c r="A5017" i="4"/>
  <c r="D5017" i="4" s="1"/>
  <c r="A5016" i="4"/>
  <c r="D5016" i="4" s="1"/>
  <c r="A5015" i="4"/>
  <c r="D5015" i="4" s="1"/>
  <c r="A5014" i="4"/>
  <c r="D5014" i="4" s="1"/>
  <c r="A5013" i="4"/>
  <c r="D5013" i="4" s="1"/>
  <c r="A5012" i="4"/>
  <c r="D5012" i="4" s="1"/>
  <c r="A5011" i="4"/>
  <c r="D5011" i="4" s="1"/>
  <c r="A5010" i="4"/>
  <c r="D5010" i="4" s="1"/>
  <c r="A5009" i="4"/>
  <c r="D5009" i="4" s="1"/>
  <c r="A5008" i="4"/>
  <c r="D5008" i="4" s="1"/>
  <c r="A5007" i="4"/>
  <c r="D5007" i="4" s="1"/>
  <c r="A5006" i="4"/>
  <c r="D5006" i="4" s="1"/>
  <c r="A5005" i="4"/>
  <c r="D5005" i="4" s="1"/>
  <c r="A5004" i="4"/>
  <c r="D5004" i="4" s="1"/>
  <c r="A5003" i="4"/>
  <c r="D5003" i="4" s="1"/>
  <c r="A5002" i="4"/>
  <c r="D5002" i="4" s="1"/>
  <c r="A5001" i="4"/>
  <c r="D5001" i="4" s="1"/>
  <c r="A5000" i="4"/>
  <c r="D5000" i="4" s="1"/>
  <c r="A4999" i="4"/>
  <c r="D4999" i="4" s="1"/>
  <c r="A4998" i="4"/>
  <c r="D4998" i="4" s="1"/>
  <c r="A4997" i="4"/>
  <c r="D4997" i="4" s="1"/>
  <c r="A4996" i="4"/>
  <c r="D4996" i="4" s="1"/>
  <c r="A4995" i="4"/>
  <c r="D4995" i="4" s="1"/>
  <c r="A4994" i="4"/>
  <c r="D4994" i="4" s="1"/>
  <c r="A4993" i="4"/>
  <c r="D4993" i="4" s="1"/>
  <c r="A4992" i="4"/>
  <c r="D4992" i="4" s="1"/>
  <c r="A4991" i="4"/>
  <c r="D4991" i="4" s="1"/>
  <c r="A4990" i="4"/>
  <c r="D4990" i="4" s="1"/>
  <c r="A4989" i="4"/>
  <c r="D4989" i="4" s="1"/>
  <c r="A4988" i="4"/>
  <c r="D4988" i="4" s="1"/>
  <c r="A4987" i="4"/>
  <c r="D4987" i="4" s="1"/>
  <c r="A4986" i="4"/>
  <c r="D4986" i="4" s="1"/>
  <c r="A4985" i="4"/>
  <c r="D4985" i="4" s="1"/>
  <c r="A4984" i="4"/>
  <c r="D4984" i="4" s="1"/>
  <c r="A4983" i="4"/>
  <c r="D4983" i="4" s="1"/>
  <c r="A4982" i="4"/>
  <c r="D4982" i="4" s="1"/>
  <c r="A4981" i="4"/>
  <c r="D4981" i="4" s="1"/>
  <c r="A4980" i="4"/>
  <c r="D4980" i="4" s="1"/>
  <c r="A4979" i="4"/>
  <c r="D4979" i="4" s="1"/>
  <c r="A4978" i="4"/>
  <c r="D4978" i="4" s="1"/>
  <c r="A4977" i="4"/>
  <c r="D4977" i="4" s="1"/>
  <c r="A4976" i="4"/>
  <c r="D4976" i="4" s="1"/>
  <c r="A4973" i="4"/>
  <c r="D4973" i="4" s="1"/>
  <c r="A4972" i="4"/>
  <c r="D4972" i="4" s="1"/>
  <c r="A4971" i="4"/>
  <c r="D4971" i="4" s="1"/>
  <c r="A4970" i="4"/>
  <c r="D4970" i="4" s="1"/>
  <c r="A4969" i="4"/>
  <c r="D4969" i="4" s="1"/>
  <c r="A4968" i="4"/>
  <c r="D4968" i="4" s="1"/>
  <c r="A4967" i="4"/>
  <c r="D4967" i="4" s="1"/>
  <c r="A4966" i="4"/>
  <c r="D4966" i="4" s="1"/>
  <c r="A4965" i="4"/>
  <c r="D4965" i="4" s="1"/>
  <c r="A4964" i="4"/>
  <c r="D4964" i="4" s="1"/>
  <c r="A4963" i="4"/>
  <c r="D4963" i="4" s="1"/>
  <c r="A4962" i="4"/>
  <c r="D4962" i="4" s="1"/>
  <c r="A4961" i="4"/>
  <c r="D4961" i="4" s="1"/>
  <c r="A4960" i="4"/>
  <c r="D4960" i="4" s="1"/>
  <c r="A4959" i="4"/>
  <c r="D4959" i="4" s="1"/>
  <c r="A4958" i="4"/>
  <c r="D4958" i="4" s="1"/>
  <c r="A4957" i="4"/>
  <c r="D4957" i="4" s="1"/>
  <c r="A4956" i="4"/>
  <c r="D4956" i="4" s="1"/>
  <c r="A4955" i="4"/>
  <c r="D4955" i="4" s="1"/>
  <c r="A4954" i="4"/>
  <c r="D4954" i="4" s="1"/>
  <c r="A4953" i="4"/>
  <c r="D4953" i="4" s="1"/>
  <c r="A4952" i="4"/>
  <c r="D4952" i="4" s="1"/>
  <c r="A4951" i="4"/>
  <c r="D4951" i="4" s="1"/>
  <c r="A4950" i="4"/>
  <c r="D4950" i="4" s="1"/>
  <c r="A4949" i="4"/>
  <c r="D4949" i="4" s="1"/>
  <c r="A4948" i="4"/>
  <c r="D4948" i="4" s="1"/>
  <c r="A4947" i="4"/>
  <c r="D4947" i="4" s="1"/>
  <c r="A4946" i="4"/>
  <c r="D4946" i="4" s="1"/>
  <c r="A4945" i="4"/>
  <c r="D4945" i="4" s="1"/>
  <c r="A4943" i="4"/>
  <c r="D4943" i="4" s="1"/>
  <c r="A4941" i="4"/>
  <c r="D4941" i="4" s="1"/>
  <c r="A4940" i="4"/>
  <c r="D4940" i="4" s="1"/>
  <c r="A4938" i="4"/>
  <c r="D4938" i="4" s="1"/>
  <c r="A4937" i="4"/>
  <c r="D4937" i="4" s="1"/>
  <c r="A4936" i="4"/>
  <c r="D4936" i="4" s="1"/>
  <c r="A4935" i="4"/>
  <c r="D4935" i="4" s="1"/>
  <c r="A4934" i="4"/>
  <c r="D4934" i="4" s="1"/>
  <c r="A4933" i="4"/>
  <c r="D4933" i="4" s="1"/>
  <c r="A4932" i="4"/>
  <c r="D4932" i="4" s="1"/>
  <c r="A4931" i="4"/>
  <c r="D4931" i="4" s="1"/>
  <c r="A4930" i="4"/>
  <c r="D4930" i="4" s="1"/>
  <c r="A4929" i="4"/>
  <c r="D4929" i="4" s="1"/>
  <c r="A4928" i="4"/>
  <c r="D4928" i="4" s="1"/>
  <c r="A4926" i="4"/>
  <c r="D4926" i="4" s="1"/>
  <c r="A4925" i="4"/>
  <c r="D4925" i="4" s="1"/>
  <c r="A4924" i="4"/>
  <c r="D4924" i="4" s="1"/>
  <c r="A4923" i="4"/>
  <c r="D4923" i="4" s="1"/>
  <c r="A4922" i="4"/>
  <c r="D4922" i="4" s="1"/>
  <c r="A4921" i="4"/>
  <c r="D4921" i="4" s="1"/>
  <c r="A4920" i="4"/>
  <c r="D4920" i="4" s="1"/>
  <c r="A4919" i="4"/>
  <c r="D4919" i="4" s="1"/>
  <c r="A4918" i="4"/>
  <c r="D4918" i="4" s="1"/>
  <c r="A4917" i="4"/>
  <c r="D4917" i="4" s="1"/>
  <c r="A4916" i="4"/>
  <c r="D4916" i="4" s="1"/>
  <c r="A4915" i="4"/>
  <c r="D4915" i="4" s="1"/>
  <c r="A4914" i="4"/>
  <c r="D4914" i="4" s="1"/>
  <c r="A4913" i="4"/>
  <c r="D4913" i="4" s="1"/>
  <c r="A4912" i="4"/>
  <c r="D4912" i="4" s="1"/>
  <c r="A4911" i="4"/>
  <c r="D4911" i="4" s="1"/>
  <c r="A4910" i="4"/>
  <c r="D4910" i="4" s="1"/>
  <c r="A4909" i="4"/>
  <c r="D4909" i="4" s="1"/>
  <c r="A4908" i="4"/>
  <c r="D4908" i="4" s="1"/>
  <c r="A4907" i="4"/>
  <c r="D4907" i="4" s="1"/>
  <c r="A4906" i="4"/>
  <c r="D4906" i="4" s="1"/>
  <c r="A4905" i="4"/>
  <c r="D4905" i="4" s="1"/>
  <c r="A4904" i="4"/>
  <c r="D4904" i="4" s="1"/>
  <c r="A4903" i="4"/>
  <c r="D4903" i="4" s="1"/>
  <c r="A4902" i="4"/>
  <c r="D4902" i="4" s="1"/>
  <c r="A4901" i="4"/>
  <c r="D4901" i="4" s="1"/>
  <c r="A4900" i="4"/>
  <c r="D4900" i="4" s="1"/>
  <c r="A4899" i="4"/>
  <c r="D4899" i="4" s="1"/>
  <c r="A4898" i="4"/>
  <c r="D4898" i="4" s="1"/>
  <c r="A4897" i="4"/>
  <c r="D4897" i="4" s="1"/>
  <c r="A4896" i="4"/>
  <c r="D4896" i="4" s="1"/>
  <c r="A4895" i="4"/>
  <c r="D4895" i="4" s="1"/>
  <c r="A4894" i="4"/>
  <c r="D4894" i="4" s="1"/>
  <c r="A4893" i="4"/>
  <c r="D4893" i="4" s="1"/>
  <c r="A4892" i="4"/>
  <c r="D4892" i="4" s="1"/>
  <c r="A4891" i="4"/>
  <c r="D4891" i="4" s="1"/>
  <c r="A4890" i="4"/>
  <c r="D4890" i="4" s="1"/>
  <c r="A4889" i="4"/>
  <c r="D4889" i="4" s="1"/>
  <c r="A4888" i="4"/>
  <c r="D4888" i="4" s="1"/>
  <c r="A4887" i="4"/>
  <c r="D4887" i="4" s="1"/>
  <c r="A4885" i="4"/>
  <c r="D4885" i="4" s="1"/>
  <c r="A4884" i="4"/>
  <c r="D4884" i="4" s="1"/>
  <c r="A4883" i="4"/>
  <c r="D4883" i="4" s="1"/>
  <c r="A4882" i="4"/>
  <c r="D4882" i="4" s="1"/>
  <c r="A4881" i="4"/>
  <c r="D4881" i="4" s="1"/>
  <c r="A4880" i="4"/>
  <c r="D4880" i="4" s="1"/>
  <c r="A4879" i="4"/>
  <c r="D4879" i="4" s="1"/>
  <c r="A4878" i="4"/>
  <c r="D4878" i="4" s="1"/>
  <c r="A4877" i="4"/>
  <c r="D4877" i="4" s="1"/>
  <c r="A4876" i="4"/>
  <c r="D4876" i="4" s="1"/>
  <c r="A4875" i="4"/>
  <c r="D4875" i="4" s="1"/>
  <c r="A4874" i="4"/>
  <c r="D4874" i="4" s="1"/>
  <c r="A4873" i="4"/>
  <c r="D4873" i="4" s="1"/>
  <c r="A4872" i="4"/>
  <c r="D4872" i="4" s="1"/>
  <c r="A4871" i="4"/>
  <c r="D4871" i="4" s="1"/>
  <c r="A4870" i="4"/>
  <c r="D4870" i="4" s="1"/>
  <c r="A4869" i="4"/>
  <c r="D4869" i="4" s="1"/>
  <c r="A4868" i="4"/>
  <c r="D4868" i="4" s="1"/>
  <c r="A4867" i="4"/>
  <c r="D4867" i="4" s="1"/>
  <c r="A4866" i="4"/>
  <c r="D4866" i="4" s="1"/>
  <c r="A4865" i="4"/>
  <c r="D4865" i="4" s="1"/>
  <c r="A4864" i="4"/>
  <c r="D4864" i="4" s="1"/>
  <c r="A4863" i="4"/>
  <c r="D4863" i="4" s="1"/>
  <c r="A4862" i="4"/>
  <c r="D4862" i="4" s="1"/>
  <c r="A4861" i="4"/>
  <c r="D4861" i="4" s="1"/>
  <c r="A4860" i="4"/>
  <c r="D4860" i="4" s="1"/>
  <c r="A4859" i="4"/>
  <c r="D4859" i="4" s="1"/>
  <c r="A4858" i="4"/>
  <c r="D4858" i="4" s="1"/>
  <c r="A4857" i="4"/>
  <c r="D4857" i="4" s="1"/>
  <c r="A4856" i="4"/>
  <c r="D4856" i="4" s="1"/>
  <c r="A4855" i="4"/>
  <c r="D4855" i="4" s="1"/>
  <c r="A4854" i="4"/>
  <c r="D4854" i="4" s="1"/>
  <c r="A4853" i="4"/>
  <c r="D4853" i="4" s="1"/>
  <c r="A4852" i="4"/>
  <c r="D4852" i="4" s="1"/>
  <c r="A4851" i="4"/>
  <c r="D4851" i="4" s="1"/>
  <c r="A4850" i="4"/>
  <c r="D4850" i="4" s="1"/>
  <c r="A4849" i="4"/>
  <c r="D4849" i="4" s="1"/>
  <c r="A4848" i="4"/>
  <c r="D4848" i="4" s="1"/>
  <c r="A4847" i="4"/>
  <c r="D4847" i="4" s="1"/>
  <c r="A4846" i="4"/>
  <c r="D4846" i="4" s="1"/>
  <c r="A4845" i="4"/>
  <c r="D4845" i="4" s="1"/>
  <c r="A4844" i="4"/>
  <c r="D4844" i="4" s="1"/>
  <c r="A4843" i="4"/>
  <c r="D4843" i="4" s="1"/>
  <c r="A4842" i="4"/>
  <c r="D4842" i="4" s="1"/>
  <c r="A4841" i="4"/>
  <c r="D4841" i="4" s="1"/>
  <c r="A4840" i="4"/>
  <c r="D4840" i="4" s="1"/>
  <c r="A4839" i="4"/>
  <c r="D4839" i="4" s="1"/>
  <c r="A4838" i="4"/>
  <c r="D4838" i="4" s="1"/>
  <c r="A4837" i="4"/>
  <c r="D4837" i="4" s="1"/>
  <c r="A4836" i="4"/>
  <c r="D4836" i="4" s="1"/>
  <c r="A4835" i="4"/>
  <c r="D4835" i="4" s="1"/>
  <c r="A4834" i="4"/>
  <c r="D4834" i="4" s="1"/>
  <c r="A4833" i="4"/>
  <c r="D4833" i="4" s="1"/>
  <c r="A4832" i="4"/>
  <c r="D4832" i="4" s="1"/>
  <c r="A4831" i="4"/>
  <c r="D4831" i="4" s="1"/>
  <c r="A4830" i="4"/>
  <c r="D4830" i="4" s="1"/>
  <c r="A4829" i="4"/>
  <c r="D4829" i="4" s="1"/>
  <c r="A4828" i="4"/>
  <c r="D4828" i="4" s="1"/>
  <c r="A4827" i="4"/>
  <c r="D4827" i="4" s="1"/>
  <c r="A4826" i="4"/>
  <c r="D4826" i="4" s="1"/>
  <c r="A4825" i="4"/>
  <c r="D4825" i="4" s="1"/>
  <c r="A4824" i="4"/>
  <c r="D4824" i="4" s="1"/>
  <c r="A4823" i="4"/>
  <c r="D4823" i="4" s="1"/>
  <c r="A4822" i="4"/>
  <c r="D4822" i="4" s="1"/>
  <c r="A4821" i="4"/>
  <c r="D4821" i="4" s="1"/>
  <c r="A4820" i="4"/>
  <c r="D4820" i="4" s="1"/>
  <c r="A4819" i="4"/>
  <c r="D4819" i="4" s="1"/>
  <c r="A4818" i="4"/>
  <c r="D4818" i="4" s="1"/>
  <c r="A4817" i="4"/>
  <c r="D4817" i="4" s="1"/>
  <c r="A4816" i="4"/>
  <c r="D4816" i="4" s="1"/>
  <c r="A4815" i="4"/>
  <c r="D4815" i="4" s="1"/>
  <c r="A4814" i="4"/>
  <c r="D4814" i="4" s="1"/>
  <c r="A4813" i="4"/>
  <c r="D4813" i="4" s="1"/>
  <c r="A4812" i="4"/>
  <c r="D4812" i="4" s="1"/>
  <c r="A4811" i="4"/>
  <c r="D4811" i="4" s="1"/>
  <c r="A4810" i="4"/>
  <c r="D4810" i="4" s="1"/>
  <c r="A4809" i="4"/>
  <c r="D4809" i="4" s="1"/>
  <c r="A4808" i="4"/>
  <c r="D4808" i="4" s="1"/>
  <c r="A4807" i="4"/>
  <c r="D4807" i="4" s="1"/>
  <c r="A4806" i="4"/>
  <c r="D4806" i="4" s="1"/>
  <c r="A4805" i="4"/>
  <c r="D4805" i="4" s="1"/>
  <c r="A4804" i="4"/>
  <c r="D4804" i="4" s="1"/>
  <c r="A4803" i="4"/>
  <c r="D4803" i="4" s="1"/>
  <c r="A4802" i="4"/>
  <c r="D4802" i="4" s="1"/>
  <c r="A4801" i="4"/>
  <c r="D4801" i="4" s="1"/>
  <c r="A4800" i="4"/>
  <c r="D4800" i="4" s="1"/>
  <c r="A4799" i="4"/>
  <c r="D4799" i="4" s="1"/>
  <c r="A4798" i="4"/>
  <c r="D4798" i="4" s="1"/>
  <c r="A4797" i="4"/>
  <c r="D4797" i="4" s="1"/>
  <c r="A4796" i="4"/>
  <c r="D4796" i="4" s="1"/>
  <c r="A4795" i="4"/>
  <c r="D4795" i="4" s="1"/>
  <c r="A4794" i="4"/>
  <c r="D4794" i="4" s="1"/>
  <c r="A4793" i="4"/>
  <c r="D4793" i="4" s="1"/>
  <c r="A4792" i="4"/>
  <c r="D4792" i="4" s="1"/>
  <c r="A4791" i="4"/>
  <c r="D4791" i="4" s="1"/>
  <c r="A4790" i="4"/>
  <c r="D4790" i="4" s="1"/>
  <c r="A4789" i="4"/>
  <c r="D4789" i="4" s="1"/>
  <c r="A4788" i="4"/>
  <c r="D4788" i="4" s="1"/>
  <c r="A4787" i="4"/>
  <c r="D4787" i="4" s="1"/>
  <c r="A4786" i="4"/>
  <c r="D4786" i="4" s="1"/>
  <c r="A4785" i="4"/>
  <c r="D4785" i="4" s="1"/>
  <c r="A4784" i="4"/>
  <c r="D4784" i="4" s="1"/>
  <c r="A4783" i="4"/>
  <c r="D4783" i="4" s="1"/>
  <c r="A4782" i="4"/>
  <c r="D4782" i="4" s="1"/>
  <c r="A4781" i="4"/>
  <c r="D4781" i="4" s="1"/>
  <c r="A4780" i="4"/>
  <c r="D4780" i="4" s="1"/>
  <c r="A4779" i="4"/>
  <c r="D4779" i="4" s="1"/>
  <c r="A4778" i="4"/>
  <c r="D4778" i="4" s="1"/>
  <c r="A4777" i="4"/>
  <c r="D4777" i="4" s="1"/>
  <c r="A4776" i="4"/>
  <c r="D4776" i="4" s="1"/>
  <c r="A4775" i="4"/>
  <c r="D4775" i="4" s="1"/>
  <c r="A4774" i="4"/>
  <c r="D4774" i="4" s="1"/>
  <c r="A4773" i="4"/>
  <c r="D4773" i="4" s="1"/>
  <c r="A4772" i="4"/>
  <c r="D4772" i="4" s="1"/>
  <c r="A4771" i="4"/>
  <c r="D4771" i="4" s="1"/>
  <c r="A4770" i="4"/>
  <c r="D4770" i="4" s="1"/>
  <c r="A4769" i="4"/>
  <c r="D4769" i="4" s="1"/>
  <c r="A4768" i="4"/>
  <c r="D4768" i="4" s="1"/>
  <c r="A4767" i="4"/>
  <c r="D4767" i="4" s="1"/>
  <c r="A4766" i="4"/>
  <c r="D4766" i="4" s="1"/>
  <c r="A4765" i="4"/>
  <c r="D4765" i="4" s="1"/>
  <c r="A4764" i="4"/>
  <c r="D4764" i="4" s="1"/>
  <c r="A4763" i="4"/>
  <c r="D4763" i="4" s="1"/>
  <c r="A4762" i="4"/>
  <c r="D4762" i="4" s="1"/>
  <c r="A4761" i="4"/>
  <c r="D4761" i="4" s="1"/>
  <c r="A4760" i="4"/>
  <c r="D4760" i="4" s="1"/>
  <c r="A4759" i="4"/>
  <c r="D4759" i="4" s="1"/>
  <c r="A4758" i="4"/>
  <c r="D4758" i="4" s="1"/>
  <c r="A4757" i="4"/>
  <c r="D4757" i="4" s="1"/>
  <c r="A4756" i="4"/>
  <c r="D4756" i="4" s="1"/>
  <c r="A4755" i="4"/>
  <c r="D4755" i="4" s="1"/>
  <c r="A4754" i="4"/>
  <c r="D4754" i="4" s="1"/>
  <c r="A4753" i="4"/>
  <c r="D4753" i="4" s="1"/>
  <c r="A4752" i="4"/>
  <c r="D4752" i="4" s="1"/>
  <c r="A4751" i="4"/>
  <c r="D4751" i="4" s="1"/>
  <c r="A4750" i="4"/>
  <c r="D4750" i="4" s="1"/>
  <c r="A4749" i="4"/>
  <c r="D4749" i="4" s="1"/>
  <c r="A4748" i="4"/>
  <c r="D4748" i="4" s="1"/>
  <c r="A4747" i="4"/>
  <c r="D4747" i="4" s="1"/>
  <c r="A4746" i="4"/>
  <c r="D4746" i="4" s="1"/>
  <c r="A4745" i="4"/>
  <c r="D4745" i="4" s="1"/>
  <c r="A4744" i="4"/>
  <c r="D4744" i="4" s="1"/>
  <c r="A4743" i="4"/>
  <c r="D4743" i="4" s="1"/>
  <c r="A4742" i="4"/>
  <c r="D4742" i="4" s="1"/>
  <c r="A4741" i="4"/>
  <c r="D4741" i="4" s="1"/>
  <c r="A4740" i="4"/>
  <c r="D4740" i="4" s="1"/>
  <c r="A4739" i="4"/>
  <c r="D4739" i="4" s="1"/>
  <c r="A4738" i="4"/>
  <c r="D4738" i="4" s="1"/>
  <c r="A4737" i="4"/>
  <c r="D4737" i="4" s="1"/>
  <c r="A4736" i="4"/>
  <c r="D4736" i="4" s="1"/>
  <c r="A4735" i="4"/>
  <c r="D4735" i="4" s="1"/>
  <c r="A4734" i="4"/>
  <c r="D4734" i="4" s="1"/>
  <c r="A4733" i="4"/>
  <c r="D4733" i="4" s="1"/>
  <c r="A4732" i="4"/>
  <c r="D4732" i="4" s="1"/>
  <c r="A4731" i="4"/>
  <c r="D4731" i="4" s="1"/>
  <c r="A4730" i="4"/>
  <c r="D4730" i="4" s="1"/>
  <c r="A4729" i="4"/>
  <c r="D4729" i="4" s="1"/>
  <c r="A4728" i="4"/>
  <c r="D4728" i="4" s="1"/>
  <c r="A4727" i="4"/>
  <c r="D4727" i="4" s="1"/>
  <c r="A4726" i="4"/>
  <c r="D4726" i="4" s="1"/>
  <c r="A4725" i="4"/>
  <c r="D4725" i="4" s="1"/>
  <c r="A4724" i="4"/>
  <c r="D4724" i="4" s="1"/>
  <c r="A4723" i="4"/>
  <c r="D4723" i="4" s="1"/>
  <c r="A4722" i="4"/>
  <c r="D4722" i="4" s="1"/>
  <c r="A4721" i="4"/>
  <c r="D4721" i="4" s="1"/>
  <c r="A4720" i="4"/>
  <c r="D4720" i="4" s="1"/>
  <c r="A4719" i="4"/>
  <c r="D4719" i="4" s="1"/>
  <c r="A4718" i="4"/>
  <c r="D4718" i="4" s="1"/>
  <c r="A4717" i="4"/>
  <c r="D4717" i="4" s="1"/>
  <c r="A4716" i="4"/>
  <c r="D4716" i="4" s="1"/>
  <c r="A4715" i="4"/>
  <c r="D4715" i="4" s="1"/>
  <c r="A4714" i="4"/>
  <c r="D4714" i="4" s="1"/>
  <c r="A4713" i="4"/>
  <c r="D4713" i="4" s="1"/>
  <c r="A4712" i="4"/>
  <c r="D4712" i="4" s="1"/>
  <c r="A4711" i="4"/>
  <c r="D4711" i="4" s="1"/>
  <c r="A4710" i="4"/>
  <c r="D4710" i="4" s="1"/>
  <c r="A4709" i="4"/>
  <c r="D4709" i="4" s="1"/>
  <c r="A4708" i="4"/>
  <c r="D4708" i="4" s="1"/>
  <c r="A4707" i="4"/>
  <c r="D4707" i="4" s="1"/>
  <c r="A4706" i="4"/>
  <c r="D4706" i="4" s="1"/>
  <c r="A4705" i="4"/>
  <c r="D4705" i="4" s="1"/>
  <c r="A4704" i="4"/>
  <c r="D4704" i="4" s="1"/>
  <c r="A4703" i="4"/>
  <c r="D4703" i="4" s="1"/>
  <c r="A4702" i="4"/>
  <c r="D4702" i="4" s="1"/>
  <c r="A4701" i="4"/>
  <c r="D4701" i="4" s="1"/>
  <c r="A4700" i="4"/>
  <c r="D4700" i="4" s="1"/>
  <c r="A4699" i="4"/>
  <c r="D4699" i="4" s="1"/>
  <c r="A4698" i="4"/>
  <c r="D4698" i="4" s="1"/>
  <c r="A4697" i="4"/>
  <c r="D4697" i="4" s="1"/>
  <c r="A4696" i="4"/>
  <c r="D4696" i="4" s="1"/>
  <c r="A4695" i="4"/>
  <c r="D4695" i="4" s="1"/>
  <c r="A4694" i="4"/>
  <c r="D4694" i="4" s="1"/>
  <c r="A4693" i="4"/>
  <c r="D4693" i="4" s="1"/>
  <c r="A4692" i="4"/>
  <c r="D4692" i="4" s="1"/>
  <c r="A4691" i="4"/>
  <c r="D4691" i="4" s="1"/>
  <c r="A4690" i="4"/>
  <c r="D4690" i="4" s="1"/>
  <c r="A4689" i="4"/>
  <c r="D4689" i="4" s="1"/>
  <c r="A4688" i="4"/>
  <c r="D4688" i="4" s="1"/>
  <c r="A4687" i="4"/>
  <c r="D4687" i="4" s="1"/>
  <c r="A4686" i="4"/>
  <c r="D4686" i="4" s="1"/>
  <c r="A4685" i="4"/>
  <c r="D4685" i="4" s="1"/>
  <c r="A4684" i="4"/>
  <c r="D4684" i="4" s="1"/>
  <c r="A4683" i="4"/>
  <c r="D4683" i="4" s="1"/>
  <c r="A4682" i="4"/>
  <c r="D4682" i="4" s="1"/>
  <c r="A4681" i="4"/>
  <c r="D4681" i="4" s="1"/>
  <c r="A4680" i="4"/>
  <c r="D4680" i="4" s="1"/>
  <c r="A4679" i="4"/>
  <c r="D4679" i="4" s="1"/>
  <c r="A4678" i="4"/>
  <c r="D4678" i="4" s="1"/>
  <c r="A4677" i="4"/>
  <c r="D4677" i="4" s="1"/>
  <c r="A4675" i="4"/>
  <c r="D4675" i="4" s="1"/>
  <c r="A4674" i="4"/>
  <c r="D4674" i="4" s="1"/>
  <c r="A4673" i="4"/>
  <c r="D4673" i="4" s="1"/>
  <c r="A4672" i="4"/>
  <c r="D4672" i="4" s="1"/>
  <c r="A4671" i="4"/>
  <c r="D4671" i="4" s="1"/>
  <c r="A4670" i="4"/>
  <c r="D4670" i="4" s="1"/>
  <c r="A4669" i="4"/>
  <c r="D4669" i="4" s="1"/>
  <c r="A4668" i="4"/>
  <c r="D4668" i="4" s="1"/>
  <c r="A4667" i="4"/>
  <c r="D4667" i="4" s="1"/>
  <c r="A4666" i="4"/>
  <c r="D4666" i="4" s="1"/>
  <c r="A4665" i="4"/>
  <c r="D4665" i="4" s="1"/>
  <c r="A4664" i="4"/>
  <c r="D4664" i="4" s="1"/>
  <c r="A4663" i="4"/>
  <c r="D4663" i="4" s="1"/>
  <c r="A4662" i="4"/>
  <c r="D4662" i="4" s="1"/>
  <c r="A4661" i="4"/>
  <c r="D4661" i="4" s="1"/>
  <c r="A4660" i="4"/>
  <c r="D4660" i="4" s="1"/>
  <c r="A4659" i="4"/>
  <c r="D4659" i="4" s="1"/>
  <c r="A4658" i="4"/>
  <c r="D4658" i="4" s="1"/>
  <c r="A4657" i="4"/>
  <c r="D4657" i="4" s="1"/>
  <c r="A4656" i="4"/>
  <c r="D4656" i="4" s="1"/>
  <c r="A4655" i="4"/>
  <c r="D4655" i="4" s="1"/>
  <c r="A4654" i="4"/>
  <c r="D4654" i="4" s="1"/>
  <c r="A4653" i="4"/>
  <c r="D4653" i="4" s="1"/>
  <c r="A4652" i="4"/>
  <c r="D4652" i="4" s="1"/>
  <c r="A4651" i="4"/>
  <c r="D4651" i="4" s="1"/>
  <c r="A4650" i="4"/>
  <c r="D4650" i="4" s="1"/>
  <c r="A4649" i="4"/>
  <c r="D4649" i="4" s="1"/>
  <c r="A4648" i="4"/>
  <c r="D4648" i="4" s="1"/>
  <c r="A4647" i="4"/>
  <c r="D4647" i="4" s="1"/>
  <c r="A4646" i="4"/>
  <c r="D4646" i="4" s="1"/>
  <c r="A4645" i="4"/>
  <c r="D4645" i="4" s="1"/>
  <c r="A4644" i="4"/>
  <c r="D4644" i="4" s="1"/>
  <c r="A4643" i="4"/>
  <c r="D4643" i="4" s="1"/>
  <c r="A4642" i="4"/>
  <c r="D4642" i="4" s="1"/>
  <c r="A4641" i="4"/>
  <c r="D4641" i="4" s="1"/>
  <c r="A4640" i="4"/>
  <c r="D4640" i="4" s="1"/>
  <c r="A4639" i="4"/>
  <c r="D4639" i="4" s="1"/>
  <c r="A4638" i="4"/>
  <c r="D4638" i="4" s="1"/>
  <c r="A4637" i="4"/>
  <c r="D4637" i="4" s="1"/>
  <c r="A4636" i="4"/>
  <c r="D4636" i="4" s="1"/>
  <c r="A4635" i="4"/>
  <c r="D4635" i="4" s="1"/>
  <c r="A4634" i="4"/>
  <c r="D4634" i="4" s="1"/>
  <c r="A4633" i="4"/>
  <c r="D4633" i="4" s="1"/>
  <c r="A4632" i="4"/>
  <c r="D4632" i="4" s="1"/>
  <c r="A4631" i="4"/>
  <c r="D4631" i="4" s="1"/>
  <c r="A4630" i="4"/>
  <c r="D4630" i="4" s="1"/>
  <c r="A4629" i="4"/>
  <c r="D4629" i="4" s="1"/>
  <c r="A4628" i="4"/>
  <c r="D4628" i="4" s="1"/>
  <c r="A4627" i="4"/>
  <c r="D4627" i="4" s="1"/>
  <c r="A4626" i="4"/>
  <c r="D4626" i="4" s="1"/>
  <c r="A4625" i="4"/>
  <c r="D4625" i="4" s="1"/>
  <c r="A4624" i="4"/>
  <c r="D4624" i="4" s="1"/>
  <c r="A4623" i="4"/>
  <c r="D4623" i="4" s="1"/>
  <c r="A4622" i="4"/>
  <c r="D4622" i="4" s="1"/>
  <c r="A4621" i="4"/>
  <c r="D4621" i="4" s="1"/>
  <c r="A4620" i="4"/>
  <c r="D4620" i="4" s="1"/>
  <c r="A4619" i="4"/>
  <c r="D4619" i="4" s="1"/>
  <c r="A4618" i="4"/>
  <c r="D4618" i="4" s="1"/>
  <c r="A4617" i="4"/>
  <c r="D4617" i="4" s="1"/>
  <c r="A4616" i="4"/>
  <c r="D4616" i="4" s="1"/>
  <c r="A4615" i="4"/>
  <c r="D4615" i="4" s="1"/>
  <c r="A4614" i="4"/>
  <c r="D4614" i="4" s="1"/>
  <c r="A4613" i="4"/>
  <c r="D4613" i="4" s="1"/>
  <c r="A4612" i="4"/>
  <c r="D4612" i="4" s="1"/>
  <c r="A4611" i="4"/>
  <c r="D4611" i="4" s="1"/>
  <c r="A4610" i="4"/>
  <c r="D4610" i="4" s="1"/>
  <c r="A4609" i="4"/>
  <c r="D4609" i="4" s="1"/>
  <c r="A4608" i="4"/>
  <c r="D4608" i="4" s="1"/>
  <c r="A4607" i="4"/>
  <c r="D4607" i="4" s="1"/>
  <c r="A4606" i="4"/>
  <c r="D4606" i="4" s="1"/>
  <c r="A4605" i="4"/>
  <c r="D4605" i="4" s="1"/>
  <c r="A4604" i="4"/>
  <c r="D4604" i="4" s="1"/>
  <c r="A4603" i="4"/>
  <c r="D4603" i="4" s="1"/>
  <c r="A4602" i="4"/>
  <c r="D4602" i="4" s="1"/>
  <c r="A4601" i="4"/>
  <c r="D4601" i="4" s="1"/>
  <c r="A4600" i="4"/>
  <c r="D4600" i="4" s="1"/>
  <c r="A4599" i="4"/>
  <c r="D4599" i="4" s="1"/>
  <c r="A4598" i="4"/>
  <c r="D4598" i="4" s="1"/>
  <c r="A4597" i="4"/>
  <c r="D4597" i="4" s="1"/>
  <c r="A4596" i="4"/>
  <c r="D4596" i="4" s="1"/>
  <c r="A4595" i="4"/>
  <c r="D4595" i="4" s="1"/>
  <c r="A4594" i="4"/>
  <c r="D4594" i="4" s="1"/>
  <c r="A4593" i="4"/>
  <c r="D4593" i="4" s="1"/>
  <c r="A4592" i="4"/>
  <c r="D4592" i="4" s="1"/>
  <c r="A4591" i="4"/>
  <c r="D4591" i="4" s="1"/>
  <c r="A4590" i="4"/>
  <c r="D4590" i="4" s="1"/>
  <c r="A4589" i="4"/>
  <c r="D4589" i="4" s="1"/>
  <c r="A4588" i="4"/>
  <c r="D4588" i="4" s="1"/>
  <c r="A4587" i="4"/>
  <c r="D4587" i="4" s="1"/>
  <c r="A4586" i="4"/>
  <c r="D4586" i="4" s="1"/>
  <c r="A4585" i="4"/>
  <c r="D4585" i="4" s="1"/>
  <c r="A4584" i="4"/>
  <c r="D4584" i="4" s="1"/>
  <c r="A4583" i="4"/>
  <c r="D4583" i="4" s="1"/>
  <c r="A4582" i="4"/>
  <c r="D4582" i="4" s="1"/>
  <c r="A4581" i="4"/>
  <c r="D4581" i="4" s="1"/>
  <c r="A4580" i="4"/>
  <c r="D4580" i="4" s="1"/>
  <c r="A4579" i="4"/>
  <c r="D4579" i="4" s="1"/>
  <c r="A4578" i="4"/>
  <c r="D4578" i="4" s="1"/>
  <c r="A4577" i="4"/>
  <c r="D4577" i="4" s="1"/>
  <c r="A4576" i="4"/>
  <c r="D4576" i="4" s="1"/>
  <c r="A4575" i="4"/>
  <c r="D4575" i="4" s="1"/>
  <c r="A4574" i="4"/>
  <c r="D4574" i="4" s="1"/>
  <c r="A4573" i="4"/>
  <c r="D4573" i="4" s="1"/>
  <c r="A4572" i="4"/>
  <c r="D4572" i="4" s="1"/>
  <c r="A4571" i="4"/>
  <c r="D4571" i="4" s="1"/>
  <c r="A4570" i="4"/>
  <c r="D4570" i="4" s="1"/>
  <c r="A4569" i="4"/>
  <c r="D4569" i="4" s="1"/>
  <c r="A4568" i="4"/>
  <c r="D4568" i="4" s="1"/>
  <c r="A4567" i="4"/>
  <c r="D4567" i="4" s="1"/>
  <c r="A4566" i="4"/>
  <c r="D4566" i="4" s="1"/>
  <c r="A4565" i="4"/>
  <c r="D4565" i="4" s="1"/>
  <c r="A4564" i="4"/>
  <c r="D4564" i="4" s="1"/>
  <c r="A4563" i="4"/>
  <c r="D4563" i="4" s="1"/>
  <c r="A4562" i="4"/>
  <c r="D4562" i="4" s="1"/>
  <c r="A4561" i="4"/>
  <c r="D4561" i="4" s="1"/>
  <c r="A4560" i="4"/>
  <c r="D4560" i="4" s="1"/>
  <c r="A4559" i="4"/>
  <c r="D4559" i="4" s="1"/>
  <c r="A4558" i="4"/>
  <c r="D4558" i="4" s="1"/>
  <c r="A4557" i="4"/>
  <c r="D4557" i="4" s="1"/>
  <c r="A4556" i="4"/>
  <c r="D4556" i="4" s="1"/>
  <c r="A4555" i="4"/>
  <c r="D4555" i="4" s="1"/>
  <c r="A4554" i="4"/>
  <c r="D4554" i="4" s="1"/>
  <c r="A4553" i="4"/>
  <c r="D4553" i="4" s="1"/>
  <c r="A4552" i="4"/>
  <c r="D4552" i="4" s="1"/>
  <c r="A4551" i="4"/>
  <c r="D4551" i="4" s="1"/>
  <c r="A4550" i="4"/>
  <c r="D4550" i="4" s="1"/>
  <c r="A4549" i="4"/>
  <c r="D4549" i="4" s="1"/>
  <c r="A4548" i="4"/>
  <c r="D4548" i="4" s="1"/>
  <c r="A4547" i="4"/>
  <c r="D4547" i="4" s="1"/>
  <c r="A4546" i="4"/>
  <c r="D4546" i="4" s="1"/>
  <c r="A4545" i="4"/>
  <c r="D4545" i="4" s="1"/>
  <c r="A4544" i="4"/>
  <c r="D4544" i="4" s="1"/>
  <c r="A4543" i="4"/>
  <c r="D4543" i="4" s="1"/>
  <c r="A4542" i="4"/>
  <c r="D4542" i="4" s="1"/>
  <c r="A4541" i="4"/>
  <c r="D4541" i="4" s="1"/>
  <c r="A4540" i="4"/>
  <c r="D4540" i="4" s="1"/>
  <c r="A4539" i="4"/>
  <c r="D4539" i="4" s="1"/>
  <c r="A4538" i="4"/>
  <c r="D4538" i="4" s="1"/>
  <c r="A4537" i="4"/>
  <c r="D4537" i="4" s="1"/>
  <c r="A4536" i="4"/>
  <c r="D4536" i="4" s="1"/>
  <c r="A4535" i="4"/>
  <c r="D4535" i="4" s="1"/>
  <c r="A4534" i="4"/>
  <c r="D4534" i="4" s="1"/>
  <c r="A4533" i="4"/>
  <c r="D4533" i="4" s="1"/>
  <c r="A4532" i="4"/>
  <c r="D4532" i="4" s="1"/>
  <c r="A4531" i="4"/>
  <c r="D4531" i="4" s="1"/>
  <c r="A4530" i="4"/>
  <c r="D4530" i="4" s="1"/>
  <c r="A4529" i="4"/>
  <c r="D4529" i="4" s="1"/>
  <c r="A4528" i="4"/>
  <c r="D4528" i="4" s="1"/>
  <c r="A4527" i="4"/>
  <c r="D4527" i="4" s="1"/>
  <c r="A4526" i="4"/>
  <c r="D4526" i="4" s="1"/>
  <c r="A4525" i="4"/>
  <c r="D4525" i="4" s="1"/>
  <c r="A4524" i="4"/>
  <c r="D4524" i="4" s="1"/>
  <c r="A4523" i="4"/>
  <c r="D4523" i="4" s="1"/>
  <c r="A4522" i="4"/>
  <c r="D4522" i="4" s="1"/>
  <c r="A4521" i="4"/>
  <c r="D4521" i="4" s="1"/>
  <c r="A4520" i="4"/>
  <c r="D4520" i="4" s="1"/>
  <c r="A4519" i="4"/>
  <c r="D4519" i="4" s="1"/>
  <c r="A4518" i="4"/>
  <c r="D4518" i="4" s="1"/>
  <c r="A4517" i="4"/>
  <c r="D4517" i="4" s="1"/>
  <c r="A4516" i="4"/>
  <c r="D4516" i="4" s="1"/>
  <c r="A4515" i="4"/>
  <c r="D4515" i="4" s="1"/>
  <c r="A4514" i="4"/>
  <c r="D4514" i="4" s="1"/>
  <c r="A4513" i="4"/>
  <c r="D4513" i="4" s="1"/>
  <c r="A4512" i="4"/>
  <c r="D4512" i="4" s="1"/>
  <c r="A4511" i="4"/>
  <c r="D4511" i="4" s="1"/>
  <c r="A4510" i="4"/>
  <c r="D4510" i="4" s="1"/>
  <c r="A4509" i="4"/>
  <c r="D4509" i="4" s="1"/>
  <c r="A4508" i="4"/>
  <c r="D4508" i="4" s="1"/>
  <c r="A4507" i="4"/>
  <c r="D4507" i="4" s="1"/>
  <c r="A4506" i="4"/>
  <c r="D4506" i="4" s="1"/>
  <c r="A4505" i="4"/>
  <c r="D4505" i="4" s="1"/>
  <c r="A4504" i="4"/>
  <c r="D4504" i="4" s="1"/>
  <c r="A4503" i="4"/>
  <c r="D4503" i="4" s="1"/>
  <c r="A4502" i="4"/>
  <c r="D4502" i="4" s="1"/>
  <c r="A4501" i="4"/>
  <c r="D4501" i="4" s="1"/>
  <c r="A4500" i="4"/>
  <c r="D4500" i="4" s="1"/>
  <c r="A4499" i="4"/>
  <c r="D4499" i="4" s="1"/>
  <c r="A4498" i="4"/>
  <c r="D4498" i="4" s="1"/>
  <c r="A4497" i="4"/>
  <c r="D4497" i="4" s="1"/>
  <c r="A4496" i="4"/>
  <c r="D4496" i="4" s="1"/>
  <c r="A4495" i="4"/>
  <c r="D4495" i="4" s="1"/>
  <c r="A4494" i="4"/>
  <c r="D4494" i="4" s="1"/>
  <c r="A4493" i="4"/>
  <c r="D4493" i="4" s="1"/>
  <c r="A4492" i="4"/>
  <c r="D4492" i="4" s="1"/>
  <c r="A4491" i="4"/>
  <c r="D4491" i="4" s="1"/>
  <c r="A4490" i="4"/>
  <c r="D4490" i="4" s="1"/>
  <c r="A4489" i="4"/>
  <c r="D4489" i="4" s="1"/>
  <c r="A4488" i="4"/>
  <c r="D4488" i="4" s="1"/>
  <c r="A4487" i="4"/>
  <c r="D4487" i="4" s="1"/>
  <c r="A4486" i="4"/>
  <c r="D4486" i="4" s="1"/>
  <c r="A4485" i="4"/>
  <c r="D4485" i="4" s="1"/>
  <c r="A4484" i="4"/>
  <c r="D4484" i="4" s="1"/>
  <c r="A4483" i="4"/>
  <c r="D4483" i="4" s="1"/>
  <c r="A4482" i="4"/>
  <c r="D4482" i="4" s="1"/>
  <c r="A4481" i="4"/>
  <c r="D4481" i="4" s="1"/>
  <c r="A4480" i="4"/>
  <c r="D4480" i="4" s="1"/>
  <c r="A4479" i="4"/>
  <c r="D4479" i="4" s="1"/>
  <c r="A4478" i="4"/>
  <c r="D4478" i="4" s="1"/>
  <c r="A4477" i="4"/>
  <c r="D4477" i="4" s="1"/>
  <c r="A4476" i="4"/>
  <c r="D4476" i="4" s="1"/>
  <c r="A4475" i="4"/>
  <c r="D4475" i="4" s="1"/>
  <c r="A4474" i="4"/>
  <c r="D4474" i="4" s="1"/>
  <c r="A4473" i="4"/>
  <c r="D4473" i="4" s="1"/>
  <c r="A4472" i="4"/>
  <c r="D4472" i="4" s="1"/>
  <c r="A4471" i="4"/>
  <c r="D4471" i="4" s="1"/>
  <c r="A4470" i="4"/>
  <c r="D4470" i="4" s="1"/>
  <c r="A4469" i="4"/>
  <c r="D4469" i="4" s="1"/>
  <c r="A4468" i="4"/>
  <c r="D4468" i="4" s="1"/>
  <c r="A4467" i="4"/>
  <c r="D4467" i="4" s="1"/>
  <c r="A4466" i="4"/>
  <c r="D4466" i="4" s="1"/>
  <c r="A4465" i="4"/>
  <c r="D4465" i="4" s="1"/>
  <c r="A4464" i="4"/>
  <c r="D4464" i="4" s="1"/>
  <c r="A4463" i="4"/>
  <c r="D4463" i="4" s="1"/>
  <c r="A4462" i="4"/>
  <c r="D4462" i="4" s="1"/>
  <c r="A4461" i="4"/>
  <c r="D4461" i="4" s="1"/>
  <c r="A4460" i="4"/>
  <c r="D4460" i="4" s="1"/>
  <c r="A4459" i="4"/>
  <c r="D4459" i="4" s="1"/>
  <c r="A4458" i="4"/>
  <c r="D4458" i="4" s="1"/>
  <c r="A4457" i="4"/>
  <c r="D4457" i="4" s="1"/>
  <c r="A4456" i="4"/>
  <c r="D4456" i="4" s="1"/>
  <c r="A4455" i="4"/>
  <c r="D4455" i="4" s="1"/>
  <c r="A4454" i="4"/>
  <c r="D4454" i="4" s="1"/>
  <c r="A4453" i="4"/>
  <c r="D4453" i="4" s="1"/>
  <c r="A4452" i="4"/>
  <c r="D4452" i="4" s="1"/>
  <c r="A4451" i="4"/>
  <c r="D4451" i="4" s="1"/>
  <c r="A4450" i="4"/>
  <c r="D4450" i="4" s="1"/>
  <c r="A4437" i="4"/>
  <c r="D4437" i="4" s="1"/>
  <c r="A4436" i="4"/>
  <c r="D4436" i="4" s="1"/>
  <c r="A4435" i="4"/>
  <c r="D4435" i="4" s="1"/>
  <c r="A4434" i="4"/>
  <c r="D4434" i="4" s="1"/>
  <c r="A4433" i="4"/>
  <c r="D4433" i="4" s="1"/>
  <c r="A4432" i="4"/>
  <c r="D4432" i="4" s="1"/>
  <c r="A4431" i="4"/>
  <c r="D4431" i="4" s="1"/>
  <c r="A4430" i="4"/>
  <c r="D4430" i="4" s="1"/>
  <c r="A4429" i="4"/>
  <c r="D4429" i="4" s="1"/>
  <c r="A4428" i="4"/>
  <c r="D4428" i="4" s="1"/>
  <c r="A4427" i="4"/>
  <c r="D4427" i="4" s="1"/>
  <c r="A4426" i="4"/>
  <c r="D4426" i="4" s="1"/>
  <c r="A4425" i="4"/>
  <c r="D4425" i="4" s="1"/>
  <c r="A4424" i="4"/>
  <c r="D4424" i="4" s="1"/>
  <c r="A4423" i="4"/>
  <c r="D4423" i="4" s="1"/>
  <c r="A4422" i="4"/>
  <c r="D4422" i="4" s="1"/>
  <c r="A4421" i="4"/>
  <c r="D4421" i="4" s="1"/>
  <c r="A4420" i="4"/>
  <c r="D4420" i="4" s="1"/>
  <c r="A4419" i="4"/>
  <c r="D4419" i="4" s="1"/>
  <c r="A4418" i="4"/>
  <c r="D4418" i="4" s="1"/>
  <c r="A4417" i="4"/>
  <c r="D4417" i="4" s="1"/>
  <c r="A4416" i="4"/>
  <c r="D4416" i="4" s="1"/>
  <c r="A4415" i="4"/>
  <c r="D4415" i="4" s="1"/>
  <c r="A4414" i="4"/>
  <c r="D4414" i="4" s="1"/>
  <c r="A4413" i="4"/>
  <c r="D4413" i="4" s="1"/>
  <c r="A4412" i="4"/>
  <c r="D4412" i="4" s="1"/>
  <c r="A4411" i="4"/>
  <c r="D4411" i="4" s="1"/>
  <c r="A4410" i="4"/>
  <c r="D4410" i="4" s="1"/>
  <c r="A4409" i="4"/>
  <c r="D4409" i="4" s="1"/>
  <c r="A4408" i="4"/>
  <c r="D4408" i="4" s="1"/>
  <c r="A4407" i="4"/>
  <c r="D4407" i="4" s="1"/>
  <c r="A4406" i="4"/>
  <c r="D4406" i="4" s="1"/>
  <c r="A4405" i="4"/>
  <c r="D4405" i="4" s="1"/>
  <c r="A4404" i="4"/>
  <c r="D4404" i="4" s="1"/>
  <c r="A4403" i="4"/>
  <c r="D4403" i="4" s="1"/>
  <c r="A4402" i="4"/>
  <c r="D4402" i="4" s="1"/>
  <c r="A4401" i="4"/>
  <c r="D4401" i="4" s="1"/>
  <c r="A4400" i="4"/>
  <c r="D4400" i="4" s="1"/>
  <c r="A4399" i="4"/>
  <c r="D4399" i="4" s="1"/>
  <c r="A4398" i="4"/>
  <c r="D4398" i="4" s="1"/>
  <c r="A4397" i="4"/>
  <c r="D4397" i="4" s="1"/>
  <c r="A4396" i="4"/>
  <c r="D4396" i="4" s="1"/>
  <c r="A4395" i="4"/>
  <c r="D4395" i="4" s="1"/>
  <c r="A4394" i="4"/>
  <c r="D4394" i="4" s="1"/>
  <c r="A4393" i="4"/>
  <c r="D4393" i="4" s="1"/>
  <c r="A4392" i="4"/>
  <c r="D4392" i="4" s="1"/>
  <c r="A4391" i="4"/>
  <c r="D4391" i="4" s="1"/>
  <c r="A4390" i="4"/>
  <c r="D4390" i="4" s="1"/>
  <c r="A4389" i="4"/>
  <c r="D4389" i="4" s="1"/>
  <c r="A4388" i="4"/>
  <c r="D4388" i="4" s="1"/>
  <c r="A4387" i="4"/>
  <c r="D4387" i="4" s="1"/>
  <c r="A4386" i="4"/>
  <c r="D4386" i="4" s="1"/>
  <c r="A4385" i="4"/>
  <c r="D4385" i="4" s="1"/>
  <c r="A4384" i="4"/>
  <c r="D4384" i="4" s="1"/>
  <c r="A4383" i="4"/>
  <c r="D4383" i="4" s="1"/>
  <c r="A4382" i="4"/>
  <c r="D4382" i="4" s="1"/>
  <c r="A4381" i="4"/>
  <c r="D4381" i="4" s="1"/>
  <c r="A4380" i="4"/>
  <c r="D4380" i="4" s="1"/>
  <c r="A4379" i="4"/>
  <c r="D4379" i="4" s="1"/>
  <c r="A4378" i="4"/>
  <c r="D4378" i="4" s="1"/>
  <c r="A4377" i="4"/>
  <c r="D4377" i="4" s="1"/>
  <c r="A4376" i="4"/>
  <c r="D4376" i="4" s="1"/>
  <c r="A4375" i="4"/>
  <c r="D4375" i="4" s="1"/>
  <c r="A4374" i="4"/>
  <c r="D4374" i="4" s="1"/>
  <c r="A4373" i="4"/>
  <c r="D4373" i="4" s="1"/>
  <c r="A4372" i="4"/>
  <c r="D4372" i="4" s="1"/>
  <c r="A4371" i="4"/>
  <c r="D4371" i="4" s="1"/>
  <c r="A4370" i="4"/>
  <c r="D4370" i="4" s="1"/>
  <c r="A4369" i="4"/>
  <c r="D4369" i="4" s="1"/>
  <c r="A4368" i="4"/>
  <c r="D4368" i="4" s="1"/>
  <c r="A4367" i="4"/>
  <c r="D4367" i="4" s="1"/>
  <c r="A4366" i="4"/>
  <c r="D4366" i="4" s="1"/>
  <c r="A4363" i="4"/>
  <c r="D4363" i="4" s="1"/>
  <c r="A4362" i="4"/>
  <c r="D4362" i="4" s="1"/>
  <c r="A4361" i="4"/>
  <c r="D4361" i="4" s="1"/>
  <c r="A4360" i="4"/>
  <c r="D4360" i="4" s="1"/>
  <c r="A4359" i="4"/>
  <c r="D4359" i="4" s="1"/>
  <c r="A4358" i="4"/>
  <c r="D4358" i="4" s="1"/>
  <c r="A4355" i="4"/>
  <c r="D4355" i="4" s="1"/>
  <c r="A4354" i="4"/>
  <c r="D4354" i="4" s="1"/>
  <c r="A4353" i="4"/>
  <c r="D4353" i="4" s="1"/>
  <c r="A4352" i="4"/>
  <c r="D4352" i="4" s="1"/>
  <c r="A4351" i="4"/>
  <c r="D4351" i="4" s="1"/>
  <c r="A4350" i="4"/>
  <c r="D4350" i="4" s="1"/>
  <c r="A4349" i="4"/>
  <c r="D4349" i="4" s="1"/>
  <c r="A4348" i="4"/>
  <c r="D4348" i="4" s="1"/>
  <c r="A4347" i="4"/>
  <c r="D4347" i="4" s="1"/>
  <c r="A4346" i="4"/>
  <c r="D4346" i="4" s="1"/>
  <c r="A4345" i="4"/>
  <c r="D4345" i="4" s="1"/>
  <c r="A4344" i="4"/>
  <c r="D4344" i="4" s="1"/>
  <c r="A4343" i="4"/>
  <c r="D4343" i="4" s="1"/>
  <c r="A4342" i="4"/>
  <c r="D4342" i="4" s="1"/>
  <c r="A4341" i="4"/>
  <c r="D4341" i="4" s="1"/>
  <c r="A4340" i="4"/>
  <c r="D4340" i="4" s="1"/>
  <c r="A4339" i="4"/>
  <c r="D4339" i="4" s="1"/>
  <c r="A4338" i="4"/>
  <c r="D4338" i="4" s="1"/>
  <c r="A4337" i="4"/>
  <c r="D4337" i="4" s="1"/>
  <c r="A4336" i="4"/>
  <c r="D4336" i="4" s="1"/>
  <c r="A4335" i="4"/>
  <c r="D4335" i="4" s="1"/>
  <c r="A4334" i="4"/>
  <c r="D4334" i="4" s="1"/>
  <c r="A4333" i="4"/>
  <c r="D4333" i="4" s="1"/>
  <c r="A4332" i="4"/>
  <c r="D4332" i="4" s="1"/>
  <c r="A4331" i="4"/>
  <c r="D4331" i="4" s="1"/>
  <c r="A4330" i="4"/>
  <c r="D4330" i="4" s="1"/>
  <c r="A4329" i="4"/>
  <c r="D4329" i="4" s="1"/>
  <c r="A4328" i="4"/>
  <c r="D4328" i="4" s="1"/>
  <c r="A4327" i="4"/>
  <c r="D4327" i="4" s="1"/>
  <c r="A4326" i="4"/>
  <c r="D4326" i="4" s="1"/>
  <c r="A4325" i="4"/>
  <c r="D4325" i="4" s="1"/>
  <c r="A4324" i="4"/>
  <c r="D4324" i="4" s="1"/>
  <c r="A4323" i="4"/>
  <c r="D4323" i="4" s="1"/>
  <c r="A4322" i="4"/>
  <c r="D4322" i="4" s="1"/>
  <c r="A4321" i="4"/>
  <c r="D4321" i="4" s="1"/>
  <c r="A4320" i="4"/>
  <c r="D4320" i="4" s="1"/>
  <c r="A4319" i="4"/>
  <c r="D4319" i="4" s="1"/>
  <c r="A4318" i="4"/>
  <c r="D4318" i="4" s="1"/>
  <c r="A4317" i="4"/>
  <c r="D4317" i="4" s="1"/>
  <c r="A4316" i="4"/>
  <c r="D4316" i="4" s="1"/>
  <c r="A4315" i="4"/>
  <c r="D4315" i="4" s="1"/>
  <c r="A4314" i="4"/>
  <c r="D4314" i="4" s="1"/>
  <c r="A4313" i="4"/>
  <c r="D4313" i="4" s="1"/>
  <c r="A4312" i="4"/>
  <c r="D4312" i="4" s="1"/>
  <c r="A4311" i="4"/>
  <c r="D4311" i="4" s="1"/>
  <c r="A4310" i="4"/>
  <c r="D4310" i="4" s="1"/>
  <c r="A4309" i="4"/>
  <c r="D4309" i="4" s="1"/>
  <c r="A4308" i="4"/>
  <c r="D4308" i="4" s="1"/>
  <c r="A4307" i="4"/>
  <c r="D4307" i="4" s="1"/>
  <c r="A4306" i="4"/>
  <c r="D4306" i="4" s="1"/>
  <c r="A4305" i="4"/>
  <c r="D4305" i="4" s="1"/>
  <c r="A4304" i="4"/>
  <c r="D4304" i="4" s="1"/>
  <c r="A4303" i="4"/>
  <c r="D4303" i="4" s="1"/>
  <c r="A4302" i="4"/>
  <c r="D4302" i="4" s="1"/>
  <c r="A4301" i="4"/>
  <c r="D4301" i="4" s="1"/>
  <c r="A4300" i="4"/>
  <c r="D4300" i="4" s="1"/>
  <c r="A4299" i="4"/>
  <c r="D4299" i="4" s="1"/>
  <c r="A4298" i="4"/>
  <c r="D4298" i="4" s="1"/>
  <c r="A4297" i="4"/>
  <c r="D4297" i="4" s="1"/>
  <c r="A4296" i="4"/>
  <c r="D4296" i="4" s="1"/>
  <c r="A4295" i="4"/>
  <c r="D4295" i="4" s="1"/>
  <c r="A4294" i="4"/>
  <c r="D4294" i="4" s="1"/>
  <c r="A4293" i="4"/>
  <c r="D4293" i="4" s="1"/>
  <c r="A4292" i="4"/>
  <c r="D4292" i="4" s="1"/>
  <c r="A4291" i="4"/>
  <c r="D4291" i="4" s="1"/>
  <c r="A4290" i="4"/>
  <c r="D4290" i="4" s="1"/>
  <c r="A4289" i="4"/>
  <c r="D4289" i="4" s="1"/>
  <c r="A4288" i="4"/>
  <c r="D4288" i="4" s="1"/>
  <c r="A4287" i="4"/>
  <c r="D4287" i="4" s="1"/>
  <c r="A4286" i="4"/>
  <c r="D4286" i="4" s="1"/>
  <c r="A4285" i="4"/>
  <c r="D4285" i="4" s="1"/>
  <c r="A4284" i="4"/>
  <c r="D4284" i="4" s="1"/>
  <c r="A4283" i="4"/>
  <c r="D4283" i="4" s="1"/>
  <c r="A4282" i="4"/>
  <c r="D4282" i="4" s="1"/>
  <c r="A4281" i="4"/>
  <c r="D4281" i="4" s="1"/>
  <c r="A4280" i="4"/>
  <c r="D4280" i="4" s="1"/>
  <c r="A4279" i="4"/>
  <c r="D4279" i="4" s="1"/>
  <c r="A4278" i="4"/>
  <c r="D4278" i="4" s="1"/>
  <c r="A4277" i="4"/>
  <c r="D4277" i="4" s="1"/>
  <c r="A4276" i="4"/>
  <c r="D4276" i="4" s="1"/>
  <c r="A4275" i="4"/>
  <c r="D4275" i="4" s="1"/>
  <c r="A4274" i="4"/>
  <c r="D4274" i="4" s="1"/>
  <c r="A4273" i="4"/>
  <c r="D4273" i="4" s="1"/>
  <c r="A4272" i="4"/>
  <c r="D4272" i="4" s="1"/>
  <c r="A4271" i="4"/>
  <c r="D4271" i="4" s="1"/>
  <c r="A4270" i="4"/>
  <c r="D4270" i="4" s="1"/>
  <c r="A4269" i="4"/>
  <c r="D4269" i="4" s="1"/>
  <c r="A4268" i="4"/>
  <c r="D4268" i="4" s="1"/>
  <c r="A4267" i="4"/>
  <c r="D4267" i="4" s="1"/>
  <c r="A4266" i="4"/>
  <c r="D4266" i="4" s="1"/>
  <c r="A4265" i="4"/>
  <c r="D4265" i="4" s="1"/>
  <c r="A4264" i="4"/>
  <c r="D4264" i="4" s="1"/>
  <c r="A4263" i="4"/>
  <c r="D4263" i="4" s="1"/>
  <c r="A4262" i="4"/>
  <c r="D4262" i="4" s="1"/>
  <c r="A4261" i="4"/>
  <c r="D4261" i="4" s="1"/>
  <c r="A4260" i="4"/>
  <c r="D4260" i="4" s="1"/>
  <c r="A4259" i="4"/>
  <c r="D4259" i="4" s="1"/>
  <c r="A4258" i="4"/>
  <c r="D4258" i="4" s="1"/>
  <c r="A4257" i="4"/>
  <c r="D4257" i="4" s="1"/>
  <c r="A4256" i="4"/>
  <c r="D4256" i="4" s="1"/>
  <c r="A4255" i="4"/>
  <c r="D4255" i="4" s="1"/>
  <c r="A4254" i="4"/>
  <c r="D4254" i="4" s="1"/>
  <c r="A4253" i="4"/>
  <c r="D4253" i="4" s="1"/>
  <c r="A4252" i="4"/>
  <c r="D4252" i="4" s="1"/>
  <c r="A4251" i="4"/>
  <c r="D4251" i="4" s="1"/>
  <c r="A4250" i="4"/>
  <c r="D4250" i="4" s="1"/>
  <c r="A4249" i="4"/>
  <c r="D4249" i="4" s="1"/>
  <c r="A4248" i="4"/>
  <c r="D4248" i="4" s="1"/>
  <c r="A4247" i="4"/>
  <c r="D4247" i="4" s="1"/>
  <c r="A4246" i="4"/>
  <c r="D4246" i="4" s="1"/>
  <c r="A4245" i="4"/>
  <c r="D4245" i="4" s="1"/>
  <c r="A4244" i="4"/>
  <c r="D4244" i="4" s="1"/>
  <c r="A4243" i="4"/>
  <c r="D4243" i="4" s="1"/>
  <c r="A4242" i="4"/>
  <c r="D4242" i="4" s="1"/>
  <c r="A4241" i="4"/>
  <c r="D4241" i="4" s="1"/>
  <c r="A4240" i="4"/>
  <c r="D4240" i="4" s="1"/>
  <c r="A4239" i="4"/>
  <c r="D4239" i="4" s="1"/>
  <c r="A4238" i="4"/>
  <c r="D4238" i="4" s="1"/>
  <c r="A4237" i="4"/>
  <c r="D4237" i="4" s="1"/>
  <c r="A4236" i="4"/>
  <c r="D4236" i="4" s="1"/>
  <c r="A4235" i="4"/>
  <c r="D4235" i="4" s="1"/>
  <c r="A4234" i="4"/>
  <c r="D4234" i="4" s="1"/>
  <c r="A4233" i="4"/>
  <c r="D4233" i="4" s="1"/>
  <c r="A4232" i="4"/>
  <c r="D4232" i="4" s="1"/>
  <c r="A4231" i="4"/>
  <c r="D4231" i="4" s="1"/>
  <c r="A4230" i="4"/>
  <c r="D4230" i="4" s="1"/>
  <c r="A4229" i="4"/>
  <c r="D4229" i="4" s="1"/>
  <c r="A4228" i="4"/>
  <c r="D4228" i="4" s="1"/>
  <c r="A4227" i="4"/>
  <c r="D4227" i="4" s="1"/>
  <c r="A4226" i="4"/>
  <c r="D4226" i="4" s="1"/>
  <c r="A4225" i="4"/>
  <c r="D4225" i="4" s="1"/>
  <c r="A4224" i="4"/>
  <c r="D4224" i="4" s="1"/>
  <c r="A4223" i="4"/>
  <c r="D4223" i="4" s="1"/>
  <c r="A4222" i="4"/>
  <c r="D4222" i="4" s="1"/>
  <c r="A4221" i="4"/>
  <c r="D4221" i="4" s="1"/>
  <c r="A4220" i="4"/>
  <c r="D4220" i="4" s="1"/>
  <c r="A4219" i="4"/>
  <c r="D4219" i="4" s="1"/>
  <c r="A4218" i="4"/>
  <c r="D4218" i="4" s="1"/>
  <c r="A4217" i="4"/>
  <c r="D4217" i="4" s="1"/>
  <c r="A4216" i="4"/>
  <c r="D4216" i="4" s="1"/>
  <c r="A4215" i="4"/>
  <c r="D4215" i="4" s="1"/>
  <c r="A4214" i="4"/>
  <c r="D4214" i="4" s="1"/>
  <c r="A4213" i="4"/>
  <c r="D4213" i="4" s="1"/>
  <c r="A4212" i="4"/>
  <c r="D4212" i="4" s="1"/>
  <c r="A4211" i="4"/>
  <c r="D4211" i="4" s="1"/>
  <c r="A4210" i="4"/>
  <c r="D4210" i="4" s="1"/>
  <c r="A4209" i="4"/>
  <c r="D4209" i="4" s="1"/>
  <c r="A4206" i="4"/>
  <c r="D4206" i="4" s="1"/>
  <c r="A4205" i="4"/>
  <c r="D4205" i="4" s="1"/>
  <c r="A4204" i="4"/>
  <c r="D4204" i="4" s="1"/>
  <c r="A4203" i="4"/>
  <c r="D4203" i="4" s="1"/>
  <c r="A4202" i="4"/>
  <c r="D4202" i="4" s="1"/>
  <c r="A4201" i="4"/>
  <c r="D4201" i="4" s="1"/>
  <c r="A4200" i="4"/>
  <c r="D4200" i="4" s="1"/>
  <c r="A4199" i="4"/>
  <c r="D4199" i="4" s="1"/>
  <c r="A4198" i="4"/>
  <c r="D4198" i="4" s="1"/>
  <c r="A4197" i="4"/>
  <c r="D4197" i="4" s="1"/>
  <c r="A4196" i="4"/>
  <c r="D4196" i="4" s="1"/>
  <c r="A4195" i="4"/>
  <c r="D4195" i="4" s="1"/>
  <c r="A4194" i="4"/>
  <c r="D4194" i="4" s="1"/>
  <c r="A4193" i="4"/>
  <c r="D4193" i="4" s="1"/>
  <c r="A4192" i="4"/>
  <c r="D4192" i="4" s="1"/>
  <c r="A4191" i="4"/>
  <c r="D4191" i="4" s="1"/>
  <c r="A4190" i="4"/>
  <c r="D4190" i="4" s="1"/>
  <c r="A4189" i="4"/>
  <c r="D4189" i="4" s="1"/>
  <c r="A4188" i="4"/>
  <c r="D4188" i="4" s="1"/>
  <c r="A4187" i="4"/>
  <c r="D4187" i="4" s="1"/>
  <c r="A4186" i="4"/>
  <c r="D4186" i="4" s="1"/>
  <c r="A4185" i="4"/>
  <c r="D4185" i="4" s="1"/>
  <c r="A4184" i="4"/>
  <c r="D4184" i="4" s="1"/>
  <c r="A4183" i="4"/>
  <c r="D4183" i="4" s="1"/>
  <c r="A4182" i="4"/>
  <c r="D4182" i="4" s="1"/>
  <c r="A4181" i="4"/>
  <c r="D4181" i="4" s="1"/>
  <c r="A4180" i="4"/>
  <c r="D4180" i="4" s="1"/>
  <c r="A4179" i="4"/>
  <c r="D4179" i="4" s="1"/>
  <c r="A4178" i="4"/>
  <c r="D4178" i="4" s="1"/>
  <c r="A4177" i="4"/>
  <c r="D4177" i="4" s="1"/>
  <c r="A4176" i="4"/>
  <c r="D4176" i="4" s="1"/>
  <c r="A4175" i="4"/>
  <c r="D4175" i="4" s="1"/>
  <c r="A4174" i="4"/>
  <c r="D4174" i="4" s="1"/>
  <c r="A4173" i="4"/>
  <c r="D4173" i="4" s="1"/>
  <c r="A4172" i="4"/>
  <c r="D4172" i="4" s="1"/>
  <c r="A4171" i="4"/>
  <c r="D4171" i="4" s="1"/>
  <c r="A4170" i="4"/>
  <c r="D4170" i="4" s="1"/>
  <c r="A4169" i="4"/>
  <c r="D4169" i="4" s="1"/>
  <c r="A4168" i="4"/>
  <c r="D4168" i="4" s="1"/>
  <c r="A4167" i="4"/>
  <c r="D4167" i="4" s="1"/>
  <c r="A4166" i="4"/>
  <c r="D4166" i="4" s="1"/>
  <c r="A4165" i="4"/>
  <c r="D4165" i="4" s="1"/>
  <c r="A4164" i="4"/>
  <c r="D4164" i="4" s="1"/>
  <c r="A4163" i="4"/>
  <c r="D4163" i="4" s="1"/>
  <c r="A4162" i="4"/>
  <c r="D4162" i="4" s="1"/>
  <c r="A4161" i="4"/>
  <c r="D4161" i="4" s="1"/>
  <c r="A4160" i="4"/>
  <c r="D4160" i="4" s="1"/>
  <c r="A4159" i="4"/>
  <c r="D4159" i="4" s="1"/>
  <c r="A4158" i="4"/>
  <c r="D4158" i="4" s="1"/>
  <c r="A4157" i="4"/>
  <c r="D4157" i="4" s="1"/>
  <c r="A4156" i="4"/>
  <c r="D4156" i="4" s="1"/>
  <c r="A4155" i="4"/>
  <c r="D4155" i="4" s="1"/>
  <c r="A4154" i="4"/>
  <c r="D4154" i="4" s="1"/>
  <c r="A4153" i="4"/>
  <c r="D4153" i="4" s="1"/>
  <c r="A4152" i="4"/>
  <c r="D4152" i="4" s="1"/>
  <c r="A4151" i="4"/>
  <c r="D4151" i="4" s="1"/>
  <c r="A4150" i="4"/>
  <c r="D4150" i="4" s="1"/>
  <c r="A4149" i="4"/>
  <c r="D4149" i="4" s="1"/>
  <c r="A4148" i="4"/>
  <c r="D4148" i="4" s="1"/>
  <c r="A4147" i="4"/>
  <c r="D4147" i="4" s="1"/>
  <c r="A4146" i="4"/>
  <c r="D4146" i="4" s="1"/>
  <c r="A4145" i="4"/>
  <c r="D4145" i="4" s="1"/>
  <c r="A4144" i="4"/>
  <c r="D4144" i="4" s="1"/>
  <c r="A4143" i="4"/>
  <c r="D4143" i="4" s="1"/>
  <c r="A4142" i="4"/>
  <c r="D4142" i="4" s="1"/>
  <c r="A4141" i="4"/>
  <c r="D4141" i="4" s="1"/>
  <c r="A4140" i="4"/>
  <c r="D4140" i="4" s="1"/>
  <c r="A4139" i="4"/>
  <c r="D4139" i="4" s="1"/>
  <c r="A4138" i="4"/>
  <c r="D4138" i="4" s="1"/>
  <c r="A4137" i="4"/>
  <c r="D4137" i="4" s="1"/>
  <c r="A4136" i="4"/>
  <c r="D4136" i="4" s="1"/>
  <c r="A4135" i="4"/>
  <c r="D4135" i="4" s="1"/>
  <c r="A4134" i="4"/>
  <c r="D4134" i="4" s="1"/>
  <c r="A4133" i="4"/>
  <c r="D4133" i="4" s="1"/>
  <c r="A4132" i="4"/>
  <c r="D4132" i="4" s="1"/>
  <c r="A4131" i="4"/>
  <c r="D4131" i="4" s="1"/>
  <c r="A4130" i="4"/>
  <c r="D4130" i="4" s="1"/>
  <c r="A4129" i="4"/>
  <c r="D4129" i="4" s="1"/>
  <c r="A4128" i="4"/>
  <c r="D4128" i="4" s="1"/>
  <c r="A4127" i="4"/>
  <c r="D4127" i="4" s="1"/>
  <c r="A4126" i="4"/>
  <c r="D4126" i="4" s="1"/>
  <c r="A4125" i="4"/>
  <c r="D4125" i="4" s="1"/>
  <c r="A4124" i="4"/>
  <c r="D4124" i="4" s="1"/>
  <c r="A4123" i="4"/>
  <c r="D4123" i="4" s="1"/>
  <c r="A4122" i="4"/>
  <c r="D4122" i="4" s="1"/>
  <c r="A4121" i="4"/>
  <c r="D4121" i="4" s="1"/>
  <c r="A4120" i="4"/>
  <c r="D4120" i="4" s="1"/>
  <c r="A4119" i="4"/>
  <c r="D4119" i="4" s="1"/>
  <c r="A4118" i="4"/>
  <c r="D4118" i="4" s="1"/>
  <c r="A4117" i="4"/>
  <c r="D4117" i="4" s="1"/>
  <c r="A4116" i="4"/>
  <c r="D4116" i="4" s="1"/>
  <c r="A4115" i="4"/>
  <c r="D4115" i="4" s="1"/>
  <c r="A4114" i="4"/>
  <c r="D4114" i="4" s="1"/>
  <c r="A4113" i="4"/>
  <c r="D4113" i="4" s="1"/>
  <c r="A4112" i="4"/>
  <c r="D4112" i="4" s="1"/>
  <c r="A4111" i="4"/>
  <c r="D4111" i="4" s="1"/>
  <c r="A4110" i="4"/>
  <c r="D4110" i="4" s="1"/>
  <c r="A4109" i="4"/>
  <c r="D4109" i="4" s="1"/>
  <c r="A4108" i="4"/>
  <c r="D4108" i="4" s="1"/>
  <c r="A4107" i="4"/>
  <c r="D4107" i="4" s="1"/>
  <c r="A4106" i="4"/>
  <c r="D4106" i="4" s="1"/>
  <c r="A4105" i="4"/>
  <c r="D4105" i="4" s="1"/>
  <c r="A4104" i="4"/>
  <c r="D4104" i="4" s="1"/>
  <c r="A4103" i="4"/>
  <c r="D4103" i="4" s="1"/>
  <c r="A4102" i="4"/>
  <c r="D4102" i="4" s="1"/>
  <c r="A4101" i="4"/>
  <c r="D4101" i="4" s="1"/>
  <c r="A4100" i="4"/>
  <c r="D4100" i="4" s="1"/>
  <c r="A4099" i="4"/>
  <c r="D4099" i="4" s="1"/>
  <c r="A4098" i="4"/>
  <c r="D4098" i="4" s="1"/>
  <c r="A4097" i="4"/>
  <c r="D4097" i="4" s="1"/>
  <c r="A4096" i="4"/>
  <c r="D4096" i="4" s="1"/>
  <c r="A4095" i="4"/>
  <c r="D4095" i="4" s="1"/>
  <c r="A4094" i="4"/>
  <c r="D4094" i="4" s="1"/>
  <c r="A4093" i="4"/>
  <c r="D4093" i="4" s="1"/>
  <c r="A4092" i="4"/>
  <c r="D4092" i="4" s="1"/>
  <c r="A4091" i="4"/>
  <c r="D4091" i="4" s="1"/>
  <c r="A4090" i="4"/>
  <c r="D4090" i="4" s="1"/>
  <c r="A4089" i="4"/>
  <c r="D4089" i="4" s="1"/>
  <c r="A4088" i="4"/>
  <c r="D4088" i="4" s="1"/>
  <c r="A4087" i="4"/>
  <c r="D4087" i="4" s="1"/>
  <c r="A4086" i="4"/>
  <c r="D4086" i="4" s="1"/>
  <c r="A4085" i="4"/>
  <c r="D4085" i="4" s="1"/>
  <c r="A4084" i="4"/>
  <c r="D4084" i="4" s="1"/>
  <c r="A4083" i="4"/>
  <c r="D4083" i="4" s="1"/>
  <c r="A4082" i="4"/>
  <c r="D4082" i="4" s="1"/>
  <c r="A4081" i="4"/>
  <c r="D4081" i="4" s="1"/>
  <c r="A4080" i="4"/>
  <c r="D4080" i="4" s="1"/>
  <c r="A4079" i="4"/>
  <c r="D4079" i="4" s="1"/>
  <c r="A4078" i="4"/>
  <c r="D4078" i="4" s="1"/>
  <c r="A4077" i="4"/>
  <c r="D4077" i="4" s="1"/>
  <c r="A4076" i="4"/>
  <c r="D4076" i="4" s="1"/>
  <c r="A4075" i="4"/>
  <c r="D4075" i="4" s="1"/>
  <c r="A4074" i="4"/>
  <c r="D4074" i="4" s="1"/>
  <c r="A4073" i="4"/>
  <c r="D4073" i="4" s="1"/>
  <c r="A4072" i="4"/>
  <c r="D4072" i="4" s="1"/>
  <c r="A4071" i="4"/>
  <c r="D4071" i="4" s="1"/>
  <c r="A4070" i="4"/>
  <c r="D4070" i="4" s="1"/>
  <c r="A4069" i="4"/>
  <c r="D4069" i="4" s="1"/>
  <c r="A4068" i="4"/>
  <c r="D4068" i="4" s="1"/>
  <c r="A4067" i="4"/>
  <c r="D4067" i="4" s="1"/>
  <c r="A4066" i="4"/>
  <c r="D4066" i="4" s="1"/>
  <c r="A4065" i="4"/>
  <c r="D4065" i="4" s="1"/>
  <c r="A4064" i="4"/>
  <c r="D4064" i="4" s="1"/>
  <c r="A4063" i="4"/>
  <c r="D4063" i="4" s="1"/>
  <c r="A4062" i="4"/>
  <c r="D4062" i="4" s="1"/>
  <c r="A4061" i="4"/>
  <c r="D4061" i="4" s="1"/>
  <c r="A4060" i="4"/>
  <c r="D4060" i="4" s="1"/>
  <c r="A4059" i="4"/>
  <c r="D4059" i="4" s="1"/>
  <c r="A4058" i="4"/>
  <c r="D4058" i="4" s="1"/>
  <c r="A4057" i="4"/>
  <c r="D4057" i="4" s="1"/>
  <c r="A4056" i="4"/>
  <c r="D4056" i="4" s="1"/>
  <c r="A4055" i="4"/>
  <c r="D4055" i="4" s="1"/>
  <c r="A4054" i="4"/>
  <c r="D4054" i="4" s="1"/>
  <c r="A4053" i="4"/>
  <c r="D4053" i="4" s="1"/>
  <c r="A4052" i="4"/>
  <c r="D4052" i="4" s="1"/>
  <c r="A4051" i="4"/>
  <c r="D4051" i="4" s="1"/>
  <c r="A4050" i="4"/>
  <c r="D4050" i="4" s="1"/>
  <c r="A4049" i="4"/>
  <c r="D4049" i="4" s="1"/>
  <c r="A4048" i="4"/>
  <c r="D4048" i="4" s="1"/>
  <c r="A4047" i="4"/>
  <c r="D4047" i="4" s="1"/>
  <c r="A4046" i="4"/>
  <c r="D4046" i="4" s="1"/>
  <c r="A4045" i="4"/>
  <c r="D4045" i="4" s="1"/>
  <c r="A4044" i="4"/>
  <c r="D4044" i="4" s="1"/>
  <c r="A4043" i="4"/>
  <c r="D4043" i="4" s="1"/>
  <c r="A4042" i="4"/>
  <c r="D4042" i="4" s="1"/>
  <c r="A4041" i="4"/>
  <c r="D4041" i="4" s="1"/>
  <c r="A4040" i="4"/>
  <c r="D4040" i="4" s="1"/>
  <c r="A4039" i="4"/>
  <c r="D4039" i="4" s="1"/>
  <c r="A4038" i="4"/>
  <c r="D4038" i="4" s="1"/>
  <c r="A4037" i="4"/>
  <c r="D4037" i="4" s="1"/>
  <c r="A4036" i="4"/>
  <c r="D4036" i="4" s="1"/>
  <c r="A4035" i="4"/>
  <c r="D4035" i="4" s="1"/>
  <c r="A4034" i="4"/>
  <c r="D4034" i="4" s="1"/>
  <c r="A4033" i="4"/>
  <c r="D4033" i="4" s="1"/>
  <c r="A4032" i="4"/>
  <c r="D4032" i="4" s="1"/>
  <c r="A4031" i="4"/>
  <c r="D4031" i="4" s="1"/>
  <c r="A4030" i="4"/>
  <c r="D4030" i="4" s="1"/>
  <c r="A4029" i="4"/>
  <c r="D4029" i="4" s="1"/>
  <c r="A4028" i="4"/>
  <c r="D4028" i="4" s="1"/>
  <c r="A4027" i="4"/>
  <c r="D4027" i="4" s="1"/>
  <c r="A4026" i="4"/>
  <c r="D4026" i="4" s="1"/>
  <c r="A4025" i="4"/>
  <c r="D4025" i="4" s="1"/>
  <c r="A4024" i="4"/>
  <c r="D4024" i="4" s="1"/>
  <c r="A4023" i="4"/>
  <c r="D4023" i="4" s="1"/>
  <c r="A4022" i="4"/>
  <c r="D4022" i="4" s="1"/>
  <c r="A4021" i="4"/>
  <c r="D4021" i="4" s="1"/>
  <c r="A4020" i="4"/>
  <c r="D4020" i="4" s="1"/>
  <c r="A4019" i="4"/>
  <c r="D4019" i="4" s="1"/>
  <c r="A4018" i="4"/>
  <c r="D4018" i="4" s="1"/>
  <c r="A4016" i="4"/>
  <c r="D4016" i="4" s="1"/>
  <c r="A4015" i="4"/>
  <c r="A4014" i="4"/>
  <c r="D4014" i="4" s="1"/>
  <c r="A4013" i="4"/>
  <c r="D4013" i="4" s="1"/>
  <c r="A4012" i="4"/>
  <c r="D4012" i="4" s="1"/>
  <c r="A4011" i="4"/>
  <c r="D4011" i="4" s="1"/>
  <c r="A4010" i="4"/>
  <c r="D4010" i="4" s="1"/>
  <c r="A4009" i="4"/>
  <c r="D4009" i="4" s="1"/>
  <c r="A4008" i="4"/>
  <c r="D4008" i="4" s="1"/>
  <c r="A4007" i="4"/>
  <c r="D4007" i="4" s="1"/>
  <c r="A4006" i="4"/>
  <c r="D4006" i="4" s="1"/>
  <c r="A4005" i="4"/>
  <c r="D4005" i="4" s="1"/>
  <c r="A4004" i="4"/>
  <c r="D4004" i="4" s="1"/>
  <c r="A4003" i="4"/>
  <c r="D4003" i="4" s="1"/>
  <c r="A4002" i="4"/>
  <c r="D4002" i="4" s="1"/>
  <c r="A4001" i="4"/>
  <c r="D4001" i="4" s="1"/>
  <c r="A4000" i="4"/>
  <c r="D4000" i="4" s="1"/>
  <c r="A3999" i="4"/>
  <c r="D3999" i="4" s="1"/>
  <c r="A3998" i="4"/>
  <c r="D3998" i="4" s="1"/>
  <c r="A3997" i="4"/>
  <c r="D3997" i="4" s="1"/>
  <c r="A3996" i="4"/>
  <c r="D3996" i="4" s="1"/>
  <c r="A3995" i="4"/>
  <c r="D3995" i="4" s="1"/>
  <c r="A3994" i="4"/>
  <c r="D3994" i="4" s="1"/>
  <c r="A3993" i="4"/>
  <c r="D3993" i="4" s="1"/>
  <c r="A3992" i="4"/>
  <c r="D3992" i="4" s="1"/>
  <c r="A3991" i="4"/>
  <c r="D3991" i="4" s="1"/>
  <c r="A3990" i="4"/>
  <c r="D3990" i="4" s="1"/>
  <c r="A3989" i="4"/>
  <c r="D3989" i="4" s="1"/>
  <c r="A3988" i="4"/>
  <c r="D3988" i="4" s="1"/>
  <c r="A3987" i="4"/>
  <c r="D3987" i="4" s="1"/>
  <c r="A3986" i="4"/>
  <c r="D3986" i="4" s="1"/>
  <c r="A3985" i="4"/>
  <c r="D3985" i="4" s="1"/>
  <c r="A3984" i="4"/>
  <c r="D3984" i="4" s="1"/>
  <c r="A3983" i="4"/>
  <c r="D3983" i="4" s="1"/>
  <c r="A3982" i="4"/>
  <c r="D3982" i="4" s="1"/>
  <c r="A3981" i="4"/>
  <c r="D3981" i="4" s="1"/>
  <c r="A3980" i="4"/>
  <c r="D3980" i="4" s="1"/>
  <c r="A3979" i="4"/>
  <c r="D3979" i="4" s="1"/>
  <c r="A3978" i="4"/>
  <c r="D3978" i="4" s="1"/>
  <c r="A3977" i="4"/>
  <c r="D3977" i="4" s="1"/>
  <c r="A3976" i="4"/>
  <c r="D3976" i="4" s="1"/>
  <c r="A3975" i="4"/>
  <c r="D3975" i="4" s="1"/>
  <c r="A3974" i="4"/>
  <c r="D3974" i="4" s="1"/>
  <c r="A3973" i="4"/>
  <c r="D3973" i="4" s="1"/>
  <c r="A3972" i="4"/>
  <c r="D3972" i="4" s="1"/>
  <c r="A3971" i="4"/>
  <c r="D3971" i="4" s="1"/>
  <c r="A3970" i="4"/>
  <c r="D3970" i="4" s="1"/>
  <c r="A3969" i="4"/>
  <c r="D3969" i="4" s="1"/>
  <c r="A3968" i="4"/>
  <c r="D3968" i="4" s="1"/>
  <c r="A3967" i="4"/>
  <c r="D3967" i="4" s="1"/>
  <c r="A3966" i="4"/>
  <c r="D3966" i="4" s="1"/>
  <c r="A3965" i="4"/>
  <c r="D3965" i="4" s="1"/>
  <c r="A3964" i="4"/>
  <c r="D3964" i="4" s="1"/>
  <c r="A3963" i="4"/>
  <c r="D3963" i="4" s="1"/>
  <c r="A3962" i="4"/>
  <c r="D3962" i="4" s="1"/>
  <c r="A3961" i="4"/>
  <c r="D3961" i="4" s="1"/>
  <c r="A3960" i="4"/>
  <c r="D3960" i="4" s="1"/>
  <c r="A3959" i="4"/>
  <c r="D3959" i="4" s="1"/>
  <c r="A3958" i="4"/>
  <c r="D3958" i="4" s="1"/>
  <c r="A3957" i="4"/>
  <c r="D3957" i="4" s="1"/>
  <c r="A3956" i="4"/>
  <c r="D3956" i="4" s="1"/>
  <c r="A3955" i="4"/>
  <c r="D3955" i="4" s="1"/>
  <c r="A3954" i="4"/>
  <c r="D3954" i="4" s="1"/>
  <c r="A3953" i="4"/>
  <c r="D3953" i="4" s="1"/>
  <c r="A3952" i="4"/>
  <c r="D3952" i="4" s="1"/>
  <c r="A3951" i="4"/>
  <c r="D3951" i="4" s="1"/>
  <c r="A3950" i="4"/>
  <c r="D3950" i="4" s="1"/>
  <c r="A3949" i="4"/>
  <c r="D3949" i="4" s="1"/>
  <c r="A3948" i="4"/>
  <c r="D3948" i="4" s="1"/>
  <c r="A3947" i="4"/>
  <c r="D3947" i="4" s="1"/>
  <c r="A3946" i="4"/>
  <c r="D3946" i="4" s="1"/>
  <c r="A3945" i="4"/>
  <c r="D3945" i="4" s="1"/>
  <c r="A3944" i="4"/>
  <c r="D3944" i="4" s="1"/>
  <c r="A3943" i="4"/>
  <c r="D3943" i="4" s="1"/>
  <c r="A3942" i="4"/>
  <c r="D3942" i="4" s="1"/>
  <c r="A3941" i="4"/>
  <c r="D3941" i="4" s="1"/>
  <c r="A3940" i="4"/>
  <c r="D3940" i="4" s="1"/>
  <c r="A3939" i="4"/>
  <c r="D3939" i="4" s="1"/>
  <c r="A3938" i="4"/>
  <c r="D3938" i="4" s="1"/>
  <c r="A3937" i="4"/>
  <c r="D3937" i="4" s="1"/>
  <c r="A3936" i="4"/>
  <c r="D3936" i="4" s="1"/>
  <c r="A3935" i="4"/>
  <c r="D3935" i="4" s="1"/>
  <c r="A3934" i="4"/>
  <c r="D3934" i="4" s="1"/>
  <c r="A3933" i="4"/>
  <c r="D3933" i="4" s="1"/>
  <c r="A3932" i="4"/>
  <c r="D3932" i="4" s="1"/>
  <c r="A3931" i="4"/>
  <c r="D3931" i="4" s="1"/>
  <c r="A3930" i="4"/>
  <c r="D3930" i="4" s="1"/>
  <c r="A3929" i="4"/>
  <c r="D3929" i="4" s="1"/>
  <c r="A3928" i="4"/>
  <c r="D3928" i="4" s="1"/>
  <c r="A3927" i="4"/>
  <c r="D3927" i="4" s="1"/>
  <c r="A3926" i="4"/>
  <c r="D3926" i="4" s="1"/>
  <c r="A3925" i="4"/>
  <c r="D3925" i="4" s="1"/>
  <c r="A3924" i="4"/>
  <c r="D3924" i="4" s="1"/>
  <c r="A3923" i="4"/>
  <c r="D3923" i="4" s="1"/>
  <c r="A3922" i="4"/>
  <c r="D3922" i="4" s="1"/>
  <c r="A3921" i="4"/>
  <c r="D3921" i="4" s="1"/>
  <c r="A3920" i="4"/>
  <c r="D3920" i="4" s="1"/>
  <c r="A3919" i="4"/>
  <c r="D3919" i="4" s="1"/>
  <c r="A3918" i="4"/>
  <c r="D3918" i="4" s="1"/>
  <c r="A3917" i="4"/>
  <c r="D3917" i="4" s="1"/>
  <c r="A3916" i="4"/>
  <c r="D3916" i="4" s="1"/>
  <c r="A3915" i="4"/>
  <c r="D3915" i="4" s="1"/>
  <c r="A3914" i="4"/>
  <c r="D3914" i="4" s="1"/>
  <c r="A3913" i="4"/>
  <c r="D3913" i="4" s="1"/>
  <c r="A3912" i="4"/>
  <c r="D3912" i="4" s="1"/>
  <c r="A3911" i="4"/>
  <c r="D3911" i="4" s="1"/>
  <c r="A3910" i="4"/>
  <c r="D3910" i="4" s="1"/>
  <c r="A3909" i="4"/>
  <c r="D3909" i="4" s="1"/>
  <c r="A3908" i="4"/>
  <c r="D3908" i="4" s="1"/>
  <c r="A3907" i="4"/>
  <c r="D3907" i="4" s="1"/>
  <c r="A3906" i="4"/>
  <c r="D3906" i="4" s="1"/>
  <c r="A3905" i="4"/>
  <c r="D3905" i="4" s="1"/>
  <c r="A3904" i="4"/>
  <c r="D3904" i="4" s="1"/>
  <c r="A3903" i="4"/>
  <c r="D3903" i="4" s="1"/>
  <c r="A3902" i="4"/>
  <c r="D3902" i="4" s="1"/>
  <c r="A3901" i="4"/>
  <c r="D3901" i="4" s="1"/>
  <c r="A3900" i="4"/>
  <c r="D3900" i="4" s="1"/>
  <c r="A3899" i="4"/>
  <c r="D3899" i="4" s="1"/>
  <c r="A3898" i="4"/>
  <c r="D3898" i="4" s="1"/>
  <c r="A3897" i="4"/>
  <c r="D3897" i="4" s="1"/>
  <c r="A3896" i="4"/>
  <c r="D3896" i="4" s="1"/>
  <c r="A3895" i="4"/>
  <c r="D3895" i="4" s="1"/>
  <c r="A3894" i="4"/>
  <c r="D3894" i="4" s="1"/>
  <c r="A3893" i="4"/>
  <c r="D3893" i="4" s="1"/>
  <c r="A3892" i="4"/>
  <c r="D3892" i="4" s="1"/>
  <c r="A3891" i="4"/>
  <c r="D3891" i="4" s="1"/>
  <c r="A3890" i="4"/>
  <c r="D3890" i="4" s="1"/>
  <c r="A3889" i="4"/>
  <c r="D3889" i="4" s="1"/>
  <c r="A3888" i="4"/>
  <c r="D3888" i="4" s="1"/>
  <c r="A3887" i="4"/>
  <c r="D3887" i="4" s="1"/>
  <c r="A3886" i="4"/>
  <c r="D3886" i="4" s="1"/>
  <c r="A3885" i="4"/>
  <c r="D3885" i="4" s="1"/>
  <c r="A3884" i="4"/>
  <c r="D3884" i="4" s="1"/>
  <c r="A3883" i="4"/>
  <c r="D3883" i="4" s="1"/>
  <c r="A3882" i="4"/>
  <c r="D3882" i="4" s="1"/>
  <c r="A3881" i="4"/>
  <c r="D3881" i="4" s="1"/>
  <c r="A3880" i="4"/>
  <c r="D3880" i="4" s="1"/>
  <c r="A3879" i="4"/>
  <c r="D3879" i="4" s="1"/>
  <c r="A3878" i="4"/>
  <c r="D3878" i="4" s="1"/>
  <c r="A3877" i="4"/>
  <c r="D3877" i="4" s="1"/>
  <c r="A3876" i="4"/>
  <c r="D3876" i="4" s="1"/>
  <c r="A3875" i="4"/>
  <c r="D3875" i="4" s="1"/>
  <c r="A3874" i="4"/>
  <c r="D3874" i="4" s="1"/>
  <c r="A3873" i="4"/>
  <c r="D3873" i="4" s="1"/>
  <c r="A3872" i="4"/>
  <c r="D3872" i="4" s="1"/>
  <c r="A3871" i="4"/>
  <c r="D3871" i="4" s="1"/>
  <c r="A3870" i="4"/>
  <c r="D3870" i="4" s="1"/>
  <c r="A3869" i="4"/>
  <c r="D3869" i="4" s="1"/>
  <c r="A3868" i="4"/>
  <c r="D3868" i="4" s="1"/>
  <c r="A3867" i="4"/>
  <c r="D3867" i="4" s="1"/>
  <c r="A3866" i="4"/>
  <c r="D3866" i="4" s="1"/>
  <c r="A3865" i="4"/>
  <c r="D3865" i="4" s="1"/>
  <c r="A3864" i="4"/>
  <c r="D3864" i="4" s="1"/>
  <c r="A3863" i="4"/>
  <c r="D3863" i="4" s="1"/>
  <c r="A3862" i="4"/>
  <c r="D3862" i="4" s="1"/>
  <c r="A3861" i="4"/>
  <c r="D3861" i="4" s="1"/>
  <c r="A3860" i="4"/>
  <c r="D3860" i="4" s="1"/>
  <c r="A3859" i="4"/>
  <c r="D3859" i="4" s="1"/>
  <c r="A3858" i="4"/>
  <c r="D3858" i="4" s="1"/>
  <c r="A3857" i="4"/>
  <c r="D3857" i="4" s="1"/>
  <c r="A3856" i="4"/>
  <c r="D3856" i="4" s="1"/>
  <c r="A3855" i="4"/>
  <c r="D3855" i="4" s="1"/>
  <c r="A3854" i="4"/>
  <c r="D3854" i="4" s="1"/>
  <c r="A3853" i="4"/>
  <c r="D3853" i="4" s="1"/>
  <c r="A3852" i="4"/>
  <c r="D3852" i="4" s="1"/>
  <c r="A3851" i="4"/>
  <c r="D3851" i="4" s="1"/>
  <c r="A3850" i="4"/>
  <c r="D3850" i="4" s="1"/>
  <c r="A3849" i="4"/>
  <c r="D3849" i="4" s="1"/>
  <c r="A3848" i="4"/>
  <c r="D3848" i="4" s="1"/>
  <c r="A3847" i="4"/>
  <c r="D3847" i="4" s="1"/>
  <c r="A3846" i="4"/>
  <c r="D3846" i="4" s="1"/>
  <c r="A3845" i="4"/>
  <c r="D3845" i="4" s="1"/>
  <c r="A3844" i="4"/>
  <c r="D3844" i="4" s="1"/>
  <c r="A3843" i="4"/>
  <c r="D3843" i="4" s="1"/>
  <c r="A3842" i="4"/>
  <c r="D3842" i="4" s="1"/>
  <c r="A3841" i="4"/>
  <c r="D3841" i="4" s="1"/>
  <c r="A3840" i="4"/>
  <c r="D3840" i="4" s="1"/>
  <c r="A3839" i="4"/>
  <c r="D3839" i="4" s="1"/>
  <c r="A3838" i="4"/>
  <c r="D3838" i="4" s="1"/>
  <c r="A3837" i="4"/>
  <c r="D3837" i="4" s="1"/>
  <c r="A3836" i="4"/>
  <c r="D3836" i="4" s="1"/>
  <c r="A3835" i="4"/>
  <c r="D3835" i="4" s="1"/>
  <c r="A3834" i="4"/>
  <c r="D3834" i="4" s="1"/>
  <c r="A3833" i="4"/>
  <c r="D3833" i="4" s="1"/>
  <c r="A3832" i="4"/>
  <c r="D3832" i="4" s="1"/>
  <c r="A3831" i="4"/>
  <c r="D3831" i="4" s="1"/>
  <c r="A3830" i="4"/>
  <c r="D3830" i="4" s="1"/>
  <c r="A3829" i="4"/>
  <c r="D3829" i="4" s="1"/>
  <c r="A3828" i="4"/>
  <c r="D3828" i="4" s="1"/>
  <c r="A3827" i="4"/>
  <c r="D3827" i="4" s="1"/>
  <c r="A3826" i="4"/>
  <c r="D3826" i="4" s="1"/>
  <c r="A3825" i="4"/>
  <c r="D3825" i="4" s="1"/>
  <c r="A3824" i="4"/>
  <c r="D3824" i="4" s="1"/>
  <c r="A3823" i="4"/>
  <c r="D3823" i="4" s="1"/>
  <c r="A3822" i="4"/>
  <c r="D3822" i="4" s="1"/>
  <c r="A3821" i="4"/>
  <c r="D3821" i="4" s="1"/>
  <c r="A3820" i="4"/>
  <c r="D3820" i="4" s="1"/>
  <c r="A3819" i="4"/>
  <c r="D3819" i="4" s="1"/>
  <c r="A3818" i="4"/>
  <c r="D3818" i="4" s="1"/>
  <c r="A3817" i="4"/>
  <c r="D3817" i="4" s="1"/>
  <c r="A3816" i="4"/>
  <c r="D3816" i="4" s="1"/>
  <c r="A3815" i="4"/>
  <c r="D3815" i="4" s="1"/>
  <c r="A3814" i="4"/>
  <c r="D3814" i="4" s="1"/>
  <c r="A3813" i="4"/>
  <c r="D3813" i="4" s="1"/>
  <c r="A3812" i="4"/>
  <c r="D3812" i="4" s="1"/>
  <c r="A3811" i="4"/>
  <c r="D3811" i="4" s="1"/>
  <c r="A3810" i="4"/>
  <c r="D3810" i="4" s="1"/>
  <c r="A3809" i="4"/>
  <c r="D3809" i="4" s="1"/>
  <c r="A3808" i="4"/>
  <c r="D3808" i="4" s="1"/>
  <c r="A3807" i="4"/>
  <c r="D3807" i="4" s="1"/>
  <c r="A3806" i="4"/>
  <c r="D3806" i="4" s="1"/>
  <c r="A3805" i="4"/>
  <c r="D3805" i="4" s="1"/>
  <c r="A3804" i="4"/>
  <c r="D3804" i="4" s="1"/>
  <c r="A3803" i="4"/>
  <c r="D3803" i="4" s="1"/>
  <c r="A3802" i="4"/>
  <c r="D3802" i="4" s="1"/>
  <c r="A3801" i="4"/>
  <c r="D3801" i="4" s="1"/>
  <c r="A3800" i="4"/>
  <c r="D3800" i="4" s="1"/>
  <c r="A3799" i="4"/>
  <c r="D3799" i="4" s="1"/>
  <c r="A3798" i="4"/>
  <c r="D3798" i="4" s="1"/>
  <c r="A3797" i="4"/>
  <c r="D3797" i="4" s="1"/>
  <c r="A3796" i="4"/>
  <c r="D3796" i="4" s="1"/>
  <c r="A3795" i="4"/>
  <c r="D3795" i="4" s="1"/>
  <c r="A3794" i="4"/>
  <c r="D3794" i="4" s="1"/>
  <c r="A3793" i="4"/>
  <c r="D3793" i="4" s="1"/>
  <c r="A3792" i="4"/>
  <c r="D3792" i="4" s="1"/>
  <c r="A3791" i="4"/>
  <c r="D3791" i="4" s="1"/>
  <c r="A3790" i="4"/>
  <c r="D3790" i="4" s="1"/>
  <c r="A3789" i="4"/>
  <c r="D3789" i="4" s="1"/>
  <c r="A3788" i="4"/>
  <c r="D3788" i="4" s="1"/>
  <c r="A3787" i="4"/>
  <c r="D3787" i="4" s="1"/>
  <c r="A3786" i="4"/>
  <c r="D3786" i="4" s="1"/>
  <c r="A3785" i="4"/>
  <c r="D3785" i="4" s="1"/>
  <c r="A3784" i="4"/>
  <c r="D3784" i="4" s="1"/>
  <c r="A3783" i="4"/>
  <c r="D3783" i="4" s="1"/>
  <c r="A3782" i="4"/>
  <c r="D3782" i="4" s="1"/>
  <c r="A3781" i="4"/>
  <c r="D3781" i="4" s="1"/>
  <c r="A3780" i="4"/>
  <c r="D3780" i="4" s="1"/>
  <c r="A3779" i="4"/>
  <c r="D3779" i="4" s="1"/>
  <c r="A3778" i="4"/>
  <c r="D3778" i="4" s="1"/>
  <c r="A3777" i="4"/>
  <c r="D3777" i="4" s="1"/>
  <c r="A3776" i="4"/>
  <c r="D3776" i="4" s="1"/>
  <c r="A3775" i="4"/>
  <c r="D3775" i="4" s="1"/>
  <c r="A3774" i="4"/>
  <c r="D3774" i="4" s="1"/>
  <c r="A3773" i="4"/>
  <c r="D3773" i="4" s="1"/>
  <c r="A3772" i="4"/>
  <c r="D3772" i="4" s="1"/>
  <c r="A3771" i="4"/>
  <c r="D3771" i="4" s="1"/>
  <c r="A3770" i="4"/>
  <c r="D3770" i="4" s="1"/>
  <c r="A3769" i="4"/>
  <c r="D3769" i="4" s="1"/>
  <c r="A3768" i="4"/>
  <c r="D3768" i="4" s="1"/>
  <c r="A3767" i="4"/>
  <c r="D3767" i="4" s="1"/>
  <c r="A3766" i="4"/>
  <c r="D3766" i="4" s="1"/>
  <c r="A3765" i="4"/>
  <c r="D3765" i="4" s="1"/>
  <c r="A3764" i="4"/>
  <c r="D3764" i="4" s="1"/>
  <c r="A3763" i="4"/>
  <c r="D3763" i="4" s="1"/>
  <c r="A3762" i="4"/>
  <c r="D3762" i="4" s="1"/>
  <c r="A3761" i="4"/>
  <c r="D3761" i="4" s="1"/>
  <c r="A3760" i="4"/>
  <c r="D3760" i="4" s="1"/>
  <c r="A3759" i="4"/>
  <c r="D3759" i="4" s="1"/>
  <c r="A3758" i="4"/>
  <c r="D3758" i="4" s="1"/>
  <c r="A3757" i="4"/>
  <c r="D3757" i="4" s="1"/>
  <c r="A3756" i="4"/>
  <c r="D3756" i="4" s="1"/>
  <c r="A3755" i="4"/>
  <c r="D3755" i="4" s="1"/>
  <c r="A3754" i="4"/>
  <c r="D3754" i="4" s="1"/>
  <c r="A3753" i="4"/>
  <c r="D3753" i="4" s="1"/>
  <c r="A3752" i="4"/>
  <c r="D3752" i="4" s="1"/>
  <c r="A3751" i="4"/>
  <c r="D3751" i="4" s="1"/>
  <c r="A3750" i="4"/>
  <c r="D3750" i="4" s="1"/>
  <c r="A3749" i="4"/>
  <c r="D3749" i="4" s="1"/>
  <c r="A3748" i="4"/>
  <c r="D3748" i="4" s="1"/>
  <c r="A3747" i="4"/>
  <c r="D3747" i="4" s="1"/>
  <c r="A3746" i="4"/>
  <c r="D3746" i="4" s="1"/>
  <c r="A3745" i="4"/>
  <c r="D3745" i="4" s="1"/>
  <c r="A3744" i="4"/>
  <c r="D3744" i="4" s="1"/>
  <c r="A3743" i="4"/>
  <c r="D3743" i="4" s="1"/>
  <c r="A3742" i="4"/>
  <c r="D3742" i="4" s="1"/>
  <c r="A3741" i="4"/>
  <c r="D3741" i="4" s="1"/>
  <c r="A3740" i="4"/>
  <c r="D3740" i="4" s="1"/>
  <c r="A3739" i="4"/>
  <c r="D3739" i="4" s="1"/>
  <c r="A3738" i="4"/>
  <c r="D3738" i="4" s="1"/>
  <c r="A3737" i="4"/>
  <c r="D3737" i="4" s="1"/>
  <c r="A3736" i="4"/>
  <c r="D3736" i="4" s="1"/>
  <c r="A3735" i="4"/>
  <c r="D3735" i="4" s="1"/>
  <c r="A3734" i="4"/>
  <c r="D3734" i="4" s="1"/>
  <c r="A3733" i="4"/>
  <c r="D3733" i="4" s="1"/>
  <c r="A3732" i="4"/>
  <c r="D3732" i="4" s="1"/>
  <c r="A3731" i="4"/>
  <c r="D3731" i="4" s="1"/>
  <c r="A3730" i="4"/>
  <c r="D3730" i="4" s="1"/>
  <c r="A3729" i="4"/>
  <c r="D3729" i="4" s="1"/>
  <c r="A3728" i="4"/>
  <c r="D3728" i="4" s="1"/>
  <c r="A3727" i="4"/>
  <c r="D3727" i="4" s="1"/>
  <c r="A3726" i="4"/>
  <c r="D3726" i="4" s="1"/>
  <c r="A3725" i="4"/>
  <c r="D3725" i="4" s="1"/>
  <c r="A3724" i="4"/>
  <c r="D3724" i="4" s="1"/>
  <c r="A3723" i="4"/>
  <c r="D3723" i="4" s="1"/>
  <c r="A3722" i="4"/>
  <c r="D3722" i="4" s="1"/>
  <c r="A3721" i="4"/>
  <c r="D3721" i="4" s="1"/>
  <c r="A3720" i="4"/>
  <c r="D3720" i="4" s="1"/>
  <c r="A3719" i="4"/>
  <c r="D3719" i="4" s="1"/>
  <c r="A3718" i="4"/>
  <c r="D3718" i="4" s="1"/>
  <c r="A3717" i="4"/>
  <c r="D3717" i="4" s="1"/>
  <c r="A3716" i="4"/>
  <c r="D3716" i="4" s="1"/>
  <c r="A3715" i="4"/>
  <c r="D3715" i="4" s="1"/>
  <c r="A3714" i="4"/>
  <c r="D3714" i="4" s="1"/>
  <c r="A3713" i="4"/>
  <c r="D3713" i="4" s="1"/>
  <c r="A3712" i="4"/>
  <c r="D3712" i="4" s="1"/>
  <c r="A3711" i="4"/>
  <c r="D3711" i="4" s="1"/>
  <c r="A3710" i="4"/>
  <c r="D3710" i="4" s="1"/>
  <c r="A3709" i="4"/>
  <c r="D3709" i="4" s="1"/>
  <c r="A3708" i="4"/>
  <c r="D3708" i="4" s="1"/>
  <c r="A3707" i="4"/>
  <c r="D3707" i="4" s="1"/>
  <c r="A3706" i="4"/>
  <c r="D3706" i="4" s="1"/>
  <c r="A3705" i="4"/>
  <c r="D3705" i="4" s="1"/>
  <c r="A3704" i="4"/>
  <c r="D3704" i="4" s="1"/>
  <c r="A3703" i="4"/>
  <c r="D3703" i="4" s="1"/>
  <c r="A3702" i="4"/>
  <c r="D3702" i="4" s="1"/>
  <c r="A3701" i="4"/>
  <c r="D3701" i="4" s="1"/>
  <c r="A3700" i="4"/>
  <c r="D3700" i="4" s="1"/>
  <c r="A3699" i="4"/>
  <c r="D3699" i="4" s="1"/>
  <c r="A3698" i="4"/>
  <c r="D3698" i="4" s="1"/>
  <c r="A3697" i="4"/>
  <c r="D3697" i="4" s="1"/>
  <c r="A3696" i="4"/>
  <c r="D3696" i="4" s="1"/>
  <c r="A3695" i="4"/>
  <c r="D3695" i="4" s="1"/>
  <c r="A3694" i="4"/>
  <c r="D3694" i="4" s="1"/>
  <c r="A3693" i="4"/>
  <c r="D3693" i="4" s="1"/>
  <c r="A3692" i="4"/>
  <c r="D3692" i="4" s="1"/>
  <c r="A3691" i="4"/>
  <c r="D3691" i="4" s="1"/>
  <c r="A3690" i="4"/>
  <c r="D3690" i="4" s="1"/>
  <c r="A3689" i="4"/>
  <c r="D3689" i="4" s="1"/>
  <c r="A3688" i="4"/>
  <c r="D3688" i="4" s="1"/>
  <c r="A3687" i="4"/>
  <c r="D3687" i="4" s="1"/>
  <c r="A3686" i="4"/>
  <c r="D3686" i="4" s="1"/>
  <c r="A3685" i="4"/>
  <c r="D3685" i="4" s="1"/>
  <c r="A3684" i="4"/>
  <c r="D3684" i="4" s="1"/>
  <c r="A3683" i="4"/>
  <c r="D3683" i="4" s="1"/>
  <c r="A3682" i="4"/>
  <c r="D3682" i="4" s="1"/>
  <c r="A3681" i="4"/>
  <c r="D3681" i="4" s="1"/>
  <c r="A3680" i="4"/>
  <c r="D3680" i="4" s="1"/>
  <c r="A3679" i="4"/>
  <c r="D3679" i="4" s="1"/>
  <c r="A3678" i="4"/>
  <c r="D3678" i="4" s="1"/>
  <c r="A3677" i="4"/>
  <c r="D3677" i="4" s="1"/>
  <c r="A3676" i="4"/>
  <c r="D3676" i="4" s="1"/>
  <c r="A3675" i="4"/>
  <c r="D3675" i="4" s="1"/>
  <c r="A3674" i="4"/>
  <c r="D3674" i="4" s="1"/>
  <c r="A3673" i="4"/>
  <c r="D3673" i="4" s="1"/>
  <c r="A3672" i="4"/>
  <c r="D3672" i="4" s="1"/>
  <c r="A3671" i="4"/>
  <c r="D3671" i="4" s="1"/>
  <c r="A3670" i="4"/>
  <c r="D3670" i="4" s="1"/>
  <c r="A3668" i="4"/>
  <c r="D3668" i="4" s="1"/>
  <c r="A3667" i="4"/>
  <c r="D3667" i="4" s="1"/>
  <c r="A3666" i="4"/>
  <c r="D3666" i="4" s="1"/>
  <c r="A3665" i="4"/>
  <c r="D3665" i="4" s="1"/>
  <c r="A3664" i="4"/>
  <c r="D3664" i="4" s="1"/>
  <c r="A3663" i="4"/>
  <c r="D3663" i="4" s="1"/>
  <c r="A3662" i="4"/>
  <c r="D3662" i="4" s="1"/>
  <c r="A3661" i="4"/>
  <c r="D3661" i="4" s="1"/>
  <c r="A3660" i="4"/>
  <c r="D3660" i="4" s="1"/>
  <c r="A3659" i="4"/>
  <c r="D3659" i="4" s="1"/>
  <c r="A3658" i="4"/>
  <c r="D3658" i="4" s="1"/>
  <c r="A3657" i="4"/>
  <c r="D3657" i="4" s="1"/>
  <c r="A3656" i="4"/>
  <c r="D3656" i="4" s="1"/>
  <c r="A3655" i="4"/>
  <c r="D3655" i="4" s="1"/>
  <c r="A3654" i="4"/>
  <c r="D3654" i="4" s="1"/>
  <c r="A3653" i="4"/>
  <c r="D3653" i="4" s="1"/>
  <c r="A3652" i="4"/>
  <c r="D3652" i="4" s="1"/>
  <c r="A3651" i="4"/>
  <c r="D3651" i="4" s="1"/>
  <c r="A3650" i="4"/>
  <c r="D3650" i="4" s="1"/>
  <c r="A3649" i="4"/>
  <c r="D3649" i="4" s="1"/>
  <c r="A3648" i="4"/>
  <c r="D3648" i="4" s="1"/>
  <c r="A3647" i="4"/>
  <c r="D3647" i="4" s="1"/>
  <c r="A3646" i="4"/>
  <c r="D3646" i="4" s="1"/>
  <c r="A3645" i="4"/>
  <c r="D3645" i="4" s="1"/>
  <c r="A3644" i="4"/>
  <c r="D3644" i="4" s="1"/>
  <c r="A3643" i="4"/>
  <c r="D3643" i="4" s="1"/>
  <c r="A3642" i="4"/>
  <c r="D3642" i="4" s="1"/>
  <c r="A3641" i="4"/>
  <c r="D3641" i="4" s="1"/>
  <c r="A3640" i="4"/>
  <c r="D3640" i="4" s="1"/>
  <c r="A3639" i="4"/>
  <c r="D3639" i="4" s="1"/>
  <c r="A3638" i="4"/>
  <c r="D3638" i="4" s="1"/>
  <c r="A3637" i="4"/>
  <c r="D3637" i="4" s="1"/>
  <c r="A3636" i="4"/>
  <c r="D3636" i="4" s="1"/>
  <c r="A3635" i="4"/>
  <c r="D3635" i="4" s="1"/>
  <c r="A3633" i="4"/>
  <c r="D3633" i="4" s="1"/>
  <c r="A3632" i="4"/>
  <c r="D3632" i="4" s="1"/>
  <c r="A3631" i="4"/>
  <c r="D3631" i="4" s="1"/>
  <c r="A3630" i="4"/>
  <c r="D3630" i="4" s="1"/>
  <c r="A3629" i="4"/>
  <c r="D3629" i="4" s="1"/>
  <c r="A3628" i="4"/>
  <c r="D3628" i="4" s="1"/>
  <c r="A3627" i="4"/>
  <c r="D3627" i="4" s="1"/>
  <c r="A3626" i="4"/>
  <c r="D3626" i="4" s="1"/>
  <c r="A3625" i="4"/>
  <c r="D3625" i="4" s="1"/>
  <c r="A3624" i="4"/>
  <c r="D3624" i="4" s="1"/>
  <c r="A3623" i="4"/>
  <c r="D3623" i="4" s="1"/>
  <c r="A3622" i="4"/>
  <c r="D3622" i="4" s="1"/>
  <c r="A3621" i="4"/>
  <c r="D3621" i="4" s="1"/>
  <c r="A3620" i="4"/>
  <c r="D3620" i="4" s="1"/>
  <c r="A3619" i="4"/>
  <c r="D3619" i="4" s="1"/>
  <c r="A3618" i="4"/>
  <c r="D3618" i="4" s="1"/>
  <c r="A3617" i="4"/>
  <c r="D3617" i="4" s="1"/>
  <c r="A3616" i="4"/>
  <c r="D3616" i="4" s="1"/>
  <c r="A3615" i="4"/>
  <c r="D3615" i="4" s="1"/>
  <c r="A3614" i="4"/>
  <c r="D3614" i="4" s="1"/>
  <c r="A3613" i="4"/>
  <c r="D3613" i="4" s="1"/>
  <c r="A3612" i="4"/>
  <c r="D3612" i="4" s="1"/>
  <c r="A3611" i="4"/>
  <c r="D3611" i="4" s="1"/>
  <c r="A3610" i="4"/>
  <c r="D3610" i="4" s="1"/>
  <c r="A3609" i="4"/>
  <c r="D3609" i="4" s="1"/>
  <c r="A3608" i="4"/>
  <c r="D3608" i="4" s="1"/>
  <c r="A3607" i="4"/>
  <c r="D3607" i="4" s="1"/>
  <c r="A3606" i="4"/>
  <c r="D3606" i="4" s="1"/>
  <c r="A3605" i="4"/>
  <c r="D3605" i="4" s="1"/>
  <c r="A3604" i="4"/>
  <c r="D3604" i="4" s="1"/>
  <c r="A3603" i="4"/>
  <c r="D3603" i="4" s="1"/>
  <c r="A3602" i="4"/>
  <c r="D3602" i="4" s="1"/>
  <c r="A3601" i="4"/>
  <c r="D3601" i="4" s="1"/>
  <c r="A3600" i="4"/>
  <c r="D3600" i="4" s="1"/>
  <c r="A3599" i="4"/>
  <c r="D3599" i="4" s="1"/>
  <c r="A3598" i="4"/>
  <c r="D3598" i="4" s="1"/>
  <c r="A3597" i="4"/>
  <c r="D3597" i="4" s="1"/>
  <c r="A3596" i="4"/>
  <c r="D3596" i="4" s="1"/>
  <c r="A3595" i="4"/>
  <c r="D3595" i="4" s="1"/>
  <c r="A3594" i="4"/>
  <c r="D3594" i="4" s="1"/>
  <c r="A3593" i="4"/>
  <c r="D3593" i="4" s="1"/>
  <c r="A3592" i="4"/>
  <c r="D3592" i="4" s="1"/>
  <c r="A3591" i="4"/>
  <c r="D3591" i="4" s="1"/>
  <c r="A3590" i="4"/>
  <c r="D3590" i="4" s="1"/>
  <c r="A3589" i="4"/>
  <c r="D3589" i="4" s="1"/>
  <c r="A3588" i="4"/>
  <c r="D3588" i="4" s="1"/>
  <c r="A3587" i="4"/>
  <c r="D3587" i="4" s="1"/>
  <c r="A3586" i="4"/>
  <c r="D3586" i="4" s="1"/>
  <c r="A3585" i="4"/>
  <c r="D3585" i="4" s="1"/>
  <c r="A3584" i="4"/>
  <c r="D3584" i="4" s="1"/>
  <c r="A3583" i="4"/>
  <c r="D3583" i="4" s="1"/>
  <c r="A3582" i="4"/>
  <c r="D3582" i="4" s="1"/>
  <c r="A3581" i="4"/>
  <c r="D3581" i="4" s="1"/>
  <c r="A3580" i="4"/>
  <c r="D3580" i="4" s="1"/>
  <c r="A3579" i="4"/>
  <c r="D3579" i="4" s="1"/>
  <c r="A3578" i="4"/>
  <c r="D3578" i="4" s="1"/>
  <c r="A3577" i="4"/>
  <c r="D3577" i="4" s="1"/>
  <c r="A3576" i="4"/>
  <c r="D3576" i="4" s="1"/>
  <c r="A3575" i="4"/>
  <c r="D3575" i="4" s="1"/>
  <c r="A3574" i="4"/>
  <c r="D3574" i="4" s="1"/>
  <c r="A3573" i="4"/>
  <c r="D3573" i="4" s="1"/>
  <c r="A3572" i="4"/>
  <c r="D3572" i="4" s="1"/>
  <c r="A3571" i="4"/>
  <c r="D3571" i="4" s="1"/>
  <c r="A3570" i="4"/>
  <c r="D3570" i="4" s="1"/>
  <c r="A3569" i="4"/>
  <c r="D3569" i="4" s="1"/>
  <c r="A3568" i="4"/>
  <c r="D3568" i="4" s="1"/>
  <c r="A3567" i="4"/>
  <c r="D3567" i="4" s="1"/>
  <c r="A3565" i="4"/>
  <c r="D3565" i="4" s="1"/>
  <c r="A3564" i="4"/>
  <c r="D3564" i="4" s="1"/>
  <c r="A3563" i="4"/>
  <c r="D3563" i="4" s="1"/>
  <c r="A3562" i="4"/>
  <c r="D3562" i="4" s="1"/>
  <c r="A3561" i="4"/>
  <c r="D3561" i="4" s="1"/>
  <c r="A3560" i="4"/>
  <c r="D3560" i="4" s="1"/>
  <c r="A3559" i="4"/>
  <c r="D3559" i="4" s="1"/>
  <c r="A3558" i="4"/>
  <c r="D3558" i="4" s="1"/>
  <c r="A3557" i="4"/>
  <c r="D3557" i="4" s="1"/>
  <c r="A3556" i="4"/>
  <c r="D3556" i="4" s="1"/>
  <c r="A3555" i="4"/>
  <c r="D3555" i="4" s="1"/>
  <c r="A3554" i="4"/>
  <c r="D3554" i="4" s="1"/>
  <c r="A3553" i="4"/>
  <c r="D3553" i="4" s="1"/>
  <c r="A3552" i="4"/>
  <c r="D3552" i="4" s="1"/>
  <c r="A3551" i="4"/>
  <c r="D3551" i="4" s="1"/>
  <c r="A3550" i="4"/>
  <c r="D3550" i="4" s="1"/>
  <c r="A3549" i="4"/>
  <c r="D3549" i="4" s="1"/>
  <c r="A3548" i="4"/>
  <c r="D3548" i="4" s="1"/>
  <c r="A3547" i="4"/>
  <c r="D3547" i="4" s="1"/>
  <c r="A3546" i="4"/>
  <c r="D3546" i="4" s="1"/>
  <c r="A3545" i="4"/>
  <c r="D3545" i="4" s="1"/>
  <c r="A3544" i="4"/>
  <c r="D3544" i="4" s="1"/>
  <c r="A3543" i="4"/>
  <c r="D3543" i="4" s="1"/>
  <c r="A3542" i="4"/>
  <c r="D3542" i="4" s="1"/>
  <c r="A3541" i="4"/>
  <c r="D3541" i="4" s="1"/>
  <c r="A3540" i="4"/>
  <c r="D3540" i="4" s="1"/>
  <c r="A3539" i="4"/>
  <c r="D3539" i="4" s="1"/>
  <c r="A3538" i="4"/>
  <c r="D3538" i="4" s="1"/>
  <c r="A3537" i="4"/>
  <c r="D3537" i="4" s="1"/>
  <c r="A3536" i="4"/>
  <c r="D3536" i="4" s="1"/>
  <c r="A3535" i="4"/>
  <c r="D3535" i="4" s="1"/>
  <c r="A3534" i="4"/>
  <c r="D3534" i="4" s="1"/>
  <c r="A3533" i="4"/>
  <c r="D3533" i="4" s="1"/>
  <c r="A3532" i="4"/>
  <c r="D3532" i="4" s="1"/>
  <c r="A3531" i="4"/>
  <c r="D3531" i="4" s="1"/>
  <c r="A3530" i="4"/>
  <c r="D3530" i="4" s="1"/>
  <c r="A3529" i="4"/>
  <c r="D3529" i="4" s="1"/>
  <c r="A3528" i="4"/>
  <c r="D3528" i="4" s="1"/>
  <c r="A3527" i="4"/>
  <c r="D3527" i="4" s="1"/>
  <c r="A3526" i="4"/>
  <c r="D3526" i="4" s="1"/>
  <c r="A3525" i="4"/>
  <c r="D3525" i="4" s="1"/>
  <c r="A3524" i="4"/>
  <c r="D3524" i="4" s="1"/>
  <c r="A3523" i="4"/>
  <c r="D3523" i="4" s="1"/>
  <c r="A3522" i="4"/>
  <c r="D3522" i="4" s="1"/>
  <c r="A3521" i="4"/>
  <c r="D3521" i="4" s="1"/>
  <c r="A3520" i="4"/>
  <c r="D3520" i="4" s="1"/>
  <c r="A3519" i="4"/>
  <c r="D3519" i="4" s="1"/>
  <c r="A3518" i="4"/>
  <c r="D3518" i="4" s="1"/>
  <c r="A3517" i="4"/>
  <c r="D3517" i="4" s="1"/>
  <c r="A3516" i="4"/>
  <c r="D3516" i="4" s="1"/>
  <c r="A3515" i="4"/>
  <c r="D3515" i="4" s="1"/>
  <c r="A3514" i="4"/>
  <c r="D3514" i="4" s="1"/>
  <c r="A3513" i="4"/>
  <c r="D3513" i="4" s="1"/>
  <c r="A3512" i="4"/>
  <c r="D3512" i="4" s="1"/>
  <c r="A3511" i="4"/>
  <c r="D3511" i="4" s="1"/>
  <c r="A3510" i="4"/>
  <c r="D3510" i="4" s="1"/>
  <c r="A3509" i="4"/>
  <c r="D3509" i="4" s="1"/>
  <c r="A3508" i="4"/>
  <c r="D3508" i="4" s="1"/>
  <c r="A3507" i="4"/>
  <c r="D3507" i="4" s="1"/>
  <c r="A3506" i="4"/>
  <c r="D3506" i="4" s="1"/>
  <c r="A3505" i="4"/>
  <c r="D3505" i="4" s="1"/>
  <c r="A3504" i="4"/>
  <c r="D3504" i="4" s="1"/>
  <c r="A3503" i="4"/>
  <c r="D3503" i="4" s="1"/>
  <c r="A3502" i="4"/>
  <c r="D3502" i="4" s="1"/>
  <c r="A3501" i="4"/>
  <c r="D3501" i="4" s="1"/>
  <c r="A3500" i="4"/>
  <c r="D3500" i="4" s="1"/>
  <c r="A3499" i="4"/>
  <c r="D3499" i="4" s="1"/>
  <c r="A3498" i="4"/>
  <c r="D3498" i="4" s="1"/>
  <c r="A3497" i="4"/>
  <c r="D3497" i="4" s="1"/>
  <c r="A3496" i="4"/>
  <c r="D3496" i="4" s="1"/>
  <c r="A3495" i="4"/>
  <c r="D3495" i="4" s="1"/>
  <c r="A3494" i="4"/>
  <c r="D3494" i="4" s="1"/>
  <c r="A3493" i="4"/>
  <c r="D3493" i="4" s="1"/>
  <c r="A3492" i="4"/>
  <c r="D3492" i="4" s="1"/>
  <c r="A3491" i="4"/>
  <c r="D3491" i="4" s="1"/>
  <c r="A3490" i="4"/>
  <c r="D3490" i="4" s="1"/>
  <c r="A3489" i="4"/>
  <c r="D3489" i="4" s="1"/>
  <c r="A3488" i="4"/>
  <c r="D3488" i="4" s="1"/>
  <c r="A3487" i="4"/>
  <c r="D3487" i="4" s="1"/>
  <c r="A3486" i="4"/>
  <c r="D3486" i="4" s="1"/>
  <c r="A3485" i="4"/>
  <c r="D3485" i="4" s="1"/>
  <c r="A3484" i="4"/>
  <c r="D3484" i="4" s="1"/>
  <c r="A3483" i="4"/>
  <c r="D3483" i="4" s="1"/>
  <c r="A3482" i="4"/>
  <c r="D3482" i="4" s="1"/>
  <c r="A3481" i="4"/>
  <c r="D3481" i="4" s="1"/>
  <c r="A3480" i="4"/>
  <c r="D3480" i="4" s="1"/>
  <c r="A3479" i="4"/>
  <c r="D3479" i="4" s="1"/>
  <c r="A3478" i="4"/>
  <c r="D3478" i="4" s="1"/>
  <c r="A3477" i="4"/>
  <c r="D3477" i="4" s="1"/>
  <c r="A3475" i="4"/>
  <c r="D3475" i="4" s="1"/>
  <c r="A3474" i="4"/>
  <c r="D3474" i="4" s="1"/>
  <c r="A3473" i="4"/>
  <c r="D3473" i="4" s="1"/>
  <c r="A3472" i="4"/>
  <c r="D3472" i="4" s="1"/>
  <c r="A3471" i="4"/>
  <c r="D3471" i="4" s="1"/>
  <c r="A3470" i="4"/>
  <c r="D3470" i="4" s="1"/>
  <c r="A3469" i="4"/>
  <c r="D3469" i="4" s="1"/>
  <c r="A3468" i="4"/>
  <c r="D3468" i="4" s="1"/>
  <c r="A3467" i="4"/>
  <c r="D3467" i="4" s="1"/>
  <c r="A3466" i="4"/>
  <c r="D3466" i="4" s="1"/>
  <c r="A3465" i="4"/>
  <c r="D3465" i="4" s="1"/>
  <c r="A3464" i="4"/>
  <c r="D3464" i="4" s="1"/>
  <c r="A3463" i="4"/>
  <c r="D3463" i="4" s="1"/>
  <c r="A3462" i="4"/>
  <c r="D3462" i="4" s="1"/>
  <c r="A3461" i="4"/>
  <c r="D3461" i="4" s="1"/>
  <c r="A3460" i="4"/>
  <c r="D3460" i="4" s="1"/>
  <c r="A3459" i="4"/>
  <c r="D3459" i="4" s="1"/>
  <c r="A3458" i="4"/>
  <c r="D3458" i="4" s="1"/>
  <c r="A3457" i="4"/>
  <c r="D3457" i="4" s="1"/>
  <c r="A3456" i="4"/>
  <c r="D3456" i="4" s="1"/>
  <c r="A3455" i="4"/>
  <c r="D3455" i="4" s="1"/>
  <c r="A3454" i="4"/>
  <c r="D3454" i="4" s="1"/>
  <c r="A3453" i="4"/>
  <c r="D3453" i="4" s="1"/>
  <c r="A3452" i="4"/>
  <c r="D3452" i="4" s="1"/>
  <c r="A3451" i="4"/>
  <c r="D3451" i="4" s="1"/>
  <c r="A3450" i="4"/>
  <c r="D3450" i="4" s="1"/>
  <c r="A3449" i="4"/>
  <c r="D3449" i="4" s="1"/>
  <c r="A3448" i="4"/>
  <c r="D3448" i="4" s="1"/>
  <c r="A3447" i="4"/>
  <c r="D3447" i="4" s="1"/>
  <c r="A3446" i="4"/>
  <c r="D3446" i="4" s="1"/>
  <c r="A3445" i="4"/>
  <c r="D3445" i="4" s="1"/>
  <c r="A3444" i="4"/>
  <c r="D3444" i="4" s="1"/>
  <c r="A3443" i="4"/>
  <c r="D3443" i="4" s="1"/>
  <c r="A3442" i="4"/>
  <c r="D3442" i="4" s="1"/>
  <c r="A3441" i="4"/>
  <c r="D3441" i="4" s="1"/>
  <c r="A3440" i="4"/>
  <c r="D3440" i="4" s="1"/>
  <c r="A3439" i="4"/>
  <c r="D3439" i="4" s="1"/>
  <c r="A3438" i="4"/>
  <c r="D3438" i="4" s="1"/>
  <c r="A3437" i="4"/>
  <c r="D3437" i="4" s="1"/>
  <c r="A3436" i="4"/>
  <c r="D3436" i="4" s="1"/>
  <c r="A3435" i="4"/>
  <c r="D3435" i="4" s="1"/>
  <c r="A3434" i="4"/>
  <c r="D3434" i="4" s="1"/>
  <c r="A3433" i="4"/>
  <c r="D3433" i="4" s="1"/>
  <c r="A3432" i="4"/>
  <c r="D3432" i="4" s="1"/>
  <c r="A3431" i="4"/>
  <c r="D3431" i="4" s="1"/>
  <c r="A3430" i="4"/>
  <c r="D3430" i="4" s="1"/>
  <c r="A3429" i="4"/>
  <c r="D3429" i="4" s="1"/>
  <c r="A3428" i="4"/>
  <c r="D3428" i="4" s="1"/>
  <c r="A3427" i="4"/>
  <c r="D3427" i="4" s="1"/>
  <c r="A3426" i="4"/>
  <c r="D3426" i="4" s="1"/>
  <c r="A3425" i="4"/>
  <c r="D3425" i="4" s="1"/>
  <c r="A3424" i="4"/>
  <c r="D3424" i="4" s="1"/>
  <c r="A3423" i="4"/>
  <c r="D3423" i="4" s="1"/>
  <c r="A3422" i="4"/>
  <c r="D3422" i="4" s="1"/>
  <c r="A3421" i="4"/>
  <c r="D3421" i="4" s="1"/>
  <c r="A3420" i="4"/>
  <c r="D3420" i="4" s="1"/>
  <c r="A3419" i="4"/>
  <c r="D3419" i="4" s="1"/>
  <c r="A3418" i="4"/>
  <c r="D3418" i="4" s="1"/>
  <c r="A3417" i="4"/>
  <c r="D3417" i="4" s="1"/>
  <c r="A3416" i="4"/>
  <c r="D3416" i="4" s="1"/>
  <c r="A3415" i="4"/>
  <c r="D3415" i="4" s="1"/>
  <c r="A3414" i="4"/>
  <c r="D3414" i="4" s="1"/>
  <c r="A3412" i="4"/>
  <c r="D3412" i="4" s="1"/>
  <c r="A3411" i="4"/>
  <c r="D3411" i="4" s="1"/>
  <c r="A3410" i="4"/>
  <c r="D3410" i="4" s="1"/>
  <c r="A3409" i="4"/>
  <c r="D3409" i="4" s="1"/>
  <c r="A3408" i="4"/>
  <c r="D3408" i="4" s="1"/>
  <c r="A3407" i="4"/>
  <c r="D3407" i="4" s="1"/>
  <c r="A3406" i="4"/>
  <c r="D3406" i="4" s="1"/>
  <c r="A3405" i="4"/>
  <c r="D3405" i="4" s="1"/>
  <c r="A3404" i="4"/>
  <c r="D3404" i="4" s="1"/>
  <c r="A3403" i="4"/>
  <c r="D3403" i="4" s="1"/>
  <c r="A3402" i="4"/>
  <c r="D3402" i="4" s="1"/>
  <c r="A3401" i="4"/>
  <c r="D3401" i="4" s="1"/>
  <c r="A3400" i="4"/>
  <c r="D3400" i="4" s="1"/>
  <c r="A3399" i="4"/>
  <c r="D3399" i="4" s="1"/>
  <c r="A3398" i="4"/>
  <c r="D3398" i="4" s="1"/>
  <c r="A3397" i="4"/>
  <c r="D3397" i="4" s="1"/>
  <c r="A3396" i="4"/>
  <c r="D3396" i="4" s="1"/>
  <c r="A3395" i="4"/>
  <c r="D3395" i="4" s="1"/>
  <c r="A3394" i="4"/>
  <c r="D3394" i="4" s="1"/>
  <c r="A3393" i="4"/>
  <c r="D3393" i="4" s="1"/>
  <c r="A3392" i="4"/>
  <c r="D3392" i="4" s="1"/>
  <c r="A3391" i="4"/>
  <c r="D3391" i="4" s="1"/>
  <c r="A3390" i="4"/>
  <c r="D3390" i="4" s="1"/>
  <c r="A3389" i="4"/>
  <c r="D3389" i="4" s="1"/>
  <c r="A3388" i="4"/>
  <c r="D3388" i="4" s="1"/>
  <c r="A3387" i="4"/>
  <c r="D3387" i="4" s="1"/>
  <c r="A3386" i="4"/>
  <c r="D3386" i="4" s="1"/>
  <c r="A3385" i="4"/>
  <c r="D3385" i="4" s="1"/>
  <c r="A3384" i="4"/>
  <c r="D3384" i="4" s="1"/>
  <c r="A3383" i="4"/>
  <c r="D3383" i="4" s="1"/>
  <c r="A3382" i="4"/>
  <c r="D3382" i="4" s="1"/>
  <c r="A3381" i="4"/>
  <c r="D3381" i="4" s="1"/>
  <c r="A3380" i="4"/>
  <c r="D3380" i="4" s="1"/>
  <c r="A3379" i="4"/>
  <c r="D3379" i="4" s="1"/>
  <c r="A3378" i="4"/>
  <c r="D3378" i="4" s="1"/>
  <c r="A3377" i="4"/>
  <c r="D3377" i="4" s="1"/>
  <c r="A3375" i="4"/>
  <c r="D3375" i="4" s="1"/>
  <c r="A3374" i="4"/>
  <c r="D3374" i="4" s="1"/>
  <c r="A3373" i="4"/>
  <c r="D3373" i="4" s="1"/>
  <c r="A3372" i="4"/>
  <c r="D3372" i="4" s="1"/>
  <c r="A3371" i="4"/>
  <c r="D3371" i="4" s="1"/>
  <c r="A3370" i="4"/>
  <c r="D3370" i="4" s="1"/>
  <c r="A3369" i="4"/>
  <c r="D3369" i="4" s="1"/>
  <c r="A3368" i="4"/>
  <c r="D3368" i="4" s="1"/>
  <c r="A3367" i="4"/>
  <c r="D3367" i="4" s="1"/>
  <c r="A3366" i="4"/>
  <c r="D3366" i="4" s="1"/>
  <c r="A3365" i="4"/>
  <c r="D3365" i="4" s="1"/>
  <c r="A3364" i="4"/>
  <c r="D3364" i="4" s="1"/>
  <c r="A3363" i="4"/>
  <c r="D3363" i="4" s="1"/>
  <c r="A3362" i="4"/>
  <c r="D3362" i="4" s="1"/>
  <c r="A3361" i="4"/>
  <c r="D3361" i="4" s="1"/>
  <c r="A3360" i="4"/>
  <c r="D3360" i="4" s="1"/>
  <c r="A3359" i="4"/>
  <c r="D3359" i="4" s="1"/>
  <c r="A3357" i="4"/>
  <c r="D3357" i="4" s="1"/>
  <c r="A3356" i="4"/>
  <c r="D3356" i="4" s="1"/>
  <c r="A3355" i="4"/>
  <c r="D3355" i="4" s="1"/>
  <c r="A3354" i="4"/>
  <c r="D3354" i="4" s="1"/>
  <c r="A3353" i="4"/>
  <c r="D3353" i="4" s="1"/>
  <c r="A3352" i="4"/>
  <c r="D3352" i="4" s="1"/>
  <c r="A3351" i="4"/>
  <c r="D3351" i="4" s="1"/>
  <c r="A3350" i="4"/>
  <c r="D3350" i="4" s="1"/>
  <c r="A3349" i="4"/>
  <c r="D3349" i="4" s="1"/>
  <c r="A3348" i="4"/>
  <c r="D3348" i="4" s="1"/>
  <c r="A3347" i="4"/>
  <c r="D3347" i="4" s="1"/>
  <c r="A3346" i="4"/>
  <c r="D3346" i="4" s="1"/>
  <c r="A3345" i="4"/>
  <c r="D3345" i="4" s="1"/>
  <c r="A3344" i="4"/>
  <c r="D3344" i="4" s="1"/>
  <c r="A3343" i="4"/>
  <c r="D3343" i="4" s="1"/>
  <c r="A3342" i="4"/>
  <c r="D3342" i="4" s="1"/>
  <c r="A3341" i="4"/>
  <c r="D3341" i="4" s="1"/>
  <c r="A3340" i="4"/>
  <c r="D3340" i="4" s="1"/>
  <c r="A3339" i="4"/>
  <c r="D3339" i="4" s="1"/>
  <c r="A3338" i="4"/>
  <c r="D3338" i="4" s="1"/>
  <c r="A3337" i="4"/>
  <c r="D3337" i="4" s="1"/>
  <c r="A3336" i="4"/>
  <c r="D3336" i="4" s="1"/>
  <c r="A3335" i="4"/>
  <c r="D3335" i="4" s="1"/>
  <c r="A3334" i="4"/>
  <c r="D3334" i="4" s="1"/>
  <c r="A3333" i="4"/>
  <c r="D3333" i="4" s="1"/>
  <c r="A3332" i="4"/>
  <c r="D3332" i="4" s="1"/>
  <c r="A3331" i="4"/>
  <c r="D3331" i="4" s="1"/>
  <c r="A3330" i="4"/>
  <c r="D3330" i="4" s="1"/>
  <c r="A3329" i="4"/>
  <c r="D3329" i="4" s="1"/>
  <c r="A3328" i="4"/>
  <c r="D3328" i="4" s="1"/>
  <c r="A3327" i="4"/>
  <c r="D3327" i="4" s="1"/>
  <c r="A3326" i="4"/>
  <c r="D3326" i="4" s="1"/>
  <c r="A3325" i="4"/>
  <c r="D3325" i="4" s="1"/>
  <c r="A3324" i="4"/>
  <c r="D3324" i="4" s="1"/>
  <c r="A3323" i="4"/>
  <c r="D3323" i="4" s="1"/>
  <c r="A3322" i="4"/>
  <c r="D3322" i="4" s="1"/>
  <c r="A3321" i="4"/>
  <c r="D3321" i="4" s="1"/>
  <c r="A3320" i="4"/>
  <c r="D3320" i="4" s="1"/>
  <c r="A3319" i="4"/>
  <c r="D3319" i="4" s="1"/>
  <c r="A3318" i="4"/>
  <c r="D3318" i="4" s="1"/>
  <c r="A3317" i="4"/>
  <c r="D3317" i="4" s="1"/>
  <c r="A3316" i="4"/>
  <c r="D3316" i="4" s="1"/>
  <c r="A3315" i="4"/>
  <c r="D3315" i="4" s="1"/>
  <c r="A3314" i="4"/>
  <c r="D3314" i="4" s="1"/>
  <c r="A3313" i="4"/>
  <c r="D3313" i="4" s="1"/>
  <c r="A3312" i="4"/>
  <c r="D3312" i="4" s="1"/>
  <c r="A3311" i="4"/>
  <c r="D3311" i="4" s="1"/>
  <c r="A3310" i="4"/>
  <c r="D3310" i="4" s="1"/>
  <c r="A3309" i="4"/>
  <c r="D3309" i="4" s="1"/>
  <c r="A3308" i="4"/>
  <c r="D3308" i="4" s="1"/>
  <c r="A3307" i="4"/>
  <c r="D3307" i="4" s="1"/>
  <c r="A3306" i="4"/>
  <c r="D3306" i="4" s="1"/>
  <c r="A3305" i="4"/>
  <c r="D3305" i="4" s="1"/>
  <c r="A3304" i="4"/>
  <c r="D3304" i="4" s="1"/>
  <c r="A3303" i="4"/>
  <c r="D3303" i="4" s="1"/>
  <c r="A3302" i="4"/>
  <c r="D3302" i="4" s="1"/>
  <c r="A3301" i="4"/>
  <c r="D3301" i="4" s="1"/>
  <c r="A3300" i="4"/>
  <c r="D3300" i="4" s="1"/>
  <c r="A3299" i="4"/>
  <c r="D3299" i="4" s="1"/>
  <c r="A3298" i="4"/>
  <c r="D3298" i="4" s="1"/>
  <c r="A3297" i="4"/>
  <c r="D3297" i="4" s="1"/>
  <c r="A3296" i="4"/>
  <c r="D3296" i="4" s="1"/>
  <c r="A3295" i="4"/>
  <c r="D3295" i="4" s="1"/>
  <c r="A3294" i="4"/>
  <c r="D3294" i="4" s="1"/>
  <c r="A3293" i="4"/>
  <c r="D3293" i="4" s="1"/>
  <c r="A3292" i="4"/>
  <c r="D3292" i="4" s="1"/>
  <c r="A3291" i="4"/>
  <c r="D3291" i="4" s="1"/>
  <c r="A3290" i="4"/>
  <c r="D3290" i="4" s="1"/>
  <c r="A3289" i="4"/>
  <c r="D3289" i="4" s="1"/>
  <c r="A3288" i="4"/>
  <c r="D3288" i="4" s="1"/>
  <c r="A3286" i="4"/>
  <c r="D3286" i="4" s="1"/>
  <c r="A3285" i="4"/>
  <c r="D3285" i="4" s="1"/>
  <c r="A3284" i="4"/>
  <c r="D3284" i="4" s="1"/>
  <c r="A3283" i="4"/>
  <c r="D3283" i="4" s="1"/>
  <c r="A3282" i="4"/>
  <c r="D3282" i="4" s="1"/>
  <c r="A3281" i="4"/>
  <c r="D3281" i="4" s="1"/>
  <c r="A3280" i="4"/>
  <c r="D3280" i="4" s="1"/>
  <c r="A3279" i="4"/>
  <c r="D3279" i="4" s="1"/>
  <c r="A3278" i="4"/>
  <c r="D3278" i="4" s="1"/>
  <c r="A3277" i="4"/>
  <c r="D3277" i="4" s="1"/>
  <c r="A3276" i="4"/>
  <c r="D3276" i="4" s="1"/>
  <c r="A3275" i="4"/>
  <c r="D3275" i="4" s="1"/>
  <c r="A3274" i="4"/>
  <c r="D3274" i="4" s="1"/>
  <c r="A3273" i="4"/>
  <c r="D3273" i="4" s="1"/>
  <c r="A3272" i="4"/>
  <c r="D3272" i="4" s="1"/>
  <c r="A3271" i="4"/>
  <c r="D3271" i="4" s="1"/>
  <c r="A3270" i="4"/>
  <c r="D3270" i="4" s="1"/>
  <c r="A3269" i="4"/>
  <c r="D3269" i="4" s="1"/>
  <c r="A3268" i="4"/>
  <c r="D3268" i="4" s="1"/>
  <c r="A3267" i="4"/>
  <c r="D3267" i="4" s="1"/>
  <c r="A3266" i="4"/>
  <c r="D3266" i="4" s="1"/>
  <c r="A3265" i="4"/>
  <c r="D3265" i="4" s="1"/>
  <c r="A3264" i="4"/>
  <c r="D3264" i="4" s="1"/>
  <c r="A3263" i="4"/>
  <c r="D3263" i="4" s="1"/>
  <c r="A3262" i="4"/>
  <c r="D3262" i="4" s="1"/>
  <c r="A3261" i="4"/>
  <c r="D3261" i="4" s="1"/>
  <c r="A3260" i="4"/>
  <c r="D3260" i="4" s="1"/>
  <c r="A3259" i="4"/>
  <c r="D3259" i="4" s="1"/>
  <c r="A3258" i="4"/>
  <c r="D3258" i="4" s="1"/>
  <c r="A3257" i="4"/>
  <c r="D3257" i="4" s="1"/>
  <c r="A3256" i="4"/>
  <c r="D3256" i="4" s="1"/>
  <c r="A3255" i="4"/>
  <c r="D3255" i="4" s="1"/>
  <c r="A3254" i="4"/>
  <c r="D3254" i="4" s="1"/>
  <c r="A3253" i="4"/>
  <c r="D3253" i="4" s="1"/>
  <c r="A3252" i="4"/>
  <c r="D3252" i="4" s="1"/>
  <c r="A3251" i="4"/>
  <c r="D3251" i="4" s="1"/>
  <c r="A3250" i="4"/>
  <c r="D3250" i="4" s="1"/>
  <c r="A3249" i="4"/>
  <c r="D3249" i="4" s="1"/>
  <c r="A3248" i="4"/>
  <c r="D3248" i="4" s="1"/>
  <c r="A3247" i="4"/>
  <c r="D3247" i="4" s="1"/>
  <c r="A3246" i="4"/>
  <c r="D3246" i="4" s="1"/>
  <c r="A3245" i="4"/>
  <c r="D3245" i="4" s="1"/>
  <c r="A3244" i="4"/>
  <c r="D3244" i="4" s="1"/>
  <c r="A3243" i="4"/>
  <c r="D3243" i="4" s="1"/>
  <c r="A3242" i="4"/>
  <c r="D3242" i="4" s="1"/>
  <c r="A3241" i="4"/>
  <c r="D3241" i="4" s="1"/>
  <c r="A3240" i="4"/>
  <c r="D3240" i="4" s="1"/>
  <c r="A3239" i="4"/>
  <c r="D3239" i="4" s="1"/>
  <c r="A3238" i="4"/>
  <c r="D3238" i="4" s="1"/>
  <c r="A3237" i="4"/>
  <c r="D3237" i="4" s="1"/>
  <c r="A3236" i="4"/>
  <c r="D3236" i="4" s="1"/>
  <c r="A3235" i="4"/>
  <c r="D3235" i="4" s="1"/>
  <c r="A3234" i="4"/>
  <c r="D3234" i="4" s="1"/>
  <c r="A3233" i="4"/>
  <c r="D3233" i="4" s="1"/>
  <c r="A3232" i="4"/>
  <c r="D3232" i="4" s="1"/>
  <c r="A3231" i="4"/>
  <c r="D3231" i="4" s="1"/>
  <c r="A3230" i="4"/>
  <c r="D3230" i="4" s="1"/>
  <c r="A3229" i="4"/>
  <c r="D3229" i="4" s="1"/>
  <c r="A3228" i="4"/>
  <c r="D3228" i="4" s="1"/>
  <c r="A3227" i="4"/>
  <c r="D3227" i="4" s="1"/>
  <c r="A3226" i="4"/>
  <c r="D3226" i="4" s="1"/>
  <c r="A3225" i="4"/>
  <c r="D3225" i="4" s="1"/>
  <c r="A3224" i="4"/>
  <c r="D3224" i="4" s="1"/>
  <c r="A3223" i="4"/>
  <c r="D3223" i="4" s="1"/>
  <c r="A3222" i="4"/>
  <c r="D3222" i="4" s="1"/>
  <c r="A3221" i="4"/>
  <c r="D3221" i="4" s="1"/>
  <c r="A3220" i="4"/>
  <c r="D3220" i="4" s="1"/>
  <c r="A3219" i="4"/>
  <c r="D3219" i="4" s="1"/>
  <c r="A3218" i="4"/>
  <c r="D3218" i="4" s="1"/>
  <c r="A3217" i="4"/>
  <c r="D3217" i="4" s="1"/>
  <c r="A3216" i="4"/>
  <c r="D3216" i="4" s="1"/>
  <c r="A3215" i="4"/>
  <c r="D3215" i="4" s="1"/>
  <c r="A3214" i="4"/>
  <c r="D3214" i="4" s="1"/>
  <c r="A3213" i="4"/>
  <c r="D3213" i="4" s="1"/>
  <c r="A3212" i="4"/>
  <c r="D3212" i="4" s="1"/>
  <c r="A3211" i="4"/>
  <c r="D3211" i="4" s="1"/>
  <c r="A3210" i="4"/>
  <c r="D3210" i="4" s="1"/>
  <c r="A3209" i="4"/>
  <c r="D3209" i="4" s="1"/>
  <c r="A3208" i="4"/>
  <c r="D3208" i="4" s="1"/>
  <c r="A3207" i="4"/>
  <c r="D3207" i="4" s="1"/>
  <c r="A3206" i="4"/>
  <c r="D3206" i="4" s="1"/>
  <c r="A3205" i="4"/>
  <c r="D3205" i="4" s="1"/>
  <c r="A3204" i="4"/>
  <c r="D3204" i="4" s="1"/>
  <c r="A3203" i="4"/>
  <c r="D3203" i="4" s="1"/>
  <c r="A3202" i="4"/>
  <c r="D3202" i="4" s="1"/>
  <c r="A3201" i="4"/>
  <c r="D3201" i="4" s="1"/>
  <c r="A3200" i="4"/>
  <c r="D3200" i="4" s="1"/>
  <c r="A3199" i="4"/>
  <c r="D3199" i="4" s="1"/>
  <c r="A3198" i="4"/>
  <c r="D3198" i="4" s="1"/>
  <c r="A3197" i="4"/>
  <c r="D3197" i="4" s="1"/>
  <c r="A3196" i="4"/>
  <c r="D3196" i="4" s="1"/>
  <c r="A3195" i="4"/>
  <c r="D3195" i="4" s="1"/>
  <c r="A3194" i="4"/>
  <c r="D3194" i="4" s="1"/>
  <c r="A3193" i="4"/>
  <c r="D3193" i="4" s="1"/>
  <c r="A3192" i="4"/>
  <c r="D3192" i="4" s="1"/>
  <c r="A3191" i="4"/>
  <c r="D3191" i="4" s="1"/>
  <c r="A3190" i="4"/>
  <c r="D3190" i="4" s="1"/>
  <c r="A3189" i="4"/>
  <c r="D3189" i="4" s="1"/>
  <c r="A3188" i="4"/>
  <c r="D3188" i="4" s="1"/>
  <c r="A3187" i="4"/>
  <c r="D3187" i="4" s="1"/>
  <c r="A3186" i="4"/>
  <c r="D3186" i="4" s="1"/>
  <c r="A3185" i="4"/>
  <c r="D3185" i="4" s="1"/>
  <c r="A3184" i="4"/>
  <c r="D3184" i="4" s="1"/>
  <c r="A3183" i="4"/>
  <c r="D3183" i="4" s="1"/>
  <c r="A3182" i="4"/>
  <c r="D3182" i="4" s="1"/>
  <c r="A3181" i="4"/>
  <c r="D3181" i="4" s="1"/>
  <c r="A3180" i="4"/>
  <c r="D3180" i="4" s="1"/>
  <c r="A3179" i="4"/>
  <c r="D3179" i="4" s="1"/>
  <c r="A3178" i="4"/>
  <c r="D3178" i="4" s="1"/>
  <c r="A3177" i="4"/>
  <c r="D3177" i="4" s="1"/>
  <c r="A3176" i="4"/>
  <c r="D3176" i="4" s="1"/>
  <c r="A3175" i="4"/>
  <c r="D3175" i="4" s="1"/>
  <c r="A3174" i="4"/>
  <c r="D3174" i="4" s="1"/>
  <c r="A3173" i="4"/>
  <c r="D3173" i="4" s="1"/>
  <c r="A3172" i="4"/>
  <c r="D3172" i="4" s="1"/>
  <c r="A3171" i="4"/>
  <c r="D3171" i="4" s="1"/>
  <c r="A3170" i="4"/>
  <c r="D3170" i="4" s="1"/>
  <c r="A3169" i="4"/>
  <c r="D3169" i="4" s="1"/>
  <c r="A3168" i="4"/>
  <c r="D3168" i="4" s="1"/>
  <c r="A3167" i="4"/>
  <c r="D3167" i="4" s="1"/>
  <c r="A3166" i="4"/>
  <c r="D3166" i="4" s="1"/>
  <c r="A3165" i="4"/>
  <c r="D3165" i="4" s="1"/>
  <c r="A3164" i="4"/>
  <c r="D3164" i="4" s="1"/>
  <c r="A3163" i="4"/>
  <c r="D3163" i="4" s="1"/>
  <c r="A3162" i="4"/>
  <c r="D3162" i="4" s="1"/>
  <c r="A3161" i="4"/>
  <c r="D3161" i="4" s="1"/>
  <c r="A3160" i="4"/>
  <c r="D3160" i="4" s="1"/>
  <c r="A3159" i="4"/>
  <c r="D3159" i="4" s="1"/>
  <c r="A3158" i="4"/>
  <c r="D3158" i="4" s="1"/>
  <c r="A3157" i="4"/>
  <c r="D3157" i="4" s="1"/>
  <c r="A3156" i="4"/>
  <c r="D3156" i="4" s="1"/>
  <c r="A3155" i="4"/>
  <c r="D3155" i="4" s="1"/>
  <c r="A3154" i="4"/>
  <c r="D3154" i="4" s="1"/>
  <c r="A3153" i="4"/>
  <c r="D3153" i="4" s="1"/>
  <c r="A3152" i="4"/>
  <c r="D3152" i="4" s="1"/>
  <c r="A3151" i="4"/>
  <c r="D3151" i="4" s="1"/>
  <c r="A3150" i="4"/>
  <c r="D3150" i="4" s="1"/>
  <c r="A3149" i="4"/>
  <c r="D3149" i="4" s="1"/>
  <c r="A3148" i="4"/>
  <c r="D3148" i="4" s="1"/>
  <c r="A3147" i="4"/>
  <c r="D3147" i="4" s="1"/>
  <c r="A3146" i="4"/>
  <c r="D3146" i="4" s="1"/>
  <c r="A3145" i="4"/>
  <c r="D3145" i="4" s="1"/>
  <c r="A3143" i="4"/>
  <c r="D3143" i="4" s="1"/>
  <c r="A3142" i="4"/>
  <c r="D3142" i="4" s="1"/>
  <c r="A3141" i="4"/>
  <c r="D3141" i="4" s="1"/>
  <c r="A3139" i="4"/>
  <c r="D3139" i="4" s="1"/>
  <c r="A3138" i="4"/>
  <c r="D3138" i="4" s="1"/>
  <c r="A3137" i="4"/>
  <c r="D3137" i="4" s="1"/>
  <c r="A3136" i="4"/>
  <c r="D3136" i="4" s="1"/>
  <c r="A3135" i="4"/>
  <c r="D3135" i="4" s="1"/>
  <c r="A3134" i="4"/>
  <c r="D3134" i="4" s="1"/>
  <c r="A3133" i="4"/>
  <c r="D3133" i="4" s="1"/>
  <c r="A3132" i="4"/>
  <c r="D3132" i="4" s="1"/>
  <c r="A3131" i="4"/>
  <c r="D3131" i="4" s="1"/>
  <c r="A3130" i="4"/>
  <c r="D3130" i="4" s="1"/>
  <c r="A3129" i="4"/>
  <c r="D3129" i="4" s="1"/>
  <c r="A3128" i="4"/>
  <c r="D3128" i="4" s="1"/>
  <c r="A3127" i="4"/>
  <c r="D3127" i="4" s="1"/>
  <c r="A3126" i="4"/>
  <c r="D3126" i="4" s="1"/>
  <c r="A3125" i="4"/>
  <c r="D3125" i="4" s="1"/>
  <c r="A3124" i="4"/>
  <c r="D3124" i="4" s="1"/>
  <c r="A3123" i="4"/>
  <c r="D3123" i="4" s="1"/>
  <c r="A3122" i="4"/>
  <c r="D3122" i="4" s="1"/>
  <c r="A3121" i="4"/>
  <c r="D3121" i="4" s="1"/>
  <c r="A3120" i="4"/>
  <c r="D3120" i="4" s="1"/>
  <c r="A3119" i="4"/>
  <c r="D3119" i="4" s="1"/>
  <c r="A3118" i="4"/>
  <c r="D3118" i="4" s="1"/>
  <c r="A3117" i="4"/>
  <c r="D3117" i="4" s="1"/>
  <c r="A3116" i="4"/>
  <c r="D3116" i="4" s="1"/>
  <c r="A3115" i="4"/>
  <c r="D3115" i="4" s="1"/>
  <c r="A3114" i="4"/>
  <c r="D3114" i="4" s="1"/>
  <c r="A3113" i="4"/>
  <c r="D3113" i="4" s="1"/>
  <c r="A3112" i="4"/>
  <c r="D3112" i="4" s="1"/>
  <c r="A3111" i="4"/>
  <c r="D3111" i="4" s="1"/>
  <c r="A3110" i="4"/>
  <c r="D3110" i="4" s="1"/>
  <c r="A3109" i="4"/>
  <c r="D3109" i="4" s="1"/>
  <c r="A3108" i="4"/>
  <c r="D3108" i="4" s="1"/>
  <c r="A3106" i="4"/>
  <c r="D3106" i="4" s="1"/>
  <c r="A3105" i="4"/>
  <c r="D3105" i="4" s="1"/>
  <c r="A3104" i="4"/>
  <c r="D3104" i="4" s="1"/>
  <c r="A3103" i="4"/>
  <c r="D3103" i="4" s="1"/>
  <c r="A3102" i="4"/>
  <c r="D3102" i="4" s="1"/>
  <c r="A3101" i="4"/>
  <c r="D3101" i="4" s="1"/>
  <c r="A3100" i="4"/>
  <c r="D3100" i="4" s="1"/>
  <c r="A3099" i="4"/>
  <c r="D3099" i="4" s="1"/>
  <c r="A3098" i="4"/>
  <c r="D3098" i="4" s="1"/>
  <c r="A3097" i="4"/>
  <c r="D3097" i="4" s="1"/>
  <c r="A3096" i="4"/>
  <c r="D3096" i="4" s="1"/>
  <c r="A3095" i="4"/>
  <c r="D3095" i="4" s="1"/>
  <c r="A3094" i="4"/>
  <c r="D3094" i="4" s="1"/>
  <c r="A3093" i="4"/>
  <c r="D3093" i="4" s="1"/>
  <c r="A3092" i="4"/>
  <c r="D3092" i="4" s="1"/>
  <c r="A3091" i="4"/>
  <c r="D3091" i="4" s="1"/>
  <c r="A3090" i="4"/>
  <c r="D3090" i="4" s="1"/>
  <c r="A3089" i="4"/>
  <c r="D3089" i="4" s="1"/>
  <c r="A3088" i="4"/>
  <c r="D3088" i="4" s="1"/>
  <c r="A3087" i="4"/>
  <c r="D3087" i="4" s="1"/>
  <c r="A3086" i="4"/>
  <c r="D3086" i="4" s="1"/>
  <c r="A3085" i="4"/>
  <c r="D3085" i="4" s="1"/>
  <c r="A3084" i="4"/>
  <c r="D3084" i="4" s="1"/>
  <c r="A3083" i="4"/>
  <c r="D3083" i="4" s="1"/>
  <c r="A3082" i="4"/>
  <c r="D3082" i="4" s="1"/>
  <c r="A3081" i="4"/>
  <c r="D3081" i="4" s="1"/>
  <c r="A3080" i="4"/>
  <c r="D3080" i="4" s="1"/>
  <c r="A3079" i="4"/>
  <c r="D3079" i="4" s="1"/>
  <c r="A3078" i="4"/>
  <c r="D3078" i="4" s="1"/>
  <c r="A3077" i="4"/>
  <c r="D3077" i="4" s="1"/>
  <c r="A3076" i="4"/>
  <c r="D3076" i="4" s="1"/>
  <c r="A3075" i="4"/>
  <c r="D3075" i="4" s="1"/>
  <c r="A3074" i="4"/>
  <c r="D3074" i="4" s="1"/>
  <c r="A3073" i="4"/>
  <c r="D3073" i="4" s="1"/>
  <c r="A3072" i="4"/>
  <c r="D3072" i="4" s="1"/>
  <c r="A3071" i="4"/>
  <c r="D3071" i="4" s="1"/>
  <c r="A3070" i="4"/>
  <c r="D3070" i="4" s="1"/>
  <c r="A3069" i="4"/>
  <c r="D3069" i="4" s="1"/>
  <c r="A3068" i="4"/>
  <c r="D3068" i="4" s="1"/>
  <c r="A3067" i="4"/>
  <c r="D3067" i="4" s="1"/>
  <c r="A3066" i="4"/>
  <c r="D3066" i="4" s="1"/>
  <c r="A3065" i="4"/>
  <c r="D3065" i="4" s="1"/>
  <c r="A3064" i="4"/>
  <c r="D3064" i="4" s="1"/>
  <c r="A3063" i="4"/>
  <c r="D3063" i="4" s="1"/>
  <c r="A3062" i="4"/>
  <c r="D3062" i="4" s="1"/>
  <c r="A3061" i="4"/>
  <c r="D3061" i="4" s="1"/>
  <c r="A3060" i="4"/>
  <c r="D3060" i="4" s="1"/>
  <c r="A3059" i="4"/>
  <c r="D3059" i="4" s="1"/>
  <c r="A3058" i="4"/>
  <c r="D3058" i="4" s="1"/>
  <c r="A3057" i="4"/>
  <c r="D3057" i="4" s="1"/>
  <c r="A3056" i="4"/>
  <c r="D3056" i="4" s="1"/>
  <c r="A3055" i="4"/>
  <c r="D3055" i="4" s="1"/>
  <c r="A3054" i="4"/>
  <c r="D3054" i="4" s="1"/>
  <c r="A3053" i="4"/>
  <c r="D3053" i="4" s="1"/>
  <c r="A3052" i="4"/>
  <c r="D3052" i="4" s="1"/>
  <c r="A3051" i="4"/>
  <c r="D3051" i="4" s="1"/>
  <c r="A3050" i="4"/>
  <c r="D3050" i="4" s="1"/>
  <c r="A3049" i="4"/>
  <c r="D3049" i="4" s="1"/>
  <c r="A3048" i="4"/>
  <c r="D3048" i="4" s="1"/>
  <c r="A3047" i="4"/>
  <c r="D3047" i="4" s="1"/>
  <c r="A3046" i="4"/>
  <c r="D3046" i="4" s="1"/>
  <c r="A3045" i="4"/>
  <c r="D3045" i="4" s="1"/>
  <c r="A3044" i="4"/>
  <c r="D3044" i="4" s="1"/>
  <c r="A3043" i="4"/>
  <c r="D3043" i="4" s="1"/>
  <c r="A3042" i="4"/>
  <c r="D3042" i="4" s="1"/>
  <c r="A3041" i="4"/>
  <c r="D3041" i="4" s="1"/>
  <c r="A3040" i="4"/>
  <c r="D3040" i="4" s="1"/>
  <c r="A3039" i="4"/>
  <c r="D3039" i="4" s="1"/>
  <c r="A3038" i="4"/>
  <c r="D3038" i="4" s="1"/>
  <c r="A3037" i="4"/>
  <c r="D3037" i="4" s="1"/>
  <c r="A3036" i="4"/>
  <c r="D3036" i="4" s="1"/>
  <c r="A3035" i="4"/>
  <c r="D3035" i="4" s="1"/>
  <c r="A3034" i="4"/>
  <c r="D3034" i="4" s="1"/>
  <c r="A3033" i="4"/>
  <c r="D3033" i="4" s="1"/>
  <c r="A3032" i="4"/>
  <c r="D3032" i="4" s="1"/>
  <c r="A3031" i="4"/>
  <c r="D3031" i="4" s="1"/>
  <c r="A3030" i="4"/>
  <c r="D3030" i="4" s="1"/>
  <c r="A3029" i="4"/>
  <c r="D3029" i="4" s="1"/>
  <c r="A3028" i="4"/>
  <c r="D3028" i="4" s="1"/>
  <c r="A3027" i="4"/>
  <c r="D3027" i="4" s="1"/>
  <c r="A3026" i="4"/>
  <c r="D3026" i="4" s="1"/>
  <c r="A3025" i="4"/>
  <c r="D3025" i="4" s="1"/>
  <c r="A3024" i="4"/>
  <c r="D3024" i="4" s="1"/>
  <c r="A3023" i="4"/>
  <c r="D3023" i="4" s="1"/>
  <c r="A3022" i="4"/>
  <c r="D3022" i="4" s="1"/>
  <c r="A3021" i="4"/>
  <c r="D3021" i="4" s="1"/>
  <c r="A3020" i="4"/>
  <c r="D3020" i="4" s="1"/>
  <c r="A3019" i="4"/>
  <c r="D3019" i="4" s="1"/>
  <c r="A3018" i="4"/>
  <c r="D3018" i="4" s="1"/>
  <c r="A3017" i="4"/>
  <c r="D3017" i="4" s="1"/>
  <c r="A3016" i="4"/>
  <c r="D3016" i="4" s="1"/>
  <c r="A3015" i="4"/>
  <c r="D3015" i="4" s="1"/>
  <c r="A3014" i="4"/>
  <c r="D3014" i="4" s="1"/>
  <c r="A3013" i="4"/>
  <c r="D3013" i="4" s="1"/>
  <c r="A3012" i="4"/>
  <c r="D3012" i="4" s="1"/>
  <c r="A3011" i="4"/>
  <c r="D3011" i="4" s="1"/>
  <c r="A3010" i="4"/>
  <c r="D3010" i="4" s="1"/>
  <c r="A3009" i="4"/>
  <c r="D3009" i="4" s="1"/>
  <c r="A3008" i="4"/>
  <c r="D3008" i="4" s="1"/>
  <c r="A3007" i="4"/>
  <c r="D3007" i="4" s="1"/>
  <c r="A3006" i="4"/>
  <c r="D3006" i="4" s="1"/>
  <c r="A3005" i="4"/>
  <c r="D3005" i="4" s="1"/>
  <c r="A3004" i="4"/>
  <c r="D3004" i="4" s="1"/>
  <c r="A3003" i="4"/>
  <c r="D3003" i="4" s="1"/>
  <c r="A3002" i="4"/>
  <c r="D3002" i="4" s="1"/>
  <c r="A3001" i="4"/>
  <c r="D3001" i="4" s="1"/>
  <c r="A3000" i="4"/>
  <c r="D3000" i="4" s="1"/>
  <c r="A2999" i="4"/>
  <c r="D2999" i="4" s="1"/>
  <c r="A2998" i="4"/>
  <c r="D2998" i="4" s="1"/>
  <c r="A2996" i="4"/>
  <c r="D2996" i="4" s="1"/>
  <c r="A2995" i="4"/>
  <c r="D2995" i="4" s="1"/>
  <c r="A2994" i="4"/>
  <c r="D2994" i="4" s="1"/>
  <c r="A2993" i="4"/>
  <c r="D2993" i="4" s="1"/>
  <c r="A2992" i="4"/>
  <c r="D2992" i="4" s="1"/>
  <c r="A2991" i="4"/>
  <c r="D2991" i="4" s="1"/>
  <c r="A2990" i="4"/>
  <c r="D2990" i="4" s="1"/>
  <c r="A2988" i="4"/>
  <c r="D2988" i="4" s="1"/>
  <c r="A2987" i="4"/>
  <c r="D2987" i="4" s="1"/>
  <c r="A2986" i="4"/>
  <c r="D2986" i="4" s="1"/>
  <c r="A2985" i="4"/>
  <c r="D2985" i="4" s="1"/>
  <c r="A2984" i="4"/>
  <c r="D2984" i="4" s="1"/>
  <c r="A2983" i="4"/>
  <c r="D2983" i="4" s="1"/>
  <c r="A2982" i="4"/>
  <c r="D2982" i="4" s="1"/>
  <c r="A2981" i="4"/>
  <c r="D2981" i="4" s="1"/>
  <c r="A2980" i="4"/>
  <c r="D2980" i="4" s="1"/>
  <c r="A2979" i="4"/>
  <c r="D2979" i="4" s="1"/>
  <c r="A2978" i="4"/>
  <c r="D2978" i="4" s="1"/>
  <c r="A2977" i="4"/>
  <c r="D2977" i="4" s="1"/>
  <c r="A2976" i="4"/>
  <c r="D2976" i="4" s="1"/>
  <c r="A2975" i="4"/>
  <c r="D2975" i="4" s="1"/>
  <c r="A2974" i="4"/>
  <c r="D2974" i="4" s="1"/>
  <c r="A2973" i="4"/>
  <c r="D2973" i="4" s="1"/>
  <c r="A2972" i="4"/>
  <c r="D2972" i="4" s="1"/>
  <c r="A2971" i="4"/>
  <c r="D2971" i="4" s="1"/>
  <c r="A2970" i="4"/>
  <c r="D2970" i="4" s="1"/>
  <c r="A2969" i="4"/>
  <c r="D2969" i="4" s="1"/>
  <c r="A2968" i="4"/>
  <c r="D2968" i="4" s="1"/>
  <c r="A2967" i="4"/>
  <c r="D2967" i="4" s="1"/>
  <c r="A2966" i="4"/>
  <c r="D2966" i="4" s="1"/>
  <c r="A2965" i="4"/>
  <c r="D2965" i="4" s="1"/>
  <c r="A2964" i="4"/>
  <c r="D2964" i="4" s="1"/>
  <c r="A2963" i="4"/>
  <c r="D2963" i="4" s="1"/>
  <c r="A2962" i="4"/>
  <c r="D2962" i="4" s="1"/>
  <c r="A2961" i="4"/>
  <c r="D2961" i="4" s="1"/>
  <c r="A2960" i="4"/>
  <c r="D2960" i="4" s="1"/>
  <c r="A2959" i="4"/>
  <c r="D2959" i="4" s="1"/>
  <c r="A2958" i="4"/>
  <c r="D2958" i="4" s="1"/>
  <c r="A2957" i="4"/>
  <c r="D2957" i="4" s="1"/>
  <c r="A2956" i="4"/>
  <c r="D2956" i="4" s="1"/>
  <c r="A2955" i="4"/>
  <c r="D2955" i="4" s="1"/>
  <c r="A2954" i="4"/>
  <c r="D2954" i="4" s="1"/>
  <c r="A2953" i="4"/>
  <c r="D2953" i="4" s="1"/>
  <c r="A2952" i="4"/>
  <c r="D2952" i="4" s="1"/>
  <c r="A2951" i="4"/>
  <c r="D2951" i="4" s="1"/>
  <c r="A2950" i="4"/>
  <c r="D2950" i="4" s="1"/>
  <c r="A2949" i="4"/>
  <c r="D2949" i="4" s="1"/>
  <c r="A2948" i="4"/>
  <c r="D2948" i="4" s="1"/>
  <c r="A2947" i="4"/>
  <c r="D2947" i="4" s="1"/>
  <c r="A2946" i="4"/>
  <c r="D2946" i="4" s="1"/>
  <c r="A2945" i="4"/>
  <c r="D2945" i="4" s="1"/>
  <c r="A2944" i="4"/>
  <c r="D2944" i="4" s="1"/>
  <c r="A2943" i="4"/>
  <c r="D2943" i="4" s="1"/>
  <c r="A2942" i="4"/>
  <c r="D2942" i="4" s="1"/>
  <c r="A2941" i="4"/>
  <c r="D2941" i="4" s="1"/>
  <c r="A2940" i="4"/>
  <c r="D2940" i="4" s="1"/>
  <c r="A2939" i="4"/>
  <c r="D2939" i="4" s="1"/>
  <c r="A2938" i="4"/>
  <c r="D2938" i="4" s="1"/>
  <c r="A2937" i="4"/>
  <c r="D2937" i="4" s="1"/>
  <c r="A2936" i="4"/>
  <c r="D2936" i="4" s="1"/>
  <c r="A2935" i="4"/>
  <c r="D2935" i="4" s="1"/>
  <c r="A2934" i="4"/>
  <c r="D2934" i="4" s="1"/>
  <c r="A2933" i="4"/>
  <c r="D2933" i="4" s="1"/>
  <c r="A2932" i="4"/>
  <c r="D2932" i="4" s="1"/>
  <c r="A2931" i="4"/>
  <c r="D2931" i="4" s="1"/>
  <c r="A2930" i="4"/>
  <c r="D2930" i="4" s="1"/>
  <c r="A2929" i="4"/>
  <c r="D2929" i="4" s="1"/>
  <c r="A2928" i="4"/>
  <c r="D2928" i="4" s="1"/>
  <c r="A2927" i="4"/>
  <c r="D2927" i="4" s="1"/>
  <c r="A2926" i="4"/>
  <c r="D2926" i="4" s="1"/>
  <c r="A2925" i="4"/>
  <c r="D2925" i="4" s="1"/>
  <c r="A2924" i="4"/>
  <c r="D2924" i="4" s="1"/>
  <c r="A2923" i="4"/>
  <c r="D2923" i="4" s="1"/>
  <c r="A2922" i="4"/>
  <c r="D2922" i="4" s="1"/>
  <c r="A2921" i="4"/>
  <c r="D2921" i="4" s="1"/>
  <c r="A2920" i="4"/>
  <c r="D2920" i="4" s="1"/>
  <c r="A2919" i="4"/>
  <c r="D2919" i="4" s="1"/>
  <c r="A2918" i="4"/>
  <c r="D2918" i="4" s="1"/>
  <c r="A2917" i="4"/>
  <c r="D2917" i="4" s="1"/>
  <c r="A2916" i="4"/>
  <c r="D2916" i="4" s="1"/>
  <c r="A2915" i="4"/>
  <c r="D2915" i="4" s="1"/>
  <c r="A2914" i="4"/>
  <c r="D2914" i="4" s="1"/>
  <c r="A2913" i="4"/>
  <c r="D2913" i="4" s="1"/>
  <c r="A2912" i="4"/>
  <c r="D2912" i="4" s="1"/>
  <c r="A2911" i="4"/>
  <c r="D2911" i="4" s="1"/>
  <c r="A2910" i="4"/>
  <c r="D2910" i="4" s="1"/>
  <c r="A2909" i="4"/>
  <c r="D2909" i="4" s="1"/>
  <c r="A2908" i="4"/>
  <c r="D2908" i="4" s="1"/>
  <c r="A2907" i="4"/>
  <c r="D2907" i="4" s="1"/>
  <c r="A2906" i="4"/>
  <c r="D2906" i="4" s="1"/>
  <c r="A2905" i="4"/>
  <c r="D2905" i="4" s="1"/>
  <c r="A2904" i="4"/>
  <c r="D2904" i="4" s="1"/>
  <c r="A2903" i="4"/>
  <c r="D2903" i="4" s="1"/>
  <c r="A2902" i="4"/>
  <c r="D2902" i="4" s="1"/>
  <c r="A2901" i="4"/>
  <c r="D2901" i="4" s="1"/>
  <c r="A2900" i="4"/>
  <c r="D2900" i="4" s="1"/>
  <c r="A2899" i="4"/>
  <c r="D2899" i="4" s="1"/>
  <c r="A2898" i="4"/>
  <c r="D2898" i="4" s="1"/>
  <c r="A2897" i="4"/>
  <c r="D2897" i="4" s="1"/>
  <c r="A2896" i="4"/>
  <c r="D2896" i="4" s="1"/>
  <c r="A2895" i="4"/>
  <c r="D2895" i="4" s="1"/>
  <c r="A2894" i="4"/>
  <c r="D2894" i="4" s="1"/>
  <c r="A2893" i="4"/>
  <c r="D2893" i="4" s="1"/>
  <c r="A2892" i="4"/>
  <c r="D2892" i="4" s="1"/>
  <c r="A2891" i="4"/>
  <c r="D2891" i="4" s="1"/>
  <c r="A2890" i="4"/>
  <c r="D2890" i="4" s="1"/>
  <c r="A2889" i="4"/>
  <c r="D2889" i="4" s="1"/>
  <c r="A2888" i="4"/>
  <c r="D2888" i="4" s="1"/>
  <c r="A2887" i="4"/>
  <c r="D2887" i="4" s="1"/>
  <c r="A2886" i="4"/>
  <c r="D2886" i="4" s="1"/>
  <c r="A2885" i="4"/>
  <c r="D2885" i="4" s="1"/>
  <c r="A2884" i="4"/>
  <c r="D2884" i="4" s="1"/>
  <c r="A2882" i="4"/>
  <c r="D2882" i="4" s="1"/>
  <c r="A2881" i="4"/>
  <c r="D2881" i="4" s="1"/>
  <c r="A2880" i="4"/>
  <c r="D2880" i="4" s="1"/>
  <c r="A2879" i="4"/>
  <c r="D2879" i="4" s="1"/>
  <c r="A2878" i="4"/>
  <c r="D2878" i="4" s="1"/>
  <c r="A2877" i="4"/>
  <c r="D2877" i="4" s="1"/>
  <c r="A2876" i="4"/>
  <c r="D2876" i="4" s="1"/>
  <c r="A2875" i="4"/>
  <c r="D2875" i="4" s="1"/>
  <c r="A2874" i="4"/>
  <c r="D2874" i="4" s="1"/>
  <c r="A2873" i="4"/>
  <c r="D2873" i="4" s="1"/>
  <c r="A2872" i="4"/>
  <c r="D2872" i="4" s="1"/>
  <c r="A2871" i="4"/>
  <c r="D2871" i="4" s="1"/>
  <c r="A2870" i="4"/>
  <c r="D2870" i="4" s="1"/>
  <c r="A2869" i="4"/>
  <c r="D2869" i="4" s="1"/>
  <c r="A2868" i="4"/>
  <c r="D2868" i="4" s="1"/>
  <c r="A2867" i="4"/>
  <c r="D2867" i="4" s="1"/>
  <c r="A2866" i="4"/>
  <c r="D2866" i="4" s="1"/>
  <c r="A2865" i="4"/>
  <c r="D2865" i="4" s="1"/>
  <c r="A2864" i="4"/>
  <c r="D2864" i="4" s="1"/>
  <c r="A2863" i="4"/>
  <c r="D2863" i="4" s="1"/>
  <c r="A2862" i="4"/>
  <c r="D2862" i="4" s="1"/>
  <c r="A2861" i="4"/>
  <c r="D2861" i="4" s="1"/>
  <c r="A2860" i="4"/>
  <c r="D2860" i="4" s="1"/>
  <c r="A2859" i="4"/>
  <c r="D2859" i="4" s="1"/>
  <c r="A2858" i="4"/>
  <c r="D2858" i="4" s="1"/>
  <c r="A2857" i="4"/>
  <c r="D2857" i="4" s="1"/>
  <c r="A2856" i="4"/>
  <c r="D2856" i="4" s="1"/>
  <c r="A2855" i="4"/>
  <c r="D2855" i="4" s="1"/>
  <c r="A2854" i="4"/>
  <c r="D2854" i="4" s="1"/>
  <c r="A2853" i="4"/>
  <c r="D2853" i="4" s="1"/>
  <c r="A2852" i="4"/>
  <c r="D2852" i="4" s="1"/>
  <c r="A2851" i="4"/>
  <c r="D2851" i="4" s="1"/>
  <c r="A2850" i="4"/>
  <c r="D2850" i="4" s="1"/>
  <c r="A2849" i="4"/>
  <c r="D2849" i="4" s="1"/>
  <c r="A2848" i="4"/>
  <c r="D2848" i="4" s="1"/>
  <c r="A2847" i="4"/>
  <c r="D2847" i="4" s="1"/>
  <c r="A2846" i="4"/>
  <c r="D2846" i="4" s="1"/>
  <c r="A2845" i="4"/>
  <c r="D2845" i="4" s="1"/>
  <c r="A2844" i="4"/>
  <c r="D2844" i="4" s="1"/>
  <c r="A2843" i="4"/>
  <c r="D2843" i="4" s="1"/>
  <c r="A2842" i="4"/>
  <c r="D2842" i="4" s="1"/>
  <c r="A2841" i="4"/>
  <c r="D2841" i="4" s="1"/>
  <c r="A2840" i="4"/>
  <c r="D2840" i="4" s="1"/>
  <c r="A2839" i="4"/>
  <c r="D2839" i="4" s="1"/>
  <c r="A2838" i="4"/>
  <c r="D2838" i="4" s="1"/>
  <c r="A2837" i="4"/>
  <c r="D2837" i="4" s="1"/>
  <c r="A2836" i="4"/>
  <c r="D2836" i="4" s="1"/>
  <c r="A2835" i="4"/>
  <c r="D2835" i="4" s="1"/>
  <c r="A2834" i="4"/>
  <c r="D2834" i="4" s="1"/>
  <c r="A2833" i="4"/>
  <c r="D2833" i="4" s="1"/>
  <c r="A2832" i="4"/>
  <c r="D2832" i="4" s="1"/>
  <c r="A2831" i="4"/>
  <c r="D2831" i="4" s="1"/>
  <c r="A2830" i="4"/>
  <c r="D2830" i="4" s="1"/>
  <c r="A2829" i="4"/>
  <c r="D2829" i="4" s="1"/>
  <c r="A2828" i="4"/>
  <c r="D2828" i="4" s="1"/>
  <c r="A2827" i="4"/>
  <c r="D2827" i="4" s="1"/>
  <c r="A2826" i="4"/>
  <c r="D2826" i="4" s="1"/>
  <c r="A2825" i="4"/>
  <c r="D2825" i="4" s="1"/>
  <c r="A2824" i="4"/>
  <c r="D2824" i="4" s="1"/>
  <c r="A2823" i="4"/>
  <c r="D2823" i="4" s="1"/>
  <c r="A2822" i="4"/>
  <c r="D2822" i="4" s="1"/>
  <c r="A2821" i="4"/>
  <c r="D2821" i="4" s="1"/>
  <c r="A2820" i="4"/>
  <c r="D2820" i="4" s="1"/>
  <c r="A2819" i="4"/>
  <c r="D2819" i="4" s="1"/>
  <c r="A2818" i="4"/>
  <c r="D2818" i="4" s="1"/>
  <c r="A2817" i="4"/>
  <c r="D2817" i="4" s="1"/>
  <c r="A2816" i="4"/>
  <c r="D2816" i="4" s="1"/>
  <c r="A2815" i="4"/>
  <c r="D2815" i="4" s="1"/>
  <c r="A2814" i="4"/>
  <c r="D2814" i="4" s="1"/>
  <c r="A2813" i="4"/>
  <c r="D2813" i="4" s="1"/>
  <c r="A2812" i="4"/>
  <c r="D2812" i="4" s="1"/>
  <c r="A2811" i="4"/>
  <c r="D2811" i="4" s="1"/>
  <c r="A2810" i="4"/>
  <c r="D2810" i="4" s="1"/>
  <c r="A2809" i="4"/>
  <c r="D2809" i="4" s="1"/>
  <c r="A2808" i="4"/>
  <c r="D2808" i="4" s="1"/>
  <c r="A2807" i="4"/>
  <c r="D2807" i="4" s="1"/>
  <c r="A2806" i="4"/>
  <c r="D2806" i="4" s="1"/>
  <c r="A2805" i="4"/>
  <c r="D2805" i="4" s="1"/>
  <c r="A2804" i="4"/>
  <c r="D2804" i="4" s="1"/>
  <c r="A2803" i="4"/>
  <c r="D2803" i="4" s="1"/>
  <c r="A2802" i="4"/>
  <c r="D2802" i="4" s="1"/>
  <c r="A2801" i="4"/>
  <c r="D2801" i="4" s="1"/>
  <c r="A2800" i="4"/>
  <c r="D2800" i="4" s="1"/>
  <c r="A2799" i="4"/>
  <c r="D2799" i="4" s="1"/>
  <c r="A2798" i="4"/>
  <c r="D2798" i="4" s="1"/>
  <c r="A2797" i="4"/>
  <c r="D2797" i="4" s="1"/>
  <c r="A2796" i="4"/>
  <c r="D2796" i="4" s="1"/>
  <c r="A2795" i="4"/>
  <c r="D2795" i="4" s="1"/>
  <c r="A2794" i="4"/>
  <c r="D2794" i="4" s="1"/>
  <c r="A2793" i="4"/>
  <c r="D2793" i="4" s="1"/>
  <c r="A2792" i="4"/>
  <c r="D2792" i="4" s="1"/>
  <c r="A2791" i="4"/>
  <c r="D2791" i="4" s="1"/>
  <c r="A2790" i="4"/>
  <c r="D2790" i="4" s="1"/>
  <c r="A2789" i="4"/>
  <c r="D2789" i="4" s="1"/>
  <c r="A2788" i="4"/>
  <c r="D2788" i="4" s="1"/>
  <c r="A2787" i="4"/>
  <c r="D2787" i="4" s="1"/>
  <c r="A2786" i="4"/>
  <c r="D2786" i="4" s="1"/>
  <c r="A2785" i="4"/>
  <c r="D2785" i="4" s="1"/>
  <c r="A2784" i="4"/>
  <c r="D2784" i="4" s="1"/>
  <c r="A2783" i="4"/>
  <c r="D2783" i="4" s="1"/>
  <c r="A2782" i="4"/>
  <c r="D2782" i="4" s="1"/>
  <c r="A2781" i="4"/>
  <c r="D2781" i="4" s="1"/>
  <c r="A2780" i="4"/>
  <c r="D2780" i="4" s="1"/>
  <c r="A2779" i="4"/>
  <c r="D2779" i="4" s="1"/>
  <c r="A2778" i="4"/>
  <c r="D2778" i="4" s="1"/>
  <c r="A2777" i="4"/>
  <c r="D2777" i="4" s="1"/>
  <c r="A2776" i="4"/>
  <c r="D2776" i="4" s="1"/>
  <c r="A2775" i="4"/>
  <c r="D2775" i="4" s="1"/>
  <c r="A2774" i="4"/>
  <c r="D2774" i="4" s="1"/>
  <c r="A2773" i="4"/>
  <c r="D2773" i="4" s="1"/>
  <c r="A2772" i="4"/>
  <c r="D2772" i="4" s="1"/>
  <c r="A2771" i="4"/>
  <c r="D2771" i="4" s="1"/>
  <c r="A2770" i="4"/>
  <c r="D2770" i="4" s="1"/>
  <c r="A2769" i="4"/>
  <c r="D2769" i="4" s="1"/>
  <c r="A2768" i="4"/>
  <c r="D2768" i="4" s="1"/>
  <c r="A2767" i="4"/>
  <c r="D2767" i="4" s="1"/>
  <c r="A2766" i="4"/>
  <c r="D2766" i="4" s="1"/>
  <c r="A2765" i="4"/>
  <c r="D2765" i="4" s="1"/>
  <c r="A2764" i="4"/>
  <c r="D2764" i="4" s="1"/>
  <c r="A2763" i="4"/>
  <c r="D2763" i="4" s="1"/>
  <c r="A2762" i="4"/>
  <c r="D2762" i="4" s="1"/>
  <c r="A2761" i="4"/>
  <c r="D2761" i="4" s="1"/>
  <c r="A2760" i="4"/>
  <c r="D2760" i="4" s="1"/>
  <c r="A2759" i="4"/>
  <c r="D2759" i="4" s="1"/>
  <c r="A2758" i="4"/>
  <c r="D2758" i="4" s="1"/>
  <c r="A2757" i="4"/>
  <c r="D2757" i="4" s="1"/>
  <c r="A2756" i="4"/>
  <c r="D2756" i="4" s="1"/>
  <c r="A2755" i="4"/>
  <c r="D2755" i="4" s="1"/>
  <c r="A2754" i="4"/>
  <c r="D2754" i="4" s="1"/>
  <c r="A2753" i="4"/>
  <c r="D2753" i="4" s="1"/>
  <c r="A2752" i="4"/>
  <c r="D2752" i="4" s="1"/>
  <c r="A2751" i="4"/>
  <c r="D2751" i="4" s="1"/>
  <c r="A2750" i="4"/>
  <c r="D2750" i="4" s="1"/>
  <c r="A2749" i="4"/>
  <c r="D2749" i="4" s="1"/>
  <c r="A2748" i="4"/>
  <c r="D2748" i="4" s="1"/>
  <c r="A2747" i="4"/>
  <c r="D2747" i="4" s="1"/>
  <c r="A2746" i="4"/>
  <c r="D2746" i="4" s="1"/>
  <c r="A2745" i="4"/>
  <c r="D2745" i="4" s="1"/>
  <c r="A2744" i="4"/>
  <c r="D2744" i="4" s="1"/>
  <c r="A2743" i="4"/>
  <c r="D2743" i="4" s="1"/>
  <c r="A2742" i="4"/>
  <c r="D2742" i="4" s="1"/>
  <c r="A2741" i="4"/>
  <c r="D2741" i="4" s="1"/>
  <c r="A2740" i="4"/>
  <c r="D2740" i="4" s="1"/>
  <c r="A2739" i="4"/>
  <c r="D2739" i="4" s="1"/>
  <c r="A2738" i="4"/>
  <c r="D2738" i="4" s="1"/>
  <c r="A2737" i="4"/>
  <c r="D2737" i="4" s="1"/>
  <c r="A2736" i="4"/>
  <c r="D2736" i="4" s="1"/>
  <c r="A2735" i="4"/>
  <c r="D2735" i="4" s="1"/>
  <c r="A2734" i="4"/>
  <c r="D2734" i="4" s="1"/>
  <c r="A2733" i="4"/>
  <c r="D2733" i="4" s="1"/>
  <c r="A2732" i="4"/>
  <c r="D2732" i="4" s="1"/>
  <c r="A2731" i="4"/>
  <c r="D2731" i="4" s="1"/>
  <c r="A2730" i="4"/>
  <c r="D2730" i="4" s="1"/>
  <c r="A2729" i="4"/>
  <c r="D2729" i="4" s="1"/>
  <c r="A2728" i="4"/>
  <c r="D2728" i="4" s="1"/>
  <c r="A2727" i="4"/>
  <c r="D2727" i="4" s="1"/>
  <c r="A2726" i="4"/>
  <c r="D2726" i="4" s="1"/>
  <c r="A2725" i="4"/>
  <c r="D2725" i="4" s="1"/>
  <c r="A2724" i="4"/>
  <c r="D2724" i="4" s="1"/>
  <c r="A2722" i="4"/>
  <c r="D2722" i="4" s="1"/>
  <c r="A2721" i="4"/>
  <c r="D2721" i="4" s="1"/>
  <c r="A2720" i="4"/>
  <c r="D2720" i="4" s="1"/>
  <c r="A2719" i="4"/>
  <c r="D2719" i="4" s="1"/>
  <c r="A2718" i="4"/>
  <c r="D2718" i="4" s="1"/>
  <c r="A2717" i="4"/>
  <c r="D2717" i="4" s="1"/>
  <c r="A2716" i="4"/>
  <c r="D2716" i="4" s="1"/>
  <c r="A2715" i="4"/>
  <c r="D2715" i="4" s="1"/>
  <c r="A2714" i="4"/>
  <c r="D2714" i="4" s="1"/>
  <c r="A2713" i="4"/>
  <c r="D2713" i="4" s="1"/>
  <c r="A2712" i="4"/>
  <c r="D2712" i="4" s="1"/>
  <c r="A2711" i="4"/>
  <c r="D2711" i="4" s="1"/>
  <c r="A2709" i="4"/>
  <c r="D2709" i="4" s="1"/>
  <c r="A2708" i="4"/>
  <c r="D2708" i="4" s="1"/>
  <c r="A2707" i="4"/>
  <c r="D2707" i="4" s="1"/>
  <c r="A2706" i="4"/>
  <c r="D2706" i="4" s="1"/>
  <c r="A2705" i="4"/>
  <c r="D2705" i="4" s="1"/>
  <c r="A2704" i="4"/>
  <c r="D2704" i="4" s="1"/>
  <c r="A2703" i="4"/>
  <c r="D2703" i="4" s="1"/>
  <c r="A2702" i="4"/>
  <c r="D2702" i="4" s="1"/>
  <c r="A2701" i="4"/>
  <c r="D2701" i="4" s="1"/>
  <c r="A2700" i="4"/>
  <c r="D2700" i="4" s="1"/>
  <c r="A2699" i="4"/>
  <c r="D2699" i="4" s="1"/>
  <c r="A2698" i="4"/>
  <c r="D2698" i="4" s="1"/>
  <c r="A2697" i="4"/>
  <c r="D2697" i="4" s="1"/>
  <c r="A2696" i="4"/>
  <c r="D2696" i="4" s="1"/>
  <c r="A2695" i="4"/>
  <c r="D2695" i="4" s="1"/>
  <c r="A2694" i="4"/>
  <c r="D2694" i="4" s="1"/>
  <c r="A2693" i="4"/>
  <c r="D2693" i="4" s="1"/>
  <c r="A2692" i="4"/>
  <c r="D2692" i="4" s="1"/>
  <c r="A2691" i="4"/>
  <c r="D2691" i="4" s="1"/>
  <c r="A2690" i="4"/>
  <c r="D2690" i="4" s="1"/>
  <c r="A2689" i="4"/>
  <c r="D2689" i="4" s="1"/>
  <c r="A2688" i="4"/>
  <c r="D2688" i="4" s="1"/>
  <c r="A2687" i="4"/>
  <c r="D2687" i="4" s="1"/>
  <c r="A2686" i="4"/>
  <c r="D2686" i="4" s="1"/>
  <c r="A2685" i="4"/>
  <c r="D2685" i="4" s="1"/>
  <c r="A2684" i="4"/>
  <c r="D2684" i="4" s="1"/>
  <c r="A2683" i="4"/>
  <c r="D2683" i="4" s="1"/>
  <c r="A2682" i="4"/>
  <c r="D2682" i="4" s="1"/>
  <c r="A2681" i="4"/>
  <c r="D2681" i="4" s="1"/>
  <c r="A2680" i="4"/>
  <c r="D2680" i="4" s="1"/>
  <c r="A2679" i="4"/>
  <c r="D2679" i="4" s="1"/>
  <c r="A2678" i="4"/>
  <c r="D2678" i="4" s="1"/>
  <c r="A2677" i="4"/>
  <c r="D2677" i="4" s="1"/>
  <c r="A2676" i="4"/>
  <c r="D2676" i="4" s="1"/>
  <c r="A2675" i="4"/>
  <c r="D2675" i="4" s="1"/>
  <c r="A2674" i="4"/>
  <c r="D2674" i="4" s="1"/>
  <c r="A2673" i="4"/>
  <c r="D2673" i="4" s="1"/>
  <c r="A2672" i="4"/>
  <c r="D2672" i="4" s="1"/>
  <c r="A2671" i="4"/>
  <c r="D2671" i="4" s="1"/>
  <c r="A2670" i="4"/>
  <c r="D2670" i="4" s="1"/>
  <c r="A2669" i="4"/>
  <c r="D2669" i="4" s="1"/>
  <c r="A2668" i="4"/>
  <c r="D2668" i="4" s="1"/>
  <c r="A2667" i="4"/>
  <c r="D2667" i="4" s="1"/>
  <c r="A2666" i="4"/>
  <c r="D2666" i="4" s="1"/>
  <c r="A2665" i="4"/>
  <c r="D2665" i="4" s="1"/>
  <c r="A2664" i="4"/>
  <c r="D2664" i="4" s="1"/>
  <c r="A2663" i="4"/>
  <c r="D2663" i="4" s="1"/>
  <c r="A2662" i="4"/>
  <c r="D2662" i="4" s="1"/>
  <c r="A2661" i="4"/>
  <c r="D2661" i="4" s="1"/>
  <c r="A2660" i="4"/>
  <c r="D2660" i="4" s="1"/>
  <c r="A2659" i="4"/>
  <c r="D2659" i="4" s="1"/>
  <c r="A2658" i="4"/>
  <c r="D2658" i="4" s="1"/>
  <c r="A2657" i="4"/>
  <c r="D2657" i="4" s="1"/>
  <c r="A2656" i="4"/>
  <c r="D2656" i="4" s="1"/>
  <c r="A2655" i="4"/>
  <c r="D2655" i="4" s="1"/>
  <c r="A2654" i="4"/>
  <c r="D2654" i="4" s="1"/>
  <c r="A2653" i="4"/>
  <c r="D2653" i="4" s="1"/>
  <c r="A2652" i="4"/>
  <c r="D2652" i="4" s="1"/>
  <c r="A2651" i="4"/>
  <c r="D2651" i="4" s="1"/>
  <c r="A2650" i="4"/>
  <c r="D2650" i="4" s="1"/>
  <c r="A2649" i="4"/>
  <c r="D2649" i="4" s="1"/>
  <c r="A2648" i="4"/>
  <c r="D2648" i="4" s="1"/>
  <c r="A2647" i="4"/>
  <c r="D2647" i="4" s="1"/>
  <c r="A2646" i="4"/>
  <c r="D2646" i="4" s="1"/>
  <c r="A2645" i="4"/>
  <c r="D2645" i="4" s="1"/>
  <c r="A2644" i="4"/>
  <c r="D2644" i="4" s="1"/>
  <c r="A2643" i="4"/>
  <c r="D2643" i="4" s="1"/>
  <c r="A2642" i="4"/>
  <c r="D2642" i="4" s="1"/>
  <c r="A2641" i="4"/>
  <c r="D2641" i="4" s="1"/>
  <c r="A2640" i="4"/>
  <c r="D2640" i="4" s="1"/>
  <c r="A2639" i="4"/>
  <c r="D2639" i="4" s="1"/>
  <c r="A2638" i="4"/>
  <c r="D2638" i="4" s="1"/>
  <c r="A2637" i="4"/>
  <c r="D2637" i="4" s="1"/>
  <c r="A2636" i="4"/>
  <c r="D2636" i="4" s="1"/>
  <c r="A2635" i="4"/>
  <c r="D2635" i="4" s="1"/>
  <c r="A2634" i="4"/>
  <c r="D2634" i="4" s="1"/>
  <c r="A2633" i="4"/>
  <c r="D2633" i="4" s="1"/>
  <c r="A2632" i="4"/>
  <c r="D2632" i="4" s="1"/>
  <c r="A2631" i="4"/>
  <c r="D2631" i="4" s="1"/>
  <c r="A2630" i="4"/>
  <c r="D2630" i="4" s="1"/>
  <c r="A2629" i="4"/>
  <c r="D2629" i="4" s="1"/>
  <c r="A2628" i="4"/>
  <c r="D2628" i="4" s="1"/>
  <c r="A2627" i="4"/>
  <c r="D2627" i="4" s="1"/>
  <c r="A2626" i="4"/>
  <c r="D2626" i="4" s="1"/>
  <c r="A2625" i="4"/>
  <c r="D2625" i="4" s="1"/>
  <c r="A2624" i="4"/>
  <c r="D2624" i="4" s="1"/>
  <c r="A2623" i="4"/>
  <c r="D2623" i="4" s="1"/>
  <c r="A2622" i="4"/>
  <c r="D2622" i="4" s="1"/>
  <c r="A2621" i="4"/>
  <c r="D2621" i="4" s="1"/>
  <c r="A2620" i="4"/>
  <c r="D2620" i="4" s="1"/>
  <c r="A2619" i="4"/>
  <c r="D2619" i="4" s="1"/>
  <c r="A2618" i="4"/>
  <c r="D2618" i="4" s="1"/>
  <c r="A2617" i="4"/>
  <c r="D2617" i="4" s="1"/>
  <c r="A2616" i="4"/>
  <c r="D2616" i="4" s="1"/>
  <c r="A2615" i="4"/>
  <c r="D2615" i="4" s="1"/>
  <c r="A2614" i="4"/>
  <c r="D2614" i="4" s="1"/>
  <c r="A2613" i="4"/>
  <c r="D2613" i="4" s="1"/>
  <c r="A2612" i="4"/>
  <c r="D2612" i="4" s="1"/>
  <c r="A2611" i="4"/>
  <c r="D2611" i="4" s="1"/>
  <c r="A2610" i="4"/>
  <c r="D2610" i="4" s="1"/>
  <c r="A2609" i="4"/>
  <c r="D2609" i="4" s="1"/>
  <c r="A2608" i="4"/>
  <c r="D2608" i="4" s="1"/>
  <c r="A2607" i="4"/>
  <c r="D2607" i="4" s="1"/>
  <c r="A2606" i="4"/>
  <c r="D2606" i="4" s="1"/>
  <c r="A2605" i="4"/>
  <c r="D2605" i="4" s="1"/>
  <c r="A2604" i="4"/>
  <c r="D2604" i="4" s="1"/>
  <c r="A2603" i="4"/>
  <c r="D2603" i="4" s="1"/>
  <c r="A2602" i="4"/>
  <c r="D2602" i="4" s="1"/>
  <c r="A2601" i="4"/>
  <c r="D2601" i="4" s="1"/>
  <c r="A2600" i="4"/>
  <c r="D2600" i="4" s="1"/>
  <c r="A2599" i="4"/>
  <c r="D2599" i="4" s="1"/>
  <c r="A2598" i="4"/>
  <c r="D2598" i="4" s="1"/>
  <c r="A2597" i="4"/>
  <c r="D2597" i="4" s="1"/>
  <c r="A2596" i="4"/>
  <c r="D2596" i="4" s="1"/>
  <c r="A2595" i="4"/>
  <c r="D2595" i="4" s="1"/>
  <c r="A2594" i="4"/>
  <c r="D2594" i="4" s="1"/>
  <c r="A2593" i="4"/>
  <c r="D2593" i="4" s="1"/>
  <c r="A2592" i="4"/>
  <c r="D2592" i="4" s="1"/>
  <c r="A2591" i="4"/>
  <c r="D2591" i="4" s="1"/>
  <c r="A2590" i="4"/>
  <c r="D2590" i="4" s="1"/>
  <c r="A2589" i="4"/>
  <c r="D2589" i="4" s="1"/>
  <c r="A2588" i="4"/>
  <c r="D2588" i="4" s="1"/>
  <c r="A2587" i="4"/>
  <c r="D2587" i="4" s="1"/>
  <c r="A2586" i="4"/>
  <c r="D2586" i="4" s="1"/>
  <c r="A2585" i="4"/>
  <c r="D2585" i="4" s="1"/>
  <c r="A2584" i="4"/>
  <c r="D2584" i="4" s="1"/>
  <c r="A2583" i="4"/>
  <c r="D2583" i="4" s="1"/>
  <c r="A2582" i="4"/>
  <c r="D2582" i="4" s="1"/>
  <c r="A2581" i="4"/>
  <c r="D2581" i="4" s="1"/>
  <c r="A2580" i="4"/>
  <c r="D2580" i="4" s="1"/>
  <c r="A2579" i="4"/>
  <c r="D2579" i="4" s="1"/>
  <c r="A2578" i="4"/>
  <c r="D2578" i="4" s="1"/>
  <c r="A2577" i="4"/>
  <c r="D2577" i="4" s="1"/>
  <c r="A2576" i="4"/>
  <c r="D2576" i="4" s="1"/>
  <c r="A2575" i="4"/>
  <c r="D2575" i="4" s="1"/>
  <c r="A2574" i="4"/>
  <c r="D2574" i="4" s="1"/>
  <c r="A2573" i="4"/>
  <c r="D2573" i="4" s="1"/>
  <c r="A2572" i="4"/>
  <c r="D2572" i="4" s="1"/>
  <c r="A2571" i="4"/>
  <c r="D2571" i="4" s="1"/>
  <c r="A2570" i="4"/>
  <c r="D2570" i="4" s="1"/>
  <c r="A2569" i="4"/>
  <c r="D2569" i="4" s="1"/>
  <c r="A2568" i="4"/>
  <c r="D2568" i="4" s="1"/>
  <c r="A2567" i="4"/>
  <c r="D2567" i="4" s="1"/>
  <c r="A2566" i="4"/>
  <c r="D2566" i="4" s="1"/>
  <c r="A2565" i="4"/>
  <c r="D2565" i="4" s="1"/>
  <c r="A2564" i="4"/>
  <c r="D2564" i="4" s="1"/>
  <c r="A2563" i="4"/>
  <c r="D2563" i="4" s="1"/>
  <c r="A2562" i="4"/>
  <c r="D2562" i="4" s="1"/>
  <c r="A2561" i="4"/>
  <c r="D2561" i="4" s="1"/>
  <c r="A2560" i="4"/>
  <c r="D2560" i="4" s="1"/>
  <c r="A2559" i="4"/>
  <c r="D2559" i="4" s="1"/>
  <c r="A2558" i="4"/>
  <c r="D2558" i="4" s="1"/>
  <c r="A2557" i="4"/>
  <c r="D2557" i="4" s="1"/>
  <c r="A2556" i="4"/>
  <c r="D2556" i="4" s="1"/>
  <c r="A2555" i="4"/>
  <c r="D2555" i="4" s="1"/>
  <c r="A2554" i="4"/>
  <c r="D2554" i="4" s="1"/>
  <c r="A2553" i="4"/>
  <c r="D2553" i="4" s="1"/>
  <c r="A2552" i="4"/>
  <c r="D2552" i="4" s="1"/>
  <c r="A2551" i="4"/>
  <c r="D2551" i="4" s="1"/>
  <c r="A2550" i="4"/>
  <c r="D2550" i="4" s="1"/>
  <c r="A2549" i="4"/>
  <c r="D2549" i="4" s="1"/>
  <c r="A2548" i="4"/>
  <c r="D2548" i="4" s="1"/>
  <c r="A2547" i="4"/>
  <c r="D2547" i="4" s="1"/>
  <c r="A2546" i="4"/>
  <c r="D2546" i="4" s="1"/>
  <c r="A2545" i="4"/>
  <c r="D2545" i="4" s="1"/>
  <c r="A2544" i="4"/>
  <c r="D2544" i="4" s="1"/>
  <c r="A2543" i="4"/>
  <c r="D2543" i="4" s="1"/>
  <c r="A2542" i="4"/>
  <c r="D2542" i="4" s="1"/>
  <c r="A2541" i="4"/>
  <c r="D2541" i="4" s="1"/>
  <c r="A2540" i="4"/>
  <c r="D2540" i="4" s="1"/>
  <c r="A2539" i="4"/>
  <c r="D2539" i="4" s="1"/>
  <c r="A2538" i="4"/>
  <c r="D2538" i="4" s="1"/>
  <c r="A2537" i="4"/>
  <c r="D2537" i="4" s="1"/>
  <c r="A2536" i="4"/>
  <c r="D2536" i="4" s="1"/>
  <c r="A2535" i="4"/>
  <c r="D2535" i="4" s="1"/>
  <c r="A2534" i="4"/>
  <c r="D2534" i="4" s="1"/>
  <c r="A2533" i="4"/>
  <c r="D2533" i="4" s="1"/>
  <c r="A2532" i="4"/>
  <c r="D2532" i="4" s="1"/>
  <c r="A2531" i="4"/>
  <c r="D2531" i="4" s="1"/>
  <c r="A2530" i="4"/>
  <c r="D2530" i="4" s="1"/>
  <c r="A2529" i="4"/>
  <c r="D2529" i="4" s="1"/>
  <c r="A2528" i="4"/>
  <c r="D2528" i="4" s="1"/>
  <c r="A2527" i="4"/>
  <c r="D2527" i="4" s="1"/>
  <c r="A2526" i="4"/>
  <c r="D2526" i="4" s="1"/>
  <c r="A2525" i="4"/>
  <c r="D2525" i="4" s="1"/>
  <c r="A2524" i="4"/>
  <c r="D2524" i="4" s="1"/>
  <c r="A2523" i="4"/>
  <c r="D2523" i="4" s="1"/>
  <c r="A2522" i="4"/>
  <c r="D2522" i="4" s="1"/>
  <c r="A2521" i="4"/>
  <c r="D2521" i="4" s="1"/>
  <c r="A2520" i="4"/>
  <c r="D2520" i="4" s="1"/>
  <c r="A2519" i="4"/>
  <c r="D2519" i="4" s="1"/>
  <c r="A2518" i="4"/>
  <c r="D2518" i="4" s="1"/>
  <c r="A2517" i="4"/>
  <c r="D2517" i="4" s="1"/>
  <c r="A2516" i="4"/>
  <c r="D2516" i="4" s="1"/>
  <c r="A2515" i="4"/>
  <c r="D2515" i="4" s="1"/>
  <c r="A2514" i="4"/>
  <c r="D2514" i="4" s="1"/>
  <c r="A2512" i="4"/>
  <c r="D2512" i="4" s="1"/>
  <c r="A2511" i="4"/>
  <c r="D2511" i="4" s="1"/>
  <c r="A2510" i="4"/>
  <c r="D2510" i="4" s="1"/>
  <c r="A2509" i="4"/>
  <c r="D2509" i="4" s="1"/>
  <c r="A2508" i="4"/>
  <c r="D2508" i="4" s="1"/>
  <c r="A2507" i="4"/>
  <c r="D2507" i="4" s="1"/>
  <c r="A2506" i="4"/>
  <c r="D2506" i="4" s="1"/>
  <c r="A2505" i="4"/>
  <c r="D2505" i="4" s="1"/>
  <c r="A2504" i="4"/>
  <c r="D2504" i="4" s="1"/>
  <c r="A2503" i="4"/>
  <c r="D2503" i="4" s="1"/>
  <c r="A2502" i="4"/>
  <c r="D2502" i="4" s="1"/>
  <c r="A2501" i="4"/>
  <c r="D2501" i="4" s="1"/>
  <c r="A2500" i="4"/>
  <c r="D2500" i="4" s="1"/>
  <c r="A2499" i="4"/>
  <c r="D2499" i="4" s="1"/>
  <c r="A2498" i="4"/>
  <c r="D2498" i="4" s="1"/>
  <c r="A2497" i="4"/>
  <c r="D2497" i="4" s="1"/>
  <c r="A2496" i="4"/>
  <c r="D2496" i="4" s="1"/>
  <c r="A2495" i="4"/>
  <c r="D2495" i="4" s="1"/>
  <c r="A2494" i="4"/>
  <c r="D2494" i="4" s="1"/>
  <c r="A2493" i="4"/>
  <c r="D2493" i="4" s="1"/>
  <c r="A2492" i="4"/>
  <c r="D2492" i="4" s="1"/>
  <c r="A2491" i="4"/>
  <c r="D2491" i="4" s="1"/>
  <c r="A2490" i="4"/>
  <c r="D2490" i="4" s="1"/>
  <c r="A2489" i="4"/>
  <c r="D2489" i="4" s="1"/>
  <c r="A2488" i="4"/>
  <c r="D2488" i="4" s="1"/>
  <c r="A2487" i="4"/>
  <c r="D2487" i="4" s="1"/>
  <c r="A2486" i="4"/>
  <c r="D2486" i="4" s="1"/>
  <c r="A2485" i="4"/>
  <c r="D2485" i="4" s="1"/>
  <c r="A2484" i="4"/>
  <c r="D2484" i="4" s="1"/>
  <c r="A2483" i="4"/>
  <c r="D2483" i="4" s="1"/>
  <c r="A2482" i="4"/>
  <c r="D2482" i="4" s="1"/>
  <c r="A2481" i="4"/>
  <c r="D2481" i="4" s="1"/>
  <c r="A2480" i="4"/>
  <c r="D2480" i="4" s="1"/>
  <c r="A2479" i="4"/>
  <c r="D2479" i="4" s="1"/>
  <c r="A2478" i="4"/>
  <c r="D2478" i="4" s="1"/>
  <c r="A2477" i="4"/>
  <c r="D2477" i="4" s="1"/>
  <c r="A2476" i="4"/>
  <c r="D2476" i="4" s="1"/>
  <c r="A2475" i="4"/>
  <c r="D2475" i="4" s="1"/>
  <c r="A2474" i="4"/>
  <c r="D2474" i="4" s="1"/>
  <c r="A2473" i="4"/>
  <c r="D2473" i="4" s="1"/>
  <c r="A2472" i="4"/>
  <c r="D2472" i="4" s="1"/>
  <c r="A2471" i="4"/>
  <c r="D2471" i="4" s="1"/>
  <c r="A2470" i="4"/>
  <c r="D2470" i="4" s="1"/>
  <c r="A2469" i="4"/>
  <c r="D2469" i="4" s="1"/>
  <c r="A2468" i="4"/>
  <c r="D2468" i="4" s="1"/>
  <c r="A2467" i="4"/>
  <c r="D2467" i="4" s="1"/>
  <c r="A2466" i="4"/>
  <c r="D2466" i="4" s="1"/>
  <c r="A2465" i="4"/>
  <c r="D2465" i="4" s="1"/>
  <c r="A2464" i="4"/>
  <c r="D2464" i="4" s="1"/>
  <c r="A2463" i="4"/>
  <c r="D2463" i="4" s="1"/>
  <c r="A2462" i="4"/>
  <c r="D2462" i="4" s="1"/>
  <c r="A2461" i="4"/>
  <c r="D2461" i="4" s="1"/>
  <c r="A2460" i="4"/>
  <c r="D2460" i="4" s="1"/>
  <c r="A2459" i="4"/>
  <c r="D2459" i="4" s="1"/>
  <c r="A2458" i="4"/>
  <c r="D2458" i="4" s="1"/>
  <c r="A2457" i="4"/>
  <c r="D2457" i="4" s="1"/>
  <c r="A2456" i="4"/>
  <c r="D2456" i="4" s="1"/>
  <c r="A2455" i="4"/>
  <c r="D2455" i="4" s="1"/>
  <c r="A2454" i="4"/>
  <c r="D2454" i="4" s="1"/>
  <c r="A2453" i="4"/>
  <c r="D2453" i="4" s="1"/>
  <c r="A2452" i="4"/>
  <c r="D2452" i="4" s="1"/>
  <c r="A2451" i="4"/>
  <c r="D2451" i="4" s="1"/>
  <c r="A2450" i="4"/>
  <c r="D2450" i="4" s="1"/>
  <c r="A2449" i="4"/>
  <c r="D2449" i="4" s="1"/>
  <c r="A2448" i="4"/>
  <c r="D2448" i="4" s="1"/>
  <c r="A2447" i="4"/>
  <c r="D2447" i="4" s="1"/>
  <c r="A2446" i="4"/>
  <c r="D2446" i="4" s="1"/>
  <c r="A2445" i="4"/>
  <c r="D2445" i="4" s="1"/>
  <c r="A2444" i="4"/>
  <c r="D2444" i="4" s="1"/>
  <c r="A2443" i="4"/>
  <c r="D2443" i="4" s="1"/>
  <c r="A2442" i="4"/>
  <c r="D2442" i="4" s="1"/>
  <c r="A2441" i="4"/>
  <c r="D2441" i="4" s="1"/>
  <c r="A2440" i="4"/>
  <c r="D2440" i="4" s="1"/>
  <c r="A2439" i="4"/>
  <c r="D2439" i="4" s="1"/>
  <c r="A2438" i="4"/>
  <c r="D2438" i="4" s="1"/>
  <c r="A2437" i="4"/>
  <c r="D2437" i="4" s="1"/>
  <c r="A2436" i="4"/>
  <c r="D2436" i="4" s="1"/>
  <c r="A2434" i="4"/>
  <c r="D2434" i="4" s="1"/>
  <c r="A2433" i="4"/>
  <c r="D2433" i="4" s="1"/>
  <c r="A2432" i="4"/>
  <c r="D2432" i="4" s="1"/>
  <c r="A2431" i="4"/>
  <c r="D2431" i="4" s="1"/>
  <c r="A2430" i="4"/>
  <c r="D2430" i="4" s="1"/>
  <c r="A2429" i="4"/>
  <c r="D2429" i="4" s="1"/>
  <c r="A2428" i="4"/>
  <c r="D2428" i="4" s="1"/>
  <c r="A2427" i="4"/>
  <c r="D2427" i="4" s="1"/>
  <c r="A2426" i="4"/>
  <c r="D2426" i="4" s="1"/>
  <c r="A2425" i="4"/>
  <c r="D2425" i="4" s="1"/>
  <c r="A2424" i="4"/>
  <c r="D2424" i="4" s="1"/>
  <c r="A2423" i="4"/>
  <c r="D2423" i="4" s="1"/>
  <c r="A2422" i="4"/>
  <c r="D2422" i="4" s="1"/>
  <c r="A2421" i="4"/>
  <c r="D2421" i="4" s="1"/>
  <c r="A2420" i="4"/>
  <c r="D2420" i="4" s="1"/>
  <c r="A2419" i="4"/>
  <c r="D2419" i="4" s="1"/>
  <c r="A2418" i="4"/>
  <c r="D2418" i="4" s="1"/>
  <c r="A2417" i="4"/>
  <c r="D2417" i="4" s="1"/>
  <c r="A2416" i="4"/>
  <c r="D2416" i="4" s="1"/>
  <c r="A2415" i="4"/>
  <c r="D2415" i="4" s="1"/>
  <c r="A2414" i="4"/>
  <c r="D2414" i="4" s="1"/>
  <c r="A2413" i="4"/>
  <c r="D2413" i="4" s="1"/>
  <c r="A2412" i="4"/>
  <c r="D2412" i="4" s="1"/>
  <c r="A2411" i="4"/>
  <c r="D2411" i="4" s="1"/>
  <c r="A2410" i="4"/>
  <c r="D2410" i="4" s="1"/>
  <c r="A2409" i="4"/>
  <c r="D2409" i="4" s="1"/>
  <c r="A2408" i="4"/>
  <c r="D2408" i="4" s="1"/>
  <c r="A2407" i="4"/>
  <c r="D2407" i="4" s="1"/>
  <c r="A2406" i="4"/>
  <c r="D2406" i="4" s="1"/>
  <c r="A2405" i="4"/>
  <c r="D2405" i="4" s="1"/>
  <c r="A2404" i="4"/>
  <c r="D2404" i="4" s="1"/>
  <c r="A2403" i="4"/>
  <c r="D2403" i="4" s="1"/>
  <c r="A2402" i="4"/>
  <c r="D2402" i="4" s="1"/>
  <c r="A2401" i="4"/>
  <c r="D2401" i="4" s="1"/>
  <c r="A2400" i="4"/>
  <c r="D2400" i="4" s="1"/>
  <c r="A2399" i="4"/>
  <c r="D2399" i="4" s="1"/>
  <c r="A2398" i="4"/>
  <c r="D2398" i="4" s="1"/>
  <c r="A2397" i="4"/>
  <c r="D2397" i="4" s="1"/>
  <c r="A2396" i="4"/>
  <c r="D2396" i="4" s="1"/>
  <c r="A2395" i="4"/>
  <c r="D2395" i="4" s="1"/>
  <c r="A2394" i="4"/>
  <c r="D2394" i="4" s="1"/>
  <c r="A2393" i="4"/>
  <c r="D2393" i="4" s="1"/>
  <c r="A2392" i="4"/>
  <c r="D2392" i="4" s="1"/>
  <c r="A2391" i="4"/>
  <c r="D2391" i="4" s="1"/>
  <c r="A2390" i="4"/>
  <c r="D2390" i="4" s="1"/>
  <c r="A2389" i="4"/>
  <c r="D2389" i="4" s="1"/>
  <c r="A2388" i="4"/>
  <c r="D2388" i="4" s="1"/>
  <c r="A2387" i="4"/>
  <c r="D2387" i="4" s="1"/>
  <c r="A2386" i="4"/>
  <c r="D2386" i="4" s="1"/>
  <c r="A2385" i="4"/>
  <c r="D2385" i="4" s="1"/>
  <c r="A2384" i="4"/>
  <c r="D2384" i="4" s="1"/>
  <c r="A2383" i="4"/>
  <c r="D2383" i="4" s="1"/>
  <c r="A2382" i="4"/>
  <c r="D2382" i="4" s="1"/>
  <c r="A2381" i="4"/>
  <c r="D2381" i="4" s="1"/>
  <c r="A2380" i="4"/>
  <c r="D2380" i="4" s="1"/>
  <c r="A2379" i="4"/>
  <c r="D2379" i="4" s="1"/>
  <c r="A2378" i="4"/>
  <c r="D2378" i="4" s="1"/>
  <c r="A2377" i="4"/>
  <c r="D2377" i="4" s="1"/>
  <c r="A2376" i="4"/>
  <c r="D2376" i="4" s="1"/>
  <c r="A2375" i="4"/>
  <c r="D2375" i="4" s="1"/>
  <c r="A2374" i="4"/>
  <c r="D2374" i="4" s="1"/>
  <c r="A2373" i="4"/>
  <c r="D2373" i="4" s="1"/>
  <c r="A2372" i="4"/>
  <c r="D2372" i="4" s="1"/>
  <c r="A2371" i="4"/>
  <c r="D2371" i="4" s="1"/>
  <c r="A2370" i="4"/>
  <c r="D2370" i="4" s="1"/>
  <c r="A2369" i="4"/>
  <c r="D2369" i="4" s="1"/>
  <c r="A2368" i="4"/>
  <c r="D2368" i="4" s="1"/>
  <c r="A2367" i="4"/>
  <c r="D2367" i="4" s="1"/>
  <c r="A2366" i="4"/>
  <c r="D2366" i="4" s="1"/>
  <c r="A2365" i="4"/>
  <c r="D2365" i="4" s="1"/>
  <c r="A2364" i="4"/>
  <c r="D2364" i="4" s="1"/>
  <c r="A2363" i="4"/>
  <c r="D2363" i="4" s="1"/>
  <c r="A2362" i="4"/>
  <c r="D2362" i="4" s="1"/>
  <c r="A2361" i="4"/>
  <c r="D2361" i="4" s="1"/>
  <c r="A2360" i="4"/>
  <c r="D2360" i="4" s="1"/>
  <c r="A2359" i="4"/>
  <c r="D2359" i="4" s="1"/>
  <c r="A2358" i="4"/>
  <c r="D2358" i="4" s="1"/>
  <c r="A2357" i="4"/>
  <c r="D2357" i="4" s="1"/>
  <c r="A2356" i="4"/>
  <c r="D2356" i="4" s="1"/>
  <c r="A2355" i="4"/>
  <c r="D2355" i="4" s="1"/>
  <c r="A2354" i="4"/>
  <c r="D2354" i="4" s="1"/>
  <c r="A2353" i="4"/>
  <c r="D2353" i="4" s="1"/>
  <c r="A2352" i="4"/>
  <c r="D2352" i="4" s="1"/>
  <c r="A2351" i="4"/>
  <c r="D2351" i="4" s="1"/>
  <c r="A2350" i="4"/>
  <c r="D2350" i="4" s="1"/>
  <c r="A2349" i="4"/>
  <c r="D2349" i="4" s="1"/>
  <c r="A2348" i="4"/>
  <c r="D2348" i="4" s="1"/>
  <c r="A2347" i="4"/>
  <c r="D2347" i="4" s="1"/>
  <c r="A2345" i="4"/>
  <c r="D2345" i="4" s="1"/>
  <c r="A2344" i="4"/>
  <c r="D2344" i="4" s="1"/>
  <c r="A2343" i="4"/>
  <c r="D2343" i="4" s="1"/>
  <c r="A2342" i="4"/>
  <c r="D2342" i="4" s="1"/>
  <c r="A2341" i="4"/>
  <c r="D2341" i="4" s="1"/>
  <c r="A2340" i="4"/>
  <c r="D2340" i="4" s="1"/>
  <c r="A2339" i="4"/>
  <c r="D2339" i="4" s="1"/>
  <c r="A2338" i="4"/>
  <c r="D2338" i="4" s="1"/>
  <c r="A2337" i="4"/>
  <c r="D2337" i="4" s="1"/>
  <c r="A2336" i="4"/>
  <c r="D2336" i="4" s="1"/>
  <c r="A2335" i="4"/>
  <c r="D2335" i="4" s="1"/>
  <c r="A2334" i="4"/>
  <c r="D2334" i="4" s="1"/>
  <c r="A2333" i="4"/>
  <c r="D2333" i="4" s="1"/>
  <c r="A2332" i="4"/>
  <c r="D2332" i="4" s="1"/>
  <c r="A2331" i="4"/>
  <c r="D2331" i="4" s="1"/>
  <c r="A2330" i="4"/>
  <c r="D2330" i="4" s="1"/>
  <c r="A2329" i="4"/>
  <c r="D2329" i="4" s="1"/>
  <c r="A2328" i="4"/>
  <c r="D2328" i="4" s="1"/>
  <c r="A2327" i="4"/>
  <c r="D2327" i="4" s="1"/>
  <c r="A2326" i="4"/>
  <c r="D2326" i="4" s="1"/>
  <c r="A2325" i="4"/>
  <c r="D2325" i="4" s="1"/>
  <c r="A2324" i="4"/>
  <c r="D2324" i="4" s="1"/>
  <c r="A2323" i="4"/>
  <c r="D2323" i="4" s="1"/>
  <c r="A2322" i="4"/>
  <c r="D2322" i="4" s="1"/>
  <c r="A2321" i="4"/>
  <c r="D2321" i="4" s="1"/>
  <c r="A2320" i="4"/>
  <c r="D2320" i="4" s="1"/>
  <c r="A2319" i="4"/>
  <c r="D2319" i="4" s="1"/>
  <c r="A2318" i="4"/>
  <c r="D2318" i="4" s="1"/>
  <c r="A2317" i="4"/>
  <c r="D2317" i="4" s="1"/>
  <c r="A2316" i="4"/>
  <c r="D2316" i="4" s="1"/>
  <c r="A2315" i="4"/>
  <c r="D2315" i="4" s="1"/>
  <c r="A2314" i="4"/>
  <c r="D2314" i="4" s="1"/>
  <c r="A2313" i="4"/>
  <c r="D2313" i="4" s="1"/>
  <c r="A2312" i="4"/>
  <c r="D2312" i="4" s="1"/>
  <c r="A2311" i="4"/>
  <c r="D2311" i="4" s="1"/>
  <c r="A2310" i="4"/>
  <c r="D2310" i="4" s="1"/>
  <c r="A2309" i="4"/>
  <c r="D2309" i="4" s="1"/>
  <c r="A2308" i="4"/>
  <c r="D2308" i="4" s="1"/>
  <c r="A2307" i="4"/>
  <c r="D2307" i="4" s="1"/>
  <c r="A2306" i="4"/>
  <c r="D2306" i="4" s="1"/>
  <c r="A2304" i="4"/>
  <c r="D2304" i="4" s="1"/>
  <c r="A2303" i="4"/>
  <c r="D2303" i="4" s="1"/>
  <c r="A2302" i="4"/>
  <c r="D2302" i="4" s="1"/>
  <c r="A2301" i="4"/>
  <c r="D2301" i="4" s="1"/>
  <c r="A2300" i="4"/>
  <c r="D2300" i="4" s="1"/>
  <c r="A2299" i="4"/>
  <c r="D2299" i="4" s="1"/>
  <c r="A2298" i="4"/>
  <c r="D2298" i="4" s="1"/>
  <c r="A2297" i="4"/>
  <c r="D2297" i="4" s="1"/>
  <c r="A2296" i="4"/>
  <c r="D2296" i="4" s="1"/>
  <c r="A2295" i="4"/>
  <c r="D2295" i="4" s="1"/>
  <c r="A2294" i="4"/>
  <c r="D2294" i="4" s="1"/>
  <c r="A2293" i="4"/>
  <c r="D2293" i="4" s="1"/>
  <c r="A2292" i="4"/>
  <c r="D2292" i="4" s="1"/>
  <c r="A2291" i="4"/>
  <c r="D2291" i="4" s="1"/>
  <c r="A2290" i="4"/>
  <c r="D2290" i="4" s="1"/>
  <c r="A2289" i="4"/>
  <c r="D2289" i="4" s="1"/>
  <c r="A2288" i="4"/>
  <c r="D2288" i="4" s="1"/>
  <c r="A2287" i="4"/>
  <c r="D2287" i="4" s="1"/>
  <c r="A2286" i="4"/>
  <c r="D2286" i="4" s="1"/>
  <c r="A2285" i="4"/>
  <c r="D2285" i="4" s="1"/>
  <c r="A2284" i="4"/>
  <c r="D2284" i="4" s="1"/>
  <c r="A2283" i="4"/>
  <c r="D2283" i="4" s="1"/>
  <c r="A2282" i="4"/>
  <c r="D2282" i="4" s="1"/>
  <c r="A2281" i="4"/>
  <c r="D2281" i="4" s="1"/>
  <c r="A2280" i="4"/>
  <c r="D2280" i="4" s="1"/>
  <c r="A2279" i="4"/>
  <c r="D2279" i="4" s="1"/>
  <c r="A2278" i="4"/>
  <c r="D2278" i="4" s="1"/>
  <c r="A2277" i="4"/>
  <c r="D2277" i="4" s="1"/>
  <c r="A2276" i="4"/>
  <c r="D2276" i="4" s="1"/>
  <c r="A2275" i="4"/>
  <c r="D2275" i="4" s="1"/>
  <c r="A2274" i="4"/>
  <c r="D2274" i="4" s="1"/>
  <c r="A2273" i="4"/>
  <c r="D2273" i="4" s="1"/>
  <c r="A2272" i="4"/>
  <c r="D2272" i="4" s="1"/>
  <c r="A2271" i="4"/>
  <c r="D2271" i="4" s="1"/>
  <c r="A2270" i="4"/>
  <c r="D2270" i="4" s="1"/>
  <c r="A2269" i="4"/>
  <c r="D2269" i="4" s="1"/>
  <c r="A2268" i="4"/>
  <c r="D2268" i="4" s="1"/>
  <c r="A2266" i="4"/>
  <c r="D2266" i="4" s="1"/>
  <c r="A2265" i="4"/>
  <c r="D2265" i="4" s="1"/>
  <c r="A2264" i="4"/>
  <c r="D2264" i="4" s="1"/>
  <c r="A2263" i="4"/>
  <c r="D2263" i="4" s="1"/>
  <c r="A2262" i="4"/>
  <c r="D2262" i="4" s="1"/>
  <c r="A2261" i="4"/>
  <c r="D2261" i="4" s="1"/>
  <c r="A2260" i="4"/>
  <c r="D2260" i="4" s="1"/>
  <c r="A2259" i="4"/>
  <c r="D2259" i="4" s="1"/>
  <c r="A2258" i="4"/>
  <c r="D2258" i="4" s="1"/>
  <c r="A2257" i="4"/>
  <c r="D2257" i="4" s="1"/>
  <c r="A2256" i="4"/>
  <c r="D2256" i="4" s="1"/>
  <c r="A2255" i="4"/>
  <c r="D2255" i="4" s="1"/>
  <c r="A2254" i="4"/>
  <c r="D2254" i="4" s="1"/>
  <c r="A2253" i="4"/>
  <c r="D2253" i="4" s="1"/>
  <c r="A2252" i="4"/>
  <c r="D2252" i="4" s="1"/>
  <c r="A2251" i="4"/>
  <c r="D2251" i="4" s="1"/>
  <c r="A2250" i="4"/>
  <c r="D2250" i="4" s="1"/>
  <c r="A2249" i="4"/>
  <c r="D2249" i="4" s="1"/>
  <c r="A2248" i="4"/>
  <c r="D2248" i="4" s="1"/>
  <c r="A2247" i="4"/>
  <c r="D2247" i="4" s="1"/>
  <c r="A2246" i="4"/>
  <c r="D2246" i="4" s="1"/>
  <c r="A2245" i="4"/>
  <c r="D2245" i="4" s="1"/>
  <c r="A2244" i="4"/>
  <c r="D2244" i="4" s="1"/>
  <c r="A2243" i="4"/>
  <c r="D2243" i="4" s="1"/>
  <c r="A2242" i="4"/>
  <c r="D2242" i="4" s="1"/>
  <c r="A2241" i="4"/>
  <c r="D2241" i="4" s="1"/>
  <c r="A2240" i="4"/>
  <c r="D2240" i="4" s="1"/>
  <c r="A2239" i="4"/>
  <c r="D2239" i="4" s="1"/>
  <c r="A2238" i="4"/>
  <c r="D2238" i="4" s="1"/>
  <c r="A2237" i="4"/>
  <c r="D2237" i="4" s="1"/>
  <c r="A2236" i="4"/>
  <c r="D2236" i="4" s="1"/>
  <c r="A2235" i="4"/>
  <c r="D2235" i="4" s="1"/>
  <c r="A2234" i="4"/>
  <c r="D2234" i="4" s="1"/>
  <c r="A2233" i="4"/>
  <c r="D2233" i="4" s="1"/>
  <c r="A2232" i="4"/>
  <c r="D2232" i="4" s="1"/>
  <c r="A2231" i="4"/>
  <c r="D2231" i="4" s="1"/>
  <c r="A2230" i="4"/>
  <c r="D2230" i="4" s="1"/>
  <c r="A2229" i="4"/>
  <c r="D2229" i="4" s="1"/>
  <c r="A2228" i="4"/>
  <c r="D2228" i="4" s="1"/>
  <c r="A2227" i="4"/>
  <c r="D2227" i="4" s="1"/>
  <c r="A2226" i="4"/>
  <c r="D2226" i="4" s="1"/>
  <c r="A2225" i="4"/>
  <c r="D2225" i="4" s="1"/>
  <c r="A2224" i="4"/>
  <c r="D2224" i="4" s="1"/>
  <c r="A2223" i="4"/>
  <c r="D2223" i="4" s="1"/>
  <c r="A2222" i="4"/>
  <c r="D2222" i="4" s="1"/>
  <c r="A2221" i="4"/>
  <c r="D2221" i="4" s="1"/>
  <c r="A2220" i="4"/>
  <c r="D2220" i="4" s="1"/>
  <c r="A2219" i="4"/>
  <c r="D2219" i="4" s="1"/>
  <c r="A2218" i="4"/>
  <c r="D2218" i="4" s="1"/>
  <c r="A2217" i="4"/>
  <c r="D2217" i="4" s="1"/>
  <c r="A2216" i="4"/>
  <c r="D2216" i="4" s="1"/>
  <c r="A2215" i="4"/>
  <c r="D2215" i="4" s="1"/>
  <c r="A2214" i="4"/>
  <c r="D2214" i="4" s="1"/>
  <c r="A2213" i="4"/>
  <c r="D2213" i="4" s="1"/>
  <c r="A2212" i="4"/>
  <c r="D2212" i="4" s="1"/>
  <c r="A2211" i="4"/>
  <c r="D2211" i="4" s="1"/>
  <c r="A2210" i="4"/>
  <c r="D2210" i="4" s="1"/>
  <c r="A2209" i="4"/>
  <c r="D2209" i="4" s="1"/>
  <c r="A2208" i="4"/>
  <c r="D2208" i="4" s="1"/>
  <c r="A2207" i="4"/>
  <c r="D2207" i="4" s="1"/>
  <c r="A2206" i="4"/>
  <c r="D2206" i="4" s="1"/>
  <c r="A2205" i="4"/>
  <c r="D2205" i="4" s="1"/>
  <c r="A2204" i="4"/>
  <c r="D2204" i="4" s="1"/>
  <c r="A2203" i="4"/>
  <c r="D2203" i="4" s="1"/>
  <c r="A2202" i="4"/>
  <c r="D2202" i="4" s="1"/>
  <c r="A2201" i="4"/>
  <c r="D2201" i="4" s="1"/>
  <c r="A2200" i="4"/>
  <c r="D2200" i="4" s="1"/>
  <c r="A2199" i="4"/>
  <c r="D2199" i="4" s="1"/>
  <c r="A2198" i="4"/>
  <c r="D2198" i="4" s="1"/>
  <c r="A2197" i="4"/>
  <c r="D2197" i="4" s="1"/>
  <c r="A2196" i="4"/>
  <c r="D2196" i="4" s="1"/>
  <c r="A2195" i="4"/>
  <c r="D2195" i="4" s="1"/>
  <c r="A2194" i="4"/>
  <c r="D2194" i="4" s="1"/>
  <c r="A2193" i="4"/>
  <c r="D2193" i="4" s="1"/>
  <c r="A2192" i="4"/>
  <c r="D2192" i="4" s="1"/>
  <c r="A2191" i="4"/>
  <c r="D2191" i="4" s="1"/>
  <c r="A2190" i="4"/>
  <c r="D2190" i="4" s="1"/>
  <c r="A2189" i="4"/>
  <c r="D2189" i="4" s="1"/>
  <c r="A2188" i="4"/>
  <c r="D2188" i="4" s="1"/>
  <c r="A2187" i="4"/>
  <c r="D2187" i="4" s="1"/>
  <c r="A2186" i="4"/>
  <c r="D2186" i="4" s="1"/>
  <c r="A2185" i="4"/>
  <c r="D2185" i="4" s="1"/>
  <c r="A2184" i="4"/>
  <c r="D2184" i="4" s="1"/>
  <c r="A2183" i="4"/>
  <c r="D2183" i="4" s="1"/>
  <c r="A2182" i="4"/>
  <c r="D2182" i="4" s="1"/>
  <c r="A2181" i="4"/>
  <c r="D2181" i="4" s="1"/>
  <c r="A2180" i="4"/>
  <c r="D2180" i="4" s="1"/>
  <c r="A2179" i="4"/>
  <c r="D2179" i="4" s="1"/>
  <c r="A2178" i="4"/>
  <c r="D2178" i="4" s="1"/>
  <c r="A2177" i="4"/>
  <c r="D2177" i="4" s="1"/>
  <c r="A2176" i="4"/>
  <c r="D2176" i="4" s="1"/>
  <c r="A2175" i="4"/>
  <c r="D2175" i="4" s="1"/>
  <c r="A2174" i="4"/>
  <c r="D2174" i="4" s="1"/>
  <c r="A2173" i="4"/>
  <c r="D2173" i="4" s="1"/>
  <c r="A2172" i="4"/>
  <c r="D2172" i="4" s="1"/>
  <c r="A2171" i="4"/>
  <c r="D2171" i="4" s="1"/>
  <c r="A2170" i="4"/>
  <c r="D2170" i="4" s="1"/>
  <c r="A2169" i="4"/>
  <c r="D2169" i="4" s="1"/>
  <c r="A2168" i="4"/>
  <c r="D2168" i="4" s="1"/>
  <c r="A2167" i="4"/>
  <c r="D2167" i="4" s="1"/>
  <c r="A2166" i="4"/>
  <c r="D2166" i="4" s="1"/>
  <c r="A2165" i="4"/>
  <c r="D2165" i="4" s="1"/>
  <c r="A2164" i="4"/>
  <c r="D2164" i="4" s="1"/>
  <c r="A2163" i="4"/>
  <c r="D2163" i="4" s="1"/>
  <c r="A2162" i="4"/>
  <c r="D2162" i="4" s="1"/>
  <c r="A2161" i="4"/>
  <c r="D2161" i="4" s="1"/>
  <c r="A2160" i="4"/>
  <c r="D2160" i="4" s="1"/>
  <c r="A2159" i="4"/>
  <c r="D2159" i="4" s="1"/>
  <c r="A2158" i="4"/>
  <c r="D2158" i="4" s="1"/>
  <c r="A2157" i="4"/>
  <c r="D2157" i="4" s="1"/>
  <c r="A2156" i="4"/>
  <c r="D2156" i="4" s="1"/>
  <c r="A2155" i="4"/>
  <c r="D2155" i="4" s="1"/>
  <c r="A2154" i="4"/>
  <c r="D2154" i="4" s="1"/>
  <c r="A2153" i="4"/>
  <c r="D2153" i="4" s="1"/>
  <c r="A2152" i="4"/>
  <c r="D2152" i="4" s="1"/>
  <c r="A2151" i="4"/>
  <c r="D2151" i="4" s="1"/>
  <c r="A2150" i="4"/>
  <c r="D2150" i="4" s="1"/>
  <c r="A2149" i="4"/>
  <c r="D2149" i="4" s="1"/>
  <c r="A2148" i="4"/>
  <c r="D2148" i="4" s="1"/>
  <c r="A2147" i="4"/>
  <c r="D2147" i="4" s="1"/>
  <c r="A2146" i="4"/>
  <c r="D2146" i="4" s="1"/>
  <c r="A2145" i="4"/>
  <c r="D2145" i="4" s="1"/>
  <c r="A2144" i="4"/>
  <c r="D2144" i="4" s="1"/>
  <c r="A2143" i="4"/>
  <c r="D2143" i="4" s="1"/>
  <c r="A2142" i="4"/>
  <c r="D2142" i="4" s="1"/>
  <c r="A2141" i="4"/>
  <c r="D2141" i="4" s="1"/>
  <c r="A2140" i="4"/>
  <c r="D2140" i="4" s="1"/>
  <c r="A2139" i="4"/>
  <c r="D2139" i="4" s="1"/>
  <c r="A2138" i="4"/>
  <c r="D2138" i="4" s="1"/>
  <c r="A2137" i="4"/>
  <c r="D2137" i="4" s="1"/>
  <c r="A2136" i="4"/>
  <c r="D2136" i="4" s="1"/>
  <c r="A2135" i="4"/>
  <c r="D2135" i="4" s="1"/>
  <c r="A2134" i="4"/>
  <c r="D2134" i="4" s="1"/>
  <c r="A2133" i="4"/>
  <c r="D2133" i="4" s="1"/>
  <c r="A2132" i="4"/>
  <c r="D2132" i="4" s="1"/>
  <c r="A2131" i="4"/>
  <c r="D2131" i="4" s="1"/>
  <c r="A2130" i="4"/>
  <c r="D2130" i="4" s="1"/>
  <c r="A2129" i="4"/>
  <c r="D2129" i="4" s="1"/>
  <c r="A2128" i="4"/>
  <c r="D2128" i="4" s="1"/>
  <c r="A2127" i="4"/>
  <c r="D2127" i="4" s="1"/>
  <c r="A2126" i="4"/>
  <c r="D2126" i="4" s="1"/>
  <c r="A2125" i="4"/>
  <c r="D2125" i="4" s="1"/>
  <c r="A2124" i="4"/>
  <c r="D2124" i="4" s="1"/>
  <c r="A2123" i="4"/>
  <c r="D2123" i="4" s="1"/>
  <c r="A2122" i="4"/>
  <c r="D2122" i="4" s="1"/>
  <c r="A2121" i="4"/>
  <c r="D2121" i="4" s="1"/>
  <c r="A2120" i="4"/>
  <c r="D2120" i="4" s="1"/>
  <c r="A2119" i="4"/>
  <c r="D2119" i="4" s="1"/>
  <c r="A2118" i="4"/>
  <c r="D2118" i="4" s="1"/>
  <c r="A2117" i="4"/>
  <c r="D2117" i="4" s="1"/>
  <c r="A2116" i="4"/>
  <c r="D2116" i="4" s="1"/>
  <c r="A2115" i="4"/>
  <c r="D2115" i="4" s="1"/>
  <c r="A2114" i="4"/>
  <c r="D2114" i="4" s="1"/>
  <c r="A2113" i="4"/>
  <c r="D2113" i="4" s="1"/>
  <c r="A2112" i="4"/>
  <c r="D2112" i="4" s="1"/>
  <c r="A2111" i="4"/>
  <c r="D2111" i="4" s="1"/>
  <c r="A2110" i="4"/>
  <c r="D2110" i="4" s="1"/>
  <c r="A2109" i="4"/>
  <c r="D2109" i="4" s="1"/>
  <c r="A2108" i="4"/>
  <c r="D2108" i="4" s="1"/>
  <c r="A2107" i="4"/>
  <c r="D2107" i="4" s="1"/>
  <c r="A2106" i="4"/>
  <c r="D2106" i="4" s="1"/>
  <c r="A2105" i="4"/>
  <c r="D2105" i="4" s="1"/>
  <c r="A2104" i="4"/>
  <c r="D2104" i="4" s="1"/>
  <c r="A2103" i="4"/>
  <c r="D2103" i="4" s="1"/>
  <c r="A2102" i="4"/>
  <c r="D2102" i="4" s="1"/>
  <c r="A2101" i="4"/>
  <c r="D2101" i="4" s="1"/>
  <c r="A2100" i="4"/>
  <c r="D2100" i="4" s="1"/>
  <c r="A2099" i="4"/>
  <c r="D2099" i="4" s="1"/>
  <c r="A2098" i="4"/>
  <c r="D2098" i="4" s="1"/>
  <c r="A2097" i="4"/>
  <c r="D2097" i="4" s="1"/>
  <c r="A2096" i="4"/>
  <c r="D2096" i="4" s="1"/>
  <c r="A2095" i="4"/>
  <c r="D2095" i="4" s="1"/>
  <c r="A2094" i="4"/>
  <c r="D2094" i="4" s="1"/>
  <c r="A2093" i="4"/>
  <c r="D2093" i="4" s="1"/>
  <c r="A2092" i="4"/>
  <c r="D2092" i="4" s="1"/>
  <c r="A2091" i="4"/>
  <c r="D2091" i="4" s="1"/>
  <c r="A2090" i="4"/>
  <c r="D2090" i="4" s="1"/>
  <c r="A2089" i="4"/>
  <c r="D2089" i="4" s="1"/>
  <c r="A2088" i="4"/>
  <c r="D2088" i="4" s="1"/>
  <c r="A2087" i="4"/>
  <c r="D2087" i="4" s="1"/>
  <c r="A2086" i="4"/>
  <c r="D2086" i="4" s="1"/>
  <c r="A2085" i="4"/>
  <c r="D2085" i="4" s="1"/>
  <c r="A2084" i="4"/>
  <c r="D2084" i="4" s="1"/>
  <c r="A2082" i="4"/>
  <c r="D2082" i="4" s="1"/>
  <c r="A2081" i="4"/>
  <c r="D2081" i="4" s="1"/>
  <c r="A2080" i="4"/>
  <c r="D2080" i="4" s="1"/>
  <c r="A2079" i="4"/>
  <c r="D2079" i="4" s="1"/>
  <c r="A2078" i="4"/>
  <c r="D2078" i="4" s="1"/>
  <c r="A2077" i="4"/>
  <c r="D2077" i="4" s="1"/>
  <c r="A2076" i="4"/>
  <c r="D2076" i="4" s="1"/>
  <c r="A2075" i="4"/>
  <c r="D2075" i="4" s="1"/>
  <c r="A2074" i="4"/>
  <c r="D2074" i="4" s="1"/>
  <c r="A2073" i="4"/>
  <c r="D2073" i="4" s="1"/>
  <c r="A2072" i="4"/>
  <c r="D2072" i="4" s="1"/>
  <c r="A2071" i="4"/>
  <c r="D2071" i="4" s="1"/>
  <c r="A2070" i="4"/>
  <c r="D2070" i="4" s="1"/>
  <c r="A2069" i="4"/>
  <c r="D2069" i="4" s="1"/>
  <c r="A2068" i="4"/>
  <c r="D2068" i="4" s="1"/>
  <c r="A2067" i="4"/>
  <c r="D2067" i="4" s="1"/>
  <c r="A2066" i="4"/>
  <c r="D2066" i="4" s="1"/>
  <c r="A2065" i="4"/>
  <c r="D2065" i="4" s="1"/>
  <c r="A2064" i="4"/>
  <c r="D2064" i="4" s="1"/>
  <c r="A2063" i="4"/>
  <c r="D2063" i="4" s="1"/>
  <c r="A2062" i="4"/>
  <c r="D2062" i="4" s="1"/>
  <c r="A2061" i="4"/>
  <c r="D2061" i="4" s="1"/>
  <c r="A2060" i="4"/>
  <c r="D2060" i="4" s="1"/>
  <c r="A2059" i="4"/>
  <c r="D2059" i="4" s="1"/>
  <c r="A2058" i="4"/>
  <c r="D2058" i="4" s="1"/>
  <c r="A2057" i="4"/>
  <c r="D2057" i="4" s="1"/>
  <c r="A2056" i="4"/>
  <c r="D2056" i="4" s="1"/>
  <c r="A2055" i="4"/>
  <c r="D2055" i="4" s="1"/>
  <c r="A2054" i="4"/>
  <c r="D2054" i="4" s="1"/>
  <c r="A2053" i="4"/>
  <c r="D2053" i="4" s="1"/>
  <c r="A2052" i="4"/>
  <c r="D2052" i="4" s="1"/>
  <c r="A2051" i="4"/>
  <c r="D2051" i="4" s="1"/>
  <c r="A2050" i="4"/>
  <c r="D2050" i="4" s="1"/>
  <c r="A2049" i="4"/>
  <c r="D2049" i="4" s="1"/>
  <c r="A2048" i="4"/>
  <c r="D2048" i="4" s="1"/>
  <c r="A2047" i="4"/>
  <c r="D2047" i="4" s="1"/>
  <c r="A2046" i="4"/>
  <c r="D2046" i="4" s="1"/>
  <c r="A2045" i="4"/>
  <c r="D2045" i="4" s="1"/>
  <c r="A2044" i="4"/>
  <c r="D2044" i="4" s="1"/>
  <c r="A2043" i="4"/>
  <c r="D2043" i="4" s="1"/>
  <c r="A2042" i="4"/>
  <c r="D2042" i="4" s="1"/>
  <c r="A2041" i="4"/>
  <c r="D2041" i="4" s="1"/>
  <c r="A2040" i="4"/>
  <c r="D2040" i="4" s="1"/>
  <c r="A2039" i="4"/>
  <c r="D2039" i="4" s="1"/>
  <c r="A2038" i="4"/>
  <c r="D2038" i="4" s="1"/>
  <c r="A2037" i="4"/>
  <c r="D2037" i="4" s="1"/>
  <c r="A2036" i="4"/>
  <c r="D2036" i="4" s="1"/>
  <c r="A2035" i="4"/>
  <c r="D2035" i="4" s="1"/>
  <c r="A2034" i="4"/>
  <c r="D2034" i="4" s="1"/>
  <c r="A2033" i="4"/>
  <c r="D2033" i="4" s="1"/>
  <c r="A2032" i="4"/>
  <c r="D2032" i="4" s="1"/>
  <c r="A2031" i="4"/>
  <c r="D2031" i="4" s="1"/>
  <c r="A2030" i="4"/>
  <c r="D2030" i="4" s="1"/>
  <c r="A2029" i="4"/>
  <c r="D2029" i="4" s="1"/>
  <c r="A2028" i="4"/>
  <c r="D2028" i="4" s="1"/>
  <c r="A2027" i="4"/>
  <c r="D2027" i="4" s="1"/>
  <c r="A2026" i="4"/>
  <c r="D2026" i="4" s="1"/>
  <c r="A2025" i="4"/>
  <c r="D2025" i="4" s="1"/>
  <c r="A2024" i="4"/>
  <c r="D2024" i="4" s="1"/>
  <c r="A2023" i="4"/>
  <c r="D2023" i="4" s="1"/>
  <c r="A2022" i="4"/>
  <c r="D2022" i="4" s="1"/>
  <c r="A2021" i="4"/>
  <c r="D2021" i="4" s="1"/>
  <c r="A2020" i="4"/>
  <c r="D2020" i="4" s="1"/>
  <c r="A2018" i="4"/>
  <c r="D2018" i="4" s="1"/>
  <c r="A2017" i="4"/>
  <c r="D2017" i="4" s="1"/>
  <c r="A2016" i="4"/>
  <c r="D2016" i="4" s="1"/>
  <c r="A2015" i="4"/>
  <c r="D2015" i="4" s="1"/>
  <c r="A2014" i="4"/>
  <c r="D2014" i="4" s="1"/>
  <c r="A2013" i="4"/>
  <c r="D2013" i="4" s="1"/>
  <c r="A2012" i="4"/>
  <c r="D2012" i="4" s="1"/>
  <c r="A2011" i="4"/>
  <c r="D2011" i="4" s="1"/>
  <c r="A2010" i="4"/>
  <c r="D2010" i="4" s="1"/>
  <c r="A2009" i="4"/>
  <c r="D2009" i="4" s="1"/>
  <c r="A2008" i="4"/>
  <c r="D2008" i="4" s="1"/>
  <c r="A2007" i="4"/>
  <c r="D2007" i="4" s="1"/>
  <c r="A2006" i="4"/>
  <c r="D2006" i="4" s="1"/>
  <c r="A2005" i="4"/>
  <c r="D2005" i="4" s="1"/>
  <c r="A2004" i="4"/>
  <c r="D2004" i="4" s="1"/>
  <c r="A2003" i="4"/>
  <c r="D2003" i="4" s="1"/>
  <c r="A2002" i="4"/>
  <c r="D2002" i="4" s="1"/>
  <c r="A2001" i="4"/>
  <c r="D2001" i="4" s="1"/>
  <c r="A2000" i="4"/>
  <c r="D2000" i="4" s="1"/>
  <c r="A1999" i="4"/>
  <c r="D1999" i="4" s="1"/>
  <c r="A1997" i="4"/>
  <c r="D1997" i="4" s="1"/>
  <c r="A1996" i="4"/>
  <c r="D1996" i="4" s="1"/>
  <c r="A1995" i="4"/>
  <c r="D1995" i="4" s="1"/>
  <c r="A1994" i="4"/>
  <c r="D1994" i="4" s="1"/>
  <c r="A1993" i="4"/>
  <c r="D1993" i="4" s="1"/>
  <c r="A1992" i="4"/>
  <c r="D1992" i="4" s="1"/>
  <c r="A1991" i="4"/>
  <c r="D1991" i="4" s="1"/>
  <c r="A1990" i="4"/>
  <c r="D1990" i="4" s="1"/>
  <c r="A1989" i="4"/>
  <c r="D1989" i="4" s="1"/>
  <c r="A1988" i="4"/>
  <c r="D1988" i="4" s="1"/>
  <c r="A1987" i="4"/>
  <c r="D1987" i="4" s="1"/>
  <c r="A1986" i="4"/>
  <c r="D1986" i="4" s="1"/>
  <c r="A1985" i="4"/>
  <c r="D1985" i="4" s="1"/>
  <c r="A1984" i="4"/>
  <c r="D1984" i="4" s="1"/>
  <c r="A1983" i="4"/>
  <c r="D1983" i="4" s="1"/>
  <c r="A1982" i="4"/>
  <c r="D1982" i="4" s="1"/>
  <c r="A1981" i="4"/>
  <c r="D1981" i="4" s="1"/>
  <c r="A1980" i="4"/>
  <c r="D1980" i="4" s="1"/>
  <c r="A1979" i="4"/>
  <c r="D1979" i="4" s="1"/>
  <c r="A1978" i="4"/>
  <c r="D1978" i="4" s="1"/>
  <c r="A1977" i="4"/>
  <c r="D1977" i="4" s="1"/>
  <c r="A1976" i="4"/>
  <c r="D1976" i="4" s="1"/>
  <c r="A1975" i="4"/>
  <c r="D1975" i="4" s="1"/>
  <c r="A1974" i="4"/>
  <c r="D1974" i="4" s="1"/>
  <c r="A1973" i="4"/>
  <c r="D1973" i="4" s="1"/>
  <c r="A1972" i="4"/>
  <c r="D1972" i="4" s="1"/>
  <c r="A1971" i="4"/>
  <c r="D1971" i="4" s="1"/>
  <c r="A1970" i="4"/>
  <c r="D1970" i="4" s="1"/>
  <c r="A1969" i="4"/>
  <c r="D1969" i="4" s="1"/>
  <c r="A1968" i="4"/>
  <c r="D1968" i="4" s="1"/>
  <c r="A1967" i="4"/>
  <c r="D1967" i="4" s="1"/>
  <c r="A1966" i="4"/>
  <c r="D1966" i="4" s="1"/>
  <c r="A1965" i="4"/>
  <c r="D1965" i="4" s="1"/>
  <c r="A1964" i="4"/>
  <c r="D1964" i="4" s="1"/>
  <c r="A1963" i="4"/>
  <c r="D1963" i="4" s="1"/>
  <c r="A1962" i="4"/>
  <c r="D1962" i="4" s="1"/>
  <c r="A1961" i="4"/>
  <c r="D1961" i="4" s="1"/>
  <c r="A1960" i="4"/>
  <c r="D1960" i="4" s="1"/>
  <c r="A1959" i="4"/>
  <c r="D1959" i="4" s="1"/>
  <c r="A1958" i="4"/>
  <c r="D1958" i="4" s="1"/>
  <c r="A1957" i="4"/>
  <c r="D1957" i="4" s="1"/>
  <c r="A1956" i="4"/>
  <c r="D1956" i="4" s="1"/>
  <c r="A1955" i="4"/>
  <c r="D1955" i="4" s="1"/>
  <c r="A1954" i="4"/>
  <c r="D1954" i="4" s="1"/>
  <c r="A1953" i="4"/>
  <c r="D1953" i="4" s="1"/>
  <c r="A1952" i="4"/>
  <c r="D1952" i="4" s="1"/>
  <c r="A1951" i="4"/>
  <c r="D1951" i="4" s="1"/>
  <c r="A1950" i="4"/>
  <c r="D1950" i="4" s="1"/>
  <c r="A1949" i="4"/>
  <c r="D1949" i="4" s="1"/>
  <c r="A1948" i="4"/>
  <c r="D1948" i="4" s="1"/>
  <c r="A1947" i="4"/>
  <c r="D1947" i="4" s="1"/>
  <c r="A1946" i="4"/>
  <c r="D1946" i="4" s="1"/>
  <c r="A1945" i="4"/>
  <c r="D1945" i="4" s="1"/>
  <c r="A1944" i="4"/>
  <c r="D1944" i="4" s="1"/>
  <c r="A1943" i="4"/>
  <c r="D1943" i="4" s="1"/>
  <c r="A1942" i="4"/>
  <c r="D1942" i="4" s="1"/>
  <c r="A1941" i="4"/>
  <c r="D1941" i="4" s="1"/>
  <c r="A1940" i="4"/>
  <c r="D1940" i="4" s="1"/>
  <c r="A1939" i="4"/>
  <c r="D1939" i="4" s="1"/>
  <c r="A1938" i="4"/>
  <c r="D1938" i="4" s="1"/>
  <c r="A1937" i="4"/>
  <c r="D1937" i="4" s="1"/>
  <c r="A1936" i="4"/>
  <c r="D1936" i="4" s="1"/>
  <c r="A1935" i="4"/>
  <c r="D1935" i="4" s="1"/>
  <c r="A1934" i="4"/>
  <c r="D1934" i="4" s="1"/>
  <c r="A1933" i="4"/>
  <c r="D1933" i="4" s="1"/>
  <c r="A1932" i="4"/>
  <c r="D1932" i="4" s="1"/>
  <c r="A1931" i="4"/>
  <c r="D1931" i="4" s="1"/>
  <c r="A1930" i="4"/>
  <c r="D1930" i="4" s="1"/>
  <c r="A1929" i="4"/>
  <c r="D1929" i="4" s="1"/>
  <c r="A1928" i="4"/>
  <c r="D1928" i="4" s="1"/>
  <c r="A1927" i="4"/>
  <c r="D1927" i="4" s="1"/>
  <c r="A1926" i="4"/>
  <c r="D1926" i="4" s="1"/>
  <c r="A1925" i="4"/>
  <c r="D1925" i="4" s="1"/>
  <c r="A1924" i="4"/>
  <c r="D1924" i="4" s="1"/>
  <c r="A1923" i="4"/>
  <c r="D1923" i="4" s="1"/>
  <c r="A1922" i="4"/>
  <c r="D1922" i="4" s="1"/>
  <c r="A1921" i="4"/>
  <c r="D1921" i="4" s="1"/>
  <c r="A1920" i="4"/>
  <c r="D1920" i="4" s="1"/>
  <c r="A1919" i="4"/>
  <c r="D1919" i="4" s="1"/>
  <c r="A1918" i="4"/>
  <c r="D1918" i="4" s="1"/>
  <c r="A1917" i="4"/>
  <c r="D1917" i="4" s="1"/>
  <c r="A1916" i="4"/>
  <c r="D1916" i="4" s="1"/>
  <c r="A1915" i="4"/>
  <c r="D1915" i="4" s="1"/>
  <c r="A1914" i="4"/>
  <c r="D1914" i="4" s="1"/>
  <c r="A1913" i="4"/>
  <c r="D1913" i="4" s="1"/>
  <c r="A1912" i="4"/>
  <c r="D1912" i="4" s="1"/>
  <c r="A1911" i="4"/>
  <c r="D1911" i="4" s="1"/>
  <c r="A1910" i="4"/>
  <c r="D1910" i="4" s="1"/>
  <c r="A1909" i="4"/>
  <c r="D1909" i="4" s="1"/>
  <c r="A1908" i="4"/>
  <c r="D1908" i="4" s="1"/>
  <c r="A1907" i="4"/>
  <c r="D1907" i="4" s="1"/>
  <c r="A1906" i="4"/>
  <c r="D1906" i="4" s="1"/>
  <c r="A1905" i="4"/>
  <c r="D1905" i="4" s="1"/>
  <c r="A1904" i="4"/>
  <c r="D1904" i="4" s="1"/>
  <c r="A1903" i="4"/>
  <c r="D1903" i="4" s="1"/>
  <c r="A1902" i="4"/>
  <c r="D1902" i="4" s="1"/>
  <c r="A1901" i="4"/>
  <c r="D1901" i="4" s="1"/>
  <c r="A1900" i="4"/>
  <c r="D1900" i="4" s="1"/>
  <c r="A1899" i="4"/>
  <c r="D1899" i="4" s="1"/>
  <c r="A1898" i="4"/>
  <c r="D1898" i="4" s="1"/>
  <c r="A1897" i="4"/>
  <c r="D1897" i="4" s="1"/>
  <c r="A1896" i="4"/>
  <c r="D1896" i="4" s="1"/>
  <c r="A1895" i="4"/>
  <c r="D1895" i="4" s="1"/>
  <c r="A1894" i="4"/>
  <c r="D1894" i="4" s="1"/>
  <c r="A1893" i="4"/>
  <c r="D1893" i="4" s="1"/>
  <c r="A1892" i="4"/>
  <c r="D1892" i="4" s="1"/>
  <c r="A1891" i="4"/>
  <c r="D1891" i="4" s="1"/>
  <c r="A1890" i="4"/>
  <c r="D1890" i="4" s="1"/>
  <c r="A1889" i="4"/>
  <c r="D1889" i="4" s="1"/>
  <c r="A1888" i="4"/>
  <c r="D1888" i="4" s="1"/>
  <c r="A1887" i="4"/>
  <c r="D1887" i="4" s="1"/>
  <c r="A1886" i="4"/>
  <c r="D1886" i="4" s="1"/>
  <c r="A1885" i="4"/>
  <c r="D1885" i="4" s="1"/>
  <c r="A1884" i="4"/>
  <c r="D1884" i="4" s="1"/>
  <c r="A1883" i="4"/>
  <c r="D1883" i="4" s="1"/>
  <c r="A1882" i="4"/>
  <c r="D1882" i="4" s="1"/>
  <c r="A1881" i="4"/>
  <c r="D1881" i="4" s="1"/>
  <c r="A1880" i="4"/>
  <c r="D1880" i="4" s="1"/>
  <c r="A1879" i="4"/>
  <c r="D1879" i="4" s="1"/>
  <c r="A1878" i="4"/>
  <c r="D1878" i="4" s="1"/>
  <c r="A1877" i="4"/>
  <c r="D1877" i="4" s="1"/>
  <c r="A1876" i="4"/>
  <c r="D1876" i="4" s="1"/>
  <c r="A1875" i="4"/>
  <c r="D1875" i="4" s="1"/>
  <c r="A1874" i="4"/>
  <c r="D1874" i="4" s="1"/>
  <c r="A1873" i="4"/>
  <c r="D1873" i="4" s="1"/>
  <c r="A1872" i="4"/>
  <c r="D1872" i="4" s="1"/>
  <c r="A1871" i="4"/>
  <c r="D1871" i="4" s="1"/>
  <c r="A1870" i="4"/>
  <c r="D1870" i="4" s="1"/>
  <c r="A1869" i="4"/>
  <c r="D1869" i="4" s="1"/>
  <c r="A1868" i="4"/>
  <c r="D1868" i="4" s="1"/>
  <c r="A1867" i="4"/>
  <c r="D1867" i="4" s="1"/>
  <c r="A1866" i="4"/>
  <c r="D1866" i="4" s="1"/>
  <c r="A1865" i="4"/>
  <c r="D1865" i="4" s="1"/>
  <c r="A1864" i="4"/>
  <c r="D1864" i="4" s="1"/>
  <c r="A1863" i="4"/>
  <c r="D1863" i="4" s="1"/>
  <c r="A1862" i="4"/>
  <c r="D1862" i="4" s="1"/>
  <c r="A1861" i="4"/>
  <c r="D1861" i="4" s="1"/>
  <c r="A1860" i="4"/>
  <c r="D1860" i="4" s="1"/>
  <c r="A1859" i="4"/>
  <c r="D1859" i="4" s="1"/>
  <c r="A1858" i="4"/>
  <c r="D1858" i="4" s="1"/>
  <c r="A1857" i="4"/>
  <c r="D1857" i="4" s="1"/>
  <c r="A1856" i="4"/>
  <c r="D1856" i="4" s="1"/>
  <c r="A1855" i="4"/>
  <c r="D1855" i="4" s="1"/>
  <c r="A1854" i="4"/>
  <c r="D1854" i="4" s="1"/>
  <c r="A1853" i="4"/>
  <c r="D1853" i="4" s="1"/>
  <c r="A1852" i="4"/>
  <c r="D1852" i="4" s="1"/>
  <c r="A1851" i="4"/>
  <c r="D1851" i="4" s="1"/>
  <c r="A1850" i="4"/>
  <c r="D1850" i="4" s="1"/>
  <c r="A1849" i="4"/>
  <c r="D1849" i="4" s="1"/>
  <c r="A1848" i="4"/>
  <c r="D1848" i="4" s="1"/>
  <c r="A1847" i="4"/>
  <c r="D1847" i="4" s="1"/>
  <c r="A1846" i="4"/>
  <c r="D1846" i="4" s="1"/>
  <c r="A1845" i="4"/>
  <c r="D1845" i="4" s="1"/>
  <c r="A1844" i="4"/>
  <c r="D1844" i="4" s="1"/>
  <c r="A1843" i="4"/>
  <c r="D1843" i="4" s="1"/>
  <c r="A1842" i="4"/>
  <c r="D1842" i="4" s="1"/>
  <c r="A1841" i="4"/>
  <c r="D1841" i="4" s="1"/>
  <c r="A1840" i="4"/>
  <c r="D1840" i="4" s="1"/>
  <c r="A1839" i="4"/>
  <c r="D1839" i="4" s="1"/>
  <c r="A1838" i="4"/>
  <c r="D1838" i="4" s="1"/>
  <c r="A1837" i="4"/>
  <c r="D1837" i="4" s="1"/>
  <c r="A1835" i="4"/>
  <c r="D1835" i="4" s="1"/>
  <c r="A1834" i="4"/>
  <c r="D1834" i="4" s="1"/>
  <c r="A1833" i="4"/>
  <c r="D1833" i="4" s="1"/>
  <c r="A1832" i="4"/>
  <c r="D1832" i="4" s="1"/>
  <c r="A1831" i="4"/>
  <c r="D1831" i="4" s="1"/>
  <c r="A1830" i="4"/>
  <c r="D1830" i="4" s="1"/>
  <c r="A1829" i="4"/>
  <c r="D1829" i="4" s="1"/>
  <c r="A1828" i="4"/>
  <c r="D1828" i="4" s="1"/>
  <c r="A1827" i="4"/>
  <c r="D1827" i="4" s="1"/>
  <c r="A1826" i="4"/>
  <c r="D1826" i="4" s="1"/>
  <c r="A1825" i="4"/>
  <c r="D1825" i="4" s="1"/>
  <c r="A1824" i="4"/>
  <c r="D1824" i="4" s="1"/>
  <c r="A1823" i="4"/>
  <c r="D1823" i="4" s="1"/>
  <c r="A1822" i="4"/>
  <c r="D1822" i="4" s="1"/>
  <c r="A1821" i="4"/>
  <c r="D1821" i="4" s="1"/>
  <c r="A1820" i="4"/>
  <c r="D1820" i="4" s="1"/>
  <c r="A1819" i="4"/>
  <c r="D1819" i="4" s="1"/>
  <c r="A1818" i="4"/>
  <c r="D1818" i="4" s="1"/>
  <c r="A1817" i="4"/>
  <c r="D1817" i="4" s="1"/>
  <c r="A1816" i="4"/>
  <c r="D1816" i="4" s="1"/>
  <c r="A1815" i="4"/>
  <c r="D1815" i="4" s="1"/>
  <c r="A1814" i="4"/>
  <c r="D1814" i="4" s="1"/>
  <c r="A1813" i="4"/>
  <c r="D1813" i="4" s="1"/>
  <c r="A1812" i="4"/>
  <c r="D1812" i="4" s="1"/>
  <c r="A1811" i="4"/>
  <c r="D1811" i="4" s="1"/>
  <c r="A1810" i="4"/>
  <c r="D1810" i="4" s="1"/>
  <c r="A1809" i="4"/>
  <c r="D1809" i="4" s="1"/>
  <c r="A1808" i="4"/>
  <c r="D1808" i="4" s="1"/>
  <c r="A1807" i="4"/>
  <c r="D1807" i="4" s="1"/>
  <c r="A1806" i="4"/>
  <c r="D1806" i="4" s="1"/>
  <c r="A1805" i="4"/>
  <c r="D1805" i="4" s="1"/>
  <c r="A1804" i="4"/>
  <c r="D1804" i="4" s="1"/>
  <c r="A1803" i="4"/>
  <c r="D1803" i="4" s="1"/>
  <c r="A1802" i="4"/>
  <c r="D1802" i="4" s="1"/>
  <c r="A1801" i="4"/>
  <c r="D1801" i="4" s="1"/>
  <c r="A1800" i="4"/>
  <c r="D1800" i="4" s="1"/>
  <c r="A1799" i="4"/>
  <c r="D1799" i="4" s="1"/>
  <c r="A1798" i="4"/>
  <c r="D1798" i="4" s="1"/>
  <c r="A1797" i="4"/>
  <c r="D1797" i="4" s="1"/>
  <c r="A1796" i="4"/>
  <c r="D1796" i="4" s="1"/>
  <c r="A1795" i="4"/>
  <c r="D1795" i="4" s="1"/>
  <c r="A1794" i="4"/>
  <c r="D1794" i="4" s="1"/>
  <c r="A1793" i="4"/>
  <c r="D1793" i="4" s="1"/>
  <c r="A1792" i="4"/>
  <c r="D1792" i="4" s="1"/>
  <c r="A1791" i="4"/>
  <c r="D1791" i="4" s="1"/>
  <c r="A1790" i="4"/>
  <c r="D1790" i="4" s="1"/>
  <c r="A1789" i="4"/>
  <c r="D1789" i="4" s="1"/>
  <c r="A1788" i="4"/>
  <c r="D1788" i="4" s="1"/>
  <c r="A1787" i="4"/>
  <c r="D1787" i="4" s="1"/>
  <c r="A1786" i="4"/>
  <c r="D1786" i="4" s="1"/>
  <c r="A1785" i="4"/>
  <c r="D1785" i="4" s="1"/>
  <c r="A1784" i="4"/>
  <c r="D1784" i="4" s="1"/>
  <c r="A1783" i="4"/>
  <c r="D1783" i="4" s="1"/>
  <c r="A1782" i="4"/>
  <c r="D1782" i="4" s="1"/>
  <c r="A1781" i="4"/>
  <c r="D1781" i="4" s="1"/>
  <c r="A1780" i="4"/>
  <c r="D1780" i="4" s="1"/>
  <c r="A1779" i="4"/>
  <c r="D1779" i="4" s="1"/>
  <c r="A1778" i="4"/>
  <c r="D1778" i="4" s="1"/>
  <c r="A1777" i="4"/>
  <c r="D1777" i="4" s="1"/>
  <c r="A1776" i="4"/>
  <c r="D1776" i="4" s="1"/>
  <c r="A1775" i="4"/>
  <c r="D1775" i="4" s="1"/>
  <c r="A1774" i="4"/>
  <c r="D1774" i="4" s="1"/>
  <c r="A1773" i="4"/>
  <c r="D1773" i="4" s="1"/>
  <c r="A1772" i="4"/>
  <c r="D1772" i="4" s="1"/>
  <c r="A1771" i="4"/>
  <c r="D1771" i="4" s="1"/>
  <c r="A1770" i="4"/>
  <c r="D1770" i="4" s="1"/>
  <c r="A1769" i="4"/>
  <c r="D1769" i="4" s="1"/>
  <c r="A1768" i="4"/>
  <c r="D1768" i="4" s="1"/>
  <c r="A1767" i="4"/>
  <c r="D1767" i="4" s="1"/>
  <c r="A1766" i="4"/>
  <c r="D1766" i="4" s="1"/>
  <c r="A1765" i="4"/>
  <c r="D1765" i="4" s="1"/>
  <c r="A1764" i="4"/>
  <c r="D1764" i="4" s="1"/>
  <c r="A1763" i="4"/>
  <c r="D1763" i="4" s="1"/>
  <c r="A1762" i="4"/>
  <c r="D1762" i="4" s="1"/>
  <c r="A1761" i="4"/>
  <c r="D1761" i="4" s="1"/>
  <c r="A1760" i="4"/>
  <c r="D1760" i="4" s="1"/>
  <c r="A1758" i="4"/>
  <c r="D1758" i="4" s="1"/>
  <c r="A1757" i="4"/>
  <c r="D1757" i="4" s="1"/>
  <c r="A1756" i="4"/>
  <c r="D1756" i="4" s="1"/>
  <c r="A1755" i="4"/>
  <c r="D1755" i="4" s="1"/>
  <c r="A1754" i="4"/>
  <c r="D1754" i="4" s="1"/>
  <c r="A1753" i="4"/>
  <c r="D1753" i="4" s="1"/>
  <c r="A1752" i="4"/>
  <c r="D1752" i="4" s="1"/>
  <c r="A1751" i="4"/>
  <c r="D1751" i="4" s="1"/>
  <c r="A1750" i="4"/>
  <c r="D1750" i="4" s="1"/>
  <c r="A1749" i="4"/>
  <c r="D1749" i="4" s="1"/>
  <c r="A1748" i="4"/>
  <c r="D1748" i="4" s="1"/>
  <c r="A1747" i="4"/>
  <c r="D1747" i="4" s="1"/>
  <c r="A1746" i="4"/>
  <c r="D1746" i="4" s="1"/>
  <c r="A1745" i="4"/>
  <c r="D1745" i="4" s="1"/>
  <c r="A1744" i="4"/>
  <c r="D1744" i="4" s="1"/>
  <c r="A1743" i="4"/>
  <c r="D1743" i="4" s="1"/>
  <c r="A1742" i="4"/>
  <c r="D1742" i="4" s="1"/>
  <c r="A1741" i="4"/>
  <c r="D1741" i="4" s="1"/>
  <c r="A1740" i="4"/>
  <c r="D1740" i="4" s="1"/>
  <c r="A1739" i="4"/>
  <c r="D1739" i="4" s="1"/>
  <c r="A1738" i="4"/>
  <c r="D1738" i="4" s="1"/>
  <c r="A1737" i="4"/>
  <c r="D1737" i="4" s="1"/>
  <c r="A1736" i="4"/>
  <c r="D1736" i="4" s="1"/>
  <c r="A1735" i="4"/>
  <c r="D1735" i="4" s="1"/>
  <c r="A1734" i="4"/>
  <c r="D1734" i="4" s="1"/>
  <c r="A1733" i="4"/>
  <c r="D1733" i="4" s="1"/>
  <c r="A1732" i="4"/>
  <c r="D1732" i="4" s="1"/>
  <c r="A1731" i="4"/>
  <c r="D1731" i="4" s="1"/>
  <c r="A1730" i="4"/>
  <c r="D1730" i="4" s="1"/>
  <c r="A1729" i="4"/>
  <c r="D1729" i="4" s="1"/>
  <c r="A1728" i="4"/>
  <c r="D1728" i="4" s="1"/>
  <c r="A1727" i="4"/>
  <c r="D1727" i="4" s="1"/>
  <c r="A1726" i="4"/>
  <c r="D1726" i="4" s="1"/>
  <c r="A1725" i="4"/>
  <c r="D1725" i="4" s="1"/>
  <c r="A1724" i="4"/>
  <c r="D1724" i="4" s="1"/>
  <c r="A1723" i="4"/>
  <c r="D1723" i="4" s="1"/>
  <c r="A1722" i="4"/>
  <c r="D1722" i="4" s="1"/>
  <c r="A1721" i="4"/>
  <c r="D1721" i="4" s="1"/>
  <c r="A1720" i="4"/>
  <c r="D1720" i="4" s="1"/>
  <c r="A1719" i="4"/>
  <c r="D1719" i="4" s="1"/>
  <c r="A1718" i="4"/>
  <c r="D1718" i="4" s="1"/>
  <c r="A1717" i="4"/>
  <c r="D1717" i="4" s="1"/>
  <c r="A1716" i="4"/>
  <c r="D1716" i="4" s="1"/>
  <c r="A1715" i="4"/>
  <c r="D1715" i="4" s="1"/>
  <c r="A1714" i="4"/>
  <c r="D1714" i="4" s="1"/>
  <c r="A1713" i="4"/>
  <c r="D1713" i="4" s="1"/>
  <c r="A1712" i="4"/>
  <c r="D1712" i="4" s="1"/>
  <c r="A1711" i="4"/>
  <c r="D1711" i="4" s="1"/>
  <c r="A1710" i="4"/>
  <c r="D1710" i="4" s="1"/>
  <c r="A1709" i="4"/>
  <c r="D1709" i="4" s="1"/>
  <c r="A1708" i="4"/>
  <c r="D1708" i="4" s="1"/>
  <c r="A1707" i="4"/>
  <c r="D1707" i="4" s="1"/>
  <c r="A1706" i="4"/>
  <c r="D1706" i="4" s="1"/>
  <c r="A1705" i="4"/>
  <c r="D1705" i="4" s="1"/>
  <c r="A1704" i="4"/>
  <c r="D1704" i="4" s="1"/>
  <c r="A1703" i="4"/>
  <c r="D1703" i="4" s="1"/>
  <c r="A1702" i="4"/>
  <c r="D1702" i="4" s="1"/>
  <c r="A1701" i="4"/>
  <c r="D1701" i="4" s="1"/>
  <c r="A1700" i="4"/>
  <c r="D1700" i="4" s="1"/>
  <c r="A1699" i="4"/>
  <c r="D1699" i="4" s="1"/>
  <c r="A1698" i="4"/>
  <c r="D1698" i="4" s="1"/>
  <c r="A1697" i="4"/>
  <c r="D1697" i="4" s="1"/>
  <c r="A1696" i="4"/>
  <c r="D1696" i="4" s="1"/>
  <c r="A1695" i="4"/>
  <c r="D1695" i="4" s="1"/>
  <c r="A1694" i="4"/>
  <c r="D1694" i="4" s="1"/>
  <c r="A1693" i="4"/>
  <c r="D1693" i="4" s="1"/>
  <c r="A1692" i="4"/>
  <c r="D1692" i="4" s="1"/>
  <c r="A1691" i="4"/>
  <c r="D1691" i="4" s="1"/>
  <c r="A1690" i="4"/>
  <c r="D1690" i="4" s="1"/>
  <c r="A1689" i="4"/>
  <c r="D1689" i="4" s="1"/>
  <c r="A1687" i="4"/>
  <c r="D1687" i="4" s="1"/>
  <c r="A1686" i="4"/>
  <c r="D1686" i="4" s="1"/>
  <c r="A1685" i="4"/>
  <c r="D1685" i="4" s="1"/>
  <c r="A1684" i="4"/>
  <c r="D1684" i="4" s="1"/>
  <c r="A1683" i="4"/>
  <c r="D1683" i="4" s="1"/>
  <c r="A1682" i="4"/>
  <c r="D1682" i="4" s="1"/>
  <c r="A1681" i="4"/>
  <c r="D1681" i="4" s="1"/>
  <c r="A1680" i="4"/>
  <c r="D1680" i="4" s="1"/>
  <c r="A1679" i="4"/>
  <c r="D1679" i="4" s="1"/>
  <c r="A1678" i="4"/>
  <c r="D1678" i="4" s="1"/>
  <c r="A1677" i="4"/>
  <c r="D1677" i="4" s="1"/>
  <c r="A1676" i="4"/>
  <c r="D1676" i="4" s="1"/>
  <c r="A1675" i="4"/>
  <c r="D1675" i="4" s="1"/>
  <c r="A1674" i="4"/>
  <c r="D1674" i="4" s="1"/>
  <c r="A1673" i="4"/>
  <c r="D1673" i="4" s="1"/>
  <c r="A1672" i="4"/>
  <c r="D1672" i="4" s="1"/>
  <c r="A1671" i="4"/>
  <c r="D1671" i="4" s="1"/>
  <c r="A1670" i="4"/>
  <c r="D1670" i="4" s="1"/>
  <c r="A1669" i="4"/>
  <c r="D1669" i="4" s="1"/>
  <c r="A1668" i="4"/>
  <c r="D1668" i="4" s="1"/>
  <c r="A1667" i="4"/>
  <c r="D1667" i="4" s="1"/>
  <c r="A1666" i="4"/>
  <c r="D1666" i="4" s="1"/>
  <c r="A1665" i="4"/>
  <c r="D1665" i="4" s="1"/>
  <c r="A1664" i="4"/>
  <c r="D1664" i="4" s="1"/>
  <c r="A1663" i="4"/>
  <c r="D1663" i="4" s="1"/>
  <c r="A1662" i="4"/>
  <c r="D1662" i="4" s="1"/>
  <c r="A1661" i="4"/>
  <c r="D1661" i="4" s="1"/>
  <c r="A1660" i="4"/>
  <c r="D1660" i="4" s="1"/>
  <c r="A1659" i="4"/>
  <c r="D1659" i="4" s="1"/>
  <c r="A1658" i="4"/>
  <c r="D1658" i="4" s="1"/>
  <c r="A1657" i="4"/>
  <c r="D1657" i="4" s="1"/>
  <c r="A1656" i="4"/>
  <c r="D1656" i="4" s="1"/>
  <c r="A1655" i="4"/>
  <c r="D1655" i="4" s="1"/>
  <c r="A1654" i="4"/>
  <c r="D1654" i="4" s="1"/>
  <c r="A1653" i="4"/>
  <c r="D1653" i="4" s="1"/>
  <c r="A1652" i="4"/>
  <c r="D1652" i="4" s="1"/>
  <c r="A1651" i="4"/>
  <c r="D1651" i="4" s="1"/>
  <c r="A1650" i="4"/>
  <c r="D1650" i="4" s="1"/>
  <c r="A1648" i="4"/>
  <c r="D1648" i="4" s="1"/>
  <c r="A1647" i="4"/>
  <c r="D1647" i="4" s="1"/>
  <c r="A1646" i="4"/>
  <c r="D1646" i="4" s="1"/>
  <c r="A1644" i="4"/>
  <c r="D1644" i="4" s="1"/>
  <c r="A1643" i="4"/>
  <c r="D1643" i="4" s="1"/>
  <c r="A1642" i="4"/>
  <c r="D1642" i="4" s="1"/>
  <c r="A1641" i="4"/>
  <c r="D1641" i="4" s="1"/>
  <c r="A1640" i="4"/>
  <c r="D1640" i="4" s="1"/>
  <c r="A1639" i="4"/>
  <c r="D1639" i="4" s="1"/>
  <c r="A1638" i="4"/>
  <c r="D1638" i="4" s="1"/>
  <c r="A1637" i="4"/>
  <c r="D1637" i="4" s="1"/>
  <c r="A1636" i="4"/>
  <c r="D1636" i="4" s="1"/>
  <c r="A1635" i="4"/>
  <c r="D1635" i="4" s="1"/>
  <c r="A1634" i="4"/>
  <c r="D1634" i="4" s="1"/>
  <c r="A1633" i="4"/>
  <c r="D1633" i="4" s="1"/>
  <c r="A1632" i="4"/>
  <c r="D1632" i="4" s="1"/>
  <c r="A1630" i="4"/>
  <c r="D1630" i="4" s="1"/>
  <c r="A1629" i="4"/>
  <c r="D1629" i="4" s="1"/>
  <c r="A1628" i="4"/>
  <c r="D1628" i="4" s="1"/>
  <c r="A1627" i="4"/>
  <c r="D1627" i="4" s="1"/>
  <c r="A1626" i="4"/>
  <c r="D1626" i="4" s="1"/>
  <c r="A1625" i="4"/>
  <c r="D1625" i="4" s="1"/>
  <c r="A1624" i="4"/>
  <c r="D1624" i="4" s="1"/>
  <c r="A1623" i="4"/>
  <c r="D1623" i="4" s="1"/>
  <c r="A1622" i="4"/>
  <c r="D1622" i="4" s="1"/>
  <c r="A1621" i="4"/>
  <c r="D1621" i="4" s="1"/>
  <c r="A1620" i="4"/>
  <c r="D1620" i="4" s="1"/>
  <c r="A1619" i="4"/>
  <c r="D1619" i="4" s="1"/>
  <c r="A1618" i="4"/>
  <c r="D1618" i="4" s="1"/>
  <c r="A1617" i="4"/>
  <c r="D1617" i="4" s="1"/>
  <c r="A1616" i="4"/>
  <c r="D1616" i="4" s="1"/>
  <c r="A1615" i="4"/>
  <c r="D1615" i="4" s="1"/>
  <c r="A1614" i="4"/>
  <c r="D1614" i="4" s="1"/>
  <c r="A1613" i="4"/>
  <c r="D1613" i="4" s="1"/>
  <c r="A1612" i="4"/>
  <c r="D1612" i="4" s="1"/>
  <c r="A1611" i="4"/>
  <c r="D1611" i="4" s="1"/>
  <c r="A1610" i="4"/>
  <c r="D1610" i="4" s="1"/>
  <c r="A1609" i="4"/>
  <c r="D1609" i="4" s="1"/>
  <c r="A1608" i="4"/>
  <c r="D1608" i="4" s="1"/>
  <c r="A1607" i="4"/>
  <c r="D1607" i="4" s="1"/>
  <c r="A1606" i="4"/>
  <c r="D1606" i="4" s="1"/>
  <c r="A1605" i="4"/>
  <c r="D1605" i="4" s="1"/>
  <c r="A1604" i="4"/>
  <c r="D1604" i="4" s="1"/>
  <c r="A1603" i="4"/>
  <c r="D1603" i="4" s="1"/>
  <c r="A1602" i="4"/>
  <c r="D1602" i="4" s="1"/>
  <c r="A1601" i="4"/>
  <c r="D1601" i="4" s="1"/>
  <c r="A1600" i="4"/>
  <c r="D1600" i="4" s="1"/>
  <c r="A1599" i="4"/>
  <c r="D1599" i="4" s="1"/>
  <c r="A1598" i="4"/>
  <c r="D1598" i="4" s="1"/>
  <c r="A1597" i="4"/>
  <c r="D1597" i="4" s="1"/>
  <c r="A1596" i="4"/>
  <c r="D1596" i="4" s="1"/>
  <c r="A1595" i="4"/>
  <c r="D1595" i="4" s="1"/>
  <c r="A1594" i="4"/>
  <c r="D1594" i="4" s="1"/>
  <c r="A1593" i="4"/>
  <c r="D1593" i="4" s="1"/>
  <c r="A1592" i="4"/>
  <c r="D1592" i="4" s="1"/>
  <c r="A1591" i="4"/>
  <c r="D1591" i="4" s="1"/>
  <c r="A1590" i="4"/>
  <c r="D1590" i="4" s="1"/>
  <c r="A1589" i="4"/>
  <c r="D1589" i="4" s="1"/>
  <c r="A1588" i="4"/>
  <c r="D1588" i="4" s="1"/>
  <c r="A1587" i="4"/>
  <c r="D1587" i="4" s="1"/>
  <c r="A1586" i="4"/>
  <c r="D1586" i="4" s="1"/>
  <c r="A1585" i="4"/>
  <c r="D1585" i="4" s="1"/>
  <c r="A1584" i="4"/>
  <c r="D1584" i="4" s="1"/>
  <c r="A1583" i="4"/>
  <c r="D1583" i="4" s="1"/>
  <c r="A1582" i="4"/>
  <c r="D1582" i="4" s="1"/>
  <c r="A1581" i="4"/>
  <c r="D1581" i="4" s="1"/>
  <c r="A1580" i="4"/>
  <c r="D1580" i="4" s="1"/>
  <c r="A1579" i="4"/>
  <c r="D1579" i="4" s="1"/>
  <c r="A1578" i="4"/>
  <c r="D1578" i="4" s="1"/>
  <c r="A1577" i="4"/>
  <c r="D1577" i="4" s="1"/>
  <c r="A1576" i="4"/>
  <c r="D1576" i="4" s="1"/>
  <c r="A1575" i="4"/>
  <c r="D1575" i="4" s="1"/>
  <c r="A1574" i="4"/>
  <c r="D1574" i="4" s="1"/>
  <c r="A1573" i="4"/>
  <c r="D1573" i="4" s="1"/>
  <c r="A1572" i="4"/>
  <c r="D1572" i="4" s="1"/>
  <c r="A1571" i="4"/>
  <c r="D1571" i="4" s="1"/>
  <c r="A1570" i="4"/>
  <c r="D1570" i="4" s="1"/>
  <c r="A1569" i="4"/>
  <c r="D1569" i="4" s="1"/>
  <c r="A1568" i="4"/>
  <c r="D1568" i="4" s="1"/>
  <c r="A1567" i="4"/>
  <c r="D1567" i="4" s="1"/>
  <c r="A1566" i="4"/>
  <c r="D1566" i="4" s="1"/>
  <c r="A1565" i="4"/>
  <c r="D1565" i="4" s="1"/>
  <c r="A1564" i="4"/>
  <c r="D1564" i="4" s="1"/>
  <c r="A1563" i="4"/>
  <c r="D1563" i="4" s="1"/>
  <c r="A1562" i="4"/>
  <c r="D1562" i="4" s="1"/>
  <c r="A1561" i="4"/>
  <c r="D1561" i="4" s="1"/>
  <c r="A1560" i="4"/>
  <c r="D1560" i="4" s="1"/>
  <c r="A1559" i="4"/>
  <c r="D1559" i="4" s="1"/>
  <c r="A1558" i="4"/>
  <c r="D1558" i="4" s="1"/>
  <c r="A1557" i="4"/>
  <c r="D1557" i="4" s="1"/>
  <c r="A1556" i="4"/>
  <c r="D1556" i="4" s="1"/>
  <c r="A1555" i="4"/>
  <c r="D1555" i="4" s="1"/>
  <c r="A1554" i="4"/>
  <c r="D1554" i="4" s="1"/>
  <c r="A1553" i="4"/>
  <c r="D1553" i="4" s="1"/>
  <c r="A1552" i="4"/>
  <c r="D1552" i="4" s="1"/>
  <c r="A1551" i="4"/>
  <c r="D1551" i="4" s="1"/>
  <c r="A1550" i="4"/>
  <c r="D1550" i="4" s="1"/>
  <c r="A1549" i="4"/>
  <c r="D1549" i="4" s="1"/>
  <c r="A1548" i="4"/>
  <c r="D1548" i="4" s="1"/>
  <c r="A1547" i="4"/>
  <c r="D1547" i="4" s="1"/>
  <c r="A1546" i="4"/>
  <c r="D1546" i="4" s="1"/>
  <c r="A1545" i="4"/>
  <c r="D1545" i="4" s="1"/>
  <c r="A1544" i="4"/>
  <c r="D1544" i="4" s="1"/>
  <c r="A1543" i="4"/>
  <c r="D1543" i="4" s="1"/>
  <c r="A1542" i="4"/>
  <c r="D1542" i="4" s="1"/>
  <c r="A1541" i="4"/>
  <c r="D1541" i="4" s="1"/>
  <c r="A1540" i="4"/>
  <c r="D1540" i="4" s="1"/>
  <c r="A1539" i="4"/>
  <c r="D1539" i="4" s="1"/>
  <c r="A1538" i="4"/>
  <c r="D1538" i="4" s="1"/>
  <c r="A1537" i="4"/>
  <c r="D1537" i="4" s="1"/>
  <c r="A1536" i="4"/>
  <c r="D1536" i="4" s="1"/>
  <c r="A1535" i="4"/>
  <c r="D1535" i="4" s="1"/>
  <c r="A1534" i="4"/>
  <c r="D1534" i="4" s="1"/>
  <c r="A1533" i="4"/>
  <c r="D1533" i="4" s="1"/>
  <c r="A1532" i="4"/>
  <c r="D1532" i="4" s="1"/>
  <c r="A1531" i="4"/>
  <c r="D1531" i="4" s="1"/>
  <c r="A1530" i="4"/>
  <c r="D1530" i="4" s="1"/>
  <c r="A1529" i="4"/>
  <c r="D1529" i="4" s="1"/>
  <c r="A1528" i="4"/>
  <c r="D1528" i="4" s="1"/>
  <c r="A1527" i="4"/>
  <c r="D1527" i="4" s="1"/>
  <c r="A1526" i="4"/>
  <c r="D1526" i="4" s="1"/>
  <c r="A1525" i="4"/>
  <c r="D1525" i="4" s="1"/>
  <c r="A1524" i="4"/>
  <c r="D1524" i="4" s="1"/>
  <c r="A1523" i="4"/>
  <c r="D1523" i="4" s="1"/>
  <c r="A1522" i="4"/>
  <c r="D1522" i="4" s="1"/>
  <c r="A1521" i="4"/>
  <c r="D1521" i="4" s="1"/>
  <c r="A1520" i="4"/>
  <c r="D1520" i="4" s="1"/>
  <c r="A1519" i="4"/>
  <c r="D1519" i="4" s="1"/>
  <c r="A1518" i="4"/>
  <c r="D1518" i="4" s="1"/>
  <c r="A1517" i="4"/>
  <c r="D1517" i="4" s="1"/>
  <c r="A1516" i="4"/>
  <c r="D1516" i="4" s="1"/>
  <c r="A1515" i="4"/>
  <c r="D1515" i="4" s="1"/>
  <c r="A1514" i="4"/>
  <c r="D1514" i="4" s="1"/>
  <c r="A1513" i="4"/>
  <c r="D1513" i="4" s="1"/>
  <c r="A1512" i="4"/>
  <c r="D1512" i="4" s="1"/>
  <c r="A1511" i="4"/>
  <c r="D1511" i="4" s="1"/>
  <c r="A1510" i="4"/>
  <c r="D1510" i="4" s="1"/>
  <c r="A1509" i="4"/>
  <c r="D1509" i="4" s="1"/>
  <c r="A1508" i="4"/>
  <c r="D1508" i="4" s="1"/>
  <c r="A1507" i="4"/>
  <c r="D1507" i="4" s="1"/>
  <c r="A1506" i="4"/>
  <c r="D1506" i="4" s="1"/>
  <c r="A1505" i="4"/>
  <c r="D1505" i="4" s="1"/>
  <c r="A1504" i="4"/>
  <c r="D1504" i="4" s="1"/>
  <c r="A1503" i="4"/>
  <c r="D1503" i="4" s="1"/>
  <c r="A1502" i="4"/>
  <c r="D1502" i="4" s="1"/>
  <c r="A1501" i="4"/>
  <c r="D1501" i="4" s="1"/>
  <c r="A1500" i="4"/>
  <c r="D1500" i="4" s="1"/>
  <c r="A1499" i="4"/>
  <c r="D1499" i="4" s="1"/>
  <c r="A1498" i="4"/>
  <c r="D1498" i="4" s="1"/>
  <c r="A1497" i="4"/>
  <c r="D1497" i="4" s="1"/>
  <c r="A1496" i="4"/>
  <c r="D1496" i="4" s="1"/>
  <c r="A1495" i="4"/>
  <c r="D1495" i="4" s="1"/>
  <c r="A1494" i="4"/>
  <c r="D1494" i="4" s="1"/>
  <c r="A1493" i="4"/>
  <c r="D1493" i="4" s="1"/>
  <c r="A1492" i="4"/>
  <c r="D1492" i="4" s="1"/>
  <c r="A1491" i="4"/>
  <c r="D1491" i="4" s="1"/>
  <c r="A1490" i="4"/>
  <c r="D1490" i="4" s="1"/>
  <c r="A1489" i="4"/>
  <c r="D1489" i="4" s="1"/>
  <c r="A1488" i="4"/>
  <c r="D1488" i="4" s="1"/>
  <c r="A1487" i="4"/>
  <c r="D1487" i="4" s="1"/>
  <c r="A1486" i="4"/>
  <c r="D1486" i="4" s="1"/>
  <c r="A1485" i="4"/>
  <c r="D1485" i="4" s="1"/>
  <c r="A1484" i="4"/>
  <c r="D1484" i="4" s="1"/>
  <c r="A1483" i="4"/>
  <c r="D1483" i="4" s="1"/>
  <c r="A1482" i="4"/>
  <c r="D1482" i="4" s="1"/>
  <c r="A1481" i="4"/>
  <c r="D1481" i="4" s="1"/>
  <c r="A1480" i="4"/>
  <c r="D1480" i="4" s="1"/>
  <c r="A1479" i="4"/>
  <c r="D1479" i="4" s="1"/>
  <c r="A1478" i="4"/>
  <c r="D1478" i="4" s="1"/>
  <c r="A1477" i="4"/>
  <c r="D1477" i="4" s="1"/>
  <c r="A1476" i="4"/>
  <c r="D1476" i="4" s="1"/>
  <c r="A1475" i="4"/>
  <c r="D1475" i="4" s="1"/>
  <c r="A1474" i="4"/>
  <c r="D1474" i="4" s="1"/>
  <c r="A1473" i="4"/>
  <c r="D1473" i="4" s="1"/>
  <c r="A1472" i="4"/>
  <c r="D1472" i="4" s="1"/>
  <c r="A1471" i="4"/>
  <c r="D1471" i="4" s="1"/>
  <c r="A1470" i="4"/>
  <c r="D1470" i="4" s="1"/>
  <c r="A1469" i="4"/>
  <c r="D1469" i="4" s="1"/>
  <c r="A1468" i="4"/>
  <c r="D1468" i="4" s="1"/>
  <c r="A1467" i="4"/>
  <c r="D1467" i="4" s="1"/>
  <c r="A1466" i="4"/>
  <c r="D1466" i="4" s="1"/>
  <c r="A1465" i="4"/>
  <c r="D1465" i="4" s="1"/>
  <c r="A1464" i="4"/>
  <c r="D1464" i="4" s="1"/>
  <c r="A1463" i="4"/>
  <c r="D1463" i="4" s="1"/>
  <c r="A1462" i="4"/>
  <c r="D1462" i="4" s="1"/>
  <c r="A1461" i="4"/>
  <c r="D1461" i="4" s="1"/>
  <c r="A1460" i="4"/>
  <c r="D1460" i="4" s="1"/>
  <c r="A1459" i="4"/>
  <c r="D1459" i="4" s="1"/>
  <c r="A1458" i="4"/>
  <c r="D1458" i="4" s="1"/>
  <c r="A1457" i="4"/>
  <c r="D1457" i="4" s="1"/>
  <c r="A1456" i="4"/>
  <c r="D1456" i="4" s="1"/>
  <c r="A1455" i="4"/>
  <c r="D1455" i="4" s="1"/>
  <c r="A1454" i="4"/>
  <c r="D1454" i="4" s="1"/>
  <c r="A1453" i="4"/>
  <c r="D1453" i="4" s="1"/>
  <c r="A1452" i="4"/>
  <c r="D1452" i="4" s="1"/>
  <c r="A1451" i="4"/>
  <c r="D1451" i="4" s="1"/>
  <c r="A1450" i="4"/>
  <c r="D1450" i="4" s="1"/>
  <c r="A1449" i="4"/>
  <c r="D1449" i="4" s="1"/>
  <c r="A1448" i="4"/>
  <c r="D1448" i="4" s="1"/>
  <c r="A1447" i="4"/>
  <c r="D1447" i="4" s="1"/>
  <c r="A1446" i="4"/>
  <c r="D1446" i="4" s="1"/>
  <c r="A1445" i="4"/>
  <c r="D1445" i="4" s="1"/>
  <c r="A1444" i="4"/>
  <c r="D1444" i="4" s="1"/>
  <c r="A1443" i="4"/>
  <c r="D1443" i="4" s="1"/>
  <c r="A1442" i="4"/>
  <c r="D1442" i="4" s="1"/>
  <c r="A1441" i="4"/>
  <c r="D1441" i="4" s="1"/>
  <c r="A1440" i="4"/>
  <c r="D1440" i="4" s="1"/>
  <c r="A1439" i="4"/>
  <c r="D1439" i="4" s="1"/>
  <c r="A1438" i="4"/>
  <c r="D1438" i="4" s="1"/>
  <c r="A1437" i="4"/>
  <c r="D1437" i="4" s="1"/>
  <c r="A1436" i="4"/>
  <c r="D1436" i="4" s="1"/>
  <c r="A1434" i="4"/>
  <c r="D1434" i="4" s="1"/>
  <c r="A1433" i="4"/>
  <c r="D1433" i="4" s="1"/>
  <c r="A1432" i="4"/>
  <c r="D1432" i="4" s="1"/>
  <c r="A1431" i="4"/>
  <c r="D1431" i="4" s="1"/>
  <c r="A1430" i="4"/>
  <c r="D1430" i="4" s="1"/>
  <c r="A1429" i="4"/>
  <c r="D1429" i="4" s="1"/>
  <c r="A1428" i="4"/>
  <c r="D1428" i="4" s="1"/>
  <c r="A1427" i="4"/>
  <c r="D1427" i="4" s="1"/>
  <c r="A1426" i="4"/>
  <c r="D1426" i="4" s="1"/>
  <c r="A1425" i="4"/>
  <c r="D1425" i="4" s="1"/>
  <c r="A1424" i="4"/>
  <c r="D1424" i="4" s="1"/>
  <c r="A1423" i="4"/>
  <c r="D1423" i="4" s="1"/>
  <c r="A1422" i="4"/>
  <c r="D1422" i="4" s="1"/>
  <c r="A1421" i="4"/>
  <c r="D1421" i="4" s="1"/>
  <c r="A1420" i="4"/>
  <c r="D1420" i="4" s="1"/>
  <c r="A1419" i="4"/>
  <c r="D1419" i="4" s="1"/>
  <c r="A1418" i="4"/>
  <c r="D1418" i="4" s="1"/>
  <c r="A1417" i="4"/>
  <c r="D1417" i="4" s="1"/>
  <c r="A1416" i="4"/>
  <c r="D1416" i="4" s="1"/>
  <c r="A1415" i="4"/>
  <c r="D1415" i="4" s="1"/>
  <c r="A1414" i="4"/>
  <c r="D1414" i="4" s="1"/>
  <c r="A1413" i="4"/>
  <c r="D1413" i="4" s="1"/>
  <c r="A1412" i="4"/>
  <c r="D1412" i="4" s="1"/>
  <c r="A1411" i="4"/>
  <c r="D1411" i="4" s="1"/>
  <c r="A1410" i="4"/>
  <c r="D1410" i="4" s="1"/>
  <c r="A1409" i="4"/>
  <c r="D1409" i="4" s="1"/>
  <c r="A1408" i="4"/>
  <c r="D1408" i="4" s="1"/>
  <c r="A1407" i="4"/>
  <c r="D1407" i="4" s="1"/>
  <c r="A1406" i="4"/>
  <c r="D1406" i="4" s="1"/>
  <c r="A1405" i="4"/>
  <c r="D1405" i="4" s="1"/>
  <c r="A1404" i="4"/>
  <c r="D1404" i="4" s="1"/>
  <c r="A1403" i="4"/>
  <c r="D1403" i="4" s="1"/>
  <c r="A1402" i="4"/>
  <c r="D1402" i="4" s="1"/>
  <c r="A1401" i="4"/>
  <c r="D1401" i="4" s="1"/>
  <c r="A1400" i="4"/>
  <c r="D1400" i="4" s="1"/>
  <c r="A1399" i="4"/>
  <c r="D1399" i="4" s="1"/>
  <c r="A1398" i="4"/>
  <c r="D1398" i="4" s="1"/>
  <c r="A1397" i="4"/>
  <c r="D1397" i="4" s="1"/>
  <c r="A1396" i="4"/>
  <c r="D1396" i="4" s="1"/>
  <c r="A1395" i="4"/>
  <c r="D1395" i="4" s="1"/>
  <c r="A1394" i="4"/>
  <c r="D1394" i="4" s="1"/>
  <c r="A1393" i="4"/>
  <c r="D1393" i="4" s="1"/>
  <c r="A1392" i="4"/>
  <c r="D1392" i="4" s="1"/>
  <c r="A1391" i="4"/>
  <c r="D1391" i="4" s="1"/>
  <c r="A1390" i="4"/>
  <c r="D1390" i="4" s="1"/>
  <c r="A1389" i="4"/>
  <c r="D1389" i="4" s="1"/>
  <c r="A1388" i="4"/>
  <c r="D1388" i="4" s="1"/>
  <c r="A1387" i="4"/>
  <c r="D1387" i="4" s="1"/>
  <c r="A1386" i="4"/>
  <c r="D1386" i="4" s="1"/>
  <c r="A1385" i="4"/>
  <c r="D1385" i="4" s="1"/>
  <c r="A1384" i="4"/>
  <c r="D1384" i="4" s="1"/>
  <c r="A1383" i="4"/>
  <c r="D1383" i="4" s="1"/>
  <c r="A1382" i="4"/>
  <c r="D1382" i="4" s="1"/>
  <c r="A1381" i="4"/>
  <c r="D1381" i="4" s="1"/>
  <c r="A1380" i="4"/>
  <c r="D1380" i="4" s="1"/>
  <c r="A1379" i="4"/>
  <c r="D1379" i="4" s="1"/>
  <c r="A1378" i="4"/>
  <c r="D1378" i="4" s="1"/>
  <c r="A1377" i="4"/>
  <c r="D1377" i="4" s="1"/>
  <c r="A1376" i="4"/>
  <c r="D1376" i="4" s="1"/>
  <c r="A1375" i="4"/>
  <c r="D1375" i="4" s="1"/>
  <c r="A1374" i="4"/>
  <c r="D1374" i="4" s="1"/>
  <c r="A1373" i="4"/>
  <c r="D1373" i="4" s="1"/>
  <c r="A1372" i="4"/>
  <c r="D1372" i="4" s="1"/>
  <c r="A1371" i="4"/>
  <c r="D1371" i="4" s="1"/>
  <c r="A1370" i="4"/>
  <c r="D1370" i="4" s="1"/>
  <c r="A1369" i="4"/>
  <c r="D1369" i="4" s="1"/>
  <c r="A4" i="4"/>
  <c r="D4" i="4" s="1"/>
  <c r="D7" i="7" l="1"/>
  <c r="H7" i="7"/>
  <c r="D20" i="7" s="1"/>
  <c r="I5" i="1"/>
  <c r="J23" i="1"/>
  <c r="G15" i="1"/>
  <c r="B15" i="1" s="1"/>
  <c r="B23" i="1" l="1"/>
  <c r="D28" i="1" s="1"/>
  <c r="B5" i="1"/>
  <c r="R2" i="1" s="1"/>
  <c r="E11" i="7"/>
  <c r="E20" i="7"/>
  <c r="D19" i="7"/>
  <c r="E19" i="7" s="1"/>
  <c r="C10" i="7"/>
  <c r="C19" i="7"/>
  <c r="C18" i="7"/>
  <c r="C20" i="7"/>
  <c r="C15" i="7"/>
  <c r="D17" i="7"/>
  <c r="E17" i="7" s="1"/>
  <c r="D15" i="7"/>
  <c r="E15" i="7" s="1"/>
  <c r="D16" i="7"/>
  <c r="C16" i="7"/>
  <c r="D14" i="7"/>
  <c r="E14" i="7" s="1"/>
  <c r="C17" i="7"/>
  <c r="C14" i="7"/>
  <c r="E13" i="7"/>
  <c r="E12" i="7"/>
  <c r="E16" i="7" l="1"/>
  <c r="B28" i="1"/>
  <c r="A5791" i="4"/>
  <c r="D5791" i="4" s="1"/>
</calcChain>
</file>

<file path=xl/sharedStrings.xml><?xml version="1.0" encoding="utf-8"?>
<sst xmlns="http://schemas.openxmlformats.org/spreadsheetml/2006/main" count="17743" uniqueCount="16987">
  <si>
    <t>NAME CONVENTION SIMULATOR</t>
  </si>
  <si>
    <t xml:space="preserve">Last updated:  </t>
  </si>
  <si>
    <t>https://confluence.alm.europe.cloudcenter.corp/display/OPTIMUM/Naming+Convention+Excel+Simulator</t>
  </si>
  <si>
    <t>Support to SAP virtual machines - limited to 13 char length - has been added</t>
  </si>
  <si>
    <r>
      <t xml:space="preserve">This simulator is based on the naming convention documented in </t>
    </r>
    <r>
      <rPr>
        <i/>
        <sz val="12"/>
        <color rgb="FF0070C0"/>
        <rFont val="Calibri"/>
        <family val="2"/>
        <scheme val="minor"/>
      </rPr>
      <t xml:space="preserve">Santander - HCF - Naming and Tagging Chapter v1.3. </t>
    </r>
  </si>
  <si>
    <t>App acronym to non-Windows machines has been added</t>
  </si>
  <si>
    <t>AWS regional codes added, as well as curated modules names</t>
  </si>
  <si>
    <t>Lets you create a resource name by selecting the segment values from pull-down lists</t>
  </si>
  <si>
    <t>Enter a name and get the breakdown of segments in a human-readable format</t>
  </si>
  <si>
    <r>
      <rPr>
        <b/>
        <sz val="14"/>
        <color theme="1"/>
        <rFont val="Calibri"/>
        <family val="2"/>
        <scheme val="minor"/>
      </rPr>
      <t>Acronyms/names not found ?</t>
    </r>
    <r>
      <rPr>
        <sz val="11"/>
        <color theme="1"/>
        <rFont val="Calibri"/>
        <family val="2"/>
        <scheme val="minor"/>
      </rPr>
      <t xml:space="preserve">   Email </t>
    </r>
    <r>
      <rPr>
        <sz val="14"/>
        <color theme="1"/>
        <rFont val="Calibri"/>
        <family val="2"/>
        <scheme val="minor"/>
      </rPr>
      <t xml:space="preserve"> </t>
    </r>
    <r>
      <rPr>
        <b/>
        <sz val="14"/>
        <color rgb="FFFF0000"/>
        <rFont val="Calibri"/>
        <family val="2"/>
        <scheme val="minor"/>
      </rPr>
      <t xml:space="preserve">Global CCoE Service  </t>
    </r>
    <r>
      <rPr>
        <b/>
        <i/>
        <sz val="14"/>
        <color rgb="FFFF0000"/>
        <rFont val="Calibri"/>
        <family val="2"/>
        <scheme val="minor"/>
      </rPr>
      <t>(GlobalCCoEService@gruposantander.com</t>
    </r>
    <r>
      <rPr>
        <b/>
        <i/>
        <sz val="8"/>
        <color rgb="FFFF0000"/>
        <rFont val="Calibri"/>
        <family val="2"/>
        <scheme val="minor"/>
      </rPr>
      <t xml:space="preserve">) </t>
    </r>
    <r>
      <rPr>
        <b/>
        <sz val="11"/>
        <color rgb="FFFF0000"/>
        <rFont val="Calibri"/>
        <family val="2"/>
        <scheme val="minor"/>
      </rPr>
      <t xml:space="preserve">  </t>
    </r>
    <r>
      <rPr>
        <sz val="11"/>
        <rFont val="Calibri"/>
        <family val="2"/>
        <scheme val="minor"/>
      </rPr>
      <t>and ask for new additions to the lists</t>
    </r>
  </si>
  <si>
    <t>Notes regarding Virtual Machines</t>
  </si>
  <si>
    <r>
      <rPr>
        <b/>
        <sz val="11"/>
        <color theme="8"/>
        <rFont val="Calibri"/>
        <family val="2"/>
        <scheme val="minor"/>
      </rPr>
      <t>SAP</t>
    </r>
    <r>
      <rPr>
        <sz val="11"/>
        <color theme="8"/>
        <rFont val="Calibri"/>
        <family val="2"/>
        <scheme val="minor"/>
      </rPr>
      <t xml:space="preserve"> limit: 13 char length</t>
    </r>
  </si>
  <si>
    <r>
      <rPr>
        <b/>
        <sz val="11"/>
        <color theme="8"/>
        <rFont val="Calibri"/>
        <family val="2"/>
        <scheme val="minor"/>
      </rPr>
      <t>Windows</t>
    </r>
    <r>
      <rPr>
        <sz val="11"/>
        <color theme="8"/>
        <rFont val="Calibri"/>
        <family val="2"/>
        <scheme val="minor"/>
      </rPr>
      <t xml:space="preserve"> limitation: 15 char </t>
    </r>
  </si>
  <si>
    <r>
      <rPr>
        <b/>
        <sz val="11"/>
        <color theme="8"/>
        <rFont val="Calibri"/>
        <family val="2"/>
        <scheme val="minor"/>
      </rPr>
      <t>App acronym</t>
    </r>
    <r>
      <rPr>
        <sz val="11"/>
        <color theme="8"/>
        <rFont val="Calibri"/>
        <family val="2"/>
        <scheme val="minor"/>
      </rPr>
      <t>: non-Windows non-SAP only</t>
    </r>
  </si>
  <si>
    <t>To generate names click on the bordered green cells</t>
  </si>
  <si>
    <t>VIRTUAL MACHINES</t>
  </si>
  <si>
    <t>23 characters</t>
  </si>
  <si>
    <t>Segment #1   3 char</t>
  </si>
  <si>
    <t>#2   2 char</t>
  </si>
  <si>
    <t>#3    3 char</t>
  </si>
  <si>
    <t>#4    3 char</t>
  </si>
  <si>
    <t>#5    1 char</t>
  </si>
  <si>
    <t>#6   8 char total</t>
  </si>
  <si>
    <t>#7    3 char</t>
  </si>
  <si>
    <r>
      <rPr>
        <b/>
        <sz val="12"/>
        <color rgb="FFC00000"/>
        <rFont val="Calibri"/>
        <family val="2"/>
        <scheme val="minor"/>
      </rPr>
      <t>(non-Windows)</t>
    </r>
    <r>
      <rPr>
        <b/>
        <sz val="14"/>
        <color rgb="FFC00000"/>
        <rFont val="Calibri"/>
        <family val="2"/>
        <scheme val="minor"/>
      </rPr>
      <t xml:space="preserve"> VMs</t>
    </r>
    <r>
      <rPr>
        <b/>
        <sz val="11"/>
        <color rgb="FFC00000"/>
        <rFont val="Calibri"/>
        <family val="2"/>
        <scheme val="minor"/>
      </rPr>
      <t xml:space="preserve"> (CV-001)</t>
    </r>
  </si>
  <si>
    <t>Entity</t>
  </si>
  <si>
    <t>Environment</t>
  </si>
  <si>
    <t>Geo Region</t>
  </si>
  <si>
    <t>Role/Product Free field</t>
  </si>
  <si>
    <t>OS</t>
  </si>
  <si>
    <t>App acronym</t>
  </si>
  <si>
    <t>Sequence</t>
  </si>
  <si>
    <t>Santander Asset Management</t>
  </si>
  <si>
    <t>Production 1</t>
  </si>
  <si>
    <t>Azure Brazil</t>
  </si>
  <si>
    <t>SQL Server</t>
  </si>
  <si>
    <t>Linux</t>
  </si>
  <si>
    <t>RAACCI-RA ACCIONISTAS</t>
  </si>
  <si>
    <t>012</t>
  </si>
  <si>
    <t>15 char</t>
  </si>
  <si>
    <t>#6    3 char</t>
  </si>
  <si>
    <r>
      <rPr>
        <b/>
        <u/>
        <sz val="14"/>
        <color rgb="FFC00000"/>
        <rFont val="Calibri"/>
        <family val="2"/>
        <scheme val="minor"/>
      </rPr>
      <t>Windows</t>
    </r>
    <r>
      <rPr>
        <b/>
        <sz val="14"/>
        <color rgb="FFC00000"/>
        <rFont val="Calibri"/>
        <family val="2"/>
        <scheme val="minor"/>
      </rPr>
      <t xml:space="preserve"> VMs </t>
    </r>
    <r>
      <rPr>
        <b/>
        <sz val="11"/>
        <color rgb="FFC00000"/>
        <rFont val="Calibri"/>
        <family val="2"/>
        <scheme val="minor"/>
      </rPr>
      <t xml:space="preserve"> (CV-001)</t>
    </r>
  </si>
  <si>
    <t>Santander Consumer -</t>
  </si>
  <si>
    <t>Development #1</t>
  </si>
  <si>
    <t>Azure West USA</t>
  </si>
  <si>
    <t>Service Now</t>
  </si>
  <si>
    <t>Windows</t>
  </si>
  <si>
    <t>21 char / 29 char</t>
  </si>
  <si>
    <t>15 char / 23 char</t>
  </si>
  <si>
    <t>1 char</t>
  </si>
  <si>
    <t>3 char</t>
  </si>
  <si>
    <t>2 char</t>
  </si>
  <si>
    <t>Resource associated to VM (CV-002)</t>
  </si>
  <si>
    <t>VM name (SELECT)</t>
  </si>
  <si>
    <t>'-' separator</t>
  </si>
  <si>
    <t>Type of resource</t>
  </si>
  <si>
    <t>-</t>
  </si>
  <si>
    <t>sovp1aw2sqll-geevso-012</t>
  </si>
  <si>
    <t>dash as separator</t>
  </si>
  <si>
    <t>Network interface card</t>
  </si>
  <si>
    <t>05</t>
  </si>
  <si>
    <t xml:space="preserve">OTHER RESOURCES   </t>
  </si>
  <si>
    <t>24 char</t>
  </si>
  <si>
    <t>6 char</t>
  </si>
  <si>
    <t>4 char</t>
  </si>
  <si>
    <r>
      <t xml:space="preserve">Other resources  </t>
    </r>
    <r>
      <rPr>
        <b/>
        <sz val="11"/>
        <color rgb="FFC00000"/>
        <rFont val="Calibri"/>
        <family val="2"/>
        <scheme val="minor"/>
      </rPr>
      <t>(CV-003)</t>
    </r>
  </si>
  <si>
    <t>Function/Purpose</t>
  </si>
  <si>
    <t>Santander Global Tech</t>
  </si>
  <si>
    <t>AWS Europe (Ireland)</t>
  </si>
  <si>
    <t>Generic</t>
  </si>
  <si>
    <t>001</t>
  </si>
  <si>
    <t>30 char</t>
  </si>
  <si>
    <r>
      <t>Other associated resources</t>
    </r>
    <r>
      <rPr>
        <b/>
        <sz val="11"/>
        <color rgb="FFC00000"/>
        <rFont val="Calibri"/>
        <family val="2"/>
        <scheme val="minor"/>
      </rPr>
      <t xml:space="preserve"> (CV-004)</t>
    </r>
  </si>
  <si>
    <t>Parent resource name</t>
  </si>
  <si>
    <t>Application Security Group</t>
  </si>
  <si>
    <t>04</t>
  </si>
  <si>
    <r>
      <rPr>
        <b/>
        <sz val="12"/>
        <color theme="1"/>
        <rFont val="Calibri"/>
        <family val="2"/>
        <scheme val="minor"/>
      </rPr>
      <t>Acronyms/names not found ?</t>
    </r>
    <r>
      <rPr>
        <sz val="11"/>
        <color theme="1"/>
        <rFont val="Calibri"/>
        <family val="2"/>
        <scheme val="minor"/>
      </rPr>
      <t xml:space="preserve">   Email  </t>
    </r>
    <r>
      <rPr>
        <b/>
        <sz val="11"/>
        <color rgb="FFFF0000"/>
        <rFont val="Calibri"/>
        <family val="2"/>
        <scheme val="minor"/>
      </rPr>
      <t xml:space="preserve">Global CCoE Service  </t>
    </r>
    <r>
      <rPr>
        <b/>
        <i/>
        <sz val="8"/>
        <color rgb="FFFF0000"/>
        <rFont val="Calibri"/>
        <family val="2"/>
        <scheme val="minor"/>
      </rPr>
      <t xml:space="preserve">(GlobalCCoEService@gruposantander.com) </t>
    </r>
    <r>
      <rPr>
        <b/>
        <sz val="11"/>
        <color rgb="FFFF0000"/>
        <rFont val="Calibri"/>
        <family val="2"/>
        <scheme val="minor"/>
      </rPr>
      <t xml:space="preserve">  </t>
    </r>
    <r>
      <rPr>
        <sz val="11"/>
        <rFont val="Calibri"/>
        <family val="2"/>
        <scheme val="minor"/>
      </rPr>
      <t>and ask for new additions to the lists</t>
    </r>
  </si>
  <si>
    <t xml:space="preserve"> Enter name here:</t>
  </si>
  <si>
    <t>sgtd2weusabINCAPTgene001</t>
  </si>
  <si>
    <t>Name convention:</t>
  </si>
  <si>
    <t xml:space="preserve">Length in characters :  </t>
  </si>
  <si>
    <t xml:space="preserve">Entity: </t>
  </si>
  <si>
    <t>Geographical Region</t>
  </si>
  <si>
    <t>EXAMPLES OF EACH CONVENTION NAME</t>
  </si>
  <si>
    <t>SAP VIRTUAL MACHINES (CV-001 adapted for SAP)</t>
  </si>
  <si>
    <t>1b</t>
  </si>
  <si>
    <r>
      <t>sukp1suk</t>
    </r>
    <r>
      <rPr>
        <b/>
        <sz val="11"/>
        <color rgb="FFFF0000"/>
        <rFont val="Calibri"/>
        <family val="2"/>
        <scheme val="minor"/>
      </rPr>
      <t>z</t>
    </r>
    <r>
      <rPr>
        <sz val="11"/>
        <color theme="1"/>
        <rFont val="Calibri"/>
        <family val="2"/>
        <scheme val="minor"/>
      </rPr>
      <t>w012</t>
    </r>
  </si>
  <si>
    <t>Windows VIRTUAL MACHINE (CV-001)</t>
  </si>
  <si>
    <r>
      <t>sukp1suknva</t>
    </r>
    <r>
      <rPr>
        <b/>
        <sz val="11"/>
        <color rgb="FFFF0000"/>
        <rFont val="Calibri"/>
        <family val="2"/>
        <scheme val="minor"/>
      </rPr>
      <t>w</t>
    </r>
    <r>
      <rPr>
        <sz val="11"/>
        <color theme="1"/>
        <rFont val="Calibri"/>
        <family val="2"/>
        <scheme val="minor"/>
      </rPr>
      <t>012</t>
    </r>
  </si>
  <si>
    <r>
      <t xml:space="preserve">Resource associated to </t>
    </r>
    <r>
      <rPr>
        <b/>
        <u/>
        <sz val="10"/>
        <color theme="1"/>
        <rFont val="Calibri"/>
        <family val="2"/>
        <scheme val="minor"/>
      </rPr>
      <t>SAP</t>
    </r>
    <r>
      <rPr>
        <sz val="10"/>
        <color theme="1"/>
        <rFont val="Calibri"/>
        <family val="2"/>
        <scheme val="minor"/>
      </rPr>
      <t xml:space="preserve"> VM</t>
    </r>
  </si>
  <si>
    <t>2b</t>
  </si>
  <si>
    <r>
      <t>sukp1suk</t>
    </r>
    <r>
      <rPr>
        <b/>
        <sz val="11"/>
        <color rgb="FFFF0000"/>
        <rFont val="Calibri"/>
        <family val="2"/>
        <scheme val="minor"/>
      </rPr>
      <t>z</t>
    </r>
    <r>
      <rPr>
        <sz val="11"/>
        <color theme="1"/>
        <rFont val="Calibri"/>
        <family val="2"/>
        <scheme val="minor"/>
      </rPr>
      <t>w012-nic05</t>
    </r>
  </si>
  <si>
    <r>
      <t xml:space="preserve">Resource associated to </t>
    </r>
    <r>
      <rPr>
        <u/>
        <sz val="10"/>
        <color theme="1"/>
        <rFont val="Calibri"/>
        <family val="2"/>
        <scheme val="minor"/>
      </rPr>
      <t>Windows VM</t>
    </r>
    <r>
      <rPr>
        <sz val="10"/>
        <color theme="1"/>
        <rFont val="Calibri"/>
        <family val="2"/>
        <scheme val="minor"/>
      </rPr>
      <t xml:space="preserve">  (CV-002)</t>
    </r>
  </si>
  <si>
    <t>sukp1suknvaw012-nic05</t>
  </si>
  <si>
    <t>Non-Windows VIRTUAL MACHINE (CV-001)</t>
  </si>
  <si>
    <t>1a</t>
  </si>
  <si>
    <t>sukp1glbsqll-gepaco-012</t>
  </si>
  <si>
    <t>Other resources  (CV-003)</t>
  </si>
  <si>
    <t>coep1suksubgenerintfw011</t>
  </si>
  <si>
    <r>
      <t xml:space="preserve">Resource associated to </t>
    </r>
    <r>
      <rPr>
        <u/>
        <sz val="10"/>
        <color theme="1"/>
        <rFont val="Calibri"/>
        <family val="2"/>
        <scheme val="minor"/>
      </rPr>
      <t>Non-Windows VM</t>
    </r>
    <r>
      <rPr>
        <sz val="10"/>
        <color theme="1"/>
        <rFont val="Calibri"/>
        <family val="2"/>
        <scheme val="minor"/>
      </rPr>
      <t xml:space="preserve"> (CV-002)</t>
    </r>
  </si>
  <si>
    <t>2a</t>
  </si>
  <si>
    <t>sukp1glbsqll-gepaco-012-nic05</t>
  </si>
  <si>
    <t>Other associated resources (CV-004)</t>
  </si>
  <si>
    <t>coep1suksubgenerintfw011-snt04</t>
  </si>
  <si>
    <t>ENVIRONMENT</t>
  </si>
  <si>
    <t>SEQUENCE</t>
  </si>
  <si>
    <t>d1</t>
  </si>
  <si>
    <t>01</t>
  </si>
  <si>
    <t>Development #2</t>
  </si>
  <si>
    <t>d2</t>
  </si>
  <si>
    <t>02</t>
  </si>
  <si>
    <t>002</t>
  </si>
  <si>
    <t>Development #3</t>
  </si>
  <si>
    <t>d3</t>
  </si>
  <si>
    <t>03</t>
  </si>
  <si>
    <t>003</t>
  </si>
  <si>
    <t>Preproduction #1</t>
  </si>
  <si>
    <t>i1</t>
  </si>
  <si>
    <t>004</t>
  </si>
  <si>
    <t>Preproduction #2</t>
  </si>
  <si>
    <t>i2</t>
  </si>
  <si>
    <t>005</t>
  </si>
  <si>
    <t>p1</t>
  </si>
  <si>
    <t>06</t>
  </si>
  <si>
    <t>006</t>
  </si>
  <si>
    <t>Production 2</t>
  </si>
  <si>
    <t>p2</t>
  </si>
  <si>
    <t>07</t>
  </si>
  <si>
    <t>007</t>
  </si>
  <si>
    <t>Production 3</t>
  </si>
  <si>
    <t>p3</t>
  </si>
  <si>
    <t>08</t>
  </si>
  <si>
    <t>008</t>
  </si>
  <si>
    <t>Sandbox 1 (Playground)</t>
  </si>
  <si>
    <t>s1</t>
  </si>
  <si>
    <t>009</t>
  </si>
  <si>
    <t>Sandbox 2 (Playground)</t>
  </si>
  <si>
    <t>s2</t>
  </si>
  <si>
    <t>010</t>
  </si>
  <si>
    <t>011</t>
  </si>
  <si>
    <t>GEOGRAPHICAL REGION</t>
  </si>
  <si>
    <t>zb1</t>
  </si>
  <si>
    <t>Azure Central US 1</t>
  </si>
  <si>
    <t>cu1</t>
  </si>
  <si>
    <t>Azure East US</t>
  </si>
  <si>
    <t>zu1</t>
  </si>
  <si>
    <t>Azure East US2</t>
  </si>
  <si>
    <t>zu2</t>
  </si>
  <si>
    <t>glb</t>
  </si>
  <si>
    <t>Azure North Europe</t>
  </si>
  <si>
    <t>neu</t>
  </si>
  <si>
    <t>Azure South UK</t>
  </si>
  <si>
    <t>suk</t>
  </si>
  <si>
    <t>Azure West Europe</t>
  </si>
  <si>
    <t>weu</t>
  </si>
  <si>
    <t>wus</t>
  </si>
  <si>
    <t>AWS Europe (Frankfurt)</t>
  </si>
  <si>
    <t>aft</t>
  </si>
  <si>
    <t>air</t>
  </si>
  <si>
    <t>AWS Europe (London)</t>
  </si>
  <si>
    <t>ald</t>
  </si>
  <si>
    <t>AWS Europe (Paris)</t>
  </si>
  <si>
    <t>apa</t>
  </si>
  <si>
    <t>AWS Europe (Stockholm)</t>
  </si>
  <si>
    <t>ask</t>
  </si>
  <si>
    <t>AWS South America (Sao Paulo)</t>
  </si>
  <si>
    <t>abr</t>
  </si>
  <si>
    <t>AWS USA East (Ohio)</t>
  </si>
  <si>
    <t>ae2</t>
  </si>
  <si>
    <t>AWS USA East (North Virginia)</t>
  </si>
  <si>
    <t>ae1</t>
  </si>
  <si>
    <t>AWS USA West (North California)</t>
  </si>
  <si>
    <t>aw1</t>
  </si>
  <si>
    <t>AWS USA West (Oregon)</t>
  </si>
  <si>
    <t>aw2</t>
  </si>
  <si>
    <t>AWS Asia Pacific (Hong Kong)</t>
  </si>
  <si>
    <t>ap1</t>
  </si>
  <si>
    <t>AWS Asia Pacific (Mumbai)</t>
  </si>
  <si>
    <t>ap2</t>
  </si>
  <si>
    <t>AWS Asia Pacific (Osaka-local)</t>
  </si>
  <si>
    <t>ap3</t>
  </si>
  <si>
    <t>AWS Asia Pacific (Seoul)</t>
  </si>
  <si>
    <t>ap4</t>
  </si>
  <si>
    <t>AWS Asia Pacific (Singapur)</t>
  </si>
  <si>
    <t>ap5</t>
  </si>
  <si>
    <t>AWS Asia Pacific (Sidney)</t>
  </si>
  <si>
    <t>ap6</t>
  </si>
  <si>
    <t>AWS Asia Pacific (Tokio)</t>
  </si>
  <si>
    <t>ap7</t>
  </si>
  <si>
    <t>AWS Canada (Central)</t>
  </si>
  <si>
    <t>acn</t>
  </si>
  <si>
    <t>AWS China (Beijing)</t>
  </si>
  <si>
    <t>abj</t>
  </si>
  <si>
    <t>AWS China (Ningxia)</t>
  </si>
  <si>
    <t>anx</t>
  </si>
  <si>
    <t>AWS Middel East (Barein)</t>
  </si>
  <si>
    <t>aba</t>
  </si>
  <si>
    <t>GCP Madrid (europe-southwest1)</t>
  </si>
  <si>
    <t>gma</t>
  </si>
  <si>
    <t>GCP Belgium (europe-west1)</t>
  </si>
  <si>
    <t>gbe</t>
  </si>
  <si>
    <t>GCP London (europe-west2)</t>
  </si>
  <si>
    <t>gln</t>
  </si>
  <si>
    <t>GCP Frankfurt (europe-west3)</t>
  </si>
  <si>
    <t>gfr</t>
  </si>
  <si>
    <t>GCP Paris (europe-west9)</t>
  </si>
  <si>
    <t>gpa</t>
  </si>
  <si>
    <t>GCP São Paulo (southamerica-east1-a)</t>
  </si>
  <si>
    <t>gsp</t>
  </si>
  <si>
    <t>GCP Virginia (us-east4)</t>
  </si>
  <si>
    <t>gvi</t>
  </si>
  <si>
    <t>GCP Ohio (us-east5)</t>
  </si>
  <si>
    <t>ghi</t>
  </si>
  <si>
    <t>GCP Oregon (us-west1)</t>
  </si>
  <si>
    <t>gor</t>
  </si>
  <si>
    <t>GCP Hong Kong (asia-east2)</t>
  </si>
  <si>
    <t>ghk</t>
  </si>
  <si>
    <t>GCP Tokyo (asia-northeast1)</t>
  </si>
  <si>
    <t>gtk</t>
  </si>
  <si>
    <t>GCP Seoul (asia-northeast3)</t>
  </si>
  <si>
    <t>gse</t>
  </si>
  <si>
    <t>GCP Delhi (asia-south2)</t>
  </si>
  <si>
    <t>gde</t>
  </si>
  <si>
    <t>GCP Singapore (asia-southeast1)</t>
  </si>
  <si>
    <t>gsi</t>
  </si>
  <si>
    <t>GCP Sydney (australia-southeast1)</t>
  </si>
  <si>
    <t>gsy</t>
  </si>
  <si>
    <t>GCP Santiago Chile (southamerica-west1)</t>
  </si>
  <si>
    <t>gsc</t>
  </si>
  <si>
    <t>GCP Tel Aviv (me-west1)</t>
  </si>
  <si>
    <t>gta</t>
  </si>
  <si>
    <t>TYPE OF VIRTUAL MACHINE</t>
  </si>
  <si>
    <t>ADFS</t>
  </si>
  <si>
    <t>adf</t>
  </si>
  <si>
    <t>Deployment Managers</t>
  </si>
  <si>
    <t>dmg</t>
  </si>
  <si>
    <t>Domain Controller</t>
  </si>
  <si>
    <t>acd</t>
  </si>
  <si>
    <t>Generic VM</t>
  </si>
  <si>
    <t>gvm</t>
  </si>
  <si>
    <t>Linux File Server</t>
  </si>
  <si>
    <t>lfs</t>
  </si>
  <si>
    <t>Network Virtual Appliance</t>
  </si>
  <si>
    <t>nva</t>
  </si>
  <si>
    <t>SAP Virtual Machine</t>
  </si>
  <si>
    <t>z</t>
  </si>
  <si>
    <t>Virtual Machine for SAP (SAP can only manage names up to 13 characters long)</t>
  </si>
  <si>
    <t>snow</t>
  </si>
  <si>
    <t>sql</t>
  </si>
  <si>
    <t>Virtual machine</t>
  </si>
  <si>
    <t>vml</t>
  </si>
  <si>
    <t>Webserver</t>
  </si>
  <si>
    <t>web</t>
  </si>
  <si>
    <t>Websphere Application Server</t>
  </si>
  <si>
    <t>was</t>
  </si>
  <si>
    <t>AIX</t>
  </si>
  <si>
    <t>x</t>
  </si>
  <si>
    <t>HPUX</t>
  </si>
  <si>
    <t>h</t>
  </si>
  <si>
    <t>l</t>
  </si>
  <si>
    <t>Solaris</t>
  </si>
  <si>
    <t>s</t>
  </si>
  <si>
    <t>VendorOS</t>
  </si>
  <si>
    <t>v</t>
  </si>
  <si>
    <t>w</t>
  </si>
  <si>
    <t>1</t>
  </si>
  <si>
    <t>Windows.</t>
  </si>
  <si>
    <t>2</t>
  </si>
  <si>
    <t>3</t>
  </si>
  <si>
    <t>4</t>
  </si>
  <si>
    <t>5</t>
  </si>
  <si>
    <t>6</t>
  </si>
  <si>
    <t>7</t>
  </si>
  <si>
    <t>8</t>
  </si>
  <si>
    <t>9</t>
  </si>
  <si>
    <t>TYPE OF RESOURCE</t>
  </si>
  <si>
    <t>Data dIsk</t>
  </si>
  <si>
    <t>dsk</t>
  </si>
  <si>
    <t>nic</t>
  </si>
  <si>
    <t>OS disk</t>
  </si>
  <si>
    <t>osd</t>
  </si>
  <si>
    <t>Public IP Adress</t>
  </si>
  <si>
    <t>pip</t>
  </si>
  <si>
    <t>Role/Product TYPE OF RESOURCE (product)</t>
  </si>
  <si>
    <t>ALB</t>
  </si>
  <si>
    <t>alb</t>
  </si>
  <si>
    <t>API Gateway</t>
  </si>
  <si>
    <t>api</t>
  </si>
  <si>
    <t>App Mesh</t>
  </si>
  <si>
    <t>mes</t>
  </si>
  <si>
    <r>
      <t xml:space="preserve">Azure </t>
    </r>
    <r>
      <rPr>
        <sz val="11"/>
        <color theme="1"/>
        <rFont val="Calibri"/>
        <family val="2"/>
        <scheme val="minor"/>
      </rPr>
      <t>Communication Services</t>
    </r>
  </si>
  <si>
    <t>acm</t>
  </si>
  <si>
    <t>Application Gateway</t>
  </si>
  <si>
    <t>agw</t>
  </si>
  <si>
    <t>Application Insights</t>
  </si>
  <si>
    <t>ais</t>
  </si>
  <si>
    <t>asg</t>
  </si>
  <si>
    <t xml:space="preserve">Application Service </t>
  </si>
  <si>
    <t>app</t>
  </si>
  <si>
    <t>Application Service Environment</t>
  </si>
  <si>
    <t>ase</t>
  </si>
  <si>
    <t>Application Service Environment Prerequisites</t>
  </si>
  <si>
    <t>asep</t>
  </si>
  <si>
    <t>Application Service Plan</t>
  </si>
  <si>
    <t>asp</t>
  </si>
  <si>
    <t>Aurora Serverless</t>
  </si>
  <si>
    <t>aur</t>
  </si>
  <si>
    <t>Auto Scaling Group</t>
  </si>
  <si>
    <t>aas</t>
  </si>
  <si>
    <t>Automation Account</t>
  </si>
  <si>
    <t>aut</t>
  </si>
  <si>
    <t>Availability set</t>
  </si>
  <si>
    <t>ast</t>
  </si>
  <si>
    <t>AWS account</t>
  </si>
  <si>
    <t>acc</t>
  </si>
  <si>
    <t>AWS Athena</t>
  </si>
  <si>
    <t>ath</t>
  </si>
  <si>
    <t>AWS Code Guru</t>
  </si>
  <si>
    <t>cdg</t>
  </si>
  <si>
    <t>AWS Config</t>
  </si>
  <si>
    <t>cfg</t>
  </si>
  <si>
    <t xml:space="preserve">AWS Crawler (Glue) </t>
  </si>
  <si>
    <t>cwl</t>
  </si>
  <si>
    <t>AWS Cloud HSM</t>
  </si>
  <si>
    <t>hsm</t>
  </si>
  <si>
    <t>AWS CloudTrail</t>
  </si>
  <si>
    <t>ctr</t>
  </si>
  <si>
    <t>AWS Devops Guru</t>
  </si>
  <si>
    <t>dvg</t>
  </si>
  <si>
    <t>AWS DocumentDB</t>
  </si>
  <si>
    <t>doc</t>
  </si>
  <si>
    <t>AWS EFS</t>
  </si>
  <si>
    <t>efs</t>
  </si>
  <si>
    <t>AWS DataSync</t>
  </si>
  <si>
    <t>dts</t>
  </si>
  <si>
    <t xml:space="preserve">AWS EventBridge </t>
  </si>
  <si>
    <t>aeb</t>
  </si>
  <si>
    <t>AWS Log group</t>
  </si>
  <si>
    <t xml:space="preserve">lgg </t>
  </si>
  <si>
    <t>AWS Log stream</t>
  </si>
  <si>
    <t xml:space="preserve">lgs </t>
  </si>
  <si>
    <t>AWS GLUE</t>
  </si>
  <si>
    <t>agl</t>
  </si>
  <si>
    <t>AWS Glue Workflow</t>
  </si>
  <si>
    <t>awf</t>
  </si>
  <si>
    <t>AWS Amazon MQ</t>
  </si>
  <si>
    <t>amq</t>
  </si>
  <si>
    <t>AWS Resource Access Manager</t>
  </si>
  <si>
    <r>
      <t>ram</t>
    </r>
    <r>
      <rPr>
        <sz val="11"/>
        <color theme="1"/>
        <rFont val="Calibri"/>
        <family val="2"/>
        <scheme val="minor"/>
      </rPr>
      <t xml:space="preserve"> </t>
    </r>
  </si>
  <si>
    <t>AWS RDS Oracle</t>
  </si>
  <si>
    <t>rdo</t>
  </si>
  <si>
    <t>AWS Redshift</t>
  </si>
  <si>
    <t>rdf</t>
  </si>
  <si>
    <t>AWS Relational Database MySQL</t>
  </si>
  <si>
    <t>rdy</t>
  </si>
  <si>
    <t>AWS Relational Database SQL Server</t>
  </si>
  <si>
    <t>rdq</t>
  </si>
  <si>
    <t>AWS Target Group</t>
  </si>
  <si>
    <t>tgg</t>
  </si>
  <si>
    <t>AWS VPN</t>
  </si>
  <si>
    <t>vpn</t>
  </si>
  <si>
    <t xml:space="preserve">AWS Launch Templates </t>
  </si>
  <si>
    <t>lta</t>
  </si>
  <si>
    <t>Azure Automation Account</t>
  </si>
  <si>
    <t>aaa</t>
  </si>
  <si>
    <t>Azure Data Synapse</t>
  </si>
  <si>
    <t>dsy</t>
  </si>
  <si>
    <t xml:space="preserve">AzureAD B2C </t>
  </si>
  <si>
    <t>b2c</t>
  </si>
  <si>
    <t>Azure AD DS</t>
  </si>
  <si>
    <t>ads</t>
  </si>
  <si>
    <t>Azure API Management Service</t>
  </si>
  <si>
    <t>ams</t>
  </si>
  <si>
    <t>Azure Bastion</t>
  </si>
  <si>
    <t xml:space="preserve">Azure cloud service </t>
  </si>
  <si>
    <t>cls</t>
  </si>
  <si>
    <t>Azure Cognitive Search</t>
  </si>
  <si>
    <t>ach</t>
  </si>
  <si>
    <t>Azure Cognitive Services</t>
  </si>
  <si>
    <t>acs</t>
  </si>
  <si>
    <t>Azure Cognitive Services Encrypt</t>
  </si>
  <si>
    <t>ace</t>
  </si>
  <si>
    <t>Azure Container Registry</t>
  </si>
  <si>
    <t>acr</t>
  </si>
  <si>
    <t>Azure Container Instances</t>
  </si>
  <si>
    <t>aci</t>
  </si>
  <si>
    <t>Azure Cosmos DB Mongo</t>
  </si>
  <si>
    <t>cdm</t>
  </si>
  <si>
    <t>Azure Databricks Prerequisites</t>
  </si>
  <si>
    <t>dbp</t>
  </si>
  <si>
    <t>Azure Databricks Cluster</t>
  </si>
  <si>
    <t>dbc</t>
  </si>
  <si>
    <t>Azure Databricks SQL Endpoint</t>
  </si>
  <si>
    <t>dbs</t>
  </si>
  <si>
    <t>Azure Data Lake Gen2</t>
  </si>
  <si>
    <t>dls</t>
  </si>
  <si>
    <t>Azure Event Grid</t>
  </si>
  <si>
    <t>aeg</t>
  </si>
  <si>
    <t>Azure Event Hub</t>
  </si>
  <si>
    <t>aeh</t>
  </si>
  <si>
    <t>Azure FireWall</t>
  </si>
  <si>
    <t>afw</t>
  </si>
  <si>
    <t>Azure Functions App</t>
  </si>
  <si>
    <t>afa</t>
  </si>
  <si>
    <t>Azure Integration Service Environment</t>
  </si>
  <si>
    <t>ise</t>
  </si>
  <si>
    <t>Azure Cosmos Data Base Mongo</t>
  </si>
  <si>
    <t xml:space="preserve">cdm </t>
  </si>
  <si>
    <t>Azure Kubernetes Service</t>
  </si>
  <si>
    <t>aks</t>
  </si>
  <si>
    <t xml:space="preserve">Azure LightHouse </t>
  </si>
  <si>
    <t>alh</t>
  </si>
  <si>
    <t>Azure Local Network Gateway</t>
  </si>
  <si>
    <t>lng</t>
  </si>
  <si>
    <t>Azure Machine Learning</t>
  </si>
  <si>
    <t>aml</t>
  </si>
  <si>
    <t>Azure NetApps Files</t>
  </si>
  <si>
    <t>naf</t>
  </si>
  <si>
    <t>Azure PostgreSQL</t>
  </si>
  <si>
    <t>aps</t>
  </si>
  <si>
    <t>Azure Purview</t>
  </si>
  <si>
    <t>apv</t>
  </si>
  <si>
    <t>Azure Recovery Service</t>
  </si>
  <si>
    <t>rcs</t>
  </si>
  <si>
    <t>Azure Service Bus</t>
  </si>
  <si>
    <t>asb</t>
  </si>
  <si>
    <t>Azure sql database</t>
  </si>
  <si>
    <t>asd</t>
  </si>
  <si>
    <t>Azure sql managed instance</t>
  </si>
  <si>
    <t>asm</t>
  </si>
  <si>
    <t>Azure Synapse Analytics</t>
  </si>
  <si>
    <t>asa</t>
  </si>
  <si>
    <t>Azure SignalR Service</t>
  </si>
  <si>
    <t>sgr</t>
  </si>
  <si>
    <t>Azure Virtual Network Gateway</t>
  </si>
  <si>
    <t>vng</t>
  </si>
  <si>
    <t>Azure Postgresql Flexible Server</t>
  </si>
  <si>
    <t>pfs</t>
  </si>
  <si>
    <t>QnA Maker: iac.az.modules.qna-maker</t>
  </si>
  <si>
    <t>qna</t>
  </si>
  <si>
    <t>Backup</t>
  </si>
  <si>
    <t>bck</t>
  </si>
  <si>
    <t>CDK</t>
  </si>
  <si>
    <t>cdk</t>
  </si>
  <si>
    <t>Cloud Services Router</t>
  </si>
  <si>
    <t>csr</t>
  </si>
  <si>
    <t>CloudFormation</t>
  </si>
  <si>
    <t>cfm</t>
  </si>
  <si>
    <t>CloudWatch</t>
  </si>
  <si>
    <t>acw</t>
  </si>
  <si>
    <t>Cognito</t>
  </si>
  <si>
    <t>cog</t>
  </si>
  <si>
    <t>Container registry</t>
  </si>
  <si>
    <t>cre</t>
  </si>
  <si>
    <t>Content Delivery Network</t>
  </si>
  <si>
    <t>cdn</t>
  </si>
  <si>
    <t>Cosmos DB account</t>
  </si>
  <si>
    <t>cdb</t>
  </si>
  <si>
    <t>Customer Gateway</t>
  </si>
  <si>
    <t>cgy</t>
  </si>
  <si>
    <t>Data Factory</t>
  </si>
  <si>
    <t>Data Lake Gen 1</t>
  </si>
  <si>
    <t>adl</t>
  </si>
  <si>
    <t>Databricks</t>
  </si>
  <si>
    <t>dbr</t>
  </si>
  <si>
    <t>DDoS Protection Plans</t>
  </si>
  <si>
    <t>dpp</t>
  </si>
  <si>
    <t>Direct Connet</t>
  </si>
  <si>
    <t>dct</t>
  </si>
  <si>
    <t>Disk</t>
  </si>
  <si>
    <t>Disk Encryption Set</t>
  </si>
  <si>
    <t>des</t>
  </si>
  <si>
    <t>DynamoDB</t>
  </si>
  <si>
    <t>dyn</t>
  </si>
  <si>
    <t>ECR</t>
  </si>
  <si>
    <t>ecr</t>
  </si>
  <si>
    <t>ECS EC2</t>
  </si>
  <si>
    <t>cs2</t>
  </si>
  <si>
    <t>ECS Fargate</t>
  </si>
  <si>
    <t>far</t>
  </si>
  <si>
    <t>EKS (no BYOK)</t>
  </si>
  <si>
    <t>eks</t>
  </si>
  <si>
    <t>Elastic Search</t>
  </si>
  <si>
    <t>els</t>
  </si>
  <si>
    <t>Elasticache</t>
  </si>
  <si>
    <t>cac</t>
  </si>
  <si>
    <t>ELB</t>
  </si>
  <si>
    <t>elb</t>
  </si>
  <si>
    <t>EMR - Kafka</t>
  </si>
  <si>
    <t>emr</t>
  </si>
  <si>
    <t>Endpoint / Private Link</t>
  </si>
  <si>
    <t>plk</t>
  </si>
  <si>
    <t>Express Route Circuit</t>
  </si>
  <si>
    <t>erc</t>
  </si>
  <si>
    <t>GCP project</t>
  </si>
  <si>
    <t>prj</t>
  </si>
  <si>
    <t>GCP peering</t>
  </si>
  <si>
    <t>gpe</t>
  </si>
  <si>
    <t>GCP Firewall</t>
  </si>
  <si>
    <t>gfw</t>
  </si>
  <si>
    <t>GCP Compute engine</t>
  </si>
  <si>
    <t>gce</t>
  </si>
  <si>
    <t>GCP Cloud Storage</t>
  </si>
  <si>
    <t>gcs</t>
  </si>
  <si>
    <t>GCP Cloud SQL</t>
  </si>
  <si>
    <t>GCP Cloud Kubernetes engine</t>
  </si>
  <si>
    <t>gke</t>
  </si>
  <si>
    <t>GCP BigQuery</t>
  </si>
  <si>
    <t>gbq</t>
  </si>
  <si>
    <t>GCP Cloud CDN</t>
  </si>
  <si>
    <t>gcn</t>
  </si>
  <si>
    <t>GCP Dataflow</t>
  </si>
  <si>
    <t>gdf</t>
  </si>
  <si>
    <t>GCP Operations</t>
  </si>
  <si>
    <t>gop</t>
  </si>
  <si>
    <t>GCP Cloud Run</t>
  </si>
  <si>
    <t>gcr</t>
  </si>
  <si>
    <t>GCP Cloud Functions</t>
  </si>
  <si>
    <t>gcf</t>
  </si>
  <si>
    <t>GCP Apigee</t>
  </si>
  <si>
    <t>gee</t>
  </si>
  <si>
    <t>GCP API Gateway</t>
  </si>
  <si>
    <t>gag</t>
  </si>
  <si>
    <t>GCP Batch</t>
  </si>
  <si>
    <t>gba</t>
  </si>
  <si>
    <t>GCP Pub/Sub</t>
  </si>
  <si>
    <t>gps</t>
  </si>
  <si>
    <t>GCP Firestore</t>
  </si>
  <si>
    <t>gfi</t>
  </si>
  <si>
    <t>GCP Cloud DNS</t>
  </si>
  <si>
    <t>dns</t>
  </si>
  <si>
    <t>GCP Cloud NAT</t>
  </si>
  <si>
    <t>nat</t>
  </si>
  <si>
    <t>GCP Cloud Key Management</t>
  </si>
  <si>
    <t>gkm</t>
  </si>
  <si>
    <t>GCP Secret Manager</t>
  </si>
  <si>
    <t>gsm</t>
  </si>
  <si>
    <t>GCP Security Center</t>
  </si>
  <si>
    <t>scc</t>
  </si>
  <si>
    <t>GCP VirusTotal</t>
  </si>
  <si>
    <t>gvt</t>
  </si>
  <si>
    <t>GCP Service Controls</t>
  </si>
  <si>
    <t>GCP Cloud Identity</t>
  </si>
  <si>
    <t>gid</t>
  </si>
  <si>
    <t>GCP Identity and Access Management</t>
  </si>
  <si>
    <t>iam</t>
  </si>
  <si>
    <t>GCP Identity-Aware Proxy</t>
  </si>
  <si>
    <t>gpx</t>
  </si>
  <si>
    <t>GCP reCAPTCHA</t>
  </si>
  <si>
    <t>grc</t>
  </si>
  <si>
    <t>GCP App Engine</t>
  </si>
  <si>
    <t>gap</t>
  </si>
  <si>
    <t>GCP Persistence Disk</t>
  </si>
  <si>
    <t>gpd</t>
  </si>
  <si>
    <t xml:space="preserve">GENERIC   </t>
  </si>
  <si>
    <t>gen</t>
  </si>
  <si>
    <t>GENERIC or GLOBAL</t>
  </si>
  <si>
    <t>HDInsight</t>
  </si>
  <si>
    <t>hdi</t>
  </si>
  <si>
    <t>IP Rules WhiteList</t>
  </si>
  <si>
    <t>irw</t>
  </si>
  <si>
    <t>Key Vault - deprecated don't use</t>
  </si>
  <si>
    <t>kvt</t>
  </si>
  <si>
    <t>Key Vault (OK, new acronym)</t>
  </si>
  <si>
    <t>akv</t>
  </si>
  <si>
    <t>Key Vault Encrypt</t>
  </si>
  <si>
    <t>kve</t>
  </si>
  <si>
    <t>KinesIs Data Analytics</t>
  </si>
  <si>
    <t>kda</t>
  </si>
  <si>
    <t>Kinesis Firehose</t>
  </si>
  <si>
    <t>kfi</t>
  </si>
  <si>
    <t>Kinesis Stream</t>
  </si>
  <si>
    <t>kst</t>
  </si>
  <si>
    <t>KMS</t>
  </si>
  <si>
    <t>kms</t>
  </si>
  <si>
    <t>Lambda</t>
  </si>
  <si>
    <t>lam</t>
  </si>
  <si>
    <t>Load Balancer</t>
  </si>
  <si>
    <t>lba</t>
  </si>
  <si>
    <t>Log Analytics Workspace</t>
  </si>
  <si>
    <t>lwk</t>
  </si>
  <si>
    <t>Logic Apps</t>
  </si>
  <si>
    <t>lap</t>
  </si>
  <si>
    <t>Maria DB</t>
  </si>
  <si>
    <t>mdb</t>
  </si>
  <si>
    <t>Monitor Diagnostic Setting</t>
  </si>
  <si>
    <t>mds</t>
  </si>
  <si>
    <t>MySQL Server</t>
  </si>
  <si>
    <t>mss</t>
  </si>
  <si>
    <t>Notification Hub</t>
  </si>
  <si>
    <t>nhb</t>
  </si>
  <si>
    <t>Network Security Group</t>
  </si>
  <si>
    <t>nsg</t>
  </si>
  <si>
    <t>NLB</t>
  </si>
  <si>
    <t>nlb</t>
  </si>
  <si>
    <t>Organization</t>
  </si>
  <si>
    <t>org</t>
  </si>
  <si>
    <t>Peering</t>
  </si>
  <si>
    <t>pee</t>
  </si>
  <si>
    <t>PowerBI Embedded</t>
  </si>
  <si>
    <t>pbe</t>
  </si>
  <si>
    <t>RDS</t>
  </si>
  <si>
    <t>rds</t>
  </si>
  <si>
    <t>Recovery Services Vault</t>
  </si>
  <si>
    <t>rsv</t>
  </si>
  <si>
    <t>Redis cache</t>
  </si>
  <si>
    <t>rch</t>
  </si>
  <si>
    <t>Resource Group</t>
  </si>
  <si>
    <t>rsg</t>
  </si>
  <si>
    <t>Role</t>
  </si>
  <si>
    <t>rol</t>
  </si>
  <si>
    <t>Route 53</t>
  </si>
  <si>
    <t>r53</t>
  </si>
  <si>
    <t>Route Table</t>
  </si>
  <si>
    <t>rtb</t>
  </si>
  <si>
    <t>Router CSR</t>
  </si>
  <si>
    <t>rou</t>
  </si>
  <si>
    <t>S3</t>
  </si>
  <si>
    <t>as3</t>
  </si>
  <si>
    <t>Sagemaker</t>
  </si>
  <si>
    <t>sgm</t>
  </si>
  <si>
    <t>Secrets Manager (*)</t>
  </si>
  <si>
    <t>Virtual Machine with Unmanaged Disks</t>
  </si>
  <si>
    <t>vmu</t>
  </si>
  <si>
    <t>Service Azure Bot</t>
  </si>
  <si>
    <t>sab</t>
  </si>
  <si>
    <t>Service Principal 0</t>
  </si>
  <si>
    <t>sp0</t>
  </si>
  <si>
    <t>Service Principal 3</t>
  </si>
  <si>
    <t>sp3</t>
  </si>
  <si>
    <t xml:space="preserve">Service Principal </t>
  </si>
  <si>
    <t>spn</t>
  </si>
  <si>
    <t>SES</t>
  </si>
  <si>
    <t>ses</t>
  </si>
  <si>
    <t>Shared Image Gallery</t>
  </si>
  <si>
    <t>sig</t>
  </si>
  <si>
    <t>SNS</t>
  </si>
  <si>
    <t>sns</t>
  </si>
  <si>
    <t>SQL Database</t>
  </si>
  <si>
    <t>sdb</t>
  </si>
  <si>
    <t>SQL Datawarehouse</t>
  </si>
  <si>
    <t>dwh</t>
  </si>
  <si>
    <t>SQS</t>
  </si>
  <si>
    <t>sqs</t>
  </si>
  <si>
    <t>SSM Parameter Store</t>
  </si>
  <si>
    <t>ssm</t>
  </si>
  <si>
    <t>Storage Account</t>
  </si>
  <si>
    <t>sta</t>
  </si>
  <si>
    <t>Subnet</t>
  </si>
  <si>
    <t>snt</t>
  </si>
  <si>
    <t>Subscription</t>
  </si>
  <si>
    <t>sub</t>
  </si>
  <si>
    <t>System-assigned managed identity</t>
  </si>
  <si>
    <t>mis</t>
  </si>
  <si>
    <t>TFE Workspace</t>
  </si>
  <si>
    <t>wrk</t>
  </si>
  <si>
    <t>Transit Gateway</t>
  </si>
  <si>
    <t>tgy</t>
  </si>
  <si>
    <t>User-assigned managed identity</t>
  </si>
  <si>
    <t>miu</t>
  </si>
  <si>
    <t>User Defined Route</t>
  </si>
  <si>
    <t>udr</t>
  </si>
  <si>
    <t>Users</t>
  </si>
  <si>
    <t>usr</t>
  </si>
  <si>
    <t>Virtual Machine Scale Set</t>
  </si>
  <si>
    <t>vss</t>
  </si>
  <si>
    <t>Virtual Network</t>
  </si>
  <si>
    <t>vnt</t>
  </si>
  <si>
    <t>Virtual Private Gateway</t>
  </si>
  <si>
    <t>vpg</t>
  </si>
  <si>
    <t>VM image</t>
  </si>
  <si>
    <t>img</t>
  </si>
  <si>
    <t>VPC</t>
  </si>
  <si>
    <t>vpc</t>
  </si>
  <si>
    <t>DEVELOPMENT</t>
  </si>
  <si>
    <t>d</t>
  </si>
  <si>
    <t>PRODUCTION</t>
  </si>
  <si>
    <t>p</t>
  </si>
  <si>
    <t>PRE-PRODUCTION</t>
  </si>
  <si>
    <t>i</t>
  </si>
  <si>
    <t>CERTIFCATION</t>
  </si>
  <si>
    <t>c</t>
  </si>
  <si>
    <t>TESTING</t>
  </si>
  <si>
    <t>t</t>
  </si>
  <si>
    <t>INET/DMZ</t>
  </si>
  <si>
    <t>CRITICAL</t>
  </si>
  <si>
    <t>a</t>
  </si>
  <si>
    <t>PURPOSE</t>
  </si>
  <si>
    <t>Administrative</t>
  </si>
  <si>
    <t>admt</t>
  </si>
  <si>
    <t>Analytics</t>
  </si>
  <si>
    <t>alyc</t>
  </si>
  <si>
    <t>Authentication</t>
  </si>
  <si>
    <t>auth</t>
  </si>
  <si>
    <t>AWS Cyber account</t>
  </si>
  <si>
    <t>cybe</t>
  </si>
  <si>
    <t>AWS Detect account</t>
  </si>
  <si>
    <t>dete</t>
  </si>
  <si>
    <t>AWS Federation Services account</t>
  </si>
  <si>
    <t>fund</t>
  </si>
  <si>
    <t>fede</t>
  </si>
  <si>
    <t>AWS Shared Services account</t>
  </si>
  <si>
    <t>scvs</t>
  </si>
  <si>
    <t>AWS Network Services account</t>
  </si>
  <si>
    <t>netw</t>
  </si>
  <si>
    <t>AWS Logging services account</t>
  </si>
  <si>
    <t>logg</t>
  </si>
  <si>
    <t>AWS Security services account</t>
  </si>
  <si>
    <t>csec</t>
  </si>
  <si>
    <t>Business Intelligence</t>
  </si>
  <si>
    <t>bsit</t>
  </si>
  <si>
    <t>Channels</t>
  </si>
  <si>
    <t>chnl</t>
  </si>
  <si>
    <t>Commercialization and Services</t>
  </si>
  <si>
    <t>cmsv</t>
  </si>
  <si>
    <t xml:space="preserve">Common </t>
  </si>
  <si>
    <t>comm</t>
  </si>
  <si>
    <t>Critical Isolated</t>
  </si>
  <si>
    <t>cris</t>
  </si>
  <si>
    <t>Critical</t>
  </si>
  <si>
    <t>crit</t>
  </si>
  <si>
    <t>Customer Genome</t>
  </si>
  <si>
    <t>ctgn</t>
  </si>
  <si>
    <t>External Interactions</t>
  </si>
  <si>
    <t>exit</t>
  </si>
  <si>
    <t>GCP project bootstrap</t>
  </si>
  <si>
    <t>boot</t>
  </si>
  <si>
    <t>GCP project detect</t>
  </si>
  <si>
    <t>GCP project cybersecurity</t>
  </si>
  <si>
    <t>GCP project finops</t>
  </si>
  <si>
    <t>fino</t>
  </si>
  <si>
    <t>GCP project monitoring</t>
  </si>
  <si>
    <t>moni</t>
  </si>
  <si>
    <t>GCP project networking</t>
  </si>
  <si>
    <t>GCP project workload</t>
  </si>
  <si>
    <t>work</t>
  </si>
  <si>
    <t>gene</t>
  </si>
  <si>
    <t>Global</t>
  </si>
  <si>
    <t>glob</t>
  </si>
  <si>
    <t>AWS Master Payer account</t>
  </si>
  <si>
    <t>mapa</t>
  </si>
  <si>
    <t>Management and Control</t>
  </si>
  <si>
    <t>mgct</t>
  </si>
  <si>
    <t>Manufacturing</t>
  </si>
  <si>
    <t>mfct</t>
  </si>
  <si>
    <t>Network Firewall</t>
  </si>
  <si>
    <t>ntfw</t>
  </si>
  <si>
    <t>Network hub</t>
  </si>
  <si>
    <t>nthb</t>
  </si>
  <si>
    <t>Network Load Balancer</t>
  </si>
  <si>
    <t>ntlb</t>
  </si>
  <si>
    <t>Platform</t>
  </si>
  <si>
    <t>plat</t>
  </si>
  <si>
    <t>Payments</t>
  </si>
  <si>
    <t>pmts</t>
  </si>
  <si>
    <t>AWS Protect account</t>
  </si>
  <si>
    <t>prot</t>
  </si>
  <si>
    <t>Technical Capabilities</t>
  </si>
  <si>
    <t>tech</t>
  </si>
  <si>
    <t>TYPE OF RESOURCE (conv4)</t>
  </si>
  <si>
    <t>Connection</t>
  </si>
  <si>
    <t>con</t>
  </si>
  <si>
    <t>Container</t>
  </si>
  <si>
    <t>ctn</t>
  </si>
  <si>
    <t>Cryptographic key</t>
  </si>
  <si>
    <t>key</t>
  </si>
  <si>
    <t>Database</t>
  </si>
  <si>
    <t>ddb</t>
  </si>
  <si>
    <t>Internet Gateway</t>
  </si>
  <si>
    <t>igw</t>
  </si>
  <si>
    <t>Network Access List</t>
  </si>
  <si>
    <t>acl</t>
  </si>
  <si>
    <t>Private Link</t>
  </si>
  <si>
    <t>ple</t>
  </si>
  <si>
    <t>Public IP Address</t>
  </si>
  <si>
    <t>Service Principal 1</t>
  </si>
  <si>
    <t>sp1</t>
  </si>
  <si>
    <t>Service Principal 2</t>
  </si>
  <si>
    <t>sp2</t>
  </si>
  <si>
    <t>Service Principal (here for backward compatibility)</t>
  </si>
  <si>
    <t>Service Principal 4</t>
  </si>
  <si>
    <t>sp4</t>
  </si>
  <si>
    <t>Subnet -associate  to its vnet</t>
  </si>
  <si>
    <t>Transit Gateway VPC Attachment</t>
  </si>
  <si>
    <t>tga</t>
  </si>
  <si>
    <t>Volumen</t>
  </si>
  <si>
    <t>vol</t>
  </si>
  <si>
    <t>VPC endpoint</t>
  </si>
  <si>
    <t>vce</t>
  </si>
  <si>
    <t>NAMING CONVENTIONS</t>
  </si>
  <si>
    <t>SAP VIRTUAL MACHINE    (CV-001 adapted for SAP)</t>
  </si>
  <si>
    <t>&amp; Brasil Products (source ORBIS) as of 25-OCT-2022</t>
  </si>
  <si>
    <t>Descripcion3</t>
  </si>
  <si>
    <t>Acronimo</t>
  </si>
  <si>
    <t>Recupera y presenta la lista de familias cross selling para una familia de productos.</t>
  </si>
  <si>
    <t>00FACS</t>
  </si>
  <si>
    <t>_BR_A30BR0-BR-Comercialização e Serviços--A3 SAC OUVIDORIA MAINFRAME. Internet Banking</t>
  </si>
  <si>
    <t>A30BR0</t>
  </si>
  <si>
    <t>_BR_A30BR1-BR-Comercialização e Serviços--A3 SAC OUVIDORIA MAINFRAME. Mobile Banking</t>
  </si>
  <si>
    <t>A30BR1</t>
  </si>
  <si>
    <t>_BR_A3DBR0-BR-Capacidades Técnicas--A3D Autenticação 3D Secure OTP. Internet Banking</t>
  </si>
  <si>
    <t>A3DBR0</t>
  </si>
  <si>
    <t>_BR_A3DBR1-BR-Capacidades Técnicas--A3D Autenticação 3D Secure OTP. Mobile Banking</t>
  </si>
  <si>
    <t>A3DBR1</t>
  </si>
  <si>
    <t>_BR_A60BR0-BR-Gestão e Controle--A6 SLCC - SISTEMA DE LIQUIDAÇÃO E CONTROLE DE CÂMARAS - SUB RESERVA. Internet Banking</t>
  </si>
  <si>
    <t>A60BR0</t>
  </si>
  <si>
    <t>_BR_A60BR1-BR-Gestão e Controle--A6 SLCC - SISTEMA DE LIQUIDAÇÃO E CONTROLE DE CÂMARAS - SUB RESERVA. Mobile Banking</t>
  </si>
  <si>
    <t>A60BR1</t>
  </si>
  <si>
    <t>_BR_A70BR0-BR-Interações Externas--A7 SLCC - SISTEMA DE LIQUIDAÇÃO E CONTROLE DE CÂMARAS - BUS. Internet Banking</t>
  </si>
  <si>
    <t>A70BR0</t>
  </si>
  <si>
    <t>_BR_A70BR1-BR-Interações Externas--A7 SLCC - SISTEMA DE LIQUIDAÇÃO E CONTROLE DE CÂMARAS - BUS. Mobile Banking</t>
  </si>
  <si>
    <t>A70BR1</t>
  </si>
  <si>
    <t>_BR_A80BR0-BR-Interações Externas--A8 SLCC - SISTEMA DE LIQUIDAÇÃO E CONTROLE DE CÂMARAS - LQS. Internet Banking</t>
  </si>
  <si>
    <t>A80BR0</t>
  </si>
  <si>
    <t>_BR_A80BR1-BR-Interações Externas--A8 SLCC - SISTEMA DE LIQUIDAÇÃO E CONTROLE DE CÂMARAS - LQS. Mobile Banking</t>
  </si>
  <si>
    <t>A80BR1</t>
  </si>
  <si>
    <t>_BR_AADBR0-BR-Analíticos--AAD Gerador de Dashboard de Canais. Internet Banking</t>
  </si>
  <si>
    <t>AADBR0</t>
  </si>
  <si>
    <t>_BR_AADBR1-BR-Analíticos--AAD Gerador de Dashboard de Canais. Mobile Banking</t>
  </si>
  <si>
    <t>AADBR1</t>
  </si>
  <si>
    <t>_BR_AAIBR0-BR-Gestão e Controle--AAI ACESSO AYMORÉ INTERNET. Internet Banking</t>
  </si>
  <si>
    <t>AAIBR0</t>
  </si>
  <si>
    <t>_BR_AAIBR1-BR-Gestão e Controle--AAI ACESSO AYMORÉ INTERNET. Mobile Banking</t>
  </si>
  <si>
    <t>AAIBR1</t>
  </si>
  <si>
    <t>_BR_AAOBR0-BR-Canais--AAO AYMORÉ SITE DO OPERADOR. Internet Banking</t>
  </si>
  <si>
    <t>AAOBR0</t>
  </si>
  <si>
    <t>_BR_AAOBR1-BR-Canais--AAO AYMORÉ SITE DO OPERADOR. Mobile Banking</t>
  </si>
  <si>
    <t>AAOBR1</t>
  </si>
  <si>
    <t>_BR_ABNBR0-BR-Gestão e Controle--ABN CONTROLE DE ACESSO. Internet Banking</t>
  </si>
  <si>
    <t>ABNBR0</t>
  </si>
  <si>
    <t>_BR_ABNBR1-BR-Gestão e Controle--ABN CONTROLE DE ACESSO. Mobile Banking</t>
  </si>
  <si>
    <t>ABNBR1</t>
  </si>
  <si>
    <t>_BR_ACBBR0-BR-Canais--ACB ACERVO CULTURAL BANCO SANTANDER. Internet Banking</t>
  </si>
  <si>
    <t>ACBBR0</t>
  </si>
  <si>
    <t>_BR_ACBBR1-BR-Canais--ACB ACERVO CULTURAL BANCO SANTANDER. Mobile Banking</t>
  </si>
  <si>
    <t>ACBBR1</t>
  </si>
  <si>
    <t>_BR_ACDBR0-BR-Manufatura--ACD ADMINISTRAÇÃO DE CHEQUE DEVOLVIDO. Internet Banking</t>
  </si>
  <si>
    <t>ACDBR0</t>
  </si>
  <si>
    <t>_BR_ACDBR1-BR-Manufatura--ACD ADMINISTRAÇÃO DE CHEQUE DEVOLVIDO. Mobile Banking</t>
  </si>
  <si>
    <t>ACDBR1</t>
  </si>
  <si>
    <t>_BR_ACPBR0-BR-Capacidades Técnicas--ACP AUTENTICAÇÃO DE PORTADOR 3D. Internet Banking</t>
  </si>
  <si>
    <t>ACPBR0</t>
  </si>
  <si>
    <t>_BR_ACPBR1-BR-Capacidades Técnicas--ACP AUTENTICAÇÃO DE PORTADOR 3D. Mobile Banking</t>
  </si>
  <si>
    <t>ACPBR1</t>
  </si>
  <si>
    <t>_BR_ACTBR0-BR-Manufatura--ACT ADMINISTRAÇÃO DA CARTEIRA DE TERCEIROS. Internet Banking</t>
  </si>
  <si>
    <t>ACTBR0</t>
  </si>
  <si>
    <t>_BR_ACTBR1-BR-Manufatura--ACT ADMINISTRAÇÃO DA CARTEIRA DE TERCEIROS. Mobile Banking</t>
  </si>
  <si>
    <t>ACTBR1</t>
  </si>
  <si>
    <t>_BR_ADABR0-BR-Inteligência de Negócios--ADA ADAPTIVE AUTHENTICATION. Internet Banking</t>
  </si>
  <si>
    <t>ADABR0</t>
  </si>
  <si>
    <t>_BR_ADABR1-BR-Inteligência de Negócios--ADA ADAPTIVE AUTHENTICATION. Mobile Banking</t>
  </si>
  <si>
    <t>ADABR1</t>
  </si>
  <si>
    <t>_BR_ADIBR0-BR-Manufatura--ADI AYMORÉ DEALER INTERNET. Internet Banking</t>
  </si>
  <si>
    <t>ADIBR0</t>
  </si>
  <si>
    <t>_BR_ADIBR1-BR-Manufatura--ADI AYMORÉ DEALER INTERNET. Mobile Banking</t>
  </si>
  <si>
    <t>ADIBR1</t>
  </si>
  <si>
    <t>_BR_ADPBR0-BR-Comercialização e Serviços--ADP CAPTURA E ADMINISTRAÇÃO DE PROPOSTAS. Internet Banking</t>
  </si>
  <si>
    <t>ADPBR0</t>
  </si>
  <si>
    <t>_BR_ADPBR1-BR-Comercialização e Serviços--ADP CAPTURA E ADMINISTRAÇÃO DE PROPOSTAS. Mobile Banking</t>
  </si>
  <si>
    <t>ADPBR1</t>
  </si>
  <si>
    <t>_BR_ADQBR0-BR-Manufatura--ADQ Aplicação de Produtos Digitalizados. Internet Banking</t>
  </si>
  <si>
    <t>ADQBR0</t>
  </si>
  <si>
    <t>_BR_ADQBR1-BR-Manufatura--ADQ Aplicação de Produtos Digitalizados. Mobile Banking</t>
  </si>
  <si>
    <t>ADQBR1</t>
  </si>
  <si>
    <t>_BR_AE0BR0-BR-Comercialização e Serviços--AE ADMISSÃO EMPRESAS (ATACADO / VAREJO). Internet Banking</t>
  </si>
  <si>
    <t>AE0BR0</t>
  </si>
  <si>
    <t>_BR_AE0BR1-BR-Comercialização e Serviços--AE ADMISSÃO EMPRESAS (ATACADO / VAREJO). Mobile Banking</t>
  </si>
  <si>
    <t>AE0BR1</t>
  </si>
  <si>
    <t>_BR_AFCBR0-BR-Comercialização e Serviços--AFC AUTOMAÇÃO FILIAL CLIENTE. Internet Banking</t>
  </si>
  <si>
    <t>AFCBR0</t>
  </si>
  <si>
    <t>_BR_AFCBR1-BR-Comercialização e Serviços--AFC AUTOMAÇÃO FILIAL CLIENTE. Mobile Banking</t>
  </si>
  <si>
    <t>AFCBR1</t>
  </si>
  <si>
    <t>_BR_AFIBR0-BR-Comercialização e Serviços--AFI AYMORÉ FINANCIAMENTOS. Internet Banking</t>
  </si>
  <si>
    <t>AFIBR0</t>
  </si>
  <si>
    <t>_BR_AFIBR1-BR-Comercialização e Serviços--AFI AYMORÉ FINANCIAMENTOS. Mobile Banking</t>
  </si>
  <si>
    <t>AFIBR1</t>
  </si>
  <si>
    <t>_BR_AI0BR0-BR-Manufatura--AI Cessão da Carteira de Recebíveis. Internet Banking</t>
  </si>
  <si>
    <t>AI0BR0</t>
  </si>
  <si>
    <t>_BR_AI0BR1-BR-Manufatura--AI Cessão da Carteira de Recebíveis. Mobile Banking</t>
  </si>
  <si>
    <t>AI0BR1</t>
  </si>
  <si>
    <t>_BR_AIDBR0-BR-Analíticos--AID Automação de Indicadores. Internet Banking</t>
  </si>
  <si>
    <t>AIDBR0</t>
  </si>
  <si>
    <t>_BR_AIDBR1-BR-Analíticos--AID Automação de Indicadores. Mobile Banking</t>
  </si>
  <si>
    <t>AIDBR1</t>
  </si>
  <si>
    <t>_BR_AIIBR0-BR-Manufatura--AII CESSÃO DA CARTEIRA DE RECEBÍVEIS. Internet Banking</t>
  </si>
  <si>
    <t>AIIBR0</t>
  </si>
  <si>
    <t>_BR_AIIBR1-BR-Manufatura--AII CESSÃO DA CARTEIRA DE RECEBÍVEIS. Mobile Banking</t>
  </si>
  <si>
    <t>AIIBR1</t>
  </si>
  <si>
    <t>_BR_AJ0BR0-BR-Gestão e Controle--AJ CÂMBIO CONTÁBIL GERENCIAL. Internet Banking</t>
  </si>
  <si>
    <t>AJ0BR0</t>
  </si>
  <si>
    <t>_BR_AJ0BR1-BR-Gestão e Controle--AJ CÂMBIO CONTÁBIL GERENCIAL. Mobile Banking</t>
  </si>
  <si>
    <t>AJ0BR1</t>
  </si>
  <si>
    <t>_BR_AKVBR0-BR-Inteligência de Negócios--AKV Automatic Check Verification. Internet Banking</t>
  </si>
  <si>
    <t>AKVBR0</t>
  </si>
  <si>
    <t>_BR_AKVBR1-BR-Inteligência de Negócios--AKV Automatic Check Verification. Mobile Banking</t>
  </si>
  <si>
    <t>AKVBR1</t>
  </si>
  <si>
    <t>_BR_AL0BR0-BR-Manufatura--AL Renegociação de Dívidas. Internet Banking</t>
  </si>
  <si>
    <t>AL0BR0</t>
  </si>
  <si>
    <t>_BR_AL0BR1-BR-Manufatura--AL Renegociação de Dívidas. Mobile Banking</t>
  </si>
  <si>
    <t>AL0BR1</t>
  </si>
  <si>
    <t>_BR_ALIBR0-BR-Manufatura--ALI RENEGOCIAÇÃO DE DÍVIDAS. Internet Banking</t>
  </si>
  <si>
    <t>ALIBR0</t>
  </si>
  <si>
    <t>_BR_ALIBR1-BR-Manufatura--ALI RENEGOCIAÇÃO DE DÍVIDAS. Mobile Banking</t>
  </si>
  <si>
    <t>ALIBR1</t>
  </si>
  <si>
    <t>_BR_ALMBR0-BR-Analíticos--ALM Golden Source ALM. Internet Banking</t>
  </si>
  <si>
    <t>ALMBR0</t>
  </si>
  <si>
    <t>_BR_ALMBR1-BR-Analíticos--ALM Golden Source ALM. Mobile Banking</t>
  </si>
  <si>
    <t>ALMBR1</t>
  </si>
  <si>
    <t>_BR_AMFBR0-BR-Capacidades Técnicas--AMF SWIFT ALLIANCE. Internet Banking</t>
  </si>
  <si>
    <t>AMFBR0</t>
  </si>
  <si>
    <t>_BR_AMFBR1-BR-Capacidades Técnicas--AMF SWIFT ALLIANCE. Mobile Banking</t>
  </si>
  <si>
    <t>AMFBR1</t>
  </si>
  <si>
    <t>_BR_AOFBR0-BR-Inteligência de Negócios--AOF AGREGADOR DE OPERAÇÕES. Internet Banking</t>
  </si>
  <si>
    <t>AOFBR0</t>
  </si>
  <si>
    <t>_BR_AOFBR1-BR-Inteligência de Negócios--AOF AGREGADOR DE OPERAÇÕES. Mobile Banking</t>
  </si>
  <si>
    <t>AOFBR1</t>
  </si>
  <si>
    <t>_BR_APLBR0-BR-Analíticos--APL ACOMPANHAMENTO DAS POLÍTICAS DE CRÉDITO. Internet Banking</t>
  </si>
  <si>
    <t>APLBR0</t>
  </si>
  <si>
    <t>_BR_APLBR1-BR-Analíticos--APL ACOMPANHAMENTO DAS POLÍTICAS DE CRÉDITO. Mobile Banking</t>
  </si>
  <si>
    <t>APLBR1</t>
  </si>
  <si>
    <t>_BR_APMBR0-BR-Capacidades Técnicas--APM Gerenciamento de Performance das Aplicações. Internet Banking</t>
  </si>
  <si>
    <t>APMBR0</t>
  </si>
  <si>
    <t>_BR_APMBR1-BR-Capacidades Técnicas--APM Gerenciamento de Performance das Aplicações. Mobile Banking</t>
  </si>
  <si>
    <t>APMBR1</t>
  </si>
  <si>
    <t>_BR_APRBR0-BR-Administrativo--APR REMEDY ASSUNTOS PENDENTES. Internet Banking</t>
  </si>
  <si>
    <t>APRBR0</t>
  </si>
  <si>
    <t>_BR_APRBR1-BR-Administrativo--APR REMEDY ASSUNTOS PENDENTES. Mobile Banking</t>
  </si>
  <si>
    <t>APRBR1</t>
  </si>
  <si>
    <t>_BR_AQCBR0-BR-Comercialização e Serviços--AQC Aquisições de Cartões. Internet Banking</t>
  </si>
  <si>
    <t>AQCBR0</t>
  </si>
  <si>
    <t>_BR_AQCBR1-BR-Comercialização e Serviços--AQC Aquisições de Cartões. Mobile Banking</t>
  </si>
  <si>
    <t>AQCBR1</t>
  </si>
  <si>
    <t>_BR_AR0BR0-BR-Manufatura--AR CÂMBIO MANUAL. Internet Banking</t>
  </si>
  <si>
    <t>AR0BR0</t>
  </si>
  <si>
    <t>_BR_AR0BR1-BR-Manufatura--AR CÂMBIO MANUAL. Mobile Banking</t>
  </si>
  <si>
    <t>AR0BR1</t>
  </si>
  <si>
    <t>_BR_ARCBR0-BR-Analíticos--ARC ADQUIRIR E RETER CLIENTES. Internet Banking</t>
  </si>
  <si>
    <t>ARCBR0</t>
  </si>
  <si>
    <t>_BR_ARCBR1-BR-Analíticos--ARC ADQUIRIR E RETER CLIENTES. Mobile Banking</t>
  </si>
  <si>
    <t>ARCBR1</t>
  </si>
  <si>
    <t>_BR_ARTBR0-BR-Manufatura--ART ADVANCED RESEARCH TOOL. Internet Banking</t>
  </si>
  <si>
    <t>ARTBR0</t>
  </si>
  <si>
    <t>_BR_ARTBR1-BR-Manufatura--ART ADVANCED RESEARCH TOOL. Mobile Banking</t>
  </si>
  <si>
    <t>ARTBR1</t>
  </si>
  <si>
    <t>_BR_ASCBR0-BR-Canais--ASC Abra sua Conta. Internet Banking</t>
  </si>
  <si>
    <t>ASCBR0</t>
  </si>
  <si>
    <t>_BR_ASCBR1-BR-Canais--ASC Abra sua Conta. Mobile Banking</t>
  </si>
  <si>
    <t>ASCBR1</t>
  </si>
  <si>
    <t>_BR_ASVBR0-BR-Canais--ASV ASSISTENTE VIRTUAL. Internet Banking</t>
  </si>
  <si>
    <t>ASVBR0</t>
  </si>
  <si>
    <t>_BR_ASVBR1-BR-Canais--ASV ASSISTENTE VIRTUAL. Mobile Banking</t>
  </si>
  <si>
    <t>ASVBR1</t>
  </si>
  <si>
    <t>_BR_AT0BR0-BR-Manufatura--AT CÂMBIO COOPERATIVO. Internet Banking</t>
  </si>
  <si>
    <t>AT0BR0</t>
  </si>
  <si>
    <t>_BR_AT0BR1-BR-Manufatura--AT CÂMBIO COOPERATIVO. Mobile Banking</t>
  </si>
  <si>
    <t>AT0BR1</t>
  </si>
  <si>
    <t>_BR_ATEBR0-BR-Canais--ATE Auto Atendimento Redes Externas. Internet Banking</t>
  </si>
  <si>
    <t>ATEBR0</t>
  </si>
  <si>
    <t>_BR_ATEBR1-BR-Canais--ATE Auto Atendimento Redes Externas. Mobile Banking</t>
  </si>
  <si>
    <t>ATEBR1</t>
  </si>
  <si>
    <t>_BR_ATIBR0-BR-Manufatura--ATI AUTOMAÇÃO DE TAXAS INTRANET. Internet Banking</t>
  </si>
  <si>
    <t>ATIBR0</t>
  </si>
  <si>
    <t>_BR_ATIBR1-BR-Manufatura--ATI AUTOMAÇÃO DE TAXAS INTRANET. Mobile Banking</t>
  </si>
  <si>
    <t>ATIBR1</t>
  </si>
  <si>
    <t>_BR_ATMBR0-BR-Canais--ATM AUTOATENDIMENTO. Internet Banking</t>
  </si>
  <si>
    <t>ATMBR0</t>
  </si>
  <si>
    <t>_BR_ATMBR1-BR-Canais--ATM AUTOATENDIMENTO. Mobile Banking</t>
  </si>
  <si>
    <t>ATMBR1</t>
  </si>
  <si>
    <t>_BR_ATSBR0-BR-Administrativo--ATS PORTAL DE TREINAMENTOS. Internet Banking</t>
  </si>
  <si>
    <t>ATSBR0</t>
  </si>
  <si>
    <t>_BR_ATSBR1-BR-Administrativo--ATS PORTAL DE TREINAMENTOS. Mobile Banking</t>
  </si>
  <si>
    <t>ATSBR1</t>
  </si>
  <si>
    <t>_BR_ATXBR0-BR-Manufatura--ATX AUTOMAÇÃO DE TAXAS DE FINANCIAMENTO. Internet Banking</t>
  </si>
  <si>
    <t>ATXBR0</t>
  </si>
  <si>
    <t>_BR_ATXBR1-BR-Manufatura--ATX AUTOMAÇÃO DE TAXAS DE FINANCIAMENTO. Mobile Banking</t>
  </si>
  <si>
    <t>ATXBR1</t>
  </si>
  <si>
    <t>_BR_AVIBR0-BR-Canais--AVI Assistente Virtual Inteligente Negócios Digitais. Internet Banking</t>
  </si>
  <si>
    <t>AVIBR0</t>
  </si>
  <si>
    <t>_BR_AVIBR1-BR-Canais--AVI Assistente Virtual Inteligente Negócios Digitais. Mobile Banking</t>
  </si>
  <si>
    <t>AVIBR1</t>
  </si>
  <si>
    <t>_BR_AX0BR0-BR-Analíticos--AX INTERFACES SWIFT (BI). Internet Banking</t>
  </si>
  <si>
    <t>AX0BR0</t>
  </si>
  <si>
    <t>_BR_AX0BR1-BR-Analíticos--AX INTERFACES SWIFT (BI). Mobile Banking</t>
  </si>
  <si>
    <t>AX0BR1</t>
  </si>
  <si>
    <t>_BR_AYVBR0-BR-Capacidades Técnicas--AYV AYMORÉ VEICULOS - ORQUESTRADOR. Internet Banking</t>
  </si>
  <si>
    <t>AYVBR0</t>
  </si>
  <si>
    <t>_BR_AYVBR1-BR-Capacidades Técnicas--AYV AYMORÉ VEICULOS - ORQUESTRADOR. Mobile Banking</t>
  </si>
  <si>
    <t>AYVBR1</t>
  </si>
  <si>
    <t>_BR_B30BR0-BR-Inteligência de Negócios--B3 Rotina Credit Score. Internet Banking</t>
  </si>
  <si>
    <t>B30BR0</t>
  </si>
  <si>
    <t>_BR_B30BR1-BR-Inteligência de Negócios--B3 Rotina Credit Score. Mobile Banking</t>
  </si>
  <si>
    <t>B30BR1</t>
  </si>
  <si>
    <t>_BR_BAFBR0-BR-Capacidades Técnicas--BAF BACK-OFFICE APLICAÇÕES FINANCEIRA. Internet Banking</t>
  </si>
  <si>
    <t>BAFBR0</t>
  </si>
  <si>
    <t>_BR_BAFBR1-BR-Capacidades Técnicas--BAF BACK-OFFICE APLICAÇÕES FINANCEIRA. Mobile Banking</t>
  </si>
  <si>
    <t>BAFBR1</t>
  </si>
  <si>
    <t>_BR_BB0BR0-BR-Inteligência de Negócios--BB CRÉDITO EM CONFIANÇA. Internet Banking</t>
  </si>
  <si>
    <t>BB0BR0</t>
  </si>
  <si>
    <t>_BR_BB0BR1-BR-Inteligência de Negócios--BB CRÉDITO EM CONFIANÇA. Mobile Banking</t>
  </si>
  <si>
    <t>BB0BR1</t>
  </si>
  <si>
    <t>_BR_BBWBR0-BR-Analíticos--BBW BAM ABERTURA DE CONTAS. Internet Banking</t>
  </si>
  <si>
    <t>BBWBR0</t>
  </si>
  <si>
    <t>_BR_BBWBR1-BR-Analíticos--BBW BAM ABERTURA DE CONTAS. Mobile Banking</t>
  </si>
  <si>
    <t>BBWBR1</t>
  </si>
  <si>
    <t>_BR_BC0BR0-BR-Analíticos--BC BASE CENTRALIZADA DE CORRESPONDÊNCIAS. Internet Banking</t>
  </si>
  <si>
    <t>BC0BR0</t>
  </si>
  <si>
    <t>_BR_BC0BR1-BR-Analíticos--BC BASE CENTRALIZADA DE CORRESPONDÊNCIAS. Mobile Banking</t>
  </si>
  <si>
    <t>BC0BR1</t>
  </si>
  <si>
    <t>_BR_BCLBR0-BR-Genoma do Cliente--BCL Dados da Linha do Tempo do Cliente. Internet Banking</t>
  </si>
  <si>
    <t>BCLBR0</t>
  </si>
  <si>
    <t>_BR_BCLBR1-BR-Genoma do Cliente--BCL Dados da Linha do Tempo do Cliente. Mobile Banking</t>
  </si>
  <si>
    <t>BCLBR1</t>
  </si>
  <si>
    <t>_BR_BCNBR0-BR-Analíticos--BCN Comunicados BACEN - SAS. Internet Banking</t>
  </si>
  <si>
    <t>BCNBR0</t>
  </si>
  <si>
    <t>_BR_BCNBR1-BR-Analíticos--BCN Comunicados BACEN - SAS. Mobile Banking</t>
  </si>
  <si>
    <t>BCNBR1</t>
  </si>
  <si>
    <t>_BR_BD0BR0-BR-Analíticos--BD BASE DE DADOS CORPORATIVA PARA SISTEMAS DE INFORMAÇÃO GERENCIAL. Internet Banking</t>
  </si>
  <si>
    <t>BD0BR0</t>
  </si>
  <si>
    <t>_BR_BD0BR1-BR-Analíticos--BD BASE DE DADOS CORPORATIVA PARA SISTEMAS DE INFORMAÇÃO GERENCIAL. Mobile Banking</t>
  </si>
  <si>
    <t>BD0BR1</t>
  </si>
  <si>
    <t>_BR_BDABR0-BR-Comercialização e Serviços--BDA Dash Manifestações. Internet Banking</t>
  </si>
  <si>
    <t>BDABR0</t>
  </si>
  <si>
    <t>_BR_BDABR1-BR-Comercialização e Serviços--BDA Dash Manifestações. Mobile Banking</t>
  </si>
  <si>
    <t>BDABR1</t>
  </si>
  <si>
    <t>_BR_BDCBR0-BR-Administrativo--BDC Base de conhecimento. Internet Banking</t>
  </si>
  <si>
    <t>BDCBR0</t>
  </si>
  <si>
    <t>_BR_BDCBR1-BR-Administrativo--BDC Base de conhecimento. Mobile Banking</t>
  </si>
  <si>
    <t>BDCBR1</t>
  </si>
  <si>
    <t>_BR_BDFBR0-BR-Inteligência de Negócios--BDF Sistema de prevenção de fraude utilizando tecnologia de Big Data. Internet Banking</t>
  </si>
  <si>
    <t>BDFBR0</t>
  </si>
  <si>
    <t>_BR_BDFBR1-BR-Inteligência de Negócios--BDF Sistema de prevenção de fraude utilizando tecnologia de Big Data. Mobile Banking</t>
  </si>
  <si>
    <t>BDFBR1</t>
  </si>
  <si>
    <t>_BR_BDGBR0-BR-Analíticos--BDG DATAMART BASE DE GESTÃO (BASEFINA). Internet Banking</t>
  </si>
  <si>
    <t>BDGBR0</t>
  </si>
  <si>
    <t>_BR_BDGBR1-BR-Analíticos--BDG DATAMART BASE DE GESTÃO (BASEFINA). Mobile Banking</t>
  </si>
  <si>
    <t>BDGBR1</t>
  </si>
  <si>
    <t>_BR_BDIBR0-BR-Analíticos--BDI Big Data Ingestion. Internet Banking</t>
  </si>
  <si>
    <t>BDIBR0</t>
  </si>
  <si>
    <t>_BR_BDIBR1-BR-Analíticos--BDI Big Data Ingestion. Mobile Banking</t>
  </si>
  <si>
    <t>BDIBR1</t>
  </si>
  <si>
    <t>_BR_BDPBR0-BR-Analíticos--BDP Big Data - Mesa Performance-Canais. Internet Banking</t>
  </si>
  <si>
    <t>BDPBR0</t>
  </si>
  <si>
    <t>_BR_BDPBR1-BR-Analíticos--BDP Big Data - Mesa Performance-Canais. Mobile Banking</t>
  </si>
  <si>
    <t>BDPBR1</t>
  </si>
  <si>
    <t>_BR_BDQBR0-BR-Gestão e Controle--BDQ Big Data Painel de Qualidade de Dados. Internet Banking</t>
  </si>
  <si>
    <t>BDQBR0</t>
  </si>
  <si>
    <t>_BR_BDQBR1-BR-Gestão e Controle--BDQ Big Data Painel de Qualidade de Dados. Mobile Banking</t>
  </si>
  <si>
    <t>BDQBR1</t>
  </si>
  <si>
    <t>_BR_BF0BR0-BR-Genoma do Cliente--BF LISTA NEGRA. Internet Banking</t>
  </si>
  <si>
    <t>BF0BR0</t>
  </si>
  <si>
    <t>_BR_BF0BR1-BR-Genoma do Cliente--BF LISTA NEGRA. Mobile Banking</t>
  </si>
  <si>
    <t>BF0BR1</t>
  </si>
  <si>
    <t>_BR_BFFBR0-BR-Comercialização e Serviços--BFF PFM Fluxo Financeiro. Internet Banking</t>
  </si>
  <si>
    <t>BFFBR0</t>
  </si>
  <si>
    <t>_BR_BFFBR1-BR-Comercialização e Serviços--BFF PFM Fluxo Financeiro. Mobile Banking</t>
  </si>
  <si>
    <t>BFFBR1</t>
  </si>
  <si>
    <t>_BR_BFIBR0-BR-Gestão e Controle--BFI BI Financeira. Internet Banking</t>
  </si>
  <si>
    <t>BFIBR0</t>
  </si>
  <si>
    <t>_BR_BFIBR1-BR-Gestão e Controle--BFI BI Financeira. Mobile Banking</t>
  </si>
  <si>
    <t>BFIBR1</t>
  </si>
  <si>
    <t>_BR_BG0BR0-BR-Manufatura--BG CONTAS PESSOAIS. Internet Banking</t>
  </si>
  <si>
    <t>BG0BR0</t>
  </si>
  <si>
    <t>_BR_BG0BR1-BR-Manufatura--BG CONTAS PESSOAIS. Mobile Banking</t>
  </si>
  <si>
    <t>BG0BR1</t>
  </si>
  <si>
    <t>_BR_BGDBR0-BR-Analíticos--BGD DATAMART CONTAS PESSOAIS (UNIV_BG). Internet Banking</t>
  </si>
  <si>
    <t>BGDBR0</t>
  </si>
  <si>
    <t>_BR_BGDBR1-BR-Analíticos--BGD DATAMART CONTAS PESSOAIS (UNIV_BG). Mobile Banking</t>
  </si>
  <si>
    <t>BGDBR1</t>
  </si>
  <si>
    <t>_BR_BHVBR0-BR-Inteligência de Negócios--BHV BEHAVIOR SCORE (AYMORÉ). Internet Banking</t>
  </si>
  <si>
    <t>BHVBR0</t>
  </si>
  <si>
    <t>_BR_BHVBR1-BR-Inteligência de Negócios--BHV BEHAVIOR SCORE (AYMORÉ). Mobile Banking</t>
  </si>
  <si>
    <t>BHVBR1</t>
  </si>
  <si>
    <t>_BR_BJ0BR0-BR-Manufatura--BJ COMPENSAÇÃO DE CHEQUES - ALTAIR. Internet Banking</t>
  </si>
  <si>
    <t>BJ0BR0</t>
  </si>
  <si>
    <t>_BR_BJ0BR1-BR-Manufatura--BJ COMPENSAÇÃO DE CHEQUES - ALTAIR. Mobile Banking</t>
  </si>
  <si>
    <t>BJ0BR1</t>
  </si>
  <si>
    <t>_BR_BLKBR0-BR-Gestão e Controle--BLK Central de Black List Santander. Internet Banking</t>
  </si>
  <si>
    <t>BLKBR0</t>
  </si>
  <si>
    <t>_BR_BLKBR1-BR-Gestão e Controle--BLK Central de Black List Santander. Mobile Banking</t>
  </si>
  <si>
    <t>BLKBR1</t>
  </si>
  <si>
    <t>_BR_BMABR0-BR-Analíticos--BMA BASILÉIA II - MODELOS AVANÇADOS. Internet Banking</t>
  </si>
  <si>
    <t>BMABR0</t>
  </si>
  <si>
    <t>_BR_BMABR1-BR-Analíticos--BMA BASILÉIA II - MODELOS AVANÇADOS. Mobile Banking</t>
  </si>
  <si>
    <t>BMABR1</t>
  </si>
  <si>
    <t>_BR_BMEBR0-BR-Analíticos--BME BASILEIA MODELOS ESTATÍSTICOS SAS. Internet Banking</t>
  </si>
  <si>
    <t>BMEBR0</t>
  </si>
  <si>
    <t>_BR_BMEBR1-BR-Analíticos--BME BASILEIA MODELOS ESTATÍSTICOS SAS. Mobile Banking</t>
  </si>
  <si>
    <t>BMEBR1</t>
  </si>
  <si>
    <t>_BR_BMPBR0-BR-Gestão e Controle--BMP Exploração Capital Standard. Internet Banking</t>
  </si>
  <si>
    <t>BMPBR0</t>
  </si>
  <si>
    <t>_BR_BMPBR1-BR-Gestão e Controle--BMP Exploração Capital Standard. Mobile Banking</t>
  </si>
  <si>
    <t>BMPBR1</t>
  </si>
  <si>
    <t>_BR_BMSBR0-BR-Analíticos--BMS Basileia Modelos Standard. Internet Banking</t>
  </si>
  <si>
    <t>BMSBR0</t>
  </si>
  <si>
    <t>_BR_BMSBR1-BR-Analíticos--BMS Basileia Modelos Standard. Mobile Banking</t>
  </si>
  <si>
    <t>BMSBR1</t>
  </si>
  <si>
    <t>_BR_BOEBR0-BR-Manufatura--BOE BackOffice COE. Internet Banking</t>
  </si>
  <si>
    <t>BOEBR0</t>
  </si>
  <si>
    <t>_BR_BOEBR1-BR-Manufatura--BOE BackOffice COE. Mobile Banking</t>
  </si>
  <si>
    <t>BOEBR1</t>
  </si>
  <si>
    <t>_BR_BOSBR0-BR-Analíticos--BOS BACK-OFFICE SYSTEM. Internet Banking</t>
  </si>
  <si>
    <t>BOSBR0</t>
  </si>
  <si>
    <t>_BR_BOSBR1-BR-Analíticos--BOS BACK-OFFICE SYSTEM. Mobile Banking</t>
  </si>
  <si>
    <t>BOSBR1</t>
  </si>
  <si>
    <t>_BR_BOWBR0-BR-Analíticos--BOW BACK-OFFICE WEB. Internet Banking</t>
  </si>
  <si>
    <t>BOWBR0</t>
  </si>
  <si>
    <t>_BR_BOWBR1-BR-Analíticos--BOW BACK-OFFICE WEB. Mobile Banking</t>
  </si>
  <si>
    <t>BOWBR1</t>
  </si>
  <si>
    <t>_BR_BP0BR0-BR-Manufatura--BP DEPÓSITO A PRAZO. Internet Banking</t>
  </si>
  <si>
    <t>BP0BR0</t>
  </si>
  <si>
    <t>_BR_BP0BR1-BR-Manufatura--BP DEPÓSITO A PRAZO. Mobile Banking</t>
  </si>
  <si>
    <t>BP0BR1</t>
  </si>
  <si>
    <t>_BR_BPIBR0-BR-Inteligência de Negócios--BPI Cofrinho -PIG Bank. Internet Banking</t>
  </si>
  <si>
    <t>BPIBR0</t>
  </si>
  <si>
    <t>_BR_BPIBR1-BR-Inteligência de Negócios--BPI Cofrinho -PIG Bank. Mobile Banking</t>
  </si>
  <si>
    <t>BPIBR1</t>
  </si>
  <si>
    <t>_BR_BQ0BR0-BR-Manufatura--BQ TALONÁRIOS. Internet Banking</t>
  </si>
  <si>
    <t>BQ0BR0</t>
  </si>
  <si>
    <t>_BR_BQ0BR1-BR-Manufatura--BQ TALONÁRIOS. Mobile Banking</t>
  </si>
  <si>
    <t>BQ0BR1</t>
  </si>
  <si>
    <t>_BR_BSRBR0-BR-Comercialização e Serviços--BSR Sistema de comercialização de produtos da CCVM. Internet Banking</t>
  </si>
  <si>
    <t>BSRBR0</t>
  </si>
  <si>
    <t>_BR_BSRBR1-BR-Comercialização e Serviços--BSR Sistema de comercialização de produtos da CCVM. Mobile Banking</t>
  </si>
  <si>
    <t>BSRBR1</t>
  </si>
  <si>
    <t>_BR_BTEBR0-BR-Analíticos--BTE Telemetria Santander. Internet Banking</t>
  </si>
  <si>
    <t>BTEBR0</t>
  </si>
  <si>
    <t>_BR_BTEBR1-BR-Analíticos--BTE Telemetria Santander. Mobile Banking</t>
  </si>
  <si>
    <t>BTEBR1</t>
  </si>
  <si>
    <t>_BR_BUOBR0-BR-Manufatura--BUO Base única de operações de Câmbio e Comex. Internet Banking</t>
  </si>
  <si>
    <t>BUOBR0</t>
  </si>
  <si>
    <t>_BR_BUOBR1-BR-Manufatura--BUO Base única de operações de Câmbio e Comex. Mobile Banking</t>
  </si>
  <si>
    <t>BUOBR1</t>
  </si>
  <si>
    <t>_BR_BW0BR0-BR-Comercialização e Serviços--BW WORKFLOW DE ABERTURA DE CONTAS. Internet Banking</t>
  </si>
  <si>
    <t>BW0BR0</t>
  </si>
  <si>
    <t>_BR_BW0BR1-BR-Comercialização e Serviços--BW WORKFLOW DE ABERTURA DE CONTAS. Mobile Banking</t>
  </si>
  <si>
    <t>BW0BR1</t>
  </si>
  <si>
    <t>_BR_BWMBR0-BR-Capacidades Técnicas--BWM Sistemas de Back-office WebMotors. Internet Banking</t>
  </si>
  <si>
    <t>BWMBR0</t>
  </si>
  <si>
    <t>_BR_BWMBR1-BR-Capacidades Técnicas--BWM Sistemas de Back-office WebMotors. Mobile Banking</t>
  </si>
  <si>
    <t>BWMBR1</t>
  </si>
  <si>
    <t>_BR_BY0BR0-BR-Manufatura--BY FLOOR PLAN - PARCERIAS. Internet Banking</t>
  </si>
  <si>
    <t>BY0BR0</t>
  </si>
  <si>
    <t>_BR_BY0BR1-BR-Manufatura--BY FLOOR PLAN - PARCERIAS. Mobile Banking</t>
  </si>
  <si>
    <t>BY0BR1</t>
  </si>
  <si>
    <t>_BR_C10BR0-BR-Manufatura--C1 COMPENSAÇÃO POR IMAGEM. Internet Banking</t>
  </si>
  <si>
    <t>C10BR0</t>
  </si>
  <si>
    <t>_BR_C10BR1-BR-Manufatura--C1 COMPENSAÇÃO POR IMAGEM. Mobile Banking</t>
  </si>
  <si>
    <t>C10BR1</t>
  </si>
  <si>
    <t>_BR_CACBR0-BR-Analíticos--CAC Camada Analitica Visão CDO. Internet Banking</t>
  </si>
  <si>
    <t>CACBR0</t>
  </si>
  <si>
    <t>_BR_CACBR1-BR-Analíticos--CAC Camada Analitica Visão CDO. Mobile Banking</t>
  </si>
  <si>
    <t>CACBR1</t>
  </si>
  <si>
    <t>_BR_CALBR0-BR-Genoma do Cliente--CAL Concentrador de Registros da Ouvidoria. Internet Banking</t>
  </si>
  <si>
    <t>CALBR0</t>
  </si>
  <si>
    <t>_BR_CALBR1-BR-Genoma do Cliente--CAL Concentrador de Registros da Ouvidoria. Mobile Banking</t>
  </si>
  <si>
    <t>CALBR1</t>
  </si>
  <si>
    <t>_BR_CCABR0-BR-Manufatura--CCA COBRANÇA DE CLIENTES EM ATRASO (CLUBCARD). Internet Banking</t>
  </si>
  <si>
    <t>CCABR0</t>
  </si>
  <si>
    <t>_BR_CCABR1-BR-Manufatura--CCA COBRANÇA DE CLIENTES EM ATRASO (CLUBCARD). Mobile Banking</t>
  </si>
  <si>
    <t>CCABR1</t>
  </si>
  <si>
    <t>_BR_CCCBR0-BR-Manufatura--CCC CONCILIADOR CONTÁBIL COMPENSAÇÃO. Internet Banking</t>
  </si>
  <si>
    <t>CCCBR0</t>
  </si>
  <si>
    <t>_BR_CCCBR1-BR-Manufatura--CCC CONCILIADOR CONTÁBIL COMPENSAÇÃO. Mobile Banking</t>
  </si>
  <si>
    <t>CCCBR1</t>
  </si>
  <si>
    <t>_BR_CCIBR0-BR-Capacidades Técnicas--CCI CLUBCARDNET. Internet Banking</t>
  </si>
  <si>
    <t>CCIBR0</t>
  </si>
  <si>
    <t>_BR_CCIBR1-BR-Capacidades Técnicas--CCI CLUBCARDNET. Mobile Banking</t>
  </si>
  <si>
    <t>CCIBR1</t>
  </si>
  <si>
    <t>_BR_CCKBR0-BR-Interações Externas--CCK SANTANDER - CENTRAL DE CESSÕES DE CRÉDITO. Internet Banking</t>
  </si>
  <si>
    <t>CCKBR0</t>
  </si>
  <si>
    <t>_BR_CCKBR1-BR-Interações Externas--CCK SANTANDER - CENTRAL DE CESSÕES DE CRÉDITO. Mobile Banking</t>
  </si>
  <si>
    <t>CCKBR1</t>
  </si>
  <si>
    <t>_BR_CCLBR0-BR-Gestão e Controle--CCL Controle de Caixa das Coligadas. Internet Banking</t>
  </si>
  <si>
    <t>CCLBR0</t>
  </si>
  <si>
    <t>_BR_CCLBR1-BR-Gestão e Controle--CCL Controle de Caixa das Coligadas. Mobile Banking</t>
  </si>
  <si>
    <t>CCLBR1</t>
  </si>
  <si>
    <t>_BR_CCSBR0-BR-Capacidades Técnicas--CCS CONTACT CENTER SYSTEM. Internet Banking</t>
  </si>
  <si>
    <t>CCSBR0</t>
  </si>
  <si>
    <t>_BR_CCSBR1-BR-Capacidades Técnicas--CCS CONTACT CENTER SYSTEM. Mobile Banking</t>
  </si>
  <si>
    <t>CCSBR1</t>
  </si>
  <si>
    <t>_BR_CCWBR0-BR-Comercialização e Serviços--CCW CONTACT CENTER WEB. Internet Banking</t>
  </si>
  <si>
    <t>CCWBR0</t>
  </si>
  <si>
    <t>_BR_CCWBR1-BR-Comercialização e Serviços--CCW CONTACT CENTER WEB. Mobile Banking</t>
  </si>
  <si>
    <t>CCWBR1</t>
  </si>
  <si>
    <t>_BR_CCYBR0-BR-Manufatura--CCY Conta Corrente Cayman. Internet Banking</t>
  </si>
  <si>
    <t>CCYBR0</t>
  </si>
  <si>
    <t>_BR_CCYBR1-BR-Manufatura--CCY Conta Corrente Cayman. Mobile Banking</t>
  </si>
  <si>
    <t>CCYBR1</t>
  </si>
  <si>
    <t>_BR_CDCBR0-BR-Capacidades Técnicas--CDC CREDITO DIRETO AO CONSUMIDOR. Internet Banking</t>
  </si>
  <si>
    <t>CDCBR0</t>
  </si>
  <si>
    <t>_BR_CDCBR1-BR-Capacidades Técnicas--CDC CREDITO DIRETO AO CONSUMIDOR. Mobile Banking</t>
  </si>
  <si>
    <t>CDCBR1</t>
  </si>
  <si>
    <t>CDEMOS - DEMOS GLOBAL DEVELOPER MARKETPLACE</t>
  </si>
  <si>
    <t>CDEMOS</t>
  </si>
  <si>
    <t>_BR_CDIBR0-BR-Capacidades Técnicas--CDI CERTIFICAÇÃO DIGITAL DE IMAGENS DE CHEQUES. Internet Banking</t>
  </si>
  <si>
    <t>CDIBR0</t>
  </si>
  <si>
    <t>_BR_CDIBR1-BR-Capacidades Técnicas--CDI CERTIFICAÇÃO DIGITAL DE IMAGENS DE CHEQUES. Mobile Banking</t>
  </si>
  <si>
    <t>CDIBR1</t>
  </si>
  <si>
    <t>_BR_CDLBR0-BR-Inteligência de Negócios--CDL CLUBCARD - PONTUAÇÃO, PROPOSTA E MANUTENÇÃO DE LINHA CRÉDITO. Internet Banking</t>
  </si>
  <si>
    <t>CDLBR0</t>
  </si>
  <si>
    <t>_BR_CDLBR1-BR-Inteligência de Negócios--CDL CLUBCARD - PONTUAÇÃO, PROPOSTA E MANUTENÇÃO DE LINHA CRÉDITO. Mobile Banking</t>
  </si>
  <si>
    <t>CDLBR1</t>
  </si>
  <si>
    <t>_BR_CDSBR0-BR-Analíticos--CDS Cadastro Único Serasa (CADUS). Internet Banking</t>
  </si>
  <si>
    <t>CDSBR0</t>
  </si>
  <si>
    <t>_BR_CDSBR1-BR-Analíticos--CDS Cadastro Único Serasa (CADUS). Mobile Banking</t>
  </si>
  <si>
    <t>CDSBR1</t>
  </si>
  <si>
    <t>_BR_CEXBR0-BR-Analíticos--CEX HISTÓRICO REAL - COMÉRCIO EXTERIOR. Internet Banking</t>
  </si>
  <si>
    <t>CEXBR0</t>
  </si>
  <si>
    <t>_BR_CEXBR1-BR-Analíticos--CEX HISTÓRICO REAL - COMÉRCIO EXTERIOR. Mobile Banking</t>
  </si>
  <si>
    <t>CEXBR1</t>
  </si>
  <si>
    <t>_BR_CFCBR0-BR-Gestão e Controle--CFC Controle de Fluxo de Caixa Santander. Internet Banking</t>
  </si>
  <si>
    <t>CFCBR0</t>
  </si>
  <si>
    <t>_BR_CFCBR1-BR-Gestão e Controle--CFC Controle de Fluxo de Caixa Santander. Mobile Banking</t>
  </si>
  <si>
    <t>CFCBR1</t>
  </si>
  <si>
    <t>_BR_CGFBR0-BR-Gestão e Controle--CGF Cadastro geral de funcionarios e aplicativos de apoio. Internet Banking</t>
  </si>
  <si>
    <t>CGFBR0</t>
  </si>
  <si>
    <t>_BR_CGFBR1-BR-Gestão e Controle--CGF Cadastro geral de funcionarios e aplicativos de apoio. Mobile Banking</t>
  </si>
  <si>
    <t>CGFBR1</t>
  </si>
  <si>
    <t>_BR_CGSBR0-BR-Administrativo--CGS PLATAFORMA SAS ISBAN. Internet Banking</t>
  </si>
  <si>
    <t>CGSBR0</t>
  </si>
  <si>
    <t>_BR_CGSBR1-BR-Administrativo--CGS PLATAFORMA SAS ISBAN. Mobile Banking</t>
  </si>
  <si>
    <t>CGSBR1</t>
  </si>
  <si>
    <t>_BR_CGTBR0-BR-Analíticos--CGT DATAMART CONTROLE E GESTÃO. Internet Banking</t>
  </si>
  <si>
    <t>CGTBR0</t>
  </si>
  <si>
    <t>_BR_CGTBR1-BR-Analíticos--CGT DATAMART CONTROLE E GESTÃO. Mobile Banking</t>
  </si>
  <si>
    <t>CGTBR1</t>
  </si>
  <si>
    <t>_BR_CI0BR0-BR-Administrativo--CI CESCI CENTRAL DE SUPORTE A CLIENTES INTERNOS. Internet Banking</t>
  </si>
  <si>
    <t>CI0BR0</t>
  </si>
  <si>
    <t>_BR_CI0BR1-BR-Administrativo--CI CESCI CENTRAL DE SUPORTE A CLIENTES INTERNOS. Mobile Banking</t>
  </si>
  <si>
    <t>CI0BR1</t>
  </si>
  <si>
    <t>_BR_CIABR0-BR-Canais--CIA CIC SARA. Internet Banking</t>
  </si>
  <si>
    <t>CIABR0</t>
  </si>
  <si>
    <t>_BR_CIABR1-BR-Canais--CIA CIC SARA. Mobile Banking</t>
  </si>
  <si>
    <t>CIABR1</t>
  </si>
  <si>
    <t>_BR_CICBR0-BR-Canais--CIC PORTAL CIC. Internet Banking</t>
  </si>
  <si>
    <t>CICBR0</t>
  </si>
  <si>
    <t>_BR_CICBR1-BR-Canais--CIC PORTAL CIC. Mobile Banking</t>
  </si>
  <si>
    <t>CICBR1</t>
  </si>
  <si>
    <t>_BR_CIGBR0-BR-Analíticos--CIG HISTÓRICO REAL - CENTRO DE INFORMAÇÕES GERENCIAIS. Internet Banking</t>
  </si>
  <si>
    <t>CIGBR0</t>
  </si>
  <si>
    <t>_BR_CIGBR1-BR-Analíticos--CIG HISTÓRICO REAL - CENTRO DE INFORMAÇÕES GERENCIAIS. Mobile Banking</t>
  </si>
  <si>
    <t>CIGBR1</t>
  </si>
  <si>
    <t>_BR_CIMBR0-BR-Analíticos--CIM DATAMART DE CRÉDITO IMOBILIÁRIO (UNIV_DQ). Internet Banking</t>
  </si>
  <si>
    <t>CIMBR0</t>
  </si>
  <si>
    <t>_BR_CIMBR1-BR-Analíticos--CIM DATAMART DE CRÉDITO IMOBILIÁRIO (UNIV_DQ). Mobile Banking</t>
  </si>
  <si>
    <t>CIMBR1</t>
  </si>
  <si>
    <t>_BR_CIPBR0-BR-Genoma do Cliente--CIP CADASTRO INTEGRADO DE PARTES - AYMORÉ. Internet Banking</t>
  </si>
  <si>
    <t>CIPBR0</t>
  </si>
  <si>
    <t>_BR_CIPBR1-BR-Genoma do Cliente--CIP CADASTRO INTEGRADO DE PARTES - AYMORÉ. Mobile Banking</t>
  </si>
  <si>
    <t>CIPBR1</t>
  </si>
  <si>
    <t>_BR_CIRBR0-BR-Gestão e Controle--CIR Apuração de Resultados das Operações Bolsa de Valores. Internet Banking</t>
  </si>
  <si>
    <t>CIRBR0</t>
  </si>
  <si>
    <t>_BR_CIRBR1-BR-Gestão e Controle--CIR Apuração de Resultados das Operações Bolsa de Valores. Mobile Banking</t>
  </si>
  <si>
    <t>CIRBR1</t>
  </si>
  <si>
    <t>_BR_CISBR0-BR-Analíticos--CIS DATAMART DE CÂMBIO INTERFACES SWIFT (UNIV_AX). Internet Banking</t>
  </si>
  <si>
    <t>CISBR0</t>
  </si>
  <si>
    <t>_BR_CISBR1-BR-Analíticos--CIS DATAMART DE CÂMBIO INTERFACES SWIFT (UNIV_AX). Mobile Banking</t>
  </si>
  <si>
    <t>CISBR1</t>
  </si>
  <si>
    <t>_BR_CKFBR0-BR-Manufatura--CKF Backoffice Santander Financiamentos. Internet Banking</t>
  </si>
  <si>
    <t>CKFBR0</t>
  </si>
  <si>
    <t>_BR_CKFBR1-BR-Manufatura--CKF Backoffice Santander Financiamentos. Mobile Banking</t>
  </si>
  <si>
    <t>CKFBR1</t>
  </si>
  <si>
    <t>CLMC01- CIB Anti Money Laundry</t>
  </si>
  <si>
    <t>CLMC01</t>
  </si>
  <si>
    <t>_BR_CL0BR0-BR-Administrativo--CL COMUNICAÇÕES INTERNAS. Internet Banking</t>
  </si>
  <si>
    <t>CL0BR0</t>
  </si>
  <si>
    <t>_BR_CL0BR1-BR-Administrativo--CL COMUNICAÇÕES INTERNAS. Mobile Banking</t>
  </si>
  <si>
    <t>CL0BR1</t>
  </si>
  <si>
    <t>_BR_CMABR0-BR-Capacidades Técnicas--CMA CONECTIVIDADE E MONITORAMENTO DE ARQUIVOS. Internet Banking</t>
  </si>
  <si>
    <t>CMABR0</t>
  </si>
  <si>
    <t>_BR_CMABR1-BR-Capacidades Técnicas--CMA CONECTIVIDADE E MONITORAMENTO DE ARQUIVOS. Mobile Banking</t>
  </si>
  <si>
    <t>CMABR1</t>
  </si>
  <si>
    <t>_BR_CMEBR0-BR-Comercialização e Serviços--CME CAMPANHAS E EVENTOS PARA FUNCIONÁRIOS - SITE INSTITUCIONAL. Internet Banking</t>
  </si>
  <si>
    <t>CMEBR0</t>
  </si>
  <si>
    <t>_BR_CMEBR1-BR-Comercialização e Serviços--CME CAMPANHAS E EVENTOS PARA FUNCIONÁRIOS - SITE INSTITUCIONAL. Mobile Banking</t>
  </si>
  <si>
    <t>CMEBR1</t>
  </si>
  <si>
    <t>_BR_CMPBR0-BR-Analíticos--CMP HISTÓRICO REAL - COUNTRY MODEL PROJECT. Internet Banking</t>
  </si>
  <si>
    <t>CMPBR0</t>
  </si>
  <si>
    <t>_BR_CMPBR1-BR-Analíticos--CMP HISTÓRICO REAL - COUNTRY MODEL PROJECT. Mobile Banking</t>
  </si>
  <si>
    <t>CMPBR1</t>
  </si>
  <si>
    <t>_BR_CMXBR0-BR-Canais--CMX Sistema de Trade Finance / Trade Services. Internet Banking</t>
  </si>
  <si>
    <t>CMXBR0</t>
  </si>
  <si>
    <t>_BR_CMXBR1-BR-Canais--CMX Sistema de Trade Finance / Trade Services. Mobile Banking</t>
  </si>
  <si>
    <t>CMXBR1</t>
  </si>
  <si>
    <t>_BR_CNEBR0-BR-Comercialização e Serviços--CNE Comitê Negócios Business. Internet Banking</t>
  </si>
  <si>
    <t>CNEBR0</t>
  </si>
  <si>
    <t>_BR_CNEBR1-BR-Comercialização e Serviços--CNE Comitê Negócios Business. Mobile Banking</t>
  </si>
  <si>
    <t>CNEBR1</t>
  </si>
  <si>
    <t>_BR_CNRBR0-BR-Manufatura--CNR Compensação por Imagem - Nossa Remessa. Internet Banking</t>
  </si>
  <si>
    <t>CNRBR0</t>
  </si>
  <si>
    <t>_BR_CNRBR1-BR-Manufatura--CNR Compensação por Imagem - Nossa Remessa. Mobile Banking</t>
  </si>
  <si>
    <t>CNRBR1</t>
  </si>
  <si>
    <t>_BR_COIBR0-BR-Canais--COI Comunicação Interna. Internet Banking</t>
  </si>
  <si>
    <t>COIBR0</t>
  </si>
  <si>
    <t>_BR_COIBR1-BR-Canais--COI Comunicação Interna. Mobile Banking</t>
  </si>
  <si>
    <t>COIBR1</t>
  </si>
  <si>
    <t>_BR_COLBR0-BR-Analíticos--COL HISTÓRICO REAL - DESPESAS ONLINE. Internet Banking</t>
  </si>
  <si>
    <t>COLBR0</t>
  </si>
  <si>
    <t>_BR_COLBR1-BR-Analíticos--COL HISTÓRICO REAL - DESPESAS ONLINE. Mobile Banking</t>
  </si>
  <si>
    <t>COLBR1</t>
  </si>
  <si>
    <t>_BR_COMBR0-BR-Gestão e Controle--COM Conciliador FOBO GB&amp;M. Internet Banking</t>
  </si>
  <si>
    <t>COMBR0</t>
  </si>
  <si>
    <t>_BR_COMBR1-BR-Gestão e Controle--COM Conciliador FOBO GB&amp;M. Mobile Banking</t>
  </si>
  <si>
    <t>COMBR1</t>
  </si>
  <si>
    <t>_BR_CORBR0-BR-Genoma do Cliente--COR CADASTROS CORPORATIVOS. Internet Banking</t>
  </si>
  <si>
    <t>CORBR0</t>
  </si>
  <si>
    <t>_BR_CORBR1-BR-Genoma do Cliente--COR CADASTROS CORPORATIVOS. Mobile Banking</t>
  </si>
  <si>
    <t>CORBR1</t>
  </si>
  <si>
    <t>_BR_CPCBR0-BR-Genoma do Cliente--CPC CONSULTA PERFIL DE CLIENTES - AYMORÉ. Internet Banking</t>
  </si>
  <si>
    <t>CPCBR0</t>
  </si>
  <si>
    <t>_BR_CPCBR1-BR-Genoma do Cliente--CPC CONSULTA PERFIL DE CLIENTES - AYMORÉ. Mobile Banking</t>
  </si>
  <si>
    <t>CPCBR1</t>
  </si>
  <si>
    <t>_BR_CPEBR0-BR-Gestão e Controle--CPE Custos Operacionais. Internet Banking</t>
  </si>
  <si>
    <t>CPEBR0</t>
  </si>
  <si>
    <t>_BR_CPEBR1-BR-Gestão e Controle--CPE Custos Operacionais. Mobile Banking</t>
  </si>
  <si>
    <t>CPEBR1</t>
  </si>
  <si>
    <t>_BR_CPTBR0-BR-Manufatura--CPT Catálogo de Produtos da Tesouraria. Internet Banking</t>
  </si>
  <si>
    <t>CPTBR0</t>
  </si>
  <si>
    <t>_BR_CPTBR1-BR-Manufatura--CPT Catálogo de Produtos da Tesouraria. Mobile Banking</t>
  </si>
  <si>
    <t>CPTBR1</t>
  </si>
  <si>
    <t>_BR_CRDBR0-BR-Manufatura--CRD CLUBCARD - CRÉDITO. Internet Banking</t>
  </si>
  <si>
    <t>CRDBR0</t>
  </si>
  <si>
    <t>_BR_CRDBR1-BR-Manufatura--CRD CLUBCARD - CRÉDITO. Mobile Banking</t>
  </si>
  <si>
    <t>CRDBR1</t>
  </si>
  <si>
    <t>CREDOM - Cream Reporting Credit Domain</t>
  </si>
  <si>
    <t>CREDOM</t>
  </si>
  <si>
    <t>_BR_CROBR0-BR-Gestão e Controle--CRO CONTROLE DE RISCOS OPERACIONAIS. Internet Banking</t>
  </si>
  <si>
    <t>CROBR0</t>
  </si>
  <si>
    <t>_BR_CROBR1-BR-Gestão e Controle--CRO CONTROLE DE RISCOS OPERACIONAIS. Mobile Banking</t>
  </si>
  <si>
    <t>CROBR1</t>
  </si>
  <si>
    <t>_BR_CRRBR0-BR-Analíticos--CRR DATAMART DG - CRÉDITO RURAL - DIÁRIO (DERAL). Internet Banking</t>
  </si>
  <si>
    <t>CRRBR0</t>
  </si>
  <si>
    <t>_BR_CRRBR1-BR-Analíticos--CRR DATAMART DG - CRÉDITO RURAL - DIÁRIO (DERAL). Mobile Banking</t>
  </si>
  <si>
    <t>CRRBR1</t>
  </si>
  <si>
    <t>_BR_CSCBR0-BR-Comercialização e Serviços--CSC CONHECENDO SEU CLIENTE. Internet Banking</t>
  </si>
  <si>
    <t>CSCBR0</t>
  </si>
  <si>
    <t>_BR_CSCBR1-BR-Comercialização e Serviços--CSC CONHECENDO SEU CLIENTE. Mobile Banking</t>
  </si>
  <si>
    <t>CSCBR1</t>
  </si>
  <si>
    <t>_BR_CSGBR0-BR-Manufatura--CSG CONSIGNADO. Internet Banking</t>
  </si>
  <si>
    <t>CSGBR0</t>
  </si>
  <si>
    <t>_BR_CSGBR1-BR-Manufatura--CSG CONSIGNADO. Mobile Banking</t>
  </si>
  <si>
    <t>CSGBR1</t>
  </si>
  <si>
    <t>_BR_CSSBR0-BR-Capacidades Técnicas--CSS SEGURO PRESTAMISTA. Internet Banking</t>
  </si>
  <si>
    <t>CSSBR0</t>
  </si>
  <si>
    <t>_BR_CSSBR1-BR-Capacidades Técnicas--CSS SEGURO PRESTAMISTA. Mobile Banking</t>
  </si>
  <si>
    <t>CSSBR1</t>
  </si>
  <si>
    <t>_BR_CTABR0-BR-Gestão e Controle--CTA COLLECTION TRADING ANALYSIS. Internet Banking</t>
  </si>
  <si>
    <t>CTABR0</t>
  </si>
  <si>
    <t>_BR_CTABR1-BR-Gestão e Controle--CTA COLLECTION TRADING ANALYSIS. Mobile Banking</t>
  </si>
  <si>
    <t>CTABR1</t>
  </si>
  <si>
    <t>_BR_CTRBR0-BR-Comercialização e Serviços--CTR CONTROLE DE ENCERRAMENTO. Internet Banking</t>
  </si>
  <si>
    <t>CTRBR0</t>
  </si>
  <si>
    <t>_BR_CTRBR1-BR-Comercialização e Serviços--CTR CONTROLE DE ENCERRAMENTO. Mobile Banking</t>
  </si>
  <si>
    <t>CTRBR1</t>
  </si>
  <si>
    <t>_BR_CTXBR0-BR-Manufatura--CTX CONTROLE DE TAXAS DE FINANCIAMENTO. Internet Banking</t>
  </si>
  <si>
    <t>CTXBR0</t>
  </si>
  <si>
    <t>_BR_CTXBR1-BR-Manufatura--CTX CONTROLE DE TAXAS DE FINANCIAMENTO. Mobile Banking</t>
  </si>
  <si>
    <t>CTXBR1</t>
  </si>
  <si>
    <t>_BR_CUTBR0-BR-Gestão e Controle--CUT PAPER CUT. Internet Banking</t>
  </si>
  <si>
    <t>CUTBR0</t>
  </si>
  <si>
    <t>_BR_CUTBR1-BR-Gestão e Controle--CUT PAPER CUT. Mobile Banking</t>
  </si>
  <si>
    <t>CUTBR1</t>
  </si>
  <si>
    <t>_BR_CY0BR0-BR-Canais--CY PLATAFORMA DE AUTOMAÇÃO DE AGÊNCIAS. Internet Banking</t>
  </si>
  <si>
    <t>CY0BR0</t>
  </si>
  <si>
    <t>_BR_CY0BR1-BR-Canais--CY PLATAFORMA DE AUTOMAÇÃO DE AGÊNCIAS. Mobile Banking</t>
  </si>
  <si>
    <t>CY0BR1</t>
  </si>
  <si>
    <t>_BR_D10BR0-BR-Genoma do Cliente--D1 MOR SALES RESULTADOS. Internet Banking</t>
  </si>
  <si>
    <t>D10BR0</t>
  </si>
  <si>
    <t>_BR_D10BR1-BR-Genoma do Cliente--D1 MOR SALES RESULTADOS. Mobile Banking</t>
  </si>
  <si>
    <t>D10BR1</t>
  </si>
  <si>
    <t>_BR_D30BR0-BR-Comercialização e Serviços--D3 BOLETADOR DE ATIVOS. Internet Banking</t>
  </si>
  <si>
    <t>D30BR0</t>
  </si>
  <si>
    <t>_BR_D30BR1-BR-Comercialização e Serviços--D3 BOLETADOR DE ATIVOS. Mobile Banking</t>
  </si>
  <si>
    <t>D30BR1</t>
  </si>
  <si>
    <t>_BR_D60BR0-BR-Canais--D6 SUPERBROKER. Internet Banking</t>
  </si>
  <si>
    <t>D60BR0</t>
  </si>
  <si>
    <t>_BR_D60BR1-BR-Canais--D6 SUPERBROKER. Mobile Banking</t>
  </si>
  <si>
    <t>D60BR1</t>
  </si>
  <si>
    <t>_BR_DCABR0-BR-Analíticos--DCA DataCare. Internet Banking</t>
  </si>
  <si>
    <t>DCABR0</t>
  </si>
  <si>
    <t>_BR_DCABR1-BR-Analíticos--DCA DataCare. Mobile Banking</t>
  </si>
  <si>
    <t>DCABR1</t>
  </si>
  <si>
    <t>_BR_DCCBR0-BR-Analíticos--DCC DATAMART CAIXA DAS COLIGADAS. Internet Banking</t>
  </si>
  <si>
    <t>DCCBR0</t>
  </si>
  <si>
    <t>_BR_DCCBR1-BR-Analíticos--DCC DATAMART CAIXA DAS COLIGADAS. Mobile Banking</t>
  </si>
  <si>
    <t>DCCBR1</t>
  </si>
  <si>
    <t>_BR_DCDBR0-BR-Manufatura--DCD Digitalização Corporativa de Documentos. Internet Banking</t>
  </si>
  <si>
    <t>DCDBR0</t>
  </si>
  <si>
    <t>_BR_DCDBR1-BR-Manufatura--DCD Digitalização Corporativa de Documentos. Mobile Banking</t>
  </si>
  <si>
    <t>DCDBR1</t>
  </si>
  <si>
    <t>_BR_DCMBR0-BR-Analíticos--DCM DATAMART DE CÂMBIO MANUAL (UNIV_AR). Internet Banking</t>
  </si>
  <si>
    <t>DCMBR0</t>
  </si>
  <si>
    <t>_BR_DCMBR1-BR-Analíticos--DCM DATAMART DE CÂMBIO MANUAL (UNIV_AR). Mobile Banking</t>
  </si>
  <si>
    <t>DCMBR1</t>
  </si>
  <si>
    <t>_BR_DCSBR0-BR-Analíticos--DCS DATAMART CONSÓRCIO. Internet Banking</t>
  </si>
  <si>
    <t>DCSBR0</t>
  </si>
  <si>
    <t>_BR_DCSBR1-BR-Analíticos--DCS DATAMART CONSÓRCIO. Mobile Banking</t>
  </si>
  <si>
    <t>DCSBR1</t>
  </si>
  <si>
    <t>_BR_DDCBR0-BR-Analíticos--DDC DATAMART DE CANAIS (UNIV_H9). Internet Banking</t>
  </si>
  <si>
    <t>DDCBR0</t>
  </si>
  <si>
    <t>_BR_DDCBR1-BR-Analíticos--DDC DATAMART DE CANAIS (UNIV_H9). Mobile Banking</t>
  </si>
  <si>
    <t>DDCBR1</t>
  </si>
  <si>
    <t>_BR_DDEBR0-BR-Analíticos--DDE DATAMART DE DADOS ESTATÍSTICOS (UNIV_HL). Internet Banking</t>
  </si>
  <si>
    <t>DDEBR0</t>
  </si>
  <si>
    <t>_BR_DDEBR1-BR-Analíticos--DDE DATAMART DE DADOS ESTATÍSTICOS (UNIV_HL). Mobile Banking</t>
  </si>
  <si>
    <t>DDEBR1</t>
  </si>
  <si>
    <t>_BR_DE0BR0-BR-Capacidades Técnicas--DE CONTA CORRENTE - BANESPA. Internet Banking</t>
  </si>
  <si>
    <t>DE0BR0</t>
  </si>
  <si>
    <t>_BR_DE0BR1-BR-Capacidades Técnicas--DE CONTA CORRENTE - BANESPA. Mobile Banking</t>
  </si>
  <si>
    <t>DE0BR1</t>
  </si>
  <si>
    <t>_BR_DEPBR0-BR-Analíticos--DEP DE / PARA. Internet Banking</t>
  </si>
  <si>
    <t>DEPBR0</t>
  </si>
  <si>
    <t>_BR_DEPBR1-BR-Analíticos--DEP DE / PARA. Mobile Banking</t>
  </si>
  <si>
    <t>DEPBR1</t>
  </si>
  <si>
    <t>DEVMKT - GLOBAL DEVELOPER MARKETPLACE</t>
  </si>
  <si>
    <t>DEVMKT</t>
  </si>
  <si>
    <t>_BR_DG0BR0-BR-Manufatura--DG CRÉDITO RURAL. Internet Banking</t>
  </si>
  <si>
    <t>DG0BR0</t>
  </si>
  <si>
    <t>_BR_DG0BR1-BR-Manufatura--DG CRÉDITO RURAL. Mobile Banking</t>
  </si>
  <si>
    <t>DG0BR1</t>
  </si>
  <si>
    <t>_BR_DHCBR0-BR-Analíticos--DHC DATAMART HISTÓRICO CUSTÓDIA REAL. Internet Banking</t>
  </si>
  <si>
    <t>DHCBR0</t>
  </si>
  <si>
    <t>_BR_DHCBR1-BR-Analíticos--DHC DATAMART HISTÓRICO CUSTÓDIA REAL. Mobile Banking</t>
  </si>
  <si>
    <t>DHCBR1</t>
  </si>
  <si>
    <t>_BR_DHXBR0-BR-Analíticos--DHX HISTÓRICO COMEX. Internet Banking</t>
  </si>
  <si>
    <t>DHXBR0</t>
  </si>
  <si>
    <t>_BR_DHXBR1-BR-Analíticos--DHX HISTÓRICO COMEX. Mobile Banking</t>
  </si>
  <si>
    <t>DHXBR1</t>
  </si>
  <si>
    <t>_BR_DICBR0-BR-Analíticos--DIC DICIONARIO DE DADOS. Internet Banking</t>
  </si>
  <si>
    <t>DICBR0</t>
  </si>
  <si>
    <t>_BR_DICBR1-BR-Analíticos--DIC DICIONARIO DE DADOS. Mobile Banking</t>
  </si>
  <si>
    <t>DICBR1</t>
  </si>
  <si>
    <t>_BR_DJ0BR0-BR-Capacidades Técnicas--DJ LDAP DE CLIENTES. Internet Banking</t>
  </si>
  <si>
    <t>DJ0BR0</t>
  </si>
  <si>
    <t>_BR_DJ0BR1-BR-Capacidades Técnicas--DJ LDAP DE CLIENTES. Mobile Banking</t>
  </si>
  <si>
    <t>DJ0BR1</t>
  </si>
  <si>
    <t>_BR_DLOBR0-BR-Gestão e Controle--DLO Demonstrativo de Limites Operacionais. Internet Banking</t>
  </si>
  <si>
    <t>DLOBR0</t>
  </si>
  <si>
    <t>_BR_DLOBR1-BR-Gestão e Controle--DLO Demonstrativo de Limites Operacionais. Mobile Banking</t>
  </si>
  <si>
    <t>DLOBR1</t>
  </si>
  <si>
    <t>_BR_DMFBR0-BR-Genoma do Cliente--DMF DATA MART FEP. Internet Banking</t>
  </si>
  <si>
    <t>DMFBR0</t>
  </si>
  <si>
    <t>_BR_DMFBR1-BR-Genoma do Cliente--DMF DATA MART FEP. Mobile Banking</t>
  </si>
  <si>
    <t>DMFBR1</t>
  </si>
  <si>
    <t>_BR_DNIBR0-BR-Analíticos--DNI Datamart Widgets. Internet Banking</t>
  </si>
  <si>
    <t>DNIBR0</t>
  </si>
  <si>
    <t>_BR_DNIBR1-BR-Analíticos--DNI Datamart Widgets. Mobile Banking</t>
  </si>
  <si>
    <t>DNIBR1</t>
  </si>
  <si>
    <t>_BR_DNKBR0-BR-Analíticos--DNK Datamart Norkom. Internet Banking</t>
  </si>
  <si>
    <t>DNKBR0</t>
  </si>
  <si>
    <t>_BR_DNKBR1-BR-Analíticos--DNK Datamart Norkom. Mobile Banking</t>
  </si>
  <si>
    <t>DNKBR1</t>
  </si>
  <si>
    <t>_BR_DO0BR0-BR-Analíticos--DO Base de Investimentos. Internet Banking</t>
  </si>
  <si>
    <t>DO0BR0</t>
  </si>
  <si>
    <t>_BR_DO0BR1-BR-Analíticos--DO Base de Investimentos. Mobile Banking</t>
  </si>
  <si>
    <t>DO0BR1</t>
  </si>
  <si>
    <t>_BR_DPJBR0-BR-Analíticos--DPJ DATAMART DEPÓSITOS JUDICIAIS (UNIV_HW). Internet Banking</t>
  </si>
  <si>
    <t>DPJBR0</t>
  </si>
  <si>
    <t>_BR_DPJBR1-BR-Analíticos--DPJ DATAMART DEPÓSITOS JUDICIAIS (UNIV_HW). Mobile Banking</t>
  </si>
  <si>
    <t>DPJBR1</t>
  </si>
  <si>
    <t>_BR_DPMBR0-BR-Capacidades Técnicas--DPM De Para de Mensagens Multicanal. Internet Banking</t>
  </si>
  <si>
    <t>DPMBR0</t>
  </si>
  <si>
    <t>_BR_DPMBR1-BR-Capacidades Técnicas--DPM De Para de Mensagens Multicanal. Mobile Banking</t>
  </si>
  <si>
    <t>DPMBR1</t>
  </si>
  <si>
    <t>_BR_DPRBR0-BR-Analíticos--DPR DATAMART DEPÓSITO A PRAZO (UNIV_BP). Internet Banking</t>
  </si>
  <si>
    <t>DPRBR0</t>
  </si>
  <si>
    <t>_BR_DPRBR1-BR-Analíticos--DPR DATAMART DEPÓSITO A PRAZO (UNIV_BP). Mobile Banking</t>
  </si>
  <si>
    <t>DPRBR1</t>
  </si>
  <si>
    <t>_BR_DQ0BR0-BR-Comercialização e Serviços--DQ SISTEMA ADMINISTRATIVO DE FINANCIAMENTO IMOBILIÁRIO. Internet Banking</t>
  </si>
  <si>
    <t>DQ0BR0</t>
  </si>
  <si>
    <t>_BR_DQ0BR1-BR-Comercialização e Serviços--DQ SISTEMA ADMINISTRATIVO DE FINANCIAMENTO IMOBILIÁRIO. Mobile Banking</t>
  </si>
  <si>
    <t>DQ0BR1</t>
  </si>
  <si>
    <t>_BR_DTCBR0-BR-Analíticos--DTC DATA CARE. Internet Banking</t>
  </si>
  <si>
    <t>DTCBR0</t>
  </si>
  <si>
    <t>_BR_DTCBR1-BR-Analíticos--DTC DATA CARE. Mobile Banking</t>
  </si>
  <si>
    <t>DTCBR1</t>
  </si>
  <si>
    <t>_BR_DW0BR0-BR-Analíticos--DW DATA WAREHOUSE. Internet Banking</t>
  </si>
  <si>
    <t>DW0BR0</t>
  </si>
  <si>
    <t>_BR_DW0BR1-BR-Analíticos--DW DATA WAREHOUSE. Mobile Banking</t>
  </si>
  <si>
    <t>DW0BR1</t>
  </si>
  <si>
    <t>_BR_DWRBR0-BR-Analíticos--DWR DWRC DATA WAREHOUSE CORPORATIVO DE RISCO DE CRÉDITO. Internet Banking</t>
  </si>
  <si>
    <t>DWRBR0</t>
  </si>
  <si>
    <t>_BR_DWRBR1-BR-Analíticos--DWR DWRC DATA WAREHOUSE CORPORATIVO DE RISCO DE CRÉDITO. Mobile Banking</t>
  </si>
  <si>
    <t>DWRBR1</t>
  </si>
  <si>
    <t>_BR_DY0BR0-BR-Analíticos--DY RISCO EMPRESAS INTERFACES COM SISTEMAS GLOBAIS AQUA, NILO E CLIM. Internet Banking</t>
  </si>
  <si>
    <t>DY0BR0</t>
  </si>
  <si>
    <t>_BR_DY0BR1-BR-Analíticos--DY RISCO EMPRESAS INTERFACES COM SISTEMAS GLOBAIS AQUA, NILO E CLIM. Mobile Banking</t>
  </si>
  <si>
    <t>DY0BR1</t>
  </si>
  <si>
    <t>_BR_DYDBR0-BR-Analíticos--DYD DATAMART YD. Internet Banking</t>
  </si>
  <si>
    <t>DYDBR0</t>
  </si>
  <si>
    <t>_BR_DYDBR1-BR-Analíticos--DYD DATAMART YD. Mobile Banking</t>
  </si>
  <si>
    <t>DYDBR1</t>
  </si>
  <si>
    <t>_BR_DYHBR0-BR-Analíticos--DYH YMF HISTÓRICO DO ASSET. Internet Banking</t>
  </si>
  <si>
    <t>DYHBR0</t>
  </si>
  <si>
    <t>_BR_DYHBR1-BR-Analíticos--DYH YMF HISTÓRICO DO ASSET. Mobile Banking</t>
  </si>
  <si>
    <t>DYHBR1</t>
  </si>
  <si>
    <t>_BR_DYSBR0-BR-Analíticos--DYS DATAMART ASSET. Internet Banking</t>
  </si>
  <si>
    <t>DYSBR0</t>
  </si>
  <si>
    <t>_BR_DYSBR1-BR-Analíticos--DYS DATAMART ASSET. Mobile Banking</t>
  </si>
  <si>
    <t>DYSBR1</t>
  </si>
  <si>
    <t>_BR_DYYBR0-BR-Comercialização e Serviços--DYY RISCO EMPRESAS INTERFACES COM SISTEMAS GLOBAIS AQUA, NILO, CLIM E KGL. Internet Banking</t>
  </si>
  <si>
    <t>DYYBR0</t>
  </si>
  <si>
    <t>_BR_DYYBR1-BR-Comercialização e Serviços--DYY RISCO EMPRESAS INTERFACES COM SISTEMAS GLOBAIS AQUA, NILO, CLIM E KGL. Mobile Banking</t>
  </si>
  <si>
    <t>DYYBR1</t>
  </si>
  <si>
    <t>_BR_E20BR0-BR-Manufatura--E2 MDR. Internet Banking</t>
  </si>
  <si>
    <t>E20BR0</t>
  </si>
  <si>
    <t>_BR_E20BR1-BR-Manufatura--E2 MDR. Mobile Banking</t>
  </si>
  <si>
    <t>E20BR1</t>
  </si>
  <si>
    <t>_BR_E40BR0-BR-Comercialização e Serviços--E4 WORKFLOW - EMPRÉSTIMOS. Internet Banking</t>
  </si>
  <si>
    <t>E40BR0</t>
  </si>
  <si>
    <t>_BR_E40BR1-BR-Comercialização e Serviços--E4 WORKFLOW - EMPRÉSTIMOS. Mobile Banking</t>
  </si>
  <si>
    <t>E40BR1</t>
  </si>
  <si>
    <t>_BR_EAEBR0-BR-Administrativo--EAE Esteira Administrativa Eletrônica. Internet Banking</t>
  </si>
  <si>
    <t>EAEBR0</t>
  </si>
  <si>
    <t>_BR_EAEBR1-BR-Administrativo--EAE Esteira Administrativa Eletrônica. Mobile Banking</t>
  </si>
  <si>
    <t>EAEBR1</t>
  </si>
  <si>
    <t>_BR_ECOBR0-BR-Capacidades Técnicas--ECO EMPRESTIMOS CONSIGNADOS ONLINE - SERVIÇOS COMPLEMENTARES. Internet Banking</t>
  </si>
  <si>
    <t>ECOBR0</t>
  </si>
  <si>
    <t>_BR_ECOBR1-BR-Capacidades Técnicas--ECO EMPRESTIMOS CONSIGNADOS ONLINE - SERVIÇOS COMPLEMENTARES. Mobile Banking</t>
  </si>
  <si>
    <t>ECOBR1</t>
  </si>
  <si>
    <t>_BR_ECSBR0-BR-Canais--ECS É Comigo Santander. Internet Banking</t>
  </si>
  <si>
    <t>ECSBR0</t>
  </si>
  <si>
    <t>_BR_ECSBR1-BR-Canais--ECS É Comigo Santander. Mobile Banking</t>
  </si>
  <si>
    <t>ECSBR1</t>
  </si>
  <si>
    <t>_BR_EF0BR0-BR-Gestão e Controle--EF GERENCIADOR DE CORRESPONDENTES BANCÁRIOS. Internet Banking</t>
  </si>
  <si>
    <t>EF0BR0</t>
  </si>
  <si>
    <t>_BR_EF0BR1-BR-Gestão e Controle--EF GERENCIADOR DE CORRESPONDENTES BANCÁRIOS. Mobile Banking</t>
  </si>
  <si>
    <t>EF0BR1</t>
  </si>
  <si>
    <t>_BR_EFCBR0-BR-Interações Externas--EFC E Financeira. Internet Banking</t>
  </si>
  <si>
    <t>EFCBR0</t>
  </si>
  <si>
    <t>_BR_EFCBR1-BR-Interações Externas--EFC E Financeira. Mobile Banking</t>
  </si>
  <si>
    <t>EFCBR1</t>
  </si>
  <si>
    <t>_BR_EG0BR0-BR-Capacidades Técnicas--EG LYNX. Internet Banking</t>
  </si>
  <si>
    <t>EG0BR0</t>
  </si>
  <si>
    <t>_BR_EG0BR1-BR-Capacidades Técnicas--EG LYNX. Mobile Banking</t>
  </si>
  <si>
    <t>EG0BR1</t>
  </si>
  <si>
    <t>_BR_EGXBR0-BR-Inteligência de Negócios--EGX LYNX. Internet Banking</t>
  </si>
  <si>
    <t>EGXBR0</t>
  </si>
  <si>
    <t>_BR_EGXBR1-BR-Inteligência de Negócios--EGX LYNX. Mobile Banking</t>
  </si>
  <si>
    <t>EGXBR1</t>
  </si>
  <si>
    <t>_BR_EISBR0-BR-Analíticos--EIS EXECUTIVE INFORMATION SYSTEM. Internet Banking</t>
  </si>
  <si>
    <t>EISBR0</t>
  </si>
  <si>
    <t>_BR_EISBR1-BR-Analíticos--EIS EXECUTIVE INFORMATION SYSTEM. Mobile Banking</t>
  </si>
  <si>
    <t>EISBR1</t>
  </si>
  <si>
    <t>_BR_EK0BR0-BR-Comercialização e Serviços--EK Efetivação Propostas Crédito Santander Financiamentos. Internet Banking</t>
  </si>
  <si>
    <t>EK0BR0</t>
  </si>
  <si>
    <t>_BR_EK0BR1-BR-Comercialização e Serviços--EK Efetivação Propostas Crédito Santander Financiamentos. Mobile Banking</t>
  </si>
  <si>
    <t>EK0BR1</t>
  </si>
  <si>
    <t>_BR_EK9BR0-BR-Capacidades Técnicas--EK9 Efetivação Propostas Crédito Santander Financiamentos - Camada Web. Internet Banking</t>
  </si>
  <si>
    <t>EK9BR0</t>
  </si>
  <si>
    <t>_BR_EK9BR1-BR-Capacidades Técnicas--EK9 Efetivação Propostas Crédito Santander Financiamentos - Camada Web. Mobile Banking</t>
  </si>
  <si>
    <t>EK9BR1</t>
  </si>
  <si>
    <t>_BR_EM0BR0-BR-Comercialização e Serviços--EM Atendimento a Clientes Santander Financiamentos. Internet Banking</t>
  </si>
  <si>
    <t>EM0BR0</t>
  </si>
  <si>
    <t>_BR_EM0BR1-BR-Comercialização e Serviços--EM Atendimento a Clientes Santander Financiamentos. Mobile Banking</t>
  </si>
  <si>
    <t>EM0BR1</t>
  </si>
  <si>
    <t>_BR_EMVBR0-BR-Manufatura--EMV EMV COMMANDS CENTER. Internet Banking</t>
  </si>
  <si>
    <t>EMVBR0</t>
  </si>
  <si>
    <t>_BR_EMVBR1-BR-Manufatura--EMV EMV COMMANDS CENTER. Mobile Banking</t>
  </si>
  <si>
    <t>EMVBR1</t>
  </si>
  <si>
    <t>_BR_EPCBR0-BR-Comercialização e Serviços--EPC EFETIVAÇÃO DE PROPOSTAS DE CRÉDITO. Internet Banking</t>
  </si>
  <si>
    <t>EPCBR0</t>
  </si>
  <si>
    <t>_BR_EPCBR1-BR-Comercialização e Serviços--EPC EFETIVAÇÃO DE PROPOSTAS DE CRÉDITO. Mobile Banking</t>
  </si>
  <si>
    <t>EPCBR1</t>
  </si>
  <si>
    <t>_BR_EPIBR0-BR-Inteligência de Negócios--EPI GERADOR DE CAMPANHAS. Internet Banking</t>
  </si>
  <si>
    <t>EPIBR0</t>
  </si>
  <si>
    <t>_BR_EPIBR1-BR-Inteligência de Negócios--EPI GERADOR DE CAMPANHAS. Mobile Banking</t>
  </si>
  <si>
    <t>EPIBR1</t>
  </si>
  <si>
    <t>_BR_EQ0BR0-BR-Manufatura--EQ SIGOM MÓDULO DE EQUITIES. Internet Banking</t>
  </si>
  <si>
    <t>EQ0BR0</t>
  </si>
  <si>
    <t>_BR_EQ0BR1-BR-Manufatura--EQ SIGOM MÓDULO DE EQUITIES. Mobile Banking</t>
  </si>
  <si>
    <t>EQ0BR1</t>
  </si>
  <si>
    <t>_BR_ERSBR0-BR-Gestão e Controle--ERS EFICIÊNCIA RISCOS DE SOLVÊNCIA. Internet Banking</t>
  </si>
  <si>
    <t>ERSBR0</t>
  </si>
  <si>
    <t>_BR_ERSBR1-BR-Gestão e Controle--ERS EFICIÊNCIA RISCOS DE SOLVÊNCIA. Mobile Banking</t>
  </si>
  <si>
    <t>ERSBR1</t>
  </si>
  <si>
    <t>_BR_ESDBR0-BR-Capacidades Técnicas--ESD Estrutural de Serviços de Atendimento Digital. Internet Banking</t>
  </si>
  <si>
    <t>ESDBR0</t>
  </si>
  <si>
    <t>_BR_ESDBR1-BR-Capacidades Técnicas--ESD Estrutural de Serviços de Atendimento Digital. Mobile Banking</t>
  </si>
  <si>
    <t>ESDBR1</t>
  </si>
  <si>
    <t>_BR_ETTBR0-BR-Capacidades Técnicas--ETT ETL - CENTER. Internet Banking</t>
  </si>
  <si>
    <t>ETTBR0</t>
  </si>
  <si>
    <t>_BR_ETTBR1-BR-Capacidades Técnicas--ETT ETL - CENTER. Mobile Banking</t>
  </si>
  <si>
    <t>ETTBR1</t>
  </si>
  <si>
    <t>_BR_EXABR0-BR-Genoma do Cliente--EXA EXPERIÊNCIA ABN. Internet Banking</t>
  </si>
  <si>
    <t>EXABR0</t>
  </si>
  <si>
    <t>_BR_EXABR1-BR-Genoma do Cliente--EXA EXPERIÊNCIA ABN. Mobile Banking</t>
  </si>
  <si>
    <t>EXABR1</t>
  </si>
  <si>
    <t>_BR_EXYBR0-BR-Comercialização e Serviços--EXY E-XYON-GESTOR JURÍDICO. Internet Banking</t>
  </si>
  <si>
    <t>EXYBR0</t>
  </si>
  <si>
    <t>_BR_EXYBR1-BR-Comercialização e Serviços--EXY E-XYON-GESTOR JURÍDICO. Mobile Banking</t>
  </si>
  <si>
    <t>EXYBR1</t>
  </si>
  <si>
    <t>_BR_EY0BR0-BR-Manufatura--EY SINACOR - MÓDULOS COMPLEMENTARES. Internet Banking</t>
  </si>
  <si>
    <t>EY0BR0</t>
  </si>
  <si>
    <t>_BR_EY0BR1-BR-Manufatura--EY SINACOR - MÓDULOS COMPLEMENTARES. Mobile Banking</t>
  </si>
  <si>
    <t>EY0BR1</t>
  </si>
  <si>
    <t>_BR_F20BR0-BR-Analíticos--F2 MIS DBM-CARTÕES E RISCOS CARTÕES. Internet Banking</t>
  </si>
  <si>
    <t>F20BR0</t>
  </si>
  <si>
    <t>_BR_F20BR1-BR-Analíticos--F2 MIS DBM-CARTÕES E RISCOS CARTÕES. Mobile Banking</t>
  </si>
  <si>
    <t>F20BR1</t>
  </si>
  <si>
    <t>_BR_F30BR0-BR-Comercialização e Serviços--F3 WORKFLOW CASH MANAGEMENT. Internet Banking</t>
  </si>
  <si>
    <t>F30BR0</t>
  </si>
  <si>
    <t>_BR_F30BR1-BR-Comercialização e Serviços--F3 WORKFLOW CASH MANAGEMENT. Mobile Banking</t>
  </si>
  <si>
    <t>F30BR1</t>
  </si>
  <si>
    <t>_BR_F50BR0-BR-Analíticos--F5 BANNET. Internet Banking</t>
  </si>
  <si>
    <t>F50BR0</t>
  </si>
  <si>
    <t>_BR_F50BR1-BR-Analíticos--F5 BANNET. Mobile Banking</t>
  </si>
  <si>
    <t>F50BR1</t>
  </si>
  <si>
    <t>_BR_F60BR0-BR-Canais--F6 PORTAL DE SISTEMAS CORPORATIVOS. Internet Banking</t>
  </si>
  <si>
    <t>F60BR0</t>
  </si>
  <si>
    <t>_BR_F60BR1-BR-Canais--F6 PORTAL DE SISTEMAS CORPORATIVOS. Mobile Banking</t>
  </si>
  <si>
    <t>F60BR1</t>
  </si>
  <si>
    <t>_BR_F70BR0-BR-Comercialização e Serviços--F7 MUREX - PLATAFORMA DE CONTRATAÇÃO MERCADOS. Internet Banking</t>
  </si>
  <si>
    <t>F70BR0</t>
  </si>
  <si>
    <t>_BR_F70BR1-BR-Comercialização e Serviços--F7 MUREX - PLATAFORMA DE CONTRATAÇÃO MERCADOS. Mobile Banking</t>
  </si>
  <si>
    <t>F70BR1</t>
  </si>
  <si>
    <t>_BR_FATBR0-BR-Genoma do Cliente--FAT FATCA. Internet Banking</t>
  </si>
  <si>
    <t>FATBR0</t>
  </si>
  <si>
    <t>_BR_FATBR1-BR-Genoma do Cliente--FAT FATCA. Mobile Banking</t>
  </si>
  <si>
    <t>FATBR1</t>
  </si>
  <si>
    <t>_BR_FB0BR0-BR-Genoma do Cliente--FB NEGATIVAÇÃO DE CONTRATOS. Internet Banking</t>
  </si>
  <si>
    <t>FB0BR0</t>
  </si>
  <si>
    <t>_BR_FB0BR1-BR-Genoma do Cliente--FB NEGATIVAÇÃO DE CONTRATOS. Mobile Banking</t>
  </si>
  <si>
    <t>FB0BR1</t>
  </si>
  <si>
    <t>_BR_FBIBR0-BR-Analíticos--FBI BI - Financeira. Internet Banking</t>
  </si>
  <si>
    <t>FBIBR0</t>
  </si>
  <si>
    <t>_BR_FBIBR1-BR-Analíticos--FBI BI - Financeira. Mobile Banking</t>
  </si>
  <si>
    <t>FBIBR1</t>
  </si>
  <si>
    <t>_BR_FC0BR0-BR-Capacidades Técnicas--FC EMPRÉSTIMO CONSIGNADO FUNCESP. Internet Banking</t>
  </si>
  <si>
    <t>FC0BR0</t>
  </si>
  <si>
    <t>_BR_FC0BR1-BR-Capacidades Técnicas--FC EMPRÉSTIMO CONSIGNADO FUNCESP. Mobile Banking</t>
  </si>
  <si>
    <t>FC0BR1</t>
  </si>
  <si>
    <t>_BR_FCCBR0-BR-Canais--FCC CONTROLE DE CONTESTAÇÕES E CRÉDITO EM CONFIANÇA. Internet Banking</t>
  </si>
  <si>
    <t>FCCBR0</t>
  </si>
  <si>
    <t>_BR_FCCBR1-BR-Canais--FCC CONTROLE DE CONTESTAÇÕES E CRÉDITO EM CONFIANÇA. Mobile Banking</t>
  </si>
  <si>
    <t>FCCBR1</t>
  </si>
  <si>
    <t>_BR_FCIBR0-BR-Analíticos--FCI Plataforma CI. Internet Banking</t>
  </si>
  <si>
    <t>FCIBR0</t>
  </si>
  <si>
    <t>_BR_FCIBR1-BR-Analíticos--FCI Plataforma CI. Mobile Banking</t>
  </si>
  <si>
    <t>FCIBR1</t>
  </si>
  <si>
    <t>_BR_FDCBR0-BR-Manufatura--FDC EMPRÉSTIMO CONSIGNADO FUNCESP. Internet Banking</t>
  </si>
  <si>
    <t>FDCBR0</t>
  </si>
  <si>
    <t>_BR_FDCBR1-BR-Manufatura--FDC EMPRÉSTIMO CONSIGNADO FUNCESP. Mobile Banking</t>
  </si>
  <si>
    <t>FDCBR1</t>
  </si>
  <si>
    <t>_BR_FEABR0-BR-Canais--FEA Front End de Atendimento Contact Center. Internet Banking</t>
  </si>
  <si>
    <t>FEABR0</t>
  </si>
  <si>
    <t>_BR_FEABR1-BR-Canais--FEA Front End de Atendimento Contact Center. Mobile Banking</t>
  </si>
  <si>
    <t>FEABR1</t>
  </si>
  <si>
    <t>_BR_FECBR0-BR-Canais--FEC Ferramenta de Eficiência Comercial (Foco cliente). Internet Banking</t>
  </si>
  <si>
    <t>FECBR0</t>
  </si>
  <si>
    <t>_BR_FECBR1-BR-Canais--FEC Ferramenta de Eficiência Comercial (Foco cliente). Mobile Banking</t>
  </si>
  <si>
    <t>FECBR1</t>
  </si>
  <si>
    <t>_BR_FEOBR0-BR-Comercialização e Serviços--FEO FILA ELETRÔNICA OCORRÊNCIAS. Internet Banking</t>
  </si>
  <si>
    <t>FEOBR0</t>
  </si>
  <si>
    <t>_BR_FEOBR1-BR-Comercialização e Serviços--FEO FILA ELETRÔNICA OCORRÊNCIAS. Mobile Banking</t>
  </si>
  <si>
    <t>FEOBR1</t>
  </si>
  <si>
    <t>_BR_FEPBR0-BR-Genoma do Cliente--FEP FEP Firmas e Poderes. Internet Banking</t>
  </si>
  <si>
    <t>FEPBR0</t>
  </si>
  <si>
    <t>_BR_FEPBR1-BR-Genoma do Cliente--FEP FEP Firmas e Poderes. Mobile Banking</t>
  </si>
  <si>
    <t>FEPBR1</t>
  </si>
  <si>
    <t>_BR_FERBR0-BR-Canais--FER FRONT-END DE RENEGOCIAÇÃO. Internet Banking</t>
  </si>
  <si>
    <t>FERBR0</t>
  </si>
  <si>
    <t>_BR_FERBR1-BR-Canais--FER FRONT-END DE RENEGOCIAÇÃO. Mobile Banking</t>
  </si>
  <si>
    <t>FERBR1</t>
  </si>
  <si>
    <t>_BR_FG0BR0-BR-Analíticos--FG SISTEMA RELACIONAMENTO DE FGTS. Internet Banking</t>
  </si>
  <si>
    <t>FG0BR0</t>
  </si>
  <si>
    <t>_BR_FG0BR1-BR-Analíticos--FG SISTEMA RELACIONAMENTO DE FGTS. Mobile Banking</t>
  </si>
  <si>
    <t>FG0BR1</t>
  </si>
  <si>
    <t>_BR_FGEBR0-BR-Comercialização e Serviços--FGE PORTAL DE RELACIONAMENTO. Internet Banking</t>
  </si>
  <si>
    <t>FGEBR0</t>
  </si>
  <si>
    <t>_BR_FGEBR1-BR-Comercialização e Serviços--FGE PORTAL DE RELACIONAMENTO. Mobile Banking</t>
  </si>
  <si>
    <t>FGEBR1</t>
  </si>
  <si>
    <t>_BR_FI0BR0-BR-Inteligência de Negócios--FI STRATEGYWARE. Internet Banking</t>
  </si>
  <si>
    <t>FI0BR0</t>
  </si>
  <si>
    <t>_BR_FI0BR1-BR-Inteligência de Negócios--FI STRATEGYWARE. Mobile Banking</t>
  </si>
  <si>
    <t>FI0BR1</t>
  </si>
  <si>
    <t>_BR_FINBR0-BR-Manufatura--FIN FINANCIAMENTOS. Internet Banking</t>
  </si>
  <si>
    <t>FINBR0</t>
  </si>
  <si>
    <t>_BR_FINBR1-BR-Manufatura--FIN FINANCIAMENTOS. Mobile Banking</t>
  </si>
  <si>
    <t>FINBR1</t>
  </si>
  <si>
    <t>_BR_FK0BR0-BR-Manufatura--FK SIGOM MÓDULO DE RENDA FIXA. Internet Banking</t>
  </si>
  <si>
    <t>FK0BR0</t>
  </si>
  <si>
    <t>_BR_FK0BR1-BR-Manufatura--FK SIGOM MÓDULO DE RENDA FIXA. Mobile Banking</t>
  </si>
  <si>
    <t>FK0BR1</t>
  </si>
  <si>
    <t>_BR_FNNBR0-BR-Gestão e Controle--FNN SAS - FINANÇAS. Internet Banking</t>
  </si>
  <si>
    <t>FNNBR0</t>
  </si>
  <si>
    <t>_BR_FNNBR1-BR-Gestão e Controle--FNN SAS - FINANÇAS. Mobile Banking</t>
  </si>
  <si>
    <t>FNNBR1</t>
  </si>
  <si>
    <t>_BR_FORBR0-BR-Comercialização e Serviços--FOR Formalizador Digital. Internet Banking</t>
  </si>
  <si>
    <t>FORBR0</t>
  </si>
  <si>
    <t>_BR_FORBR1-BR-Comercialização e Serviços--FOR Formalizador Digital. Mobile Banking</t>
  </si>
  <si>
    <t>FORBR1</t>
  </si>
  <si>
    <t>_BR_FPCBR0-BR-Analíticos--FPC Ferramenta de Pesquisa nos Canais IB e Mobile. Internet Banking</t>
  </si>
  <si>
    <t>FPCBR0</t>
  </si>
  <si>
    <t>_BR_FPCBR1-BR-Analíticos--FPC Ferramenta de Pesquisa nos Canais IB e Mobile. Mobile Banking</t>
  </si>
  <si>
    <t>FPCBR1</t>
  </si>
  <si>
    <t>_BR_FPNBR0-BR-Manufatura--FPN FLOOR PLAN. Internet Banking</t>
  </si>
  <si>
    <t>FPNBR0</t>
  </si>
  <si>
    <t>_BR_FPNBR1-BR-Manufatura--FPN FLOOR PLAN. Mobile Banking</t>
  </si>
  <si>
    <t>FPNBR1</t>
  </si>
  <si>
    <t>_BR_FPSBR0-BR-Capacidades Técnicas--FPS FLOOR PLAN SECURITY. Internet Banking</t>
  </si>
  <si>
    <t>FPSBR0</t>
  </si>
  <si>
    <t>_BR_FPSBR1-BR-Capacidades Técnicas--FPS FLOOR PLAN SECURITY. Mobile Banking</t>
  </si>
  <si>
    <t>FPSBR1</t>
  </si>
  <si>
    <t>_BR_FS0BR0-BR-Manufatura--FS Automação de Taxas Santander Financiamentos. Internet Banking</t>
  </si>
  <si>
    <t>FS0BR0</t>
  </si>
  <si>
    <t>_BR_FS0BR1-BR-Manufatura--FS Automação de Taxas Santander Financiamentos. Mobile Banking</t>
  </si>
  <si>
    <t>FS0BR1</t>
  </si>
  <si>
    <t>_BR_FTSBR0-BR-Analíticos--FTS FACTSET. Internet Banking</t>
  </si>
  <si>
    <t>FTSBR0</t>
  </si>
  <si>
    <t>_BR_FTSBR1-BR-Analíticos--FTS FACTSET. Mobile Banking</t>
  </si>
  <si>
    <t>FTSBR1</t>
  </si>
  <si>
    <t>_BR_FW0BR0-BR-Comercialização e Serviços--FW SIGOM MÓDULO DE FUTUROS. Internet Banking</t>
  </si>
  <si>
    <t>FW0BR0</t>
  </si>
  <si>
    <t>_BR_FW0BR1-BR-Comercialização e Serviços--FW SIGOM MÓDULO DE FUTUROS. Mobile Banking</t>
  </si>
  <si>
    <t>FW0BR1</t>
  </si>
  <si>
    <t>_BR_FWSBR0-BR-Canais--FWS Formulários para websites. Internet Banking</t>
  </si>
  <si>
    <t>FWSBR0</t>
  </si>
  <si>
    <t>_BR_FWSBR1-BR-Canais--FWS Formulários para websites. Mobile Banking</t>
  </si>
  <si>
    <t>FWSBR1</t>
  </si>
  <si>
    <t>_BR_FZ0BR0-BR-Manufatura--FZ SIGOM MÓDULO DE FUTUROS. Internet Banking</t>
  </si>
  <si>
    <t>FZ0BR0</t>
  </si>
  <si>
    <t>_BR_FZ0BR1-BR-Manufatura--FZ SIGOM MÓDULO DE FUTUROS. Mobile Banking</t>
  </si>
  <si>
    <t>FZ0BR1</t>
  </si>
  <si>
    <t>_BR_G20BR0-BR-Canais--G2 ATENDIMENTO CALL CENTER - CAPITALIZAÇÃO. Internet Banking</t>
  </si>
  <si>
    <t>G20BR0</t>
  </si>
  <si>
    <t>_BR_G20BR1-BR-Canais--G2 ATENDIMENTO CALL CENTER - CAPITALIZAÇÃO. Mobile Banking</t>
  </si>
  <si>
    <t>G20BR1</t>
  </si>
  <si>
    <t>_BR_G30BR0-BR-Inteligência de Negócios--G3 SIMULADOR CASH MANAGEMENT. Internet Banking</t>
  </si>
  <si>
    <t>G30BR0</t>
  </si>
  <si>
    <t>_BR_G30BR1-BR-Inteligência de Negócios--G3 SIMULADOR CASH MANAGEMENT. Mobile Banking</t>
  </si>
  <si>
    <t>G30BR1</t>
  </si>
  <si>
    <t>_BR_G40BR0-BR-Capacidades Técnicas--G4 GERENCIADOR DE ARQUIVOS - CASH PJ. Internet Banking</t>
  </si>
  <si>
    <t>G40BR0</t>
  </si>
  <si>
    <t>_BR_G40BR1-BR-Capacidades Técnicas--G4 GERENCIADOR DE ARQUIVOS - CASH PJ. Mobile Banking</t>
  </si>
  <si>
    <t>G40BR1</t>
  </si>
  <si>
    <t>_BR_GACBR0-BR-Capacidades Técnicas--GAC GERENCIADOR DE ARQUIVOS DA COMPENSAÇÃO. Internet Banking</t>
  </si>
  <si>
    <t>GACBR0</t>
  </si>
  <si>
    <t>_BR_GACBR1-BR-Capacidades Técnicas--GAC GERENCIADOR DE ARQUIVOS DA COMPENSAÇÃO. Mobile Banking</t>
  </si>
  <si>
    <t>GACBR1</t>
  </si>
  <si>
    <t>_BR_GAVBR0-BR-Administrativo--GAV Gestão de Recursos Audio-Visuais. Internet Banking</t>
  </si>
  <si>
    <t>GAVBR0</t>
  </si>
  <si>
    <t>_BR_GAVBR1-BR-Administrativo--GAV Gestão de Recursos Audio-Visuais. Mobile Banking</t>
  </si>
  <si>
    <t>GAVBR1</t>
  </si>
  <si>
    <t>_BR_GB0BR0-BR-Manufatura--GB COMPENSAÇÃO - LIQUIDAÇÕES. Internet Banking</t>
  </si>
  <si>
    <t>GB0BR0</t>
  </si>
  <si>
    <t>_BR_GB0BR1-BR-Manufatura--GB COMPENSAÇÃO - LIQUIDAÇÕES. Mobile Banking</t>
  </si>
  <si>
    <t>GB0BR1</t>
  </si>
  <si>
    <t>_BR_GBWBR0-BR-Comercialização e Serviços--GBW GESTAO BW. Internet Banking</t>
  </si>
  <si>
    <t>GBWBR0</t>
  </si>
  <si>
    <t>_BR_GBWBR1-BR-Comercialização e Serviços--GBW GESTAO BW. Mobile Banking</t>
  </si>
  <si>
    <t>GBWBR1</t>
  </si>
  <si>
    <t>_BR_GC0BR0-BR-Manufatura--GC LEASING. Internet Banking</t>
  </si>
  <si>
    <t>GC0BR0</t>
  </si>
  <si>
    <t>_BR_GC0BR1-BR-Manufatura--GC LEASING. Mobile Banking</t>
  </si>
  <si>
    <t>GC0BR1</t>
  </si>
  <si>
    <t>_BR_GCABR0-BR-Administrativo--GCA GASTOS COM CONTRATOS EM ATRASO. Internet Banking</t>
  </si>
  <si>
    <t>GCABR0</t>
  </si>
  <si>
    <t>_BR_GCABR1-BR-Administrativo--GCA GASTOS COM CONTRATOS EM ATRASO. Mobile Banking</t>
  </si>
  <si>
    <t>GCABR1</t>
  </si>
  <si>
    <t>_BR_GCIBR0-BR-Administrativo--GCI Gestão de Comunicação Interna. Internet Banking</t>
  </si>
  <si>
    <t>GCIBR0</t>
  </si>
  <si>
    <t>_BR_GCIBR1-BR-Administrativo--GCI Gestão de Comunicação Interna. Mobile Banking</t>
  </si>
  <si>
    <t>GCIBR1</t>
  </si>
  <si>
    <t>_BR_GCMBR0-BR-Inteligência de Negócios--GCM GERENCIADOR DE CONTATO MULTICANAL. Internet Banking</t>
  </si>
  <si>
    <t>GCMBR0</t>
  </si>
  <si>
    <t>_BR_GCMBR1-BR-Inteligência de Negócios--GCM GERENCIADOR DE CONTATO MULTICANAL. Mobile Banking</t>
  </si>
  <si>
    <t>GCMBR1</t>
  </si>
  <si>
    <t>_BR_GCTBR0-BR-Canais--GCT Central de Contestação de Transações Financeiras. Internet Banking</t>
  </si>
  <si>
    <t>GCTBR0</t>
  </si>
  <si>
    <t>_BR_GCTBR1-BR-Canais--GCT Central de Contestação de Transações Financeiras. Mobile Banking</t>
  </si>
  <si>
    <t>GCTBR1</t>
  </si>
  <si>
    <t>_BR_GDABR0-BR-Capacidades Técnicas--GDA GERENCIAMENTO DE DISTRIBUIÇÃO E ATUALIZAÇÃO DE SOFTWARE. Internet Banking</t>
  </si>
  <si>
    <t>GDABR0</t>
  </si>
  <si>
    <t>_BR_GDABR1-BR-Capacidades Técnicas--GDA GERENCIAMENTO DE DISTRIBUIÇÃO E ATUALIZAÇÃO DE SOFTWARE. Mobile Banking</t>
  </si>
  <si>
    <t>GDABR1</t>
  </si>
  <si>
    <t>_BR_GDDBR0-BR-Genoma do Cliente--GDD Gestão Documental Digital. Internet Banking</t>
  </si>
  <si>
    <t>GDDBR0</t>
  </si>
  <si>
    <t>_BR_GDDBR1-BR-Genoma do Cliente--GDD Gestão Documental Digital. Mobile Banking</t>
  </si>
  <si>
    <t>GDDBR1</t>
  </si>
  <si>
    <t>_BR_GDGBR0-BR-Gestão e Controle--GDG Aprovisionador de Informações para o bureau GIC. Internet Banking</t>
  </si>
  <si>
    <t>GDGBR0</t>
  </si>
  <si>
    <t>_BR_GDGBR1-BR-Gestão e Controle--GDG Aprovisionador de Informações para o bureau GIC. Mobile Banking</t>
  </si>
  <si>
    <t>GDGBR1</t>
  </si>
  <si>
    <t>_BR_GDOBR0-BR-Genoma do Cliente--GDO GESTÃO DOCUMENTAL. Internet Banking</t>
  </si>
  <si>
    <t>GDOBR0</t>
  </si>
  <si>
    <t>_BR_GDOBR1-BR-Genoma do Cliente--GDO GESTÃO DOCUMENTAL. Mobile Banking</t>
  </si>
  <si>
    <t>GDOBR1</t>
  </si>
  <si>
    <t>_BR_GDRBR0-BR-Analíticos--GDR DATAMART DE GESTÃO DE RISCOS (UNIV_NF). Internet Banking</t>
  </si>
  <si>
    <t>GDRBR0</t>
  </si>
  <si>
    <t>_BR_GDRBR1-BR-Analíticos--GDR DATAMART DE GESTÃO DE RISCOS (UNIV_NF). Mobile Banking</t>
  </si>
  <si>
    <t>GDRBR1</t>
  </si>
  <si>
    <t>_BR_GDSBR0-BR-Administrativo--GDS Gestor de Domínios Web. Internet Banking</t>
  </si>
  <si>
    <t>GDSBR0</t>
  </si>
  <si>
    <t>_BR_GDSBR1-BR-Administrativo--GDS Gestor de Domínios Web. Mobile Banking</t>
  </si>
  <si>
    <t>GDSBR1</t>
  </si>
  <si>
    <t>_BR_GF0BR0-BR-Genoma do Cliente--GF GESTÃO DE FIRMAS. Internet Banking</t>
  </si>
  <si>
    <t>GF0BR0</t>
  </si>
  <si>
    <t>_BR_GF0BR1-BR-Genoma do Cliente--GF GESTÃO DE FIRMAS. Mobile Banking</t>
  </si>
  <si>
    <t>GF0BR1</t>
  </si>
  <si>
    <t>_BR_GFPBR0-BR-Comercialização e Serviços--GFP Gerenciador de Filas para Pontos de Venda. Internet Banking</t>
  </si>
  <si>
    <t>GFPBR0</t>
  </si>
  <si>
    <t>_BR_GFPBR1-BR-Comercialização e Serviços--GFP Gerenciador de Filas para Pontos de Venda. Mobile Banking</t>
  </si>
  <si>
    <t>GFPBR1</t>
  </si>
  <si>
    <t>_BR_GIMBR0-BR-Canais--GIM Gerenciador de Imagens e Midias dos Canais. Internet Banking</t>
  </si>
  <si>
    <t>GIMBR0</t>
  </si>
  <si>
    <t>_BR_GIMBR1-BR-Canais--GIM Gerenciador de Imagens e Midias dos Canais. Mobile Banking</t>
  </si>
  <si>
    <t>GIMBR1</t>
  </si>
  <si>
    <t>_BR_GIPBR0-BR-Administrativo--GIP S2M - Gestão Integrada de Projetos. Internet Banking</t>
  </si>
  <si>
    <t>GIPBR0</t>
  </si>
  <si>
    <t>_BR_GIPBR1-BR-Administrativo--GIP S2M - Gestão Integrada de Projetos. Mobile Banking</t>
  </si>
  <si>
    <t>GIPBR1</t>
  </si>
  <si>
    <t>_BR_GL0BR0-BR-Manufatura--GL Back-end do Gestor de Lastros. Internet Banking</t>
  </si>
  <si>
    <t>GL0BR0</t>
  </si>
  <si>
    <t>_BR_GL0BR1-BR-Manufatura--GL Back-end do Gestor de Lastros. Mobile Banking</t>
  </si>
  <si>
    <t>GL0BR1</t>
  </si>
  <si>
    <t>_BR_GLBBR0-BR-Canais--GLB Front-end do Gestor de Lastros. Internet Banking</t>
  </si>
  <si>
    <t>GLBBR0</t>
  </si>
  <si>
    <t>_BR_GLBBR1-BR-Canais--GLB Front-end do Gestor de Lastros. Mobile Banking</t>
  </si>
  <si>
    <t>GLBBR1</t>
  </si>
  <si>
    <t>_BR_GLMBR0-BR-Analíticos--GLM HISTÓRICO REAL - GENERAL LEADGER MANAGEMENT. Internet Banking</t>
  </si>
  <si>
    <t>GLMBR0</t>
  </si>
  <si>
    <t>_BR_GLMBR1-BR-Analíticos--GLM HISTÓRICO REAL - GENERAL LEADGER MANAGEMENT. Mobile Banking</t>
  </si>
  <si>
    <t>GLMBR1</t>
  </si>
  <si>
    <t>_BR_GNNBR0-BR-Capacidades Técnicas--GNN Automação de Geradores de Neblina-Neutralizador. Internet Banking</t>
  </si>
  <si>
    <t>GNNBR0</t>
  </si>
  <si>
    <t>_BR_GNNBR1-BR-Capacidades Técnicas--GNN Automação de Geradores de Neblina-Neutralizador. Mobile Banking</t>
  </si>
  <si>
    <t>GNNBR1</t>
  </si>
  <si>
    <t>_BR_GOLBR0-BR-Analíticos--GOL DATABASE MARKETING DO CONSUMER. Internet Banking</t>
  </si>
  <si>
    <t>GOLBR0</t>
  </si>
  <si>
    <t>_BR_GOLBR1-BR-Analíticos--GOL DATABASE MARKETING DO CONSUMER. Mobile Banking</t>
  </si>
  <si>
    <t>GOLBR1</t>
  </si>
  <si>
    <t>_BR_GOPBR0-BR-Manufatura--GOP Gestão de Ordem de Pagamento Recebida. Internet Banking</t>
  </si>
  <si>
    <t>GOPBR0</t>
  </si>
  <si>
    <t>_BR_GOPBR1-BR-Manufatura--GOP Gestão de Ordem de Pagamento Recebida. Mobile Banking</t>
  </si>
  <si>
    <t>GOPBR1</t>
  </si>
  <si>
    <t>_BR_GPABR0-BR-Analíticos--GPA GERENCIAMENTO DE PRODUCAO AYMORE. Internet Banking</t>
  </si>
  <si>
    <t>GPABR0</t>
  </si>
  <si>
    <t>_BR_GPABR1-BR-Analíticos--GPA GERENCIAMENTO DE PRODUCAO AYMORE. Mobile Banking</t>
  </si>
  <si>
    <t>GPABR1</t>
  </si>
  <si>
    <t>_BR_GPCBR0-BR-Manufatura--GPC GERENCIADOR DE PROCESSOS COMEX. Internet Banking</t>
  </si>
  <si>
    <t>GPCBR0</t>
  </si>
  <si>
    <t>_BR_GPCBR1-BR-Manufatura--GPC GERENCIADOR DE PROCESSOS COMEX. Mobile Banking</t>
  </si>
  <si>
    <t>GPCBR1</t>
  </si>
  <si>
    <t>_BR_GPIBR0-BR-Manufatura--GPI Gestor de Portfólios de Investimentos. Internet Banking</t>
  </si>
  <si>
    <t>GPIBR0</t>
  </si>
  <si>
    <t>_BR_GPIBR1-BR-Manufatura--GPI Gestor de Portfólios de Investimentos. Mobile Banking</t>
  </si>
  <si>
    <t>GPIBR1</t>
  </si>
  <si>
    <t>_BR_GQ0BR0-BR-Comercialização e Serviços--GQ HERRAMIENTA DE GESTIÓN COMERCIAL. Internet Banking</t>
  </si>
  <si>
    <t>GQ0BR0</t>
  </si>
  <si>
    <t>_BR_GQ0BR1-BR-Comercialização e Serviços--GQ HERRAMIENTA DE GESTIÓN COMERCIAL. Mobile Banking</t>
  </si>
  <si>
    <t>GQ0BR1</t>
  </si>
  <si>
    <t>_BR_GR0BR0-BR-Comercialização e Serviços--GR CRÉDITO IMOBILIÁRIO PÓS CONTRATAÇÃO. Internet Banking</t>
  </si>
  <si>
    <t>GR0BR0</t>
  </si>
  <si>
    <t>_BR_GR0BR1-BR-Comercialização e Serviços--GR CRÉDITO IMOBILIÁRIO PÓS CONTRATAÇÃO. Mobile Banking</t>
  </si>
  <si>
    <t>GR0BR1</t>
  </si>
  <si>
    <t>_BR_GRCBR0-BR-Analíticos--GRC GESTÃO DE RATING - GRACE. Internet Banking</t>
  </si>
  <si>
    <t>GRCBR0</t>
  </si>
  <si>
    <t>_BR_GRCBR1-BR-Analíticos--GRC GESTÃO DE RATING - GRACE. Mobile Banking</t>
  </si>
  <si>
    <t>GRCBR1</t>
  </si>
  <si>
    <t>_BR_GRRBR0-BR-Comercialização e Serviços--GRR GERENCIAMENTO DE RETORNO E RENTABILIDADE. Internet Banking</t>
  </si>
  <si>
    <t>GRRBR0</t>
  </si>
  <si>
    <t>_BR_GRRBR1-BR-Comercialização e Serviços--GRR GERENCIAMENTO DE RETORNO E RENTABILIDADE. Mobile Banking</t>
  </si>
  <si>
    <t>GRRBR1</t>
  </si>
  <si>
    <t>_BR_GT0BR0-BR-Manufatura--GT GARANTIAS ALTAIR. Internet Banking</t>
  </si>
  <si>
    <t>GT0BR0</t>
  </si>
  <si>
    <t>_BR_GT0BR1-BR-Manufatura--GT GARANTIAS ALTAIR. Mobile Banking</t>
  </si>
  <si>
    <t>GT0BR1</t>
  </si>
  <si>
    <t>_BR_GTIBR0-BR-Capacidades Técnicas--GTI Gestor Transferência Internacionais. Internet Banking</t>
  </si>
  <si>
    <t>GTIBR0</t>
  </si>
  <si>
    <t>_BR_GTIBR1-BR-Capacidades Técnicas--GTI Gestor Transferência Internacionais. Mobile Banking</t>
  </si>
  <si>
    <t>GTIBR1</t>
  </si>
  <si>
    <t>_BR_GU0BR0-BR-Analíticos--GU GUIA. Internet Banking</t>
  </si>
  <si>
    <t>GU0BR0</t>
  </si>
  <si>
    <t>_BR_GU0BR1-BR-Analíticos--GU GUIA. Mobile Banking</t>
  </si>
  <si>
    <t>GU0BR1</t>
  </si>
  <si>
    <t>_BR_GUCBR0-BR-Capacidades Técnicas--GUC Gestão Unificada de Conhecimento. Internet Banking</t>
  </si>
  <si>
    <t>GUCBR0</t>
  </si>
  <si>
    <t>_BR_GUCBR1-BR-Capacidades Técnicas--GUC Gestão Unificada de Conhecimento. Mobile Banking</t>
  </si>
  <si>
    <t>GUCBR1</t>
  </si>
  <si>
    <t>_BR_GX0BR0-BR-Gestão e Controle--GX Acesso Internet Santander Financiamentos. Internet Banking</t>
  </si>
  <si>
    <t>GX0BR0</t>
  </si>
  <si>
    <t>_BR_GX0BR1-BR-Gestão e Controle--GX Acesso Internet Santander Financiamentos. Mobile Banking</t>
  </si>
  <si>
    <t>GX0BR1</t>
  </si>
  <si>
    <t>_BR_GZ0BR0-BR-Manufatura--GZ DEPÓSITO EM CONSIGNAÇÃO. Internet Banking</t>
  </si>
  <si>
    <t>GZ0BR0</t>
  </si>
  <si>
    <t>_BR_GZ0BR1-BR-Manufatura--GZ DEPÓSITO EM CONSIGNAÇÃO. Mobile Banking</t>
  </si>
  <si>
    <t>GZ0BR1</t>
  </si>
  <si>
    <t>_BR_H10BR0-BR-Comercialização e Serviços--H1 QUALPROXWEB - GERENCIADOR DE FILAS. Internet Banking</t>
  </si>
  <si>
    <t>H10BR0</t>
  </si>
  <si>
    <t>_BR_H10BR1-BR-Comercialização e Serviços--H1 QUALPROXWEB - GERENCIADOR DE FILAS. Mobile Banking</t>
  </si>
  <si>
    <t>H10BR1</t>
  </si>
  <si>
    <t>_BR_H50BR0-BR-Analíticos--H5 ADQUIRIR E RETER CLIENTES. Internet Banking</t>
  </si>
  <si>
    <t>H50BR0</t>
  </si>
  <si>
    <t>_BR_H50BR1-BR-Analíticos--H5 ADQUIRIR E RETER CLIENTES. Mobile Banking</t>
  </si>
  <si>
    <t>H50BR1</t>
  </si>
  <si>
    <t>_BR_H60BR0-BR-Canais--H6 SANTANDER STATION. Internet Banking</t>
  </si>
  <si>
    <t>H60BR0</t>
  </si>
  <si>
    <t>_BR_H60BR1-BR-Canais--H6 SANTANDER STATION. Mobile Banking</t>
  </si>
  <si>
    <t>H60BR1</t>
  </si>
  <si>
    <t>_BR_H70BR0-BR-Interações Externas--H7 BLOOMBERG. Internet Banking</t>
  </si>
  <si>
    <t>H70BR0</t>
  </si>
  <si>
    <t>_BR_H70BR1-BR-Interações Externas--H7 BLOOMBERG. Mobile Banking</t>
  </si>
  <si>
    <t>H70BR1</t>
  </si>
  <si>
    <t>_BR_H90BR0-BR-Analíticos--H9 VOLUMETRIA DE INFORMAÇÕES GERENCIAIS E INDICADORES DE NEGÓCIO. Internet Banking</t>
  </si>
  <si>
    <t>H90BR0</t>
  </si>
  <si>
    <t>_BR_H90BR1-BR-Analíticos--H9 VOLUMETRIA DE INFORMAÇÕES GERENCIAIS E INDICADORES DE NEGÓCIO. Mobile Banking</t>
  </si>
  <si>
    <t>H90BR1</t>
  </si>
  <si>
    <t>_BR_HADBR0-BR-Analíticos--HAD DATAMART CONTABILIDADE (UNIV_HA). Internet Banking</t>
  </si>
  <si>
    <t>HADBR0</t>
  </si>
  <si>
    <t>_BR_HADBR1-BR-Analíticos--HAD DATAMART CONTABILIDADE (UNIV_HA). Mobile Banking</t>
  </si>
  <si>
    <t>HADBR1</t>
  </si>
  <si>
    <t>_BR_HBOBR0-BR-Analíticos--HBO SISTEMA DE BASE HISTÓRICA BACK OFFICE. Internet Banking</t>
  </si>
  <si>
    <t>HBOBR0</t>
  </si>
  <si>
    <t>_BR_HBOBR1-BR-Analíticos--HBO SISTEMA DE BASE HISTÓRICA BACK OFFICE. Mobile Banking</t>
  </si>
  <si>
    <t>HBOBR1</t>
  </si>
  <si>
    <t>_BR_HCOBR0-BR-Analíticos--HCO HISTÓRICO CUSTÓDIA OURO. Internet Banking</t>
  </si>
  <si>
    <t>HCOBR0</t>
  </si>
  <si>
    <t>_BR_HCOBR1-BR-Analíticos--HCO HISTÓRICO CUSTÓDIA OURO. Mobile Banking</t>
  </si>
  <si>
    <t>HCOBR1</t>
  </si>
  <si>
    <t>_BR_HDIBR0-BR-Analíticos--HDI HISTÓRICO REAL - DIMENSIONAMENTO DE AGÊNCIAS. Internet Banking</t>
  </si>
  <si>
    <t>HDIBR0</t>
  </si>
  <si>
    <t>_BR_HDIBR1-BR-Analíticos--HDI HISTÓRICO REAL - DIMENSIONAMENTO DE AGÊNCIAS. Mobile Banking</t>
  </si>
  <si>
    <t>HDIBR1</t>
  </si>
  <si>
    <t>_BR_HE0BR0-BR-Capacidades Técnicas--HE EMPRÉSTIMO CONSIGNADO. Internet Banking</t>
  </si>
  <si>
    <t>HE0BR0</t>
  </si>
  <si>
    <t>_BR_HE0BR1-BR-Capacidades Técnicas--HE EMPRÉSTIMO CONSIGNADO. Mobile Banking</t>
  </si>
  <si>
    <t>HE0BR1</t>
  </si>
  <si>
    <t>_BR_HF0BR0-BR-Analíticos--HF CONTROLE OPERAÇÕES COM TÍTULOS. Internet Banking</t>
  </si>
  <si>
    <t>HF0BR0</t>
  </si>
  <si>
    <t>_BR_HF0BR1-BR-Analíticos--HF CONTROLE OPERAÇÕES COM TÍTULOS. Mobile Banking</t>
  </si>
  <si>
    <t>HF0BR1</t>
  </si>
  <si>
    <t>_BR_HH0BR0-BR-Manufatura--HH FIANÇAS E AVAIS. Internet Banking</t>
  </si>
  <si>
    <t>HH0BR0</t>
  </si>
  <si>
    <t>_BR_HH0BR1-BR-Manufatura--HH FIANÇAS E AVAIS. Mobile Banking</t>
  </si>
  <si>
    <t>HH0BR1</t>
  </si>
  <si>
    <t>_BR_HMRBR0-BR-Analíticos--HMR Métricas históricas de Risco de Mercado. Internet Banking</t>
  </si>
  <si>
    <t>HMRBR0</t>
  </si>
  <si>
    <t>_BR_HMRBR1-BR-Analíticos--HMR Métricas históricas de Risco de Mercado. Mobile Banking</t>
  </si>
  <si>
    <t>HMRBR1</t>
  </si>
  <si>
    <t>_BR_HOLBR0-BR-Comercialização e Serviços--HOL HELP ONLINE DO CALL CENTER. Internet Banking</t>
  </si>
  <si>
    <t>HOLBR0</t>
  </si>
  <si>
    <t>_BR_HOLBR1-BR-Comercialização e Serviços--HOL HELP ONLINE DO CALL CENTER. Mobile Banking</t>
  </si>
  <si>
    <t>HOLBR1</t>
  </si>
  <si>
    <t>_BR_HP0BR0-BR-Canais--HP SITE INSTITUCIONAL. Internet Banking</t>
  </si>
  <si>
    <t>HP0BR0</t>
  </si>
  <si>
    <t>_BR_HP0BR1-BR-Canais--HP SITE INSTITUCIONAL. Mobile Banking</t>
  </si>
  <si>
    <t>HP0BR1</t>
  </si>
  <si>
    <t>_BR_HQ0BR0-BR-Manufatura--HQ SISTEMA DE CÂMBIO. Internet Banking</t>
  </si>
  <si>
    <t>HQ0BR0</t>
  </si>
  <si>
    <t>_BR_HQ0BR1-BR-Manufatura--HQ SISTEMA DE CÂMBIO. Mobile Banking</t>
  </si>
  <si>
    <t>HQ0BR1</t>
  </si>
  <si>
    <t>_BR_HSOBR0-BR-Analíticos--HSO HISTÓRICO REAL - BASE SIGN-OFF. Internet Banking</t>
  </si>
  <si>
    <t>HSOBR0</t>
  </si>
  <si>
    <t>_BR_HSOBR1-BR-Analíticos--HSO HISTÓRICO REAL - BASE SIGN-OFF. Mobile Banking</t>
  </si>
  <si>
    <t>HSOBR1</t>
  </si>
  <si>
    <t>_BR_HU0BR0-BR-Manufatura--HU RENOVAÇÃO DE CHEQUE ESPECIAL. Internet Banking</t>
  </si>
  <si>
    <t>HU0BR0</t>
  </si>
  <si>
    <t>_BR_HU0BR1-BR-Manufatura--HU RENOVAÇÃO DE CHEQUE ESPECIAL. Mobile Banking</t>
  </si>
  <si>
    <t>HU0BR1</t>
  </si>
  <si>
    <t>_BR_HW0BR0-BR-Manufatura--HW DEPÓSITOS JUDICIAIS. Internet Banking</t>
  </si>
  <si>
    <t>HW0BR0</t>
  </si>
  <si>
    <t>_BR_HW0BR1-BR-Manufatura--HW DEPÓSITOS JUDICIAIS. Mobile Banking</t>
  </si>
  <si>
    <t>HW0BR1</t>
  </si>
  <si>
    <t>_BR_HX0BR0-BR-Comercialização e Serviços--HX ADMISSÕES CARTÕES. Internet Banking</t>
  </si>
  <si>
    <t>HX0BR0</t>
  </si>
  <si>
    <t>_BR_HX0BR1-BR-Comercialização e Serviços--HX ADMISSÕES CARTÕES. Mobile Banking</t>
  </si>
  <si>
    <t>HX0BR1</t>
  </si>
  <si>
    <t>_BR_HZ0BR0-BR-Analíticos--HZ BLOQUEIO DE AÇÕES TELEBRÁS/ VENDA PULVERIZADA. Internet Banking</t>
  </si>
  <si>
    <t>HZ0BR0</t>
  </si>
  <si>
    <t>_BR_HZ0BR1-BR-Analíticos--HZ BLOQUEIO DE AÇÕES TELEBRÁS/ VENDA PULVERIZADA. Mobile Banking</t>
  </si>
  <si>
    <t>HZ0BR1</t>
  </si>
  <si>
    <t>_BR_I10BR0-BR-Administrativo--I1 INTRANET CMS. Internet Banking</t>
  </si>
  <si>
    <t>I10BR0</t>
  </si>
  <si>
    <t>_BR_I10BR1-BR-Administrativo--I1 INTRANET CMS. Mobile Banking</t>
  </si>
  <si>
    <t>I10BR1</t>
  </si>
  <si>
    <t>_BR_I30BR0-BR-Capacidades Técnicas--I3 TIBCO. Internet Banking</t>
  </si>
  <si>
    <t>I30BR0</t>
  </si>
  <si>
    <t>_BR_I30BR1-BR-Capacidades Técnicas--I3 TIBCO. Mobile Banking</t>
  </si>
  <si>
    <t>I30BR1</t>
  </si>
  <si>
    <t>_BR_I90BR0-BR-Comercialização e Serviços--I9 Controle Subsídios Santander Financiamentos. Internet Banking</t>
  </si>
  <si>
    <t>I90BR0</t>
  </si>
  <si>
    <t>_BR_I90BR1-BR-Comercialização e Serviços--I9 Controle Subsídios Santander Financiamentos. Mobile Banking</t>
  </si>
  <si>
    <t>I90BR1</t>
  </si>
  <si>
    <t>_BR_IAPBR0-BR-Administrativo--IAP INTRANET ALTEC / PRODUBAN. Internet Banking</t>
  </si>
  <si>
    <t>IAPBR0</t>
  </si>
  <si>
    <t>_BR_IAPBR1-BR-Administrativo--IAP INTRANET ALTEC / PRODUBAN. Mobile Banking</t>
  </si>
  <si>
    <t>IAPBR1</t>
  </si>
  <si>
    <t>_BR_IBEBR0-BR-Canais--IBE NOVO INTERNET BANKING PARA EMPRESARIAL. Internet Banking</t>
  </si>
  <si>
    <t>IBEBR0</t>
  </si>
  <si>
    <t>_BR_IBEBR1-BR-Canais--IBE NOVO INTERNET BANKING PARA EMPRESARIAL. Mobile Banking</t>
  </si>
  <si>
    <t>IBEBR1</t>
  </si>
  <si>
    <t>_BR_IBFBR0-BR-Canais--IBF INTERNET BANKING PESSOA FISICA. Internet Banking</t>
  </si>
  <si>
    <t>IBFBR0</t>
  </si>
  <si>
    <t>_BR_IBFBR1-BR-Canais--IBF INTERNET BANKING PESSOA FISICA. Mobile Banking</t>
  </si>
  <si>
    <t>IBFBR1</t>
  </si>
  <si>
    <t>_BR_IBJBR0-BR-Canais--IBJ INTERNET BANKING PESSOA JURIDICA. Internet Banking</t>
  </si>
  <si>
    <t>IBJBR0</t>
  </si>
  <si>
    <t>_BR_IBJBR1-BR-Canais--IBJ INTERNET BANKING PESSOA JURIDICA. Mobile Banking</t>
  </si>
  <si>
    <t>IBJBR1</t>
  </si>
  <si>
    <t>IBRPAY- Proof of concept for iberpay Blockchain project resources</t>
  </si>
  <si>
    <t>IBRPAY</t>
  </si>
  <si>
    <t>_BR_ICMBR0-BR-Capacidades Técnicas--ICM INTEGRADOR DE COMUNICAÇÃO MULTIPLATAFORMA. Internet Banking</t>
  </si>
  <si>
    <t>ICMBR0</t>
  </si>
  <si>
    <t>_BR_ICMBR1-BR-Capacidades Técnicas--ICM INTEGRADOR DE COMUNICAÇÃO MULTIPLATAFORMA. Mobile Banking</t>
  </si>
  <si>
    <t>ICMBR1</t>
  </si>
  <si>
    <t>_BR_ID0BR0-BR-Analíticos--ID DATA WAREHOUSE CORPORATIVO DE RISCOS DE CRÉDITO. Internet Banking</t>
  </si>
  <si>
    <t>ID0BR0</t>
  </si>
  <si>
    <t>_BR_ID0BR1-BR-Analíticos--ID DATA WAREHOUSE CORPORATIVO DE RISCOS DE CRÉDITO. Mobile Banking</t>
  </si>
  <si>
    <t>ID0BR1</t>
  </si>
  <si>
    <t>_BR_IDMBR0-BR-Gestão e Controle--IDM Gestão Integrada de Identidades de Acesso. Internet Banking</t>
  </si>
  <si>
    <t>IDMBR0</t>
  </si>
  <si>
    <t>_BR_IDMBR1-BR-Gestão e Controle--IDM Gestão Integrada de Identidades de Acesso. Mobile Banking</t>
  </si>
  <si>
    <t>IDMBR1</t>
  </si>
  <si>
    <t>_BR_IE0BR0-BR-Administrativo--IE INTRANET. Internet Banking</t>
  </si>
  <si>
    <t>IE0BR0</t>
  </si>
  <si>
    <t>_BR_IE0BR1-BR-Administrativo--IE INTRANET. Mobile Banking</t>
  </si>
  <si>
    <t>IE0BR1</t>
  </si>
  <si>
    <t>_BR_IEPBR0-BR-Administrativo--IEP Intranet Santander Brasil. Internet Banking</t>
  </si>
  <si>
    <t>IEPBR0</t>
  </si>
  <si>
    <t>_BR_IEPBR1-BR-Administrativo--IEP Intranet Santander Brasil. Mobile Banking</t>
  </si>
  <si>
    <t>IEPBR1</t>
  </si>
  <si>
    <t>_BR_IFCBR0-BR-Analíticos--IFC DATAMART INFORMAÇÕES FISCAIS E CONTROLE DE RISCOS OPERACIONAIS (UNIV_AN). Internet Banking</t>
  </si>
  <si>
    <t>IFCBR0</t>
  </si>
  <si>
    <t>_BR_IFCBR1-BR-Analíticos--IFC DATAMART INFORMAÇÕES FISCAIS E CONTROLE DE RISCOS OPERACIONAIS (UNIV_AN). Mobile Banking</t>
  </si>
  <si>
    <t>IFCBR1</t>
  </si>
  <si>
    <t>_BR_IFOBR0-BR-Administrativo--IFO 2N Informa. Internet Banking</t>
  </si>
  <si>
    <t>IFOBR0</t>
  </si>
  <si>
    <t>_BR_IFOBR1-BR-Administrativo--IFO 2N Informa. Mobile Banking</t>
  </si>
  <si>
    <t>IFOBR1</t>
  </si>
  <si>
    <t>_BR_IFRBR0-BR-Gestão e Controle--IFR IFRS9-Modellica. Internet Banking</t>
  </si>
  <si>
    <t>IFRBR0</t>
  </si>
  <si>
    <t>_BR_IFRBR1-BR-Gestão e Controle--IFR IFRS9-Modellica. Mobile Banking</t>
  </si>
  <si>
    <t>IFRBR1</t>
  </si>
  <si>
    <t>_BR_IFVBR0-BR-Analíticos--IFV DATAMART FIANÇAS E AVAIS (UNIV_HH). Internet Banking</t>
  </si>
  <si>
    <t>IFVBR0</t>
  </si>
  <si>
    <t>_BR_IFVBR1-BR-Analíticos--IFV DATAMART FIANÇAS E AVAIS (UNIV_HH). Mobile Banking</t>
  </si>
  <si>
    <t>IFVBR1</t>
  </si>
  <si>
    <t>_BR_IK0BR0-BR-Analíticos--IK DADOS PARA RISCO DE MERCADO - QRM. Internet Banking</t>
  </si>
  <si>
    <t>IK0BR0</t>
  </si>
  <si>
    <t>_BR_IK0BR1-BR-Analíticos--IK DADOS PARA RISCO DE MERCADO - QRM. Mobile Banking</t>
  </si>
  <si>
    <t>IK0BR1</t>
  </si>
  <si>
    <t>_BR_IPRBR0-BR-Manufatura--IPR Performance e Riscos de Mercado da Asset. Internet Banking</t>
  </si>
  <si>
    <t>IPRBR0</t>
  </si>
  <si>
    <t>_BR_IPRBR1-BR-Manufatura--IPR Performance e Riscos de Mercado da Asset. Mobile Banking</t>
  </si>
  <si>
    <t>IPRBR1</t>
  </si>
  <si>
    <t>_BR_IRGBR0-BR-Analíticos--IRG INFORMACIONAIS RISCO GBM. Internet Banking</t>
  </si>
  <si>
    <t>IRGBR0</t>
  </si>
  <si>
    <t>_BR_IRGBR1-BR-Analíticos--IRG INFORMACIONAIS RISCO GBM. Mobile Banking</t>
  </si>
  <si>
    <t>IRGBR1</t>
  </si>
  <si>
    <t>_BR_IRIBR0-BR-Analíticos--IRI INFORMES DE RECUPERAÇÃO E INCENTIVOS. Internet Banking</t>
  </si>
  <si>
    <t>IRIBR0</t>
  </si>
  <si>
    <t>_BR_IRIBR1-BR-Analíticos--IRI INFORMES DE RECUPERAÇÃO E INCENTIVOS. Mobile Banking</t>
  </si>
  <si>
    <t>IRIBR1</t>
  </si>
  <si>
    <t>_BR_IROBR0-BR-Gestão e Controle--IRO Integrador de Riscos Operacionais. Internet Banking</t>
  </si>
  <si>
    <t>IROBR0</t>
  </si>
  <si>
    <t>_BR_IROBR1-BR-Gestão e Controle--IRO Integrador de Riscos Operacionais. Mobile Banking</t>
  </si>
  <si>
    <t>IROBR1</t>
  </si>
  <si>
    <t>_BR_IX0BR0-BR-Manufatura--IX Repasses BNDES. Internet Banking</t>
  </si>
  <si>
    <t>IX0BR0</t>
  </si>
  <si>
    <t>_BR_IX0BR1-BR-Manufatura--IX Repasses BNDES. Mobile Banking</t>
  </si>
  <si>
    <t>IX0BR1</t>
  </si>
  <si>
    <t>_BR_IXBBR0-BR-Manufatura--IXB REPASSES BNDES. Internet Banking</t>
  </si>
  <si>
    <t>IXBBR0</t>
  </si>
  <si>
    <t>_BR_IXBBR1-BR-Manufatura--IXB REPASSES BNDES. Mobile Banking</t>
  </si>
  <si>
    <t>IXBBR1</t>
  </si>
  <si>
    <t>_BR_IZ0BR0-BR-Manufatura--IZ AMIGO REAL. Internet Banking</t>
  </si>
  <si>
    <t>IZ0BR0</t>
  </si>
  <si>
    <t>_BR_IZ0BR1-BR-Manufatura--IZ AMIGO REAL. Mobile Banking</t>
  </si>
  <si>
    <t>IZ0BR1</t>
  </si>
  <si>
    <t>_BR_J20BR0-BR-Manufatura--J2 Tabelas Institucionais Santander Financiamentos. Internet Banking</t>
  </si>
  <si>
    <t>J20BR0</t>
  </si>
  <si>
    <t>_BR_J20BR1-BR-Manufatura--J2 Tabelas Institucionais Santander Financiamentos. Mobile Banking</t>
  </si>
  <si>
    <t>J20BR1</t>
  </si>
  <si>
    <t>_BR_J40BR0-BR-Capacidades Técnicas--J4 TRANSFERÊNCIA DE ARQUIVOS. Internet Banking</t>
  </si>
  <si>
    <t>J40BR0</t>
  </si>
  <si>
    <t>_BR_J40BR1-BR-Capacidades Técnicas--J4 TRANSFERÊNCIA DE ARQUIVOS. Mobile Banking</t>
  </si>
  <si>
    <t>J40BR1</t>
  </si>
  <si>
    <t>_BR_J50BR0-BR-Analíticos--J5 BBOOK. Internet Banking</t>
  </si>
  <si>
    <t>J50BR0</t>
  </si>
  <si>
    <t>_BR_J50BR1-BR-Analíticos--J5 BBOOK. Mobile Banking</t>
  </si>
  <si>
    <t>J50BR1</t>
  </si>
  <si>
    <t>_BR_J90BR0-BR-Manufatura--J9 BUSINESS CENTER. Internet Banking</t>
  </si>
  <si>
    <t>J90BR0</t>
  </si>
  <si>
    <t>_BR_J90BR1-BR-Manufatura--J9 BUSINESS CENTER. Mobile Banking</t>
  </si>
  <si>
    <t>J90BR1</t>
  </si>
  <si>
    <t>_BR_JB0BR0-BR-Capacidades Técnicas--JB DEPÓSITO A PRAZO - CONVIVÊNCIAS. Internet Banking</t>
  </si>
  <si>
    <t>JB0BR0</t>
  </si>
  <si>
    <t>_BR_JB0BR1-BR-Capacidades Técnicas--JB DEPÓSITO A PRAZO - CONVIVÊNCIAS. Mobile Banking</t>
  </si>
  <si>
    <t>JB0BR1</t>
  </si>
  <si>
    <t>_BR_JG0BR0-BR-Capacidades Técnicas--JG CONTAS PESSOAIS - CONVIVÊNCIAS. Internet Banking</t>
  </si>
  <si>
    <t>JG0BR0</t>
  </si>
  <si>
    <t>_BR_JG0BR1-BR-Capacidades Técnicas--JG CONTAS PESSOAIS - CONVIVÊNCIAS. Mobile Banking</t>
  </si>
  <si>
    <t>JG0BR1</t>
  </si>
  <si>
    <t>_BR_JH0BR0-BR-Canais--JH SUPERLINHA SANTANDER. Internet Banking</t>
  </si>
  <si>
    <t>JH0BR0</t>
  </si>
  <si>
    <t>_BR_JH0BR1-BR-Canais--JH SUPERLINHA SANTANDER. Mobile Banking</t>
  </si>
  <si>
    <t>JH0BR1</t>
  </si>
  <si>
    <t>_BR_JI0BR0-BR-Manufatura--JI Base de Retomados. Internet Banking</t>
  </si>
  <si>
    <t>JI0BR0</t>
  </si>
  <si>
    <t>_BR_JI0BR1-BR-Manufatura--JI Base de Retomados. Mobile Banking</t>
  </si>
  <si>
    <t>JI0BR1</t>
  </si>
  <si>
    <t>_BR_JM0BR0-BR-Capacidades Técnicas--JM CONVIVÊNCIA PAMPA. Internet Banking</t>
  </si>
  <si>
    <t>JM0BR0</t>
  </si>
  <si>
    <t>_BR_JM0BR1-BR-Capacidades Técnicas--JM CONVIVÊNCIA PAMPA. Mobile Banking</t>
  </si>
  <si>
    <t>JM0BR1</t>
  </si>
  <si>
    <t>_BR_JQ0BR0-BR-Capacidades Técnicas--JQ CONVIVÊNCIA CANAIS/ALTAIR. Internet Banking</t>
  </si>
  <si>
    <t>JQ0BR0</t>
  </si>
  <si>
    <t>_BR_JQ0BR1-BR-Capacidades Técnicas--JQ CONVIVÊNCIA CANAIS/ALTAIR. Mobile Banking</t>
  </si>
  <si>
    <t>JQ0BR1</t>
  </si>
  <si>
    <t>_BR_JR0BR0-BR-Capacidades Técnicas--JR CONVIVÊNCIA MP X PZ. Internet Banking</t>
  </si>
  <si>
    <t>JR0BR0</t>
  </si>
  <si>
    <t>_BR_JR0BR1-BR-Capacidades Técnicas--JR CONVIVÊNCIA MP X PZ. Mobile Banking</t>
  </si>
  <si>
    <t>JR0BR1</t>
  </si>
  <si>
    <t>_BR_JTCBR0-BR-Comercialização e Serviços--JTC Jeito Certo. Internet Banking</t>
  </si>
  <si>
    <t>JTCBR0</t>
  </si>
  <si>
    <t>_BR_JTCBR1-BR-Comercialização e Serviços--JTC Jeito Certo. Mobile Banking</t>
  </si>
  <si>
    <t>JTCBR1</t>
  </si>
  <si>
    <t>_BR_JU0BR0-BR-Capacidades Técnicas--JU ATIVOS ALTAIR CONVIVÊNCIAS. Internet Banking</t>
  </si>
  <si>
    <t>JU0BR0</t>
  </si>
  <si>
    <t>_BR_JU0BR1-BR-Capacidades Técnicas--JU ATIVOS ALTAIR CONVIVÊNCIAS. Mobile Banking</t>
  </si>
  <si>
    <t>JU0BR1</t>
  </si>
  <si>
    <t>_BR_JW0BR0-BR-Capacidades Técnicas--JW TARIFAS -  CONVIVÊNCIAS. Internet Banking</t>
  </si>
  <si>
    <t>JW0BR0</t>
  </si>
  <si>
    <t>_BR_JW0BR1-BR-Capacidades Técnicas--JW TARIFAS -  CONVIVÊNCIAS. Mobile Banking</t>
  </si>
  <si>
    <t>JW0BR1</t>
  </si>
  <si>
    <t>_BR_JX0BR0-BR-Manufatura--JX TARIFAS. Internet Banking</t>
  </si>
  <si>
    <t>JX0BR0</t>
  </si>
  <si>
    <t>_BR_JX0BR1-BR-Manufatura--JX TARIFAS. Mobile Banking</t>
  </si>
  <si>
    <t>JX0BR1</t>
  </si>
  <si>
    <t>_BR_JXTBR0-BR-Analíticos--JXT DATAMART TARIFAS (UNIV_JX). Internet Banking</t>
  </si>
  <si>
    <t>JXTBR0</t>
  </si>
  <si>
    <t>_BR_JXTBR1-BR-Analíticos--JXT DATAMART TARIFAS (UNIV_JX). Mobile Banking</t>
  </si>
  <si>
    <t>JXTBR1</t>
  </si>
  <si>
    <t>_BR_K70BR0-BR-Manufatura--K7 CRÉDITO IMOBILIÁRIO PESSOA JURÍDICA. Internet Banking</t>
  </si>
  <si>
    <t>K70BR0</t>
  </si>
  <si>
    <t>_BR_K70BR1-BR-Manufatura--K7 CRÉDITO IMOBILIÁRIO PESSOA JURÍDICA. Mobile Banking</t>
  </si>
  <si>
    <t>K70BR1</t>
  </si>
  <si>
    <t>_BR_KG0BR0-BR-Comercialização e Serviços--KG ESCOBS - ESCRITÓRIOS EXTERNOS DE COBRANÇA. Internet Banking</t>
  </si>
  <si>
    <t>KG0BR0</t>
  </si>
  <si>
    <t>_BR_KG0BR1-BR-Comercialização e Serviços--KG ESCOBS - ESCRITÓRIOS EXTERNOS DE COBRANÇA. Mobile Banking</t>
  </si>
  <si>
    <t>KG0BR1</t>
  </si>
  <si>
    <t>_BR_KL0BR0-BR-Analíticos--KL CRÉDITOS CEDIDOS À CEF. Internet Banking</t>
  </si>
  <si>
    <t>KL0BR0</t>
  </si>
  <si>
    <t>_BR_KL0BR1-BR-Analíticos--KL CRÉDITOS CEDIDOS À CEF. Mobile Banking</t>
  </si>
  <si>
    <t>KL0BR1</t>
  </si>
  <si>
    <t>_BR_KR0BR0-BR-Interações Externas--KR CARTÃO DE CRÉDITO. Internet Banking</t>
  </si>
  <si>
    <t>KR0BR0</t>
  </si>
  <si>
    <t>_BR_KR0BR1-BR-Interações Externas--KR CARTÃO DE CRÉDITO. Mobile Banking</t>
  </si>
  <si>
    <t>KR0BR1</t>
  </si>
  <si>
    <t>_BR_L10BR0-BR-Manufatura--L1 PLANILHA S1 - ATIVOS. Internet Banking</t>
  </si>
  <si>
    <t>L10BR0</t>
  </si>
  <si>
    <t>_BR_L10BR1-BR-Manufatura--L1 PLANILHA S1 - ATIVOS. Mobile Banking</t>
  </si>
  <si>
    <t>L10BR1</t>
  </si>
  <si>
    <t>_BR_L20BR0-BR-Manufatura--L2 PLANILHA BO MONDIAL - TESOURARIA. Internet Banking</t>
  </si>
  <si>
    <t>L20BR0</t>
  </si>
  <si>
    <t>_BR_L20BR1-BR-Manufatura--L2 PLANILHA BO MONDIAL - TESOURARIA. Mobile Banking</t>
  </si>
  <si>
    <t>L20BR1</t>
  </si>
  <si>
    <t>_BR_L30BR0-BR-Manufatura--L3 PLANILHA EBL1 - ATIVOS. Internet Banking</t>
  </si>
  <si>
    <t>L30BR0</t>
  </si>
  <si>
    <t>_BR_L30BR1-BR-Manufatura--L3 PLANILHA EBL1 - ATIVOS. Mobile Banking</t>
  </si>
  <si>
    <t>L30BR1</t>
  </si>
  <si>
    <t>_BR_L40BR0-BR-Manufatura--L4 PLANILHA M2 - TESOURARIA. Internet Banking</t>
  </si>
  <si>
    <t>L40BR0</t>
  </si>
  <si>
    <t>_BR_L40BR1-BR-Manufatura--L4 PLANILHA M2 - TESOURARIA. Mobile Banking</t>
  </si>
  <si>
    <t>L40BR1</t>
  </si>
  <si>
    <t>_BR_L80BR0-BR-Capacidades Técnicas--L8 Megadata (Gravames) - Santander Financiamentos. Internet Banking</t>
  </si>
  <si>
    <t>L80BR0</t>
  </si>
  <si>
    <t>_BR_L80BR1-BR-Capacidades Técnicas--L8 Megadata (Gravames) - Santander Financiamentos. Mobile Banking</t>
  </si>
  <si>
    <t>L80BR1</t>
  </si>
  <si>
    <t>_BR_LCCBR0-BR-Gestão e Controle--LCC Liquidação e Controle das Câmaras. Internet Banking</t>
  </si>
  <si>
    <t>LCCBR0</t>
  </si>
  <si>
    <t>_BR_LCCBR1-BR-Gestão e Controle--LCC Liquidação e Controle das Câmaras. Mobile Banking</t>
  </si>
  <si>
    <t>LCCBR1</t>
  </si>
  <si>
    <t>_BR_LCLBR0-BR-Gestão e Controle--LCL LDAP DE CLIENTES. Internet Banking</t>
  </si>
  <si>
    <t>LCLBR0</t>
  </si>
  <si>
    <t>_BR_LCLBR1-BR-Gestão e Controle--LCL LDAP DE CLIENTES. Mobile Banking</t>
  </si>
  <si>
    <t>LCLBR1</t>
  </si>
  <si>
    <t>_BR_LCOBR0-BR-Capacidades Técnicas--LCO LINHA DE CRÉDITO. Internet Banking</t>
  </si>
  <si>
    <t>LCOBR0</t>
  </si>
  <si>
    <t>_BR_LCOBR1-BR-Capacidades Técnicas--LCO LINHA DE CRÉDITO. Mobile Banking</t>
  </si>
  <si>
    <t>LCOBR1</t>
  </si>
  <si>
    <t>_BR_LCRBR0-BR-Capacidades Técnicas--LCR LINHA DE CRÉDITO BAIXA. Internet Banking</t>
  </si>
  <si>
    <t>LCRBR0</t>
  </si>
  <si>
    <t>_BR_LCRBR1-BR-Capacidades Técnicas--LCR LINHA DE CRÉDITO BAIXA. Mobile Banking</t>
  </si>
  <si>
    <t>LCRBR1</t>
  </si>
  <si>
    <t>_BR_LDABR0-BR-Capacidades Técnicas--LDA CONTROLE DE SIGLAS DE SEGURANÇA LÓGICA. Internet Banking</t>
  </si>
  <si>
    <t>LDABR0</t>
  </si>
  <si>
    <t>_BR_LDABR1-BR-Capacidades Técnicas--LDA CONTROLE DE SIGLAS DE SEGURANÇA LÓGICA. Mobile Banking</t>
  </si>
  <si>
    <t>LDABR1</t>
  </si>
  <si>
    <t>_BR_LEIBR0-BR-Manufatura--LEI COCKPIT DE LEILÃO ELETRÔNICO DE DÓLARES. Internet Banking</t>
  </si>
  <si>
    <t>LEIBR0</t>
  </si>
  <si>
    <t>_BR_LEIBR1-BR-Manufatura--LEI COCKPIT DE LEILÃO ELETRÔNICO DE DÓLARES. Mobile Banking</t>
  </si>
  <si>
    <t>LEIBR1</t>
  </si>
  <si>
    <t>_BR_LFCBR0-BR-Manufatura--LFC LIBERAÇÃO FINANCEIRA CONSUMER. Internet Banking</t>
  </si>
  <si>
    <t>LFCBR0</t>
  </si>
  <si>
    <t>_BR_LFCBR1-BR-Manufatura--LFC LIBERAÇÃO FINANCEIRA CONSUMER. Mobile Banking</t>
  </si>
  <si>
    <t>LFCBR1</t>
  </si>
  <si>
    <t>_BR_LGCBR0-BR-Analíticos--LGC DATAMART LEASING (UNIV_GC). Internet Banking</t>
  </si>
  <si>
    <t>LGCBR0</t>
  </si>
  <si>
    <t>_BR_LGCBR1-BR-Analíticos--LGC DATAMART LEASING (UNIV_GC). Mobile Banking</t>
  </si>
  <si>
    <t>LGCBR1</t>
  </si>
  <si>
    <t>_BR_LH0BR0-BR-Gestão e Controle--LH CENTRAL DE RISCOS. Internet Banking</t>
  </si>
  <si>
    <t>LH0BR0</t>
  </si>
  <si>
    <t>_BR_LH0BR1-BR-Gestão e Controle--LH CENTRAL DE RISCOS. Mobile Banking</t>
  </si>
  <si>
    <t>LH0BR1</t>
  </si>
  <si>
    <t>_BR_LI0BR0-BR-Manufatura--LI FINANCEIRA - CDC VEÍCULOS. Internet Banking</t>
  </si>
  <si>
    <t>LI0BR0</t>
  </si>
  <si>
    <t>_BR_LI0BR0-BR-Manufatura--LI MICROCRÉDITO. Internet Banking</t>
  </si>
  <si>
    <t>_BR_LI0BR1-BR-Manufatura--LI FINANCEIRA - CDC VEÍCULOS. Mobile Banking</t>
  </si>
  <si>
    <t>LI0BR1</t>
  </si>
  <si>
    <t>_BR_LI0BR1-BR-Manufatura--LI MICROCRÉDITO. Mobile Banking</t>
  </si>
  <si>
    <t>_BR_LL0BR0-BR-Analíticos--LL BUREAUS EXTERNOS. Internet Banking</t>
  </si>
  <si>
    <t>LL0BR0</t>
  </si>
  <si>
    <t>_BR_LL0BR1-BR-Analíticos--LL BUREAUS EXTERNOS. Mobile Banking</t>
  </si>
  <si>
    <t>LL0BR1</t>
  </si>
  <si>
    <t>_BR_LPJBR0-BR-Gestão e Controle--LPJ Avaliação de Fraude Pessoa Jurídica. Internet Banking</t>
  </si>
  <si>
    <t>LPJBR0</t>
  </si>
  <si>
    <t>_BR_LPJBR1-BR-Gestão e Controle--LPJ Avaliação de Fraude Pessoa Jurídica. Mobile Banking</t>
  </si>
  <si>
    <t>LPJBR1</t>
  </si>
  <si>
    <t>_BR_LS0BR0-BR-Interações Externas--LS CONEXÕES EXTERNAS. Internet Banking</t>
  </si>
  <si>
    <t>LS0BR0</t>
  </si>
  <si>
    <t>_BR_LS0BR1-BR-Interações Externas--LS CONEXÕES EXTERNAS. Mobile Banking</t>
  </si>
  <si>
    <t>LS0BR1</t>
  </si>
  <si>
    <t>_BR_LSGBR0-BR-Manufatura--LSG LEASING. Internet Banking</t>
  </si>
  <si>
    <t>LSGBR0</t>
  </si>
  <si>
    <t>_BR_LSGBR1-BR-Manufatura--LSG LEASING. Mobile Banking</t>
  </si>
  <si>
    <t>LSGBR1</t>
  </si>
  <si>
    <t>_BR_LY0BR0-BR-Manufatura--LY CONTROLE E RECUPERAÇÃO DE OPERAÇÕES INADIMPLENTES. Internet Banking</t>
  </si>
  <si>
    <t>LY0BR0</t>
  </si>
  <si>
    <t>_BR_LY0BR1-BR-Manufatura--LY CONTROLE E RECUPERAÇÃO DE OPERAÇÕES INADIMPLENTES. Mobile Banking</t>
  </si>
  <si>
    <t>LY0BR1</t>
  </si>
  <si>
    <t>_BR_LZ0BR0-BR-Genoma do Cliente--LZ RESTRIÇÕES. Internet Banking</t>
  </si>
  <si>
    <t>LZ0BR0</t>
  </si>
  <si>
    <t>_BR_LZ0BR1-BR-Genoma do Cliente--LZ RESTRIÇÕES. Mobile Banking</t>
  </si>
  <si>
    <t>LZ0BR1</t>
  </si>
  <si>
    <t>_BR_M30BR0-BR-Capacidades Técnicas--M3 MOBILE BANKING. Internet Banking</t>
  </si>
  <si>
    <t>M30BR0</t>
  </si>
  <si>
    <t>_BR_M30BR1-BR-Capacidades Técnicas--M3 MOBILE BANKING. Mobile Banking</t>
  </si>
  <si>
    <t>M30BR1</t>
  </si>
  <si>
    <t>_BR_M60BR0-BR-Administrativo--M6 ASSET CENTER. Internet Banking</t>
  </si>
  <si>
    <t>M60BR0</t>
  </si>
  <si>
    <t>_BR_M60BR1-BR-Administrativo--M6 ASSET CENTER. Mobile Banking</t>
  </si>
  <si>
    <t>M60BR1</t>
  </si>
  <si>
    <t>_BR_MA0BR0-BR-Canais--MA AUTORIZADOR DE TRANSAÇÕES. Internet Banking</t>
  </si>
  <si>
    <t>MA0BR0</t>
  </si>
  <si>
    <t>_BR_MA0BR1-BR-Canais--MA AUTORIZADOR DE TRANSAÇÕES. Mobile Banking</t>
  </si>
  <si>
    <t>MA0BR1</t>
  </si>
  <si>
    <t>_BR_MAMBR0-BR-Manufatura--MAM MIS ASSET MANAGEMENT. Internet Banking</t>
  </si>
  <si>
    <t>MAMBR0</t>
  </si>
  <si>
    <t>_BR_MAMBR1-BR-Manufatura--MAM MIS ASSET MANAGEMENT. Mobile Banking</t>
  </si>
  <si>
    <t>MAMBR1</t>
  </si>
  <si>
    <t>_BR_MAPBR0-BR-Manufatura--MAP VALIDAÇÃO DE ENDEREÇOS. Internet Banking</t>
  </si>
  <si>
    <t>MAPBR0</t>
  </si>
  <si>
    <t>_BR_MAPBR1-BR-Manufatura--MAP VALIDAÇÃO DE ENDEREÇOS. Mobile Banking</t>
  </si>
  <si>
    <t>MAPBR1</t>
  </si>
  <si>
    <t>_BR_MBBBR0-BR-Canais--MBB MOBILE BANKING. Internet Banking</t>
  </si>
  <si>
    <t>MBBBR0</t>
  </si>
  <si>
    <t>_BR_MBBBR1-BR-Canais--MBB MOBILE BANKING. Mobile Banking</t>
  </si>
  <si>
    <t>MBBBR1</t>
  </si>
  <si>
    <t>_BR_MBDBR0-BR-Inteligência de Negócios--MBD MOBILE DESK. Internet Banking</t>
  </si>
  <si>
    <t>MBDBR0</t>
  </si>
  <si>
    <t>_BR_MBDBR1-BR-Inteligência de Negócios--MBD MOBILE DESK. Mobile Banking</t>
  </si>
  <si>
    <t>MBDBR1</t>
  </si>
  <si>
    <t>_BR_MBGBR0-BR-Analíticos--MBG Monitorização de Riscos. Internet Banking</t>
  </si>
  <si>
    <t>MBGBR0</t>
  </si>
  <si>
    <t>_BR_MBGBR1-BR-Analíticos--MBG Monitorização de Riscos. Mobile Banking</t>
  </si>
  <si>
    <t>MBGBR1</t>
  </si>
  <si>
    <t>_BR_MBJBR0-BR-Canais--MBJ Canais Mobile Operações com Pessoa Jurídica. Internet Banking</t>
  </si>
  <si>
    <t>MBJBR0</t>
  </si>
  <si>
    <t>_BR_MBJBR1-BR-Canais--MBJ Canais Mobile Operações com Pessoa Jurídica. Mobile Banking</t>
  </si>
  <si>
    <t>MBJBR1</t>
  </si>
  <si>
    <t>_BR_MC0BR0-BR-Analíticos--MC RECOBRO. Internet Banking</t>
  </si>
  <si>
    <t>MC0BR0</t>
  </si>
  <si>
    <t>_BR_MC0BR1-BR-Analíticos--MC RECOBRO. Mobile Banking</t>
  </si>
  <si>
    <t>MC0BR1</t>
  </si>
  <si>
    <t>_BR_MCCBR0-BR-Gestão e Controle--MCC MÓDULO DE CONSOLIDAÇÃO CONSUMER. Internet Banking</t>
  </si>
  <si>
    <t>MCCBR0</t>
  </si>
  <si>
    <t>_BR_MCCBR1-BR-Gestão e Controle--MCC MÓDULO DE CONSOLIDAÇÃO CONSUMER. Mobile Banking</t>
  </si>
  <si>
    <t>MCCBR1</t>
  </si>
  <si>
    <t>_BR_MCSBR0-BR-Inteligência de Negócios--MCS Plataforma de Campanhas Santander. Internet Banking</t>
  </si>
  <si>
    <t>MCSBR0</t>
  </si>
  <si>
    <t>_BR_MCSBR1-BR-Inteligência de Negócios--MCS Plataforma de Campanhas Santander. Mobile Banking</t>
  </si>
  <si>
    <t>MCSBR1</t>
  </si>
  <si>
    <t>_BR_MCTBR0-BR-Analíticos--MCT Monitoramento e controle de informações distribuída pelo ODS. Internet Banking</t>
  </si>
  <si>
    <t>MCTBR0</t>
  </si>
  <si>
    <t>_BR_MCTBR1-BR-Analíticos--MCT Monitoramento e controle de informações distribuída pelo ODS. Mobile Banking</t>
  </si>
  <si>
    <t>MCTBR1</t>
  </si>
  <si>
    <t>_BR_MCXBR0-BR-Comercialização e Serviços--MCX Motor de Cálculos de CRM. Internet Banking</t>
  </si>
  <si>
    <t>MCXBR0</t>
  </si>
  <si>
    <t>_BR_MCXBR1-BR-Comercialização e Serviços--MCX Motor de Cálculos de CRM. Mobile Banking</t>
  </si>
  <si>
    <t>MCXBR1</t>
  </si>
  <si>
    <t>_BR_MDOBR0-BR-Canais--MDO Microcrédito. Internet Banking</t>
  </si>
  <si>
    <t>MDOBR0</t>
  </si>
  <si>
    <t>_BR_MDOBR1-BR-Canais--MDO Microcrédito. Mobile Banking</t>
  </si>
  <si>
    <t>MDOBR1</t>
  </si>
  <si>
    <t>_BR_MFABR0-BR-Administrativo--MFA MASSIFICADA. Internet Banking</t>
  </si>
  <si>
    <t>MFABR0</t>
  </si>
  <si>
    <t>_BR_MFABR1-BR-Administrativo--MFA MASSIFICADA. Mobile Banking</t>
  </si>
  <si>
    <t>MFABR1</t>
  </si>
  <si>
    <t>_BR_MG0BR0-BR-Comercialização e Serviços--MG MOROSIDADE GLOBAL. Internet Banking</t>
  </si>
  <si>
    <t>MG0BR0</t>
  </si>
  <si>
    <t>_BR_MG0BR1-BR-Comercialização e Serviços--MG MOROSIDADE GLOBAL. Mobile Banking</t>
  </si>
  <si>
    <t>MG0BR1</t>
  </si>
  <si>
    <t>_BR_MGDBR0-BR-Capacidades Técnicas--MGD MEGA DATA. Internet Banking</t>
  </si>
  <si>
    <t>MGDBR0</t>
  </si>
  <si>
    <t>_BR_MGDBR1-BR-Capacidades Técnicas--MGD MEGA DATA. Mobile Banking</t>
  </si>
  <si>
    <t>MGDBR1</t>
  </si>
  <si>
    <t>_BR_MH0BR0-BR-Manufatura--MH CRÉDITO RURAL. Internet Banking</t>
  </si>
  <si>
    <t>MH0BR0</t>
  </si>
  <si>
    <t>_BR_MH0BR1-BR-Manufatura--MH CRÉDITO RURAL. Mobile Banking</t>
  </si>
  <si>
    <t>MH0BR1</t>
  </si>
  <si>
    <t>_BR_MI0BR0-BR-Capacidades Técnicas--MI BPO - Crédito Imobiliário. Internet Banking</t>
  </si>
  <si>
    <t>MI0BR0</t>
  </si>
  <si>
    <t>_BR_MI0BR1-BR-Capacidades Técnicas--MI BPO - Crédito Imobiliário. Mobile Banking</t>
  </si>
  <si>
    <t>MI0BR1</t>
  </si>
  <si>
    <t>_BR_MIABR0-BR-Capacidades Técnicas--MIA BPO - Crédito Imobiliário. Internet Banking</t>
  </si>
  <si>
    <t>MIABR0</t>
  </si>
  <si>
    <t>_BR_MIABR1-BR-Capacidades Técnicas--MIA BPO - Crédito Imobiliário. Mobile Banking</t>
  </si>
  <si>
    <t>MIABR1</t>
  </si>
  <si>
    <t>_BR_MICBR0-BR-Gestão e Controle--MIC Motor de Integridade Contábil. Internet Banking</t>
  </si>
  <si>
    <t>MICBR0</t>
  </si>
  <si>
    <t>_BR_MICBR1-BR-Gestão e Controle--MIC Motor de Integridade Contábil. Mobile Banking</t>
  </si>
  <si>
    <t>MICBR1</t>
  </si>
  <si>
    <t>_BR_MIGBR0-BR-Gestão e Controle--MIG MIGROS Credito. Internet Banking</t>
  </si>
  <si>
    <t>MIGBR0</t>
  </si>
  <si>
    <t>_BR_MIGBR1-BR-Gestão e Controle--MIG MIGROS Credito. Mobile Banking</t>
  </si>
  <si>
    <t>MIGBR1</t>
  </si>
  <si>
    <t>_BR_MIVBR0-BR-Canais--MIV Front End Crédito Imobiliario (BPO Santander). Internet Banking</t>
  </si>
  <si>
    <t>MIVBR0</t>
  </si>
  <si>
    <t>_BR_MIVBR1-BR-Canais--MIV Front End Crédito Imobiliario (BPO Santander). Mobile Banking</t>
  </si>
  <si>
    <t>MIVBR1</t>
  </si>
  <si>
    <t>_BR_MKTBR0-BR-Administrativo--MKT MARCULT - PORTAL DO MARKETING. Internet Banking</t>
  </si>
  <si>
    <t>MKTBR0</t>
  </si>
  <si>
    <t>_BR_MKTBR1-BR-Administrativo--MKT MARCULT - PORTAL DO MARKETING. Mobile Banking</t>
  </si>
  <si>
    <t>MKTBR1</t>
  </si>
  <si>
    <t>_BR_MLTBR0-BR-Canais--MLT NOVA PLATAFORMA DE AUTO ATENDIMENTO. Internet Banking</t>
  </si>
  <si>
    <t>MLTBR0</t>
  </si>
  <si>
    <t>_BR_MLTBR1-BR-Canais--MLT NOVA PLATAFORMA DE AUTO ATENDIMENTO. Mobile Banking</t>
  </si>
  <si>
    <t>MLTBR1</t>
  </si>
  <si>
    <t>_BR_MO0BR0-BR-Capacidades Técnicas--MO RELACIONAMENTO DE CLIENTES. Internet Banking</t>
  </si>
  <si>
    <t>MO0BR0</t>
  </si>
  <si>
    <t>_BR_MO0BR1-BR-Capacidades Técnicas--MO RELACIONAMENTO DE CLIENTES. Mobile Banking</t>
  </si>
  <si>
    <t>MO0BR1</t>
  </si>
  <si>
    <t>_BR_MOBBR0-BR-Canais--MOB Abertura de Conta Digital. Internet Banking</t>
  </si>
  <si>
    <t>MOBBR0</t>
  </si>
  <si>
    <t>_BR_MOBBR1-BR-Canais--MOB Abertura de Conta Digital. Mobile Banking</t>
  </si>
  <si>
    <t>MOBBR1</t>
  </si>
  <si>
    <t>_BR_MOCBR0-BR-Canais--MOC MÓDULO OMNI-CHANNEL. Internet Banking</t>
  </si>
  <si>
    <t>MOCBR0</t>
  </si>
  <si>
    <t>_BR_MOCBR1-BR-Canais--MOC MÓDULO OMNI-CHANNEL. Mobile Banking</t>
  </si>
  <si>
    <t>MOCBR1</t>
  </si>
  <si>
    <t>_BR_MOUBR0-BR-Analíticos--MOU MIS Ouvidoria. Internet Banking</t>
  </si>
  <si>
    <t>MOUBR0</t>
  </si>
  <si>
    <t>_BR_MOUBR1-BR-Analíticos--MOU MIS Ouvidoria. Mobile Banking</t>
  </si>
  <si>
    <t>MOUBR1</t>
  </si>
  <si>
    <t>_BR_MP0BR0-BR-Manufatura--MP PAMPA. Internet Banking</t>
  </si>
  <si>
    <t>MP0BR0</t>
  </si>
  <si>
    <t>_BR_MP0BR1-BR-Manufatura--MP PAMPA. Mobile Banking</t>
  </si>
  <si>
    <t>MP0BR1</t>
  </si>
  <si>
    <t>_BR_MPABR0-BR-Manufatura--MPA Gestão e Apoio Operacional de Cartões. Internet Banking</t>
  </si>
  <si>
    <t>MPABR0</t>
  </si>
  <si>
    <t>_BR_MPABR1-BR-Manufatura--MPA Gestão e Apoio Operacional de Cartões. Mobile Banking</t>
  </si>
  <si>
    <t>MPABR1</t>
  </si>
  <si>
    <t>_BR_MPVBR0-BR-Gestão e Controle--MPV Monitoramento de Ponto de Venda. Internet Banking</t>
  </si>
  <si>
    <t>MPVBR0</t>
  </si>
  <si>
    <t>_BR_MPVBR1-BR-Gestão e Controle--MPV Monitoramento de Ponto de Venda. Mobile Banking</t>
  </si>
  <si>
    <t>MPVBR1</t>
  </si>
  <si>
    <t>_BR_MQABR0-BR-Capacidades Técnicas--MQA Plataforma para  Mobile Quality Assurance. Internet Banking</t>
  </si>
  <si>
    <t>MQABR0</t>
  </si>
  <si>
    <t>_BR_MQABR1-BR-Capacidades Técnicas--MQA Plataforma para  Mobile Quality Assurance. Mobile Banking</t>
  </si>
  <si>
    <t>MQABR1</t>
  </si>
  <si>
    <t>_BR_MR0BR0-BR-Analíticos--MR HISTÓRICO DE ARRECADAÇÕES E PAGAMENTO DE BENEFÍCIOS. Internet Banking</t>
  </si>
  <si>
    <t>MR0BR0</t>
  </si>
  <si>
    <t>_BR_MR0BR1-BR-Analíticos--MR HISTÓRICO DE ARRECADAÇÕES E PAGAMENTO DE BENEFÍCIOS. Mobile Banking</t>
  </si>
  <si>
    <t>MR0BR1</t>
  </si>
  <si>
    <t>_BR_MRMBR0-BR-Gestão e Controle--MRM Módulo de Risco de Mercado. Internet Banking</t>
  </si>
  <si>
    <t>MRMBR0</t>
  </si>
  <si>
    <t>_BR_MRMBR1-BR-Gestão e Controle--MRM Módulo de Risco de Mercado. Mobile Banking</t>
  </si>
  <si>
    <t>MRMBR1</t>
  </si>
  <si>
    <t>_BR_MSABR0-BR-Analíticos--MSA MIS no SAS. Internet Banking</t>
  </si>
  <si>
    <t>MSABR0</t>
  </si>
  <si>
    <t>_BR_MSABR1-BR-Analíticos--MSA MIS no SAS. Mobile Banking</t>
  </si>
  <si>
    <t>MSABR1</t>
  </si>
  <si>
    <t>_BR_MSGBR0-BR-Canais--MSG Canais Mobile Envio de mensagens. Internet Banking</t>
  </si>
  <si>
    <t>MSGBR0</t>
  </si>
  <si>
    <t>_BR_MSGBR1-BR-Canais--MSG Canais Mobile Envio de mensagens. Mobile Banking</t>
  </si>
  <si>
    <t>MSGBR1</t>
  </si>
  <si>
    <t>_BR_MSLBR0-BR-Analíticos--MSL DATAMART D1 MOR SALES (D1SALES). Internet Banking</t>
  </si>
  <si>
    <t>MSLBR0</t>
  </si>
  <si>
    <t>_BR_MSLBR1-BR-Analíticos--MSL DATAMART D1 MOR SALES (D1SALES). Mobile Banking</t>
  </si>
  <si>
    <t>MSLBR1</t>
  </si>
  <si>
    <t>_BR_MSPBR0-BR-Comercialização e Serviços--MSP Mensagem de Vídeo em Streaming. Internet Banking</t>
  </si>
  <si>
    <t>MSPBR0</t>
  </si>
  <si>
    <t>_BR_MSPBR1-BR-Comercialização e Serviços--MSP Mensagem de Vídeo em Streaming. Mobile Banking</t>
  </si>
  <si>
    <t>MSPBR1</t>
  </si>
  <si>
    <t>_BR_MV0BR0-BR-Manufatura--MV MOVIMENTO DE TEDS. Internet Banking</t>
  </si>
  <si>
    <t>MV0BR0</t>
  </si>
  <si>
    <t>_BR_MV0BR1-BR-Manufatura--MV MOVIMENTO DE TEDS. Mobile Banking</t>
  </si>
  <si>
    <t>MV0BR1</t>
  </si>
  <si>
    <t>_BR_MZ0BR0-BR-Gestão e Controle--MZ SISTEMA INTEGRADO DE CONTROLE DE RATING. Internet Banking</t>
  </si>
  <si>
    <t>MZ0BR0</t>
  </si>
  <si>
    <t>_BR_MZ0BR1-BR-Gestão e Controle--MZ SISTEMA INTEGRADO DE CONTROLE DE RATING. Mobile Banking</t>
  </si>
  <si>
    <t>MZ0BR1</t>
  </si>
  <si>
    <t>_BR_N10BR0-BR-Manufatura--N1 SISTEMA DE GERENCIAMENTO DE MILHAS. Internet Banking</t>
  </si>
  <si>
    <t>N10BR0</t>
  </si>
  <si>
    <t>_BR_N10BR1-BR-Manufatura--N1 SISTEMA DE GERENCIAMENTO DE MILHAS. Mobile Banking</t>
  </si>
  <si>
    <t>N10BR1</t>
  </si>
  <si>
    <t>_BR_NA0BR0-BR-Genoma do Cliente--NA RATING DE PESSOA FISÍCA, MICRO E PEQUENA EMPRESA. Internet Banking</t>
  </si>
  <si>
    <t>NA0BR0</t>
  </si>
  <si>
    <t>_BR_NA0BR1-BR-Genoma do Cliente--NA RATING DE PESSOA FISÍCA, MICRO E PEQUENA EMPRESA. Mobile Banking</t>
  </si>
  <si>
    <t>NA0BR1</t>
  </si>
  <si>
    <t>_BR_NAWBR0-BR-Gestão e Controle--NAW Autenticação de Usuario na rede Sem Fio. Internet Banking</t>
  </si>
  <si>
    <t>NAWBR0</t>
  </si>
  <si>
    <t>_BR_NAWBR1-BR-Gestão e Controle--NAW Autenticação de Usuario na rede Sem Fio. Mobile Banking</t>
  </si>
  <si>
    <t>NAWBR1</t>
  </si>
  <si>
    <t>_BR_NDCBR0-BR-Analíticos--NDC DATAMART NEGATIVAÇÃO DE CONTRATOS (UNIV_FB). Internet Banking</t>
  </si>
  <si>
    <t>NDCBR0</t>
  </si>
  <si>
    <t>_BR_NDCBR1-BR-Analíticos--NDC DATAMART NEGATIVAÇÃO DE CONTRATOS (UNIV_FB). Mobile Banking</t>
  </si>
  <si>
    <t>NDCBR1</t>
  </si>
  <si>
    <t>_BR_NE0BR0-BR-Manufatura--NE EMBOSSING DE PLÁSTICOS E IMPRESSÃO DE SENHAS. Internet Banking</t>
  </si>
  <si>
    <t>NE0BR0</t>
  </si>
  <si>
    <t>_BR_NE0BR1-BR-Manufatura--NE EMBOSSING DE PLÁSTICOS E IMPRESSÃO DE SENHAS. Mobile Banking</t>
  </si>
  <si>
    <t>NE0BR1</t>
  </si>
  <si>
    <t>_BR_NF0BR0-BR-Analíticos--NF GESTÃO DE RISCOS. Internet Banking</t>
  </si>
  <si>
    <t>NF0BR0</t>
  </si>
  <si>
    <t>_BR_NF0BR1-BR-Analíticos--NF GESTÃO DE RISCOS. Mobile Banking</t>
  </si>
  <si>
    <t>NF0BR1</t>
  </si>
  <si>
    <t>_BR_NFSBR0-BR-Administrativo--NFS PORTAL DE NORMAS. Internet Banking</t>
  </si>
  <si>
    <t>NFSBR0</t>
  </si>
  <si>
    <t>_BR_NFSBR1-BR-Administrativo--NFS PORTAL DE NORMAS. Mobile Banking</t>
  </si>
  <si>
    <t>NFSBR1</t>
  </si>
  <si>
    <t>_BR_NI0BR0-BR-Gestão e Controle--NI FITA DE AUDITORIA. Internet Banking</t>
  </si>
  <si>
    <t>NI0BR0</t>
  </si>
  <si>
    <t>_BR_NI0BR1-BR-Gestão e Controle--NI FITA DE AUDITORIA. Mobile Banking</t>
  </si>
  <si>
    <t>NI0BR1</t>
  </si>
  <si>
    <t>_BR_NMSBR0-BR-Analíticos--NMS NEMO SIC. Internet Banking</t>
  </si>
  <si>
    <t>NMSBR0</t>
  </si>
  <si>
    <t>_BR_NMSBR1-BR-Analíticos--NMS NEMO SIC. Mobile Banking</t>
  </si>
  <si>
    <t>NMSBR1</t>
  </si>
  <si>
    <t>_BR_NMWBR0-BR-Canais--NMW NOVO INTERNET BANKING PF. Internet Banking</t>
  </si>
  <si>
    <t>NMWBR0</t>
  </si>
  <si>
    <t>_BR_NMWBR1-BR-Canais--NMW NOVO INTERNET BANKING PF. Mobile Banking</t>
  </si>
  <si>
    <t>NMWBR1</t>
  </si>
  <si>
    <t>_BR_NW0BR0-BR-Manufatura--NW SIGOM MÓDULO DE TERMO DE MOEDAS. Internet Banking</t>
  </si>
  <si>
    <t>NW0BR0</t>
  </si>
  <si>
    <t>_BR_NW0BR1-BR-Manufatura--NW SIGOM MÓDULO DE TERMO DE MOEDAS. Mobile Banking</t>
  </si>
  <si>
    <t>NW0BR1</t>
  </si>
  <si>
    <t>_BR_NY0BR0-BR-Manufatura--NY AGENDAMENTOS. Internet Banking</t>
  </si>
  <si>
    <t>NY0BR0</t>
  </si>
  <si>
    <t>_BR_NY0BR1-BR-Manufatura--NY AGENDAMENTOS. Mobile Banking</t>
  </si>
  <si>
    <t>NY0BR1</t>
  </si>
  <si>
    <t>_BR_NZ0BR0-BR-Capacidades Técnicas--NZ MIDDLEWARE SPB. Internet Banking</t>
  </si>
  <si>
    <t>NZ0BR0</t>
  </si>
  <si>
    <t>_BR_NZ0BR1-BR-Capacidades Técnicas--NZ MIDDLEWARE SPB. Mobile Banking</t>
  </si>
  <si>
    <t>NZ0BR1</t>
  </si>
  <si>
    <t>_BR_O20BR0-BR-Capacidades Técnicas--O2 PLATAFORMA DE IMPRESSÃO - MÓDULO GERENCIAL. Internet Banking</t>
  </si>
  <si>
    <t>O20BR0</t>
  </si>
  <si>
    <t>_BR_O20BR1-BR-Capacidades Técnicas--O2 PLATAFORMA DE IMPRESSÃO - MÓDULO GERENCIAL. Mobile Banking</t>
  </si>
  <si>
    <t>O20BR1</t>
  </si>
  <si>
    <t>_BR_O40BR0-BR-Genoma do Cliente--O4 INFRAESTRUTURA OPERACIONAL DE CANAIS. Internet Banking</t>
  </si>
  <si>
    <t>O40BR0</t>
  </si>
  <si>
    <t>_BR_O40BR1-BR-Genoma do Cliente--O4 INFRAESTRUTURA OPERACIONAL DE CANAIS. Mobile Banking</t>
  </si>
  <si>
    <t>O40BR1</t>
  </si>
  <si>
    <t>_BR_O50BR0-BR-Comercialização e Serviços--O5 REMEDY ASSUNTOS PENDENTES. Internet Banking</t>
  </si>
  <si>
    <t>O50BR0</t>
  </si>
  <si>
    <t>_BR_O50BR1-BR-Comercialização e Serviços--O5 REMEDY ASSUNTOS PENDENTES. Mobile Banking</t>
  </si>
  <si>
    <t>O50BR1</t>
  </si>
  <si>
    <t>_BR_O70BR0-BR-Comercialização e Serviços--O7 Central de Transferência de Crédito. Internet Banking</t>
  </si>
  <si>
    <t>O70BR0</t>
  </si>
  <si>
    <t>_BR_O70BR1-BR-Comercialização e Serviços--O7 Central de Transferência de Crédito. Mobile Banking</t>
  </si>
  <si>
    <t>O70BR1</t>
  </si>
  <si>
    <t>_BR_OBDBR0-BR-Analíticos--OBD OFERTA BÁSICA DIÁRIA. Internet Banking</t>
  </si>
  <si>
    <t>OBDBR0</t>
  </si>
  <si>
    <t>_BR_OBDBR1-BR-Analíticos--OBD OFERTA BÁSICA DIÁRIA. Mobile Banking</t>
  </si>
  <si>
    <t>OBDBR1</t>
  </si>
  <si>
    <t>_BR_OCCBR0-BR-Comercialização e Serviços--OCC COBRANÇA CONSUMER FINANCE. Internet Banking</t>
  </si>
  <si>
    <t>OCCBR0</t>
  </si>
  <si>
    <t>_BR_OCCBR1-BR-Comercialização e Serviços--OCC COBRANÇA CONSUMER FINANCE. Mobile Banking</t>
  </si>
  <si>
    <t>OCCBR1</t>
  </si>
  <si>
    <t>_BR_OCOBR0-BR-Comercialização e Serviços--OCO TRANSAÇÕES ON LINE DO PACOTE CTA. Internet Banking</t>
  </si>
  <si>
    <t>OCOBR0</t>
  </si>
  <si>
    <t>_BR_OCOBR1-BR-Comercialização e Serviços--OCO TRANSAÇÕES ON LINE DO PACOTE CTA. Mobile Banking</t>
  </si>
  <si>
    <t>OCOBR1</t>
  </si>
  <si>
    <t>_BR_ODCBR0-BR-Analíticos--ODC Cenários, Simulação e Forecasting. Internet Banking</t>
  </si>
  <si>
    <t>ODCBR0</t>
  </si>
  <si>
    <t>_BR_ODCBR1-BR-Analíticos--ODC Cenários, Simulação e Forecasting. Mobile Banking</t>
  </si>
  <si>
    <t>ODCBR1</t>
  </si>
  <si>
    <t>_BR_ODSBR0-BR-Analíticos--ODS OPERATIONAL DATA STORE. Internet Banking</t>
  </si>
  <si>
    <t>ODSBR0</t>
  </si>
  <si>
    <t>_BR_ODSBR1-BR-Analíticos--ODS OPERATIONAL DATA STORE. Mobile Banking</t>
  </si>
  <si>
    <t>ODSBR1</t>
  </si>
  <si>
    <t>_BR_OE0BR0-BR-Capacidades Técnicas--OE ORQUESTRADOR NETBANKING. Internet Banking</t>
  </si>
  <si>
    <t>OE0BR0</t>
  </si>
  <si>
    <t>_BR_OE0BR1-BR-Capacidades Técnicas--OE ORQUESTRADOR NETBANKING. Mobile Banking</t>
  </si>
  <si>
    <t>OE0BR1</t>
  </si>
  <si>
    <t>_BR_OG0BR0-BR-Gestão e Controle--OG CAPITALIZAÇÃO, SEGUROS E SERVIÇOS AYMORÉ. Internet Banking</t>
  </si>
  <si>
    <t>OG0BR0</t>
  </si>
  <si>
    <t>_BR_OG0BR1-BR-Gestão e Controle--OG CAPITALIZAÇÃO, SEGUROS E SERVIÇOS AYMORÉ. Mobile Banking</t>
  </si>
  <si>
    <t>OG0BR1</t>
  </si>
  <si>
    <t>_BR_OH0BR0-BR-Capacidades Técnicas--OH AUTOMAÇÃO DE NÚCLEOS. Internet Banking</t>
  </si>
  <si>
    <t>OH0BR0</t>
  </si>
  <si>
    <t>_BR_OH0BR1-BR-Capacidades Técnicas--OH AUTOMAÇÃO DE NÚCLEOS. Mobile Banking</t>
  </si>
  <si>
    <t>OH0BR1</t>
  </si>
  <si>
    <t>_BR_OI0BR0-BR-Genoma do Cliente--OI FIRMAS E PODERES. Internet Banking</t>
  </si>
  <si>
    <t>OI0BR0</t>
  </si>
  <si>
    <t>_BR_OI0BR1-BR-Genoma do Cliente--OI FIRMAS E PODERES. Mobile Banking</t>
  </si>
  <si>
    <t>OI0BR1</t>
  </si>
  <si>
    <t>_BR_OJ0BR0-BR-Comercialização e Serviços--OJ ABERTURA MASSIFICADA DE CONTAS. Internet Banking</t>
  </si>
  <si>
    <t>OJ0BR0</t>
  </si>
  <si>
    <t>_BR_OJ0BR1-BR-Comercialização e Serviços--OJ ABERTURA MASSIFICADA DE CONTAS. Mobile Banking</t>
  </si>
  <si>
    <t>OJ0BR1</t>
  </si>
  <si>
    <t>_BR_OLABR0-BR-Comercialização e Serviços--OLA Sistema de Interface com a OLE Consignados. Internet Banking</t>
  </si>
  <si>
    <t>OLABR0</t>
  </si>
  <si>
    <t>_BR_OLABR1-BR-Comercialização e Serviços--OLA Sistema de Interface com a OLE Consignados. Mobile Banking</t>
  </si>
  <si>
    <t>OLABR1</t>
  </si>
  <si>
    <t>_BR_OS0BR0-BR-Analíticos--OS OPERATIONAL DATA STORE. Internet Banking</t>
  </si>
  <si>
    <t>OS0BR0</t>
  </si>
  <si>
    <t>_BR_OS0BR1-BR-Analíticos--OS OPERATIONAL DATA STORE. Mobile Banking</t>
  </si>
  <si>
    <t>OS0BR1</t>
  </si>
  <si>
    <t>_BR_OSABR0-BR-Inteligência de Negócios--OSA Orquestrador de Segurança  Admissão. Internet Banking</t>
  </si>
  <si>
    <t>OSABR0</t>
  </si>
  <si>
    <t>_BR_OSABR1-BR-Inteligência de Negócios--OSA Orquestrador de Segurança  Admissão. Mobile Banking</t>
  </si>
  <si>
    <t>OSABR1</t>
  </si>
  <si>
    <t>_BR_OSGBR0-BR-Capacidades Técnicas--OSG GESTÃO DE RISCOS E DISP. DE SEGURANÇA DE CANAIS. Internet Banking</t>
  </si>
  <si>
    <t>OSGBR0</t>
  </si>
  <si>
    <t>_BR_OSGBR1-BR-Capacidades Técnicas--OSG GESTÃO DE RISCOS E DISP. DE SEGURANÇA DE CANAIS. Mobile Banking</t>
  </si>
  <si>
    <t>OSGBR1</t>
  </si>
  <si>
    <t>_BR_OY0BR0-BR-Comercialização e Serviços--OY RENEGOCIAÇÃO. Internet Banking</t>
  </si>
  <si>
    <t>OY0BR0</t>
  </si>
  <si>
    <t>_BR_OY0BR1-BR-Comercialização e Serviços--OY RENEGOCIAÇÃO. Mobile Banking</t>
  </si>
  <si>
    <t>OY0BR1</t>
  </si>
  <si>
    <t>_BR_OZ0BR0-BR-Gestão e Controle--OZ Financiamentos – Santander Financiamentos. Internet Banking</t>
  </si>
  <si>
    <t>OZ0BR0</t>
  </si>
  <si>
    <t>_BR_OZ0BR1-BR-Gestão e Controle--OZ Financiamentos – Santander Financiamentos. Mobile Banking</t>
  </si>
  <si>
    <t>OZ0BR1</t>
  </si>
  <si>
    <t>_BR_P10BR0-BR-Analíticos--P1 B.O. - OPERAÇÕES INADIMPLENTES - BANESPA (UNIV_LY). Internet Banking</t>
  </si>
  <si>
    <t>P10BR0</t>
  </si>
  <si>
    <t>_BR_P10BR1-BR-Analíticos--P1 B.O. - OPERAÇÕES INADIMPLENTES - BANESPA (UNIV_LY). Mobile Banking</t>
  </si>
  <si>
    <t>P10BR1</t>
  </si>
  <si>
    <t>_BR_P80BR0-BR-Analíticos--P8 DBM-P DATA BASE MARKETING DE PROSPECTS. Internet Banking</t>
  </si>
  <si>
    <t>P80BR0</t>
  </si>
  <si>
    <t>_BR_P80BR1-BR-Analíticos--P8 DBM-P DATA BASE MARKETING DE PROSPECTS. Mobile Banking</t>
  </si>
  <si>
    <t>P80BR1</t>
  </si>
  <si>
    <t>_BR_P90BR0-BR-Manufatura--P9 JUVENTUDE – JORNADA MUNDIAL DA JUVENTUDE CONCILIAÇÃO FINANCEIRA. Internet Banking</t>
  </si>
  <si>
    <t>P90BR0</t>
  </si>
  <si>
    <t>_BR_P90BR1-BR-Manufatura--P9 JUVENTUDE – JORNADA MUNDIAL DA JUVENTUDE CONCILIAÇÃO FINANCEIRA. Mobile Banking</t>
  </si>
  <si>
    <t>P90BR1</t>
  </si>
  <si>
    <t>_BR_PARBR0-BR-Canais--PAR AMIGO REAL. Internet Banking</t>
  </si>
  <si>
    <t>PARBR0</t>
  </si>
  <si>
    <t>_BR_PARBR1-BR-Canais--PAR AMIGO REAL. Mobile Banking</t>
  </si>
  <si>
    <t>PARBR1</t>
  </si>
  <si>
    <t>_BR_PATBR0-BR-Comercialização e Serviços--PAT PACOTE TARIFA. Internet Banking</t>
  </si>
  <si>
    <t>PATBR0</t>
  </si>
  <si>
    <t>_BR_PATBR1-BR-Comercialização e Serviços--PAT PACOTE TARIFA. Mobile Banking</t>
  </si>
  <si>
    <t>PATBR1</t>
  </si>
  <si>
    <t>_BR_PAYBR0-BR-Canais--PAY Santander Payments. Internet Banking</t>
  </si>
  <si>
    <t>PAYBR0</t>
  </si>
  <si>
    <t>_BR_PAYBR1-BR-Canais--PAY Santander Payments. Mobile Banking</t>
  </si>
  <si>
    <t>PAYBR1</t>
  </si>
  <si>
    <t>_BR_PB0BR0-BR-Manufatura--PB Consolidador Private. Internet Banking</t>
  </si>
  <si>
    <t>PB0BR0</t>
  </si>
  <si>
    <t>_BR_PB0BR1-BR-Manufatura--PB Consolidador Private. Mobile Banking</t>
  </si>
  <si>
    <t>PB0BR1</t>
  </si>
  <si>
    <t>_BR_PBFBR0-BR-Canais--PBF Plataforma de Chatbot para Funcionários. Internet Banking</t>
  </si>
  <si>
    <t>PBFBR0</t>
  </si>
  <si>
    <t>_BR_PBFBR1-BR-Canais--PBF Plataforma de Chatbot para Funcionários. Mobile Banking</t>
  </si>
  <si>
    <t>PBFBR1</t>
  </si>
  <si>
    <t>_BR_PCJBR0-BR-Comercialização e Serviços--PCJ PROJETO COBRANÇA JUDICIAL. Internet Banking</t>
  </si>
  <si>
    <t>PCJBR0</t>
  </si>
  <si>
    <t>_BR_PCJBR1-BR-Comercialização e Serviços--PCJ PROJETO COBRANÇA JUDICIAL. Mobile Banking</t>
  </si>
  <si>
    <t>PCJBR1</t>
  </si>
  <si>
    <t>_BR_PCOBR0-BR-Analíticos--PCO Plataforma Comercial. Internet Banking</t>
  </si>
  <si>
    <t>PCOBR0</t>
  </si>
  <si>
    <t>_BR_PCOBR1-BR-Analíticos--PCO Plataforma Comercial. Mobile Banking</t>
  </si>
  <si>
    <t>PCOBR1</t>
  </si>
  <si>
    <t>_BR_PCPBR0-BR-Analíticos--PCP DATAMART DE SEGUROS: PROPOSTAS, COTAÇÕES E PENDÊNCIAS. Internet Banking</t>
  </si>
  <si>
    <t>PCPBR0</t>
  </si>
  <si>
    <t>_BR_PCPBR1-BR-Analíticos--PCP DATAMART DE SEGUROS: PROPOSTAS, COTAÇÕES E PENDÊNCIAS. Mobile Banking</t>
  </si>
  <si>
    <t>PCPBR1</t>
  </si>
  <si>
    <t>_BR_PCRBR0-BR-Genoma do Cliente--PCR PLANOS COMERCIAIS. Internet Banking</t>
  </si>
  <si>
    <t>PCRBR0</t>
  </si>
  <si>
    <t>_BR_PCRBR1-BR-Genoma do Cliente--PCR PLANOS COMERCIAIS. Mobile Banking</t>
  </si>
  <si>
    <t>PCRBR1</t>
  </si>
  <si>
    <t>_BR_PD0BR0-BR-Manufatura--PD COMPROR ELETRÔNICO. Internet Banking</t>
  </si>
  <si>
    <t>PD0BR0</t>
  </si>
  <si>
    <t>_BR_PD0BR1-BR-Manufatura--PD COMPROR ELETRÔNICO. Mobile Banking</t>
  </si>
  <si>
    <t>PD0BR1</t>
  </si>
  <si>
    <t>_BR_PDCBR0-BR-Manufatura--PDC Plataforma Digital de Credito. Internet Banking</t>
  </si>
  <si>
    <t>PDCBR0</t>
  </si>
  <si>
    <t>_BR_PDCBR1-BR-Manufatura--PDC Plataforma Digital de Credito. Mobile Banking</t>
  </si>
  <si>
    <t>PDCBR1</t>
  </si>
  <si>
    <t>_BR_PDIBR0-BR-Canais--PDI Plataforma Digital de Investimentos. Internet Banking</t>
  </si>
  <si>
    <t>PDIBR0</t>
  </si>
  <si>
    <t>_BR_PDIBR1-BR-Canais--PDI Plataforma Digital de Investimentos. Mobile Banking</t>
  </si>
  <si>
    <t>PDIBR1</t>
  </si>
  <si>
    <t>_BR_PEDBR0-BR-Analíticos--PED DATAMART DE PESSOAS (UNIV_PE). Internet Banking</t>
  </si>
  <si>
    <t>PEDBR0</t>
  </si>
  <si>
    <t>_BR_PEDBR1-BR-Analíticos--PED DATAMART DE PESSOAS (UNIV_PE). Mobile Banking</t>
  </si>
  <si>
    <t>PEDBR1</t>
  </si>
  <si>
    <t>_BR_PEFBR0-BR-Manufatura--PEF PENDENCIAS FINANCEIRAS (MAINFRAME). Internet Banking</t>
  </si>
  <si>
    <t>PEFBR0</t>
  </si>
  <si>
    <t>_BR_PEFBR1-BR-Manufatura--PEF PENDENCIAS FINANCEIRAS (MAINFRAME). Mobile Banking</t>
  </si>
  <si>
    <t>PEFBR1</t>
  </si>
  <si>
    <t>_BR_PEMBR0-BR-Administrativo--PEM Pesquisas e Monitorias. Internet Banking</t>
  </si>
  <si>
    <t>PEMBR0</t>
  </si>
  <si>
    <t>_BR_PEMBR1-BR-Administrativo--PEM Pesquisas e Monitorias. Mobile Banking</t>
  </si>
  <si>
    <t>PEMBR1</t>
  </si>
  <si>
    <t>_BR_PENBR0-BR-Comercialização e Serviços--PEN PENDÊNCIAS. Internet Banking</t>
  </si>
  <si>
    <t>PENBR0</t>
  </si>
  <si>
    <t>_BR_PENBR1-BR-Comercialização e Serviços--PEN PENDÊNCIAS. Mobile Banking</t>
  </si>
  <si>
    <t>PENBR1</t>
  </si>
  <si>
    <t>_BR_PF0BR0-BR-Manufatura--PF POSIÇÃO DE FIRMAS. Internet Banking</t>
  </si>
  <si>
    <t>PF0BR0</t>
  </si>
  <si>
    <t>_BR_PF0BR1-BR-Manufatura--PF POSIÇÃO DE FIRMAS. Mobile Banking</t>
  </si>
  <si>
    <t>PF0BR1</t>
  </si>
  <si>
    <t>_BR_PFPBR0-BR-Comercialização e Serviços--PFP Promoção FOPA Pernambuco. Internet Banking</t>
  </si>
  <si>
    <t>PFPBR0</t>
  </si>
  <si>
    <t>_BR_PFPBR1-BR-Comercialização e Serviços--PFP Promoção FOPA Pernambuco. Mobile Banking</t>
  </si>
  <si>
    <t>PFPBR1</t>
  </si>
  <si>
    <t>_BR_PFXBR0-BR-Canais--PFX Portal de Câmbio Pessoa Jurídica. Internet Banking</t>
  </si>
  <si>
    <t>PFXBR0</t>
  </si>
  <si>
    <t>_BR_PFXBR1-BR-Canais--PFX Portal de Câmbio Pessoa Jurídica. Mobile Banking</t>
  </si>
  <si>
    <t>PFXBR1</t>
  </si>
  <si>
    <t>_BR_PG0BR0-BR-Capacidades Técnicas--PG ARQUITETURA DE SERVIÇOS DE CANAIS. Internet Banking</t>
  </si>
  <si>
    <t>PG0BR0</t>
  </si>
  <si>
    <t>_BR_PG0BR1-BR-Capacidades Técnicas--PG ARQUITETURA DE SERVIÇOS DE CANAIS. Mobile Banking</t>
  </si>
  <si>
    <t>PG0BR1</t>
  </si>
  <si>
    <t>_BR_PI0BR0-BR-Analíticos--PI INTEGRAÇÃO MULTIPLATAFORMA. Internet Banking</t>
  </si>
  <si>
    <t>PI0BR0</t>
  </si>
  <si>
    <t>_BR_PI0BR1-BR-Analíticos--PI INTEGRAÇÃO MULTIPLATAFORMA. Mobile Banking</t>
  </si>
  <si>
    <t>PI0BR1</t>
  </si>
  <si>
    <t>_BR_PIBBR0-BR-Comercialização e Serviços--PIB PRESTO IMOBILIÁRIO. Internet Banking</t>
  </si>
  <si>
    <t>PIBBR0</t>
  </si>
  <si>
    <t>_BR_PIBBR1-BR-Comercialização e Serviços--PIB PRESTO IMOBILIÁRIO. Mobile Banking</t>
  </si>
  <si>
    <t>PIBBR1</t>
  </si>
  <si>
    <t>_BR_PIFBR0-BR-Analíticos--PIF Painel de informações. Internet Banking</t>
  </si>
  <si>
    <t>PIFBR0</t>
  </si>
  <si>
    <t>_BR_PIFBR1-BR-Analíticos--PIF Painel de informações. Mobile Banking</t>
  </si>
  <si>
    <t>PIFBR1</t>
  </si>
  <si>
    <t>_BR_PIMBR0-BR-Comercialização e Serviços--PIM PLATAFORMA E IMPRESSÃO PACOTE DOC1. Internet Banking</t>
  </si>
  <si>
    <t>PIMBR0</t>
  </si>
  <si>
    <t>_BR_PIMBR1-BR-Comercialização e Serviços--PIM PLATAFORMA E IMPRESSÃO PACOTE DOC1. Mobile Banking</t>
  </si>
  <si>
    <t>PIMBR1</t>
  </si>
  <si>
    <t>_BR_PIRBR0-BR-Capacidades Técnicas--PIR PLATAFORMA DE IMPRESSÃO - INTEGRAÇÃO DE LEGADOS. Internet Banking</t>
  </si>
  <si>
    <t>PIRBR0</t>
  </si>
  <si>
    <t>_BR_PIRBR1-BR-Capacidades Técnicas--PIR PLATAFORMA DE IMPRESSÃO - INTEGRAÇÃO DE LEGADOS. Mobile Banking</t>
  </si>
  <si>
    <t>PIRBR1</t>
  </si>
  <si>
    <t>_BR_PJ0BR0-BR-Gestão e Controle--PJ FLUXO DE CAIXA. Internet Banking</t>
  </si>
  <si>
    <t>PJ0BR0</t>
  </si>
  <si>
    <t>_BR_PJ0BR1-BR-Gestão e Controle--PJ FLUXO DE CAIXA. Mobile Banking</t>
  </si>
  <si>
    <t>PJ0BR1</t>
  </si>
  <si>
    <t>_BR_PK0BR0-BR-Capacidades Técnicas--PK MENSAGERIA. Internet Banking</t>
  </si>
  <si>
    <t>PK0BR0</t>
  </si>
  <si>
    <t>_BR_PK0BR1-BR-Capacidades Técnicas--PK MENSAGERIA. Mobile Banking</t>
  </si>
  <si>
    <t>PK0BR1</t>
  </si>
  <si>
    <t>_BR_PKNBR0-BR-Capacidades Técnicas--PKN Nova Mensageria SPB. Internet Banking</t>
  </si>
  <si>
    <t>PKNBR0</t>
  </si>
  <si>
    <t>_BR_PKNBR1-BR-Capacidades Técnicas--PKN Nova Mensageria SPB. Mobile Banking</t>
  </si>
  <si>
    <t>PKNBR1</t>
  </si>
  <si>
    <t>_BR_PLABR0-BR-Interações Externas--PLA PRIVATE LABEL. Internet Banking</t>
  </si>
  <si>
    <t>PLABR0</t>
  </si>
  <si>
    <t>_BR_PLABR1-BR-Interações Externas--PLA PRIVATE LABEL. Mobile Banking</t>
  </si>
  <si>
    <t>PLABR1</t>
  </si>
  <si>
    <t>_BR_PMBBR0-BR-Manufatura--PMB Plataforma de Automação Middle e Back Corretora. Internet Banking</t>
  </si>
  <si>
    <t>PMBBR0</t>
  </si>
  <si>
    <t>_BR_PMBBR1-BR-Manufatura--PMB Plataforma de Automação Middle e Back Corretora. Mobile Banking</t>
  </si>
  <si>
    <t>PMBBR1</t>
  </si>
  <si>
    <t>_BR_PNEBR0-BR-Inteligência de Negócios--PNE Plataforma Eletrônica de Negociação. Internet Banking</t>
  </si>
  <si>
    <t>PNEBR0</t>
  </si>
  <si>
    <t>_BR_PNEBR1-BR-Inteligência de Negócios--PNE Plataforma Eletrônica de Negociação. Mobile Banking</t>
  </si>
  <si>
    <t>PNEBR1</t>
  </si>
  <si>
    <t>_BR_PNNBR0-BR-Comercialização e Serviços--PNN Plano de Negócios Empresas. Internet Banking</t>
  </si>
  <si>
    <t>PNNBR0</t>
  </si>
  <si>
    <t>_BR_PNNBR1-BR-Comercialização e Serviços--PNN Plano de Negócios Empresas. Mobile Banking</t>
  </si>
  <si>
    <t>PNNBR1</t>
  </si>
  <si>
    <t>_BR_PNSBR0-BR-Capacidades Técnicas--PNS Portal de Push. Internet Banking</t>
  </si>
  <si>
    <t>PNSBR0</t>
  </si>
  <si>
    <t>_BR_PNSBR1-BR-Capacidades Técnicas--PNS Portal de Push. Mobile Banking</t>
  </si>
  <si>
    <t>PNSBR1</t>
  </si>
  <si>
    <t>_BR_PO0BR0-BR-Interações Externas--PO CARTÃO DE DÉBITO BANESPA MASTERCARD. Internet Banking</t>
  </si>
  <si>
    <t>PO0BR0</t>
  </si>
  <si>
    <t>_BR_PO0BR1-BR-Interações Externas--PO CARTÃO DE DÉBITO BANESPA MASTERCARD. Mobile Banking</t>
  </si>
  <si>
    <t>PO0BR1</t>
  </si>
  <si>
    <t>_BR_POOBR0-BR-Canais--POO Portal Pool de Crédito Santander. Internet Banking</t>
  </si>
  <si>
    <t>POOBR0</t>
  </si>
  <si>
    <t>_BR_POOBR1-BR-Canais--POO Portal Pool de Crédito Santander. Mobile Banking</t>
  </si>
  <si>
    <t>POOBR1</t>
  </si>
  <si>
    <t>_BR_PPCBR0-BR-Administrativo--PPC PAINEL DE PONTOS CRÍTICOS. Internet Banking</t>
  </si>
  <si>
    <t>PPCBR0</t>
  </si>
  <si>
    <t>_BR_PPCBR1-BR-Administrativo--PPC PAINEL DE PONTOS CRÍTICOS. Mobile Banking</t>
  </si>
  <si>
    <t>PPCBR1</t>
  </si>
  <si>
    <t>_BR_PPVBR0-BR-Analíticos--PPV Portal de Prospecção e Vinculação. Internet Banking</t>
  </si>
  <si>
    <t>PPVBR0</t>
  </si>
  <si>
    <t>_BR_PPVBR1-BR-Analíticos--PPV Portal de Prospecção e Vinculação. Mobile Banking</t>
  </si>
  <si>
    <t>PPVBR1</t>
  </si>
  <si>
    <t>_BR_PRABR0-BR-Manufatura--PRA Processos Automatizados. Internet Banking</t>
  </si>
  <si>
    <t>PRABR0</t>
  </si>
  <si>
    <t>_BR_PRABR1-BR-Manufatura--PRA Processos Automatizados. Mobile Banking</t>
  </si>
  <si>
    <t>PRABR1</t>
  </si>
  <si>
    <t>_BR_PRFBR0-BR-Gestão e Controle--PRF CONTROLE DE PERFIS AYMORÉ. Internet Banking</t>
  </si>
  <si>
    <t>PRFBR0</t>
  </si>
  <si>
    <t>_BR_PRFBR1-BR-Gestão e Controle--PRF CONTROLE DE PERFIS AYMORÉ. Mobile Banking</t>
  </si>
  <si>
    <t>PRFBR1</t>
  </si>
  <si>
    <t>_BR_PRIBR0-BR-Canais--PRI Promoção de Investimentos PF e PJ. Internet Banking</t>
  </si>
  <si>
    <t>PRIBR0</t>
  </si>
  <si>
    <t>_BR_PRIBR1-BR-Canais--PRI Promoção de Investimentos PF e PJ. Mobile Banking</t>
  </si>
  <si>
    <t>PRIBR1</t>
  </si>
  <si>
    <t>_BR_PRRBR0-BR-Manufatura--PRR Procurações. Internet Banking</t>
  </si>
  <si>
    <t>PRRBR0</t>
  </si>
  <si>
    <t>_BR_PRRBR1-BR-Manufatura--PRR Procurações. Mobile Banking</t>
  </si>
  <si>
    <t>PRRBR1</t>
  </si>
  <si>
    <t>_BR_PS0BR0-BR-Analíticos--PS GESTÃO DE AVISOS. Internet Banking</t>
  </si>
  <si>
    <t>PS0BR0</t>
  </si>
  <si>
    <t>_BR_PS0BR1-BR-Analíticos--PS GESTÃO DE AVISOS. Mobile Banking</t>
  </si>
  <si>
    <t>PS0BR1</t>
  </si>
  <si>
    <t>_BR_PSFBR0-BR-Canais--PSF Portal Suporte ao Funcionário. Internet Banking</t>
  </si>
  <si>
    <t>PSFBR0</t>
  </si>
  <si>
    <t>_BR_PSFBR1-BR-Canais--PSF Portal Suporte ao Funcionário. Mobile Banking</t>
  </si>
  <si>
    <t>PSFBR1</t>
  </si>
  <si>
    <t>_BR_PSMBR0-BR-Gestão e Controle--PSM PSIM - Phisical Security Information Management. Internet Banking</t>
  </si>
  <si>
    <t>PSMBR0</t>
  </si>
  <si>
    <t>_BR_PSMBR1-BR-Gestão e Controle--PSM PSIM - Phisical Security Information Management. Mobile Banking</t>
  </si>
  <si>
    <t>PSMBR1</t>
  </si>
  <si>
    <t>_BR_PSUBR0-BR-Canais--PSU Portal de sustentabilidade. Internet Banking</t>
  </si>
  <si>
    <t>PSUBR0</t>
  </si>
  <si>
    <t>_BR_PSUBR1-BR-Canais--PSU Portal de sustentabilidade. Mobile Banking</t>
  </si>
  <si>
    <t>PSUBR1</t>
  </si>
  <si>
    <t>_BR_PV0BR0-BR-Gestão e Controle--PV SISTEMA DE FISCALIZAÇÕES E AUDITORIAS. Internet Banking</t>
  </si>
  <si>
    <t>PV0BR0</t>
  </si>
  <si>
    <t>_BR_PV0BR1-BR-Gestão e Controle--PV SISTEMA DE FISCALIZAÇÕES E AUDITORIAS. Mobile Banking</t>
  </si>
  <si>
    <t>PV0BR1</t>
  </si>
  <si>
    <t>_BR_PVDBR0-BR-Canais--PVD Portal de Vendas da Tesouraria. Internet Banking</t>
  </si>
  <si>
    <t>PVDBR0</t>
  </si>
  <si>
    <t>_BR_PVDBR1-BR-Canais--PVD Portal de Vendas da Tesouraria. Mobile Banking</t>
  </si>
  <si>
    <t>PVDBR1</t>
  </si>
  <si>
    <t>_BR_PWMBR0-BR-Canais--PWM Portal WebMotors. Internet Banking</t>
  </si>
  <si>
    <t>PWMBR0</t>
  </si>
  <si>
    <t>_BR_PWMBR1-BR-Canais--PWM Portal WebMotors. Mobile Banking</t>
  </si>
  <si>
    <t>PWMBR1</t>
  </si>
  <si>
    <t>_BR_PY0BR0-BR-Analíticos--PY CYBER BANESPA HISTÓRICO. Internet Banking</t>
  </si>
  <si>
    <t>PY0BR0</t>
  </si>
  <si>
    <t>_BR_PY0BR1-BR-Analíticos--PY CYBER BANESPA HISTÓRICO. Mobile Banking</t>
  </si>
  <si>
    <t>PY0BR1</t>
  </si>
  <si>
    <t>_BR_PZ0BR0-BR-Manufatura--PZ PAGAMENTOS ON-LINE. Internet Banking</t>
  </si>
  <si>
    <t>PZ0BR0</t>
  </si>
  <si>
    <t>_BR_PZ0BR1-BR-Manufatura--PZ PAGAMENTOS ON-LINE. Mobile Banking</t>
  </si>
  <si>
    <t>PZ0BR1</t>
  </si>
  <si>
    <t>_BR_Q20BR0-BR-Comercialização e Serviços--Q2 SUPER RANKING. Internet Banking</t>
  </si>
  <si>
    <t>Q20BR0</t>
  </si>
  <si>
    <t>_BR_Q20BR1-BR-Comercialização e Serviços--Q2 SUPER RANKING. Mobile Banking</t>
  </si>
  <si>
    <t>Q20BR1</t>
  </si>
  <si>
    <t>_BR_Q40BR0-BR-Comercialização e Serviços--Q4 ABACUS - PLATAFORMA DE CONTRATAÇÃO CLIENTES. Internet Banking</t>
  </si>
  <si>
    <t>Q40BR0</t>
  </si>
  <si>
    <t>_BR_Q40BR1-BR-Comercialização e Serviços--Q4 ABACUS - PLATAFORMA DE CONTRATAÇÃO CLIENTES. Mobile Banking</t>
  </si>
  <si>
    <t>Q40BR1</t>
  </si>
  <si>
    <t>_BR_QQ0BR0-BR-Analíticos--QQ CONSULTA BACEN. Internet Banking</t>
  </si>
  <si>
    <t>QQ0BR0</t>
  </si>
  <si>
    <t>_BR_QQ0BR1-BR-Analíticos--QQ CONSULTA BACEN. Mobile Banking</t>
  </si>
  <si>
    <t>QQ0BR1</t>
  </si>
  <si>
    <t>_BR_QQBBR0-BR-Analíticos--QQB CONSULTA BACEN E SERASA. Internet Banking</t>
  </si>
  <si>
    <t>QQBBR0</t>
  </si>
  <si>
    <t>_BR_QQBBR1-BR-Analíticos--QQB CONSULTA BACEN E SERASA. Mobile Banking</t>
  </si>
  <si>
    <t>QQBBR1</t>
  </si>
  <si>
    <t>_BR_QRMBR0-BR-Analíticos--QRM FERRAMENTA PARA RISCO DE MERCADO - QRM. Internet Banking</t>
  </si>
  <si>
    <t>QRMBR0</t>
  </si>
  <si>
    <t>_BR_QRMBR1-BR-Analíticos--QRM FERRAMENTA PARA RISCO DE MERCADO - QRM. Mobile Banking</t>
  </si>
  <si>
    <t>QRMBR1</t>
  </si>
  <si>
    <t>_BR_R50BR0-BR-Genoma do Cliente--R5 SAFEWATCH. Internet Banking</t>
  </si>
  <si>
    <t>R50BR0</t>
  </si>
  <si>
    <t>_BR_R50BR1-BR-Genoma do Cliente--R5 SAFEWATCH. Mobile Banking</t>
  </si>
  <si>
    <t>R50BR1</t>
  </si>
  <si>
    <t>_BR_R70BR0-BR-Analíticos--R7 DATAMART DE RISCO (RISCOMC). Internet Banking</t>
  </si>
  <si>
    <t>R70BR0</t>
  </si>
  <si>
    <t>_BR_R70BR1-BR-Analíticos--R7 DATAMART DE RISCO (RISCOMC). Mobile Banking</t>
  </si>
  <si>
    <t>R70BR1</t>
  </si>
  <si>
    <t>_BR_R80BR0-BR-Administrativo--R8 SISTEMA DE GESTÃO DE DEMANDAS. Internet Banking</t>
  </si>
  <si>
    <t>R80BR0</t>
  </si>
  <si>
    <t>_BR_R80BR1-BR-Administrativo--R8 SISTEMA DE GESTÃO DE DEMANDAS. Mobile Banking</t>
  </si>
  <si>
    <t>R80BR1</t>
  </si>
  <si>
    <t>_BR_RA0BR0-BR-Capacidades Técnicas--RA ARRECADAÇÃO DE CONVÊNIOS E TRIBUTOS - CONVIVÊNCIA YA. Internet Banking</t>
  </si>
  <si>
    <t>RA0BR0</t>
  </si>
  <si>
    <t>_BR_RA0BR1-BR-Capacidades Técnicas--RA ARRECADAÇÃO DE CONVÊNIOS E TRIBUTOS - CONVIVÊNCIA YA. Mobile Banking</t>
  </si>
  <si>
    <t>RA0BR1</t>
  </si>
  <si>
    <t>_BR_RB0BR0-BR-Manufatura--RB AFILIAÇÃO ELETRÔNICA. Internet Banking</t>
  </si>
  <si>
    <t>RB0BR0</t>
  </si>
  <si>
    <t>_BR_RB0BR1-BR-Manufatura--RB AFILIAÇÃO ELETRÔNICA. Mobile Banking</t>
  </si>
  <si>
    <t>RB0BR1</t>
  </si>
  <si>
    <t>_BR_RC0BR0-BR-Capacidades Técnicas--RC ALTAIR - PAGAMENTOS E DÉBITOS AUTOMÁTICOS - CONVERSÃO E CONVIVÊNCIA. Internet Banking</t>
  </si>
  <si>
    <t>RC0BR0</t>
  </si>
  <si>
    <t>_BR_RC0BR1-BR-Capacidades Técnicas--RC ALTAIR - PAGAMENTOS E DÉBITOS AUTOMÁTICOS - CONVERSÃO E CONVIVÊNCIA. Mobile Banking</t>
  </si>
  <si>
    <t>RC0BR1</t>
  </si>
  <si>
    <t>_BR_RCBBR0-BR-Comercialização e Serviços--RCB EMISSAO DE BOLETO DE ACORDO DE DIVIDA. Internet Banking</t>
  </si>
  <si>
    <t>RCBBR0</t>
  </si>
  <si>
    <t>_BR_RCBBR1-BR-Comercialização e Serviços--RCB EMISSAO DE BOLETO DE ACORDO DE DIVIDA. Mobile Banking</t>
  </si>
  <si>
    <t>RCBBR1</t>
  </si>
  <si>
    <t>_BR_RCSBR0-BR-Comercialização e Serviços--RCS ROTINA CREDIT SCORE. Internet Banking</t>
  </si>
  <si>
    <t>RCSBR0</t>
  </si>
  <si>
    <t>_BR_RCSBR1-BR-Comercialização e Serviços--RCS ROTINA CREDIT SCORE. Mobile Banking</t>
  </si>
  <si>
    <t>RCSBR1</t>
  </si>
  <si>
    <t>_BR_RDRBR0-BR-Analíticos--RDR Chamados do Santander no Bacen. Internet Banking</t>
  </si>
  <si>
    <t>RDRBR0</t>
  </si>
  <si>
    <t>_BR_RDRBR1-BR-Analíticos--RDR Chamados do Santander no Bacen. Mobile Banking</t>
  </si>
  <si>
    <t>RDRBR1</t>
  </si>
  <si>
    <t>_BR_REGBR0-BR-Gestão e Controle--REG REGULATÓRIO E CONTÁBIL. Internet Banking</t>
  </si>
  <si>
    <t>REGBR0</t>
  </si>
  <si>
    <t>_BR_REGBR1-BR-Gestão e Controle--REG REGULATÓRIO E CONTÁBIL. Mobile Banking</t>
  </si>
  <si>
    <t>REGBR1</t>
  </si>
  <si>
    <t>_BR_RF0BR0-BR-Comercialização e Serviços--RF CONTROLE DE DOCUMENTOS PENDENTES ATIVOS ALTAIR. Internet Banking</t>
  </si>
  <si>
    <t>RF0BR0</t>
  </si>
  <si>
    <t>_BR_RF0BR1-BR-Comercialização e Serviços--RF CONTROLE DE DOCUMENTOS PENDENTES ATIVOS ALTAIR. Mobile Banking</t>
  </si>
  <si>
    <t>RF0BR1</t>
  </si>
  <si>
    <t>_BR_RG0BR0-BR-Comercialização e Serviços--RG CAB/GAB/CP CONSUMO. Internet Banking</t>
  </si>
  <si>
    <t>RG0BR0</t>
  </si>
  <si>
    <t>_BR_RG0BR1-BR-Comercialização e Serviços--RG CAB/GAB/CP CONSUMO. Mobile Banking</t>
  </si>
  <si>
    <t>RG0BR1</t>
  </si>
  <si>
    <t>_BR_RICBR0-BR-Genoma do Cliente--RIC RICLAB. Internet Banking</t>
  </si>
  <si>
    <t>RICBR0</t>
  </si>
  <si>
    <t>_BR_RICBR1-BR-Genoma do Cliente--RIC RICLAB. Mobile Banking</t>
  </si>
  <si>
    <t>RICBR1</t>
  </si>
  <si>
    <t>_BR_RK0BR0-BR-Analíticos--RK BASE DE DADOS INFORMACIONAL DE ATIVOS ALTAIR. Internet Banking</t>
  </si>
  <si>
    <t>RK0BR0</t>
  </si>
  <si>
    <t>_BR_RK0BR1-BR-Analíticos--RK BASE DE DADOS INFORMACIONAL DE ATIVOS ALTAIR. Mobile Banking</t>
  </si>
  <si>
    <t>RK0BR1</t>
  </si>
  <si>
    <t>_BR_RL0BR0-BR-Manufatura--RL PA-VENDOR E CDC-I / AGENDAMENTO DE OPER. PF. Internet Banking</t>
  </si>
  <si>
    <t>RL0BR0</t>
  </si>
  <si>
    <t>_BR_RL0BR1-BR-Manufatura--RL PA-VENDOR E CDC-I / AGENDAMENTO DE OPER. PF. Mobile Banking</t>
  </si>
  <si>
    <t>RL0BR1</t>
  </si>
  <si>
    <t>_BR_RLUBR0-BR-Analíticos--RLU Reguladores Luxemburgo. Internet Banking</t>
  </si>
  <si>
    <t>RLUBR0</t>
  </si>
  <si>
    <t>_BR_RLUBR1-BR-Analíticos--RLU Reguladores Luxemburgo. Mobile Banking</t>
  </si>
  <si>
    <t>RLUBR1</t>
  </si>
  <si>
    <t>_BR_ROPBR0-BR-Manufatura--ROP RISCO OPERACIONAL (REGISTRO DE OCORRÊNCIAS NAS PRESTAÇÕES). Internet Banking</t>
  </si>
  <si>
    <t>ROPBR0</t>
  </si>
  <si>
    <t>_BR_ROPBR1-BR-Manufatura--ROP RISCO OPERACIONAL (REGISTRO DE OCORRÊNCIAS NAS PRESTAÇÕES). Mobile Banking</t>
  </si>
  <si>
    <t>ROPBR1</t>
  </si>
  <si>
    <t>_BR_RORBR0-BR-Gestão e Controle--ROR RORAC. Internet Banking</t>
  </si>
  <si>
    <t>RORBR0</t>
  </si>
  <si>
    <t>_BR_RORBR1-BR-Gestão e Controle--ROR RORAC. Mobile Banking</t>
  </si>
  <si>
    <t>RORBR1</t>
  </si>
  <si>
    <t>_BR_ROSBR0-BR-Analíticos--ROS Rosetta. Internet Banking</t>
  </si>
  <si>
    <t>ROSBR0</t>
  </si>
  <si>
    <t>_BR_ROSBR1-BR-Analíticos--ROS Rosetta. Mobile Banking</t>
  </si>
  <si>
    <t>ROSBR1</t>
  </si>
  <si>
    <t>_BR_RP0BR0-BR-Capacidades Técnicas--RP ALTAIR-CASH MANAG. MOD COMUM -CONVERSÃO E  CONVIVÊNCIA. Internet Banking</t>
  </si>
  <si>
    <t>RP0BR0</t>
  </si>
  <si>
    <t>_BR_RP0BR1-BR-Capacidades Técnicas--RP ALTAIR-CASH MANAG. MOD COMUM -CONVERSÃO E  CONVIVÊNCIA. Mobile Banking</t>
  </si>
  <si>
    <t>RP0BR1</t>
  </si>
  <si>
    <t>_BR_RPCBR0-BR-Manufatura--RPC RECEBIMENTO PRESTAÇÃO CONSUMER. Internet Banking</t>
  </si>
  <si>
    <t>RPCBR0</t>
  </si>
  <si>
    <t>_BR_RPCBR1-BR-Manufatura--RPC RECEBIMENTO PRESTAÇÃO CONSUMER. Mobile Banking</t>
  </si>
  <si>
    <t>RPCBR1</t>
  </si>
  <si>
    <t>_BR_RQ0BR0-BR-Capacidades Técnicas--RQ PAGAMENTO DE BENEFÍCIOS DO INSS - CONVIVÊNCIA YO. Internet Banking</t>
  </si>
  <si>
    <t>RQ0BR0</t>
  </si>
  <si>
    <t>_BR_RQ0BR1-BR-Capacidades Técnicas--RQ PAGAMENTO DE BENEFÍCIOS DO INSS - CONVIVÊNCIA YO. Mobile Banking</t>
  </si>
  <si>
    <t>RQ0BR1</t>
  </si>
  <si>
    <t>_BR_RSCBR0-BR-Interações Externas--RSC ReportSite Corretora. Internet Banking</t>
  </si>
  <si>
    <t>RSCBR0</t>
  </si>
  <si>
    <t>_BR_RSCBR1-BR-Interações Externas--RSC ReportSite Corretora. Mobile Banking</t>
  </si>
  <si>
    <t>RSCBR1</t>
  </si>
  <si>
    <t>_BR_RSTBR0-BR-Interações Externas--RST ReportSite Tesouraria. Internet Banking</t>
  </si>
  <si>
    <t>RSTBR0</t>
  </si>
  <si>
    <t>_BR_RSTBR1-BR-Interações Externas--RST ReportSite Tesouraria. Mobile Banking</t>
  </si>
  <si>
    <t>RSTBR1</t>
  </si>
  <si>
    <t>_BR_RSVBR0-BR-Administrativo--RSV RESERVA DE SALAS. Internet Banking</t>
  </si>
  <si>
    <t>RSVBR0</t>
  </si>
  <si>
    <t>_BR_RSVBR1-BR-Administrativo--RSV RESERVA DE SALAS. Mobile Banking</t>
  </si>
  <si>
    <t>RSVBR1</t>
  </si>
  <si>
    <t>_BR_RW0BR0-BR-Manufatura--RW SIGOM MÓDULO DE COMPROMISSADAS. Internet Banking</t>
  </si>
  <si>
    <t>RW0BR0</t>
  </si>
  <si>
    <t>_BR_RW0BR1-BR-Manufatura--RW SIGOM MÓDULO DE COMPROMISSADAS. Mobile Banking</t>
  </si>
  <si>
    <t>RW0BR1</t>
  </si>
  <si>
    <t>_BR_RX0BR0-BR-Manufatura--RX CONSULTA DE RESTRITIVO DE RECEBÍVEIS. Internet Banking</t>
  </si>
  <si>
    <t>RX0BR0</t>
  </si>
  <si>
    <t>_BR_RX0BR1-BR-Manufatura--RX CONSULTA DE RESTRITIVO DE RECEBÍVEIS. Mobile Banking</t>
  </si>
  <si>
    <t>RX0BR1</t>
  </si>
  <si>
    <t>_BR_RY0BR0-BR-Manufatura--RY SIGOM MÓDULO DE REDESCONTO. Internet Banking</t>
  </si>
  <si>
    <t>RY0BR0</t>
  </si>
  <si>
    <t>_BR_RY0BR1-BR-Manufatura--RY SIGOM MÓDULO DE REDESCONTO. Mobile Banking</t>
  </si>
  <si>
    <t>RY0BR1</t>
  </si>
  <si>
    <t>_BR_S40BR0-BR-Comercialização e Serviços--S4 COMISSÕES AYMORÉ. Internet Banking</t>
  </si>
  <si>
    <t>S40BR0</t>
  </si>
  <si>
    <t>_BR_S40BR1-BR-Comercialização e Serviços--S4 COMISSÕES AYMORÉ. Mobile Banking</t>
  </si>
  <si>
    <t>S40BR1</t>
  </si>
  <si>
    <t>_BR_S50BR0-BR-Capacidades Técnicas--S5 Recebimentos – Santander Financiamentos. Internet Banking</t>
  </si>
  <si>
    <t>S50BR0</t>
  </si>
  <si>
    <t>_BR_S50BR1-BR-Capacidades Técnicas--S5 Recebimentos – Santander Financiamentos. Mobile Banking</t>
  </si>
  <si>
    <t>S50BR1</t>
  </si>
  <si>
    <t>_BR_S60BR0-BR-Gestão e Controle--S6 CHEQUE DEVOLVIDO AYMORÉ. Internet Banking</t>
  </si>
  <si>
    <t>S60BR0</t>
  </si>
  <si>
    <t>_BR_S60BR1-BR-Gestão e Controle--S6 CHEQUE DEVOLVIDO AYMORÉ. Mobile Banking</t>
  </si>
  <si>
    <t>S60BR1</t>
  </si>
  <si>
    <t>_BR_S70BR0-BR-Analíticos--S7 HISTÓRICO - INADIMPLÊNCIA DO NOROESTE E GERAL DO COMÉRCIO (UNIV_P7). Internet Banking</t>
  </si>
  <si>
    <t>S70BR0</t>
  </si>
  <si>
    <t>_BR_S70BR1-BR-Analíticos--S7 HISTÓRICO - INADIMPLÊNCIA DO NOROESTE E GERAL DO COMÉRCIO (UNIV_P7). Mobile Banking</t>
  </si>
  <si>
    <t>S70BR1</t>
  </si>
  <si>
    <t>_BR_S80BR0-BR-Gestão e Controle--S8 LEASING AYMORÉ. Internet Banking</t>
  </si>
  <si>
    <t>S80BR0</t>
  </si>
  <si>
    <t>_BR_S80BR1-BR-Gestão e Controle--S8 LEASING AYMORÉ. Mobile Banking</t>
  </si>
  <si>
    <t>S80BR1</t>
  </si>
  <si>
    <t>_BR_S90BR0-BR-Manufatura--S9 LIBERAÇÕES AYMORÉ. Internet Banking</t>
  </si>
  <si>
    <t>S90BR0</t>
  </si>
  <si>
    <t>_BR_S90BR1-BR-Manufatura--S9 LIBERAÇÕES AYMORÉ. Mobile Banking</t>
  </si>
  <si>
    <t>S90BR1</t>
  </si>
  <si>
    <t>_BR_SAABR0-BR-Manufatura--SAA SISTEMA GERENCIAL DE ALUGUEL DE AÇÕES. Internet Banking</t>
  </si>
  <si>
    <t>SAABR0</t>
  </si>
  <si>
    <t>_BR_SAABR1-BR-Manufatura--SAA SISTEMA GERENCIAL DE ALUGUEL DE AÇÕES. Mobile Banking</t>
  </si>
  <si>
    <t>SAABR1</t>
  </si>
  <si>
    <t>_BR_SACBR0-BR-Comercialização e Serviços--SAC SAC E OUVIDORIA. Internet Banking</t>
  </si>
  <si>
    <t>SACBR0</t>
  </si>
  <si>
    <t>_BR_SACBR1-BR-Comercialização e Serviços--SAC SAC E OUVIDORIA. Mobile Banking</t>
  </si>
  <si>
    <t>SACBR1</t>
  </si>
  <si>
    <t>_BR_SAGBR0-BR-Capacidades Técnicas--SAG SIRIUS. Internet Banking</t>
  </si>
  <si>
    <t>SAGBR0</t>
  </si>
  <si>
    <t>_BR_SAGBR1-BR-Capacidades Técnicas--SAG SIRIUS. Mobile Banking</t>
  </si>
  <si>
    <t>SAGBR1</t>
  </si>
  <si>
    <t>_BR_SALBR0-BR-Gestão e Controle--SAL SISTEMA BASE DE ALERTA. Internet Banking</t>
  </si>
  <si>
    <t>SALBR0</t>
  </si>
  <si>
    <t>_BR_SALBR1-BR-Gestão e Controle--SAL SISTEMA BASE DE ALERTA. Mobile Banking</t>
  </si>
  <si>
    <t>SALBR1</t>
  </si>
  <si>
    <t>_BR_SBCBR0-BR-Canais--SBC FRONT-END BUSINESS CENTER. Internet Banking</t>
  </si>
  <si>
    <t>SBCBR0</t>
  </si>
  <si>
    <t>_BR_SBCBR1-BR-Canais--SBC FRONT-END BUSINESS CENTER. Mobile Banking</t>
  </si>
  <si>
    <t>SBCBR1</t>
  </si>
  <si>
    <t>_BR_SBIBR0-BR-Analíticos--SBI Datamart SIC - Sist. Informações de Canais. Internet Banking</t>
  </si>
  <si>
    <t>SBIBR0</t>
  </si>
  <si>
    <t>_BR_SBIBR1-BR-Analíticos--SBI Datamart SIC - Sist. Informações de Canais. Mobile Banking</t>
  </si>
  <si>
    <t>SBIBR1</t>
  </si>
  <si>
    <t>_BR_SBKBR0-BR-Manufatura--SBK Senior Banking Solution. Internet Banking</t>
  </si>
  <si>
    <t>SBKBR0</t>
  </si>
  <si>
    <t>_BR_SBKBR1-BR-Manufatura--SBK Senior Banking Solution. Mobile Banking</t>
  </si>
  <si>
    <t>SBKBR1</t>
  </si>
  <si>
    <t>_BR_SCDBR0-BR-Comercialização e Serviços--SCD SISTEMA DE CADASTRO DE CAMPANHAS PARA O AUTOATENDIMENTO. Internet Banking</t>
  </si>
  <si>
    <t>SCDBR0</t>
  </si>
  <si>
    <t>_BR_SCDBR1-BR-Comercialização e Serviços--SCD SISTEMA DE CADASTRO DE CAMPANHAS PARA O AUTOATENDIMENTO. Mobile Banking</t>
  </si>
  <si>
    <t>SCDBR1</t>
  </si>
  <si>
    <t>_BR_SCFBR0-BR-Analíticos--SCF Sistema Consulta de Faturas Legado. Internet Banking</t>
  </si>
  <si>
    <t>SCFBR0</t>
  </si>
  <si>
    <t>_BR_SCFBR1-BR-Analíticos--SCF Sistema Consulta de Faturas Legado. Mobile Banking</t>
  </si>
  <si>
    <t>SCFBR1</t>
  </si>
  <si>
    <t>_BR_SCMBR0-BR-Genoma do Cliente--SCM SISTEMA CONTENT MANAGER. Internet Banking</t>
  </si>
  <si>
    <t>SCMBR0</t>
  </si>
  <si>
    <t>_BR_SCMBR1-BR-Genoma do Cliente--SCM SISTEMA CONTENT MANAGER. Mobile Banking</t>
  </si>
  <si>
    <t>SCMBR1</t>
  </si>
  <si>
    <t>_BR_SCNBR0-BR-Comercialização e Serviços--SCN SISTEMA DE CANAIS. Internet Banking</t>
  </si>
  <si>
    <t>SCNBR0</t>
  </si>
  <si>
    <t>_BR_SCNBR1-BR-Comercialização e Serviços--SCN SISTEMA DE CANAIS. Mobile Banking</t>
  </si>
  <si>
    <t>SCNBR1</t>
  </si>
  <si>
    <t>_BR_SCOBR0-BR-Comercialização e Serviços--SCO COMISSÕES. Internet Banking</t>
  </si>
  <si>
    <t>SCOBR0</t>
  </si>
  <si>
    <t>_BR_SCOBR1-BR-Comercialização e Serviços--SCO COMISSÕES. Mobile Banking</t>
  </si>
  <si>
    <t>SCOBR1</t>
  </si>
  <si>
    <t>_BR_SCSBR0-BR-Inteligência de Negócios--SCS SISTEMA DE CREDITO SCORE. Internet Banking</t>
  </si>
  <si>
    <t>SCSBR0</t>
  </si>
  <si>
    <t>_BR_SCSBR1-BR-Inteligência de Negócios--SCS SISTEMA DE CREDITO SCORE. Mobile Banking</t>
  </si>
  <si>
    <t>SCSBR1</t>
  </si>
  <si>
    <t>_BR_SDABR0-BR-Administrativo--SDA SISTEMA DE DIMENSIONAMENTO DE ÁREAS. Internet Banking</t>
  </si>
  <si>
    <t>SDABR0</t>
  </si>
  <si>
    <t>_BR_SDABR1-BR-Administrativo--SDA SISTEMA DE DIMENSIONAMENTO DE ÁREAS. Mobile Banking</t>
  </si>
  <si>
    <t>SDABR1</t>
  </si>
  <si>
    <t>_BR_SDDBR0-BR-Capacidades Técnicas--SDD Sistema de Detecção de Devices. Internet Banking</t>
  </si>
  <si>
    <t>SDDBR0</t>
  </si>
  <si>
    <t>_BR_SDDBR1-BR-Capacidades Técnicas--SDD Sistema de Detecção de Devices. Mobile Banking</t>
  </si>
  <si>
    <t>SDDBR1</t>
  </si>
  <si>
    <t>_BR_SDGBR0-BR-Analíticos--SDG Sistema de Data Governance. Internet Banking</t>
  </si>
  <si>
    <t>SDGBR0</t>
  </si>
  <si>
    <t>_BR_SDGBR1-BR-Analíticos--SDG Sistema de Data Governance. Mobile Banking</t>
  </si>
  <si>
    <t>SDGBR1</t>
  </si>
  <si>
    <t>_BR_SDIBR0-BR-Analíticos--SDI Sistemas de dados Informacionais visão de riscos. Internet Banking</t>
  </si>
  <si>
    <t>SDIBR0</t>
  </si>
  <si>
    <t>_BR_SDIBR1-BR-Analíticos--SDI Sistemas de dados Informacionais visão de riscos. Mobile Banking</t>
  </si>
  <si>
    <t>SDIBR1</t>
  </si>
  <si>
    <t>_BR_SETBR0-BR-Administrativo--SET SETA - ACOMPANHAMENTO DE IMPLANTAÇÕES. Internet Banking</t>
  </si>
  <si>
    <t>SETBR0</t>
  </si>
  <si>
    <t>_BR_SETBR1-BR-Administrativo--SET SETA - ACOMPANHAMENTO DE IMPLANTAÇÕES. Mobile Banking</t>
  </si>
  <si>
    <t>SETBR1</t>
  </si>
  <si>
    <t>_BR_SFFBR0-BR-Inteligência de Negócios--SFF Anti-Fraude na Admissão. Internet Banking</t>
  </si>
  <si>
    <t>SFFBR0</t>
  </si>
  <si>
    <t>_BR_SFFBR1-BR-Inteligência de Negócios--SFF Anti-Fraude na Admissão. Mobile Banking</t>
  </si>
  <si>
    <t>SFFBR1</t>
  </si>
  <si>
    <t>_BR_SFGBR0-BR-Analíticos--SFG DATAMART SISTEMA DE FUNDOS (UNIV_GG). Internet Banking</t>
  </si>
  <si>
    <t>SFGBR0</t>
  </si>
  <si>
    <t>_BR_SFGBR1-BR-Analíticos--SFG DATAMART SISTEMA DE FUNDOS (UNIV_GG). Mobile Banking</t>
  </si>
  <si>
    <t>SFGBR1</t>
  </si>
  <si>
    <t>_BR_SFUBR0-BR-Administrativo--SFU Suporte ao Funcionário. Internet Banking</t>
  </si>
  <si>
    <t>SFUBR0</t>
  </si>
  <si>
    <t>_BR_SFUBR1-BR-Administrativo--SFU Suporte ao Funcionário. Mobile Banking</t>
  </si>
  <si>
    <t>SFUBR1</t>
  </si>
  <si>
    <t>_BR_SG0BR0-BR-Manufatura--SG LINHA DE CRÉDITO AYMORÉ. Internet Banking</t>
  </si>
  <si>
    <t>SG0BR0</t>
  </si>
  <si>
    <t>_BR_SG0BR1-BR-Manufatura--SG LINHA DE CRÉDITO AYMORÉ. Mobile Banking</t>
  </si>
  <si>
    <t>SG0BR1</t>
  </si>
  <si>
    <t>_BR_SGCBR0-BR-Comercialização e Serviços--SGC SANTANDER GLOBAL CONNECT. Internet Banking</t>
  </si>
  <si>
    <t>SGCBR0</t>
  </si>
  <si>
    <t>_BR_SGCBR1-BR-Comercialização e Serviços--SGC SANTANDER GLOBAL CONNECT. Mobile Banking</t>
  </si>
  <si>
    <t>SGCBR1</t>
  </si>
  <si>
    <t>_BR_SGNBR0-BR-Manufatura--SGN SISTEMA GERENCIAL DE RISCO. Internet Banking</t>
  </si>
  <si>
    <t>SGNBR0</t>
  </si>
  <si>
    <t>_BR_SGNBR1-BR-Manufatura--SGN SISTEMA GERENCIAL DE RISCO. Mobile Banking</t>
  </si>
  <si>
    <t>SGNBR1</t>
  </si>
  <si>
    <t>_BR_SGTBR0-BR-Canais--SGT SANTANDER GLOBAL TRADE. Internet Banking</t>
  </si>
  <si>
    <t>SGTBR0</t>
  </si>
  <si>
    <t>_BR_SGTBR1-BR-Canais--SGT SANTANDER GLOBAL TRADE. Mobile Banking</t>
  </si>
  <si>
    <t>SGTBR1</t>
  </si>
  <si>
    <t>_BR_SIFBR0-BR-Administrativo--SIF Sistema Integrado de Faturamento. Internet Banking</t>
  </si>
  <si>
    <t>SIFBR0</t>
  </si>
  <si>
    <t>_BR_SIFBR1-BR-Administrativo--SIF Sistema Integrado de Faturamento. Mobile Banking</t>
  </si>
  <si>
    <t>SIFBR1</t>
  </si>
  <si>
    <t>_BR_SINBR0-BR-Analíticos--SIN HISTÓRICO REAL - SISTEMA SPB INTELIGÊNCIA DE NEGÓCIOS. Internet Banking</t>
  </si>
  <si>
    <t>SINBR0</t>
  </si>
  <si>
    <t>_BR_SINBR1-BR-Analíticos--SIN HISTÓRICO REAL - SISTEMA SPB INTELIGÊNCIA DE NEGÓCIOS. Mobile Banking</t>
  </si>
  <si>
    <t>SINBR1</t>
  </si>
  <si>
    <t>_BR_SIOBR0-BR-Analíticos--SIO Sistema Integrado de Monetários. Internet Banking</t>
  </si>
  <si>
    <t>SIOBR0</t>
  </si>
  <si>
    <t>_BR_SIOBR1-BR-Analíticos--SIO Sistema Integrado de Monetários. Mobile Banking</t>
  </si>
  <si>
    <t>SIOBR1</t>
  </si>
  <si>
    <t>_BR_SISBR0-BR-Capacidades Técnicas--SIS Sistema de SSs. Internet Banking</t>
  </si>
  <si>
    <t>SISBR0</t>
  </si>
  <si>
    <t>_BR_SISBR1-BR-Capacidades Técnicas--SIS Sistema de SSs. Mobile Banking</t>
  </si>
  <si>
    <t>SISBR1</t>
  </si>
  <si>
    <t>_BR_SJ0BR0-BR-Administrativo--SJ Gastos com Contratos em Atraso – Santander Financiamentos. Internet Banking</t>
  </si>
  <si>
    <t>SJ0BR0</t>
  </si>
  <si>
    <t>_BR_SJ0BR0-BR-Administrativo--SJ GASTOS DE CONTRATOS EM ATRASO AYMORÉ. Internet Banking</t>
  </si>
  <si>
    <t>_BR_SJ0BR1-BR-Administrativo--SJ Gastos com Contratos em Atraso – Santander Financiamentos. Mobile Banking</t>
  </si>
  <si>
    <t>SJ0BR1</t>
  </si>
  <si>
    <t>_BR_SJ0BR1-BR-Administrativo--SJ GASTOS DE CONTRATOS EM ATRASO AYMORÉ. Mobile Banking</t>
  </si>
  <si>
    <t>_BR_SLQBR0-BR-Analíticos--SLQ HISTÓRICO REAL - GERENCIAMENTO DE LIQUIDEZ. Internet Banking</t>
  </si>
  <si>
    <t>SLQBR0</t>
  </si>
  <si>
    <t>_BR_SLQBR1-BR-Analíticos--SLQ HISTÓRICO REAL - GERENCIAMENTO DE LIQUIDEZ. Mobile Banking</t>
  </si>
  <si>
    <t>SLQBR1</t>
  </si>
  <si>
    <t>_BR_SM0BR0-BR-Capacidades Técnicas--SM Sistema de Monitoração Câmbio e Comex. Internet Banking</t>
  </si>
  <si>
    <t>SM0BR0</t>
  </si>
  <si>
    <t>_BR_SM0BR1-BR-Capacidades Técnicas--SM Sistema de Monitoração Câmbio e Comex. Mobile Banking</t>
  </si>
  <si>
    <t>SM0BR1</t>
  </si>
  <si>
    <t>_BR_SMQBR0-BR-Analíticos--SMQ SISTEMA DE MÉTRICAS DA QUALIDADE. Internet Banking</t>
  </si>
  <si>
    <t>SMQBR0</t>
  </si>
  <si>
    <t>_BR_SMQBR1-BR-Analíticos--SMQ SISTEMA DE MÉTRICAS DA QUALIDADE. Mobile Banking</t>
  </si>
  <si>
    <t>SMQBR1</t>
  </si>
  <si>
    <t>_BR_SMYBR0-BR-Inteligência de Negócios--SMY Motor de Calculo de Fraude. Internet Banking</t>
  </si>
  <si>
    <t>SMYBR0</t>
  </si>
  <si>
    <t>_BR_SMYBR1-BR-Inteligência de Negócios--SMY Motor de Calculo de Fraude. Mobile Banking</t>
  </si>
  <si>
    <t>SMYBR1</t>
  </si>
  <si>
    <t>_BR_SN0BR0-BR-Gestão e Controle--SN SERVIÇOS DE GESTÃO DE CANAIS. Internet Banking</t>
  </si>
  <si>
    <t>SN0BR0</t>
  </si>
  <si>
    <t>_BR_SN0BR1-BR-Gestão e Controle--SN SERVIÇOS DE GESTÃO DE CANAIS. Mobile Banking</t>
  </si>
  <si>
    <t>SN0BR1</t>
  </si>
  <si>
    <t>_BR_SNIBR0-BR-Canais--SNI Santander Negócios Internacionais. Internet Banking</t>
  </si>
  <si>
    <t>SNIBR0</t>
  </si>
  <si>
    <t>_BR_SNIBR1-BR-Canais--SNI Santander Negócios Internacionais. Mobile Banking</t>
  </si>
  <si>
    <t>SNIBR1</t>
  </si>
  <si>
    <t>_BR_SNUBR0-BR-Canais--SNU SERVIÇOS DE GESTÃO DE CANAIS. Internet Banking</t>
  </si>
  <si>
    <t>SNUBR0</t>
  </si>
  <si>
    <t>_BR_SNUBR1-BR-Canais--SNU SERVIÇOS DE GESTÃO DE CANAIS. Mobile Banking</t>
  </si>
  <si>
    <t>SNUBR1</t>
  </si>
  <si>
    <t>_BR_SORBR0-BR-Gestão e Controle--SOR Sistema de Orçamento. Internet Banking</t>
  </si>
  <si>
    <t>SORBR0</t>
  </si>
  <si>
    <t>_BR_SORBR1-BR-Gestão e Controle--SOR Sistema de Orçamento. Mobile Banking</t>
  </si>
  <si>
    <t>SORBR1</t>
  </si>
  <si>
    <t>_BR_SPABR0-BR-Canais--SPA Plataforma Front Único. Internet Banking</t>
  </si>
  <si>
    <t>SPABR0</t>
  </si>
  <si>
    <t>_BR_SPABR1-BR-Canais--SPA Plataforma Front Único. Mobile Banking</t>
  </si>
  <si>
    <t>SPABR1</t>
  </si>
  <si>
    <t>_BR_SPSBR0-BR-Comercialização e Serviços--SPS SIMULADOR DE PREVIDÊNCIA SANTANDER. Internet Banking</t>
  </si>
  <si>
    <t>SPSBR0</t>
  </si>
  <si>
    <t>_BR_SPSBR1-BR-Comercialização e Serviços--SPS SIMULADOR DE PREVIDÊNCIA SANTANDER. Mobile Banking</t>
  </si>
  <si>
    <t>SPSBR1</t>
  </si>
  <si>
    <t>_BR_SQSBR0-BR-Manufatura--SQS S3 Base de dados SQL. Internet Banking</t>
  </si>
  <si>
    <t>SQSBR0</t>
  </si>
  <si>
    <t>_BR_SQSBR1-BR-Manufatura--SQS S3 Base de dados SQL. Mobile Banking</t>
  </si>
  <si>
    <t>SQSBR1</t>
  </si>
  <si>
    <t>_BR_SRABR0-BR-Capacidades Técnicas--SRA Sistema Integrado de roteamento de Autorizações – Adquirente. Internet Banking</t>
  </si>
  <si>
    <t>SRABR0</t>
  </si>
  <si>
    <t>_BR_SRABR1-BR-Capacidades Técnicas--SRA Sistema Integrado de roteamento de Autorizações – Adquirente. Mobile Banking</t>
  </si>
  <si>
    <t>SRABR1</t>
  </si>
  <si>
    <t>_BR_SRCBR0-BR-Administrativo--SRC SERVICE CENTER TECNOLOGIA. Internet Banking</t>
  </si>
  <si>
    <t>SRCBR0</t>
  </si>
  <si>
    <t>_BR_SRCBR1-BR-Administrativo--SRC SERVICE CENTER TECNOLOGIA. Mobile Banking</t>
  </si>
  <si>
    <t>SRCBR1</t>
  </si>
  <si>
    <t>_BR_SRKBR0-BR-Comercialização e Serviços--SRK Super Ranking - Incentivos. Internet Banking</t>
  </si>
  <si>
    <t>SRKBR0</t>
  </si>
  <si>
    <t>_BR_SRKBR1-BR-Comercialização e Serviços--SRK Super Ranking - Incentivos. Mobile Banking</t>
  </si>
  <si>
    <t>SRKBR1</t>
  </si>
  <si>
    <t>_BR_SSDBR0-BR-Analíticos--SSD SOFTWARE DE INTELIGÊNCIA DE NEGÓCIOS. Internet Banking</t>
  </si>
  <si>
    <t>SSDBR0</t>
  </si>
  <si>
    <t>_BR_SSDBR1-BR-Analíticos--SSD SOFTWARE DE INTELIGÊNCIA DE NEGÓCIOS. Mobile Banking</t>
  </si>
  <si>
    <t>SSDBR1</t>
  </si>
  <si>
    <t>_BR_SSEBR0-BR-Analíticos--SSE SISTEMA DE SUPORTE À DECISÃO DA SEGURADORA. Internet Banking</t>
  </si>
  <si>
    <t>SSEBR0</t>
  </si>
  <si>
    <t>_BR_SSEBR1-BR-Analíticos--SSE SISTEMA DE SUPORTE À DECISÃO DA SEGURADORA. Mobile Banking</t>
  </si>
  <si>
    <t>SSEBR1</t>
  </si>
  <si>
    <t>_BR_STIBR0-BR-Manufatura--STI SISTEMA DE TABELAS INSTITUCIONAIS AYMORÉ. Internet Banking</t>
  </si>
  <si>
    <t>STIBR0</t>
  </si>
  <si>
    <t>_BR_STIBR1-BR-Manufatura--STI SISTEMA DE TABELAS INSTITUCIONAIS AYMORÉ. Mobile Banking</t>
  </si>
  <si>
    <t>STIBR1</t>
  </si>
  <si>
    <t>_BR_STOBR0-BR-Inteligência de Negócios--STO CONTROLE DE DOSSIÊS (BAIXA PLATAFORMA). Internet Banking</t>
  </si>
  <si>
    <t>STOBR0</t>
  </si>
  <si>
    <t>_BR_STOBR1-BR-Inteligência de Negócios--STO CONTROLE DE DOSSIÊS (BAIXA PLATAFORMA). Mobile Banking</t>
  </si>
  <si>
    <t>STOBR1</t>
  </si>
  <si>
    <t>_BR_SUDBR0-BR-Analíticos--SUD Integrador de Dados Universidades. Internet Banking</t>
  </si>
  <si>
    <t>SUDBR0</t>
  </si>
  <si>
    <t>_BR_SUDBR1-BR-Analíticos--SUD Integrador de Dados Universidades. Mobile Banking</t>
  </si>
  <si>
    <t>SUDBR1</t>
  </si>
  <si>
    <t>_BR_SUPBR0-BR-Administrativo--SUP CENTRAL DE SUPORTE OPERACIONAL. Internet Banking</t>
  </si>
  <si>
    <t>SUPBR0</t>
  </si>
  <si>
    <t>_BR_SUPBR1-BR-Administrativo--SUP CENTRAL DE SUPORTE OPERACIONAL. Mobile Banking</t>
  </si>
  <si>
    <t>SUPBR1</t>
  </si>
  <si>
    <t>_BR_SUSBR0-BR-Canais--SUS Speak Up Santander. Internet Banking</t>
  </si>
  <si>
    <t>SUSBR0</t>
  </si>
  <si>
    <t>_BR_SUSBR1-BR-Canais--SUS Speak Up Santander. Mobile Banking</t>
  </si>
  <si>
    <t>SUSBR1</t>
  </si>
  <si>
    <t>_BR_SZ0BR0-BR-Manufatura--SZ SIGOM MÓDULO DE SWAP. Internet Banking</t>
  </si>
  <si>
    <t>SZ0BR0</t>
  </si>
  <si>
    <t>_BR_SZ0BR1-BR-Manufatura--SZ SIGOM MÓDULO DE SWAP. Mobile Banking</t>
  </si>
  <si>
    <t>SZ0BR1</t>
  </si>
  <si>
    <t>_BR_T50BR0-BR-Comercialização e Serviços--T5 ALTAIR - MASSIFICADA. Internet Banking</t>
  </si>
  <si>
    <t>T50BR0</t>
  </si>
  <si>
    <t>_BR_T50BR1-BR-Comercialização e Serviços--T5 ALTAIR - MASSIFICADA. Mobile Banking</t>
  </si>
  <si>
    <t>T50BR1</t>
  </si>
  <si>
    <t>_BR_TABBR0-BR-Manufatura--TAB TABELAS CORPORATIVAS AYMORÉ. Internet Banking</t>
  </si>
  <si>
    <t>TABBR0</t>
  </si>
  <si>
    <t>_BR_TABBR1-BR-Manufatura--TAB TABELAS CORPORATIVAS AYMORÉ. Mobile Banking</t>
  </si>
  <si>
    <t>TABBR1</t>
  </si>
  <si>
    <t>_BR_TACBR0-BR-Comercialização e Serviços--TAC Tabulador Atitude Certa. Internet Banking</t>
  </si>
  <si>
    <t>TACBR0</t>
  </si>
  <si>
    <t>_BR_TACBR1-BR-Comercialização e Serviços--TAC Tabulador Atitude Certa. Mobile Banking</t>
  </si>
  <si>
    <t>TACBR1</t>
  </si>
  <si>
    <t>_BR_TAUBR0-BR-Capacidades Técnicas--TAU Sistema de Análise de Dados Tableau. Internet Banking</t>
  </si>
  <si>
    <t>TAUBR0</t>
  </si>
  <si>
    <t>_BR_TAUBR1-BR-Capacidades Técnicas--TAU Sistema de Análise de Dados Tableau. Mobile Banking</t>
  </si>
  <si>
    <t>TAUBR1</t>
  </si>
  <si>
    <t>_BR_TD0BR0-BR-Manufatura--TD TROCA DE INFORMAÇÕES DE CHEQUES. Internet Banking</t>
  </si>
  <si>
    <t>TD0BR0</t>
  </si>
  <si>
    <t>_BR_TD0BR1-BR-Manufatura--TD TROCA DE INFORMAÇÕES DE CHEQUES. Mobile Banking</t>
  </si>
  <si>
    <t>TD0BR1</t>
  </si>
  <si>
    <t>_BR_TDDBR0-BR-Gestão e Controle--TDD TRILHA DE AUDITORIA. Internet Banking</t>
  </si>
  <si>
    <t>TDDBR0</t>
  </si>
  <si>
    <t>_BR_TDDBR1-BR-Gestão e Controle--TDD TRILHA DE AUDITORIA. Mobile Banking</t>
  </si>
  <si>
    <t>TDDBR1</t>
  </si>
  <si>
    <t>_BR_TDSBR0-BR-Analíticos--TDS DATAMART TRANSFERÊNCIA DE SALÁRIO (UNIV_UV). Internet Banking</t>
  </si>
  <si>
    <t>TDSBR0</t>
  </si>
  <si>
    <t>_BR_TDSBR1-BR-Analíticos--TDS DATAMART TRANSFERÊNCIA DE SALÁRIO (UNIV_UV). Mobile Banking</t>
  </si>
  <si>
    <t>TDSBR1</t>
  </si>
  <si>
    <t>_BR_TFCBR0-BR-Canais--TFC TERMINAL FINANCEIRO CORPORATIVO. Internet Banking</t>
  </si>
  <si>
    <t>TFCBR0</t>
  </si>
  <si>
    <t>_BR_TFCBR1-BR-Canais--TFC TERMINAL FINANCEIRO CORPORATIVO. Mobile Banking</t>
  </si>
  <si>
    <t>TFCBR1</t>
  </si>
  <si>
    <t>_BR_TH0BR0-BR-Analíticos--TH ANALISADOR DE CRÉDITO. Internet Banking</t>
  </si>
  <si>
    <t>TH0BR0</t>
  </si>
  <si>
    <t>_BR_TH0BR1-BR-Analíticos--TH ANALISADOR DE CRÉDITO. Mobile Banking</t>
  </si>
  <si>
    <t>TH0BR1</t>
  </si>
  <si>
    <t>_BR_TK0BR0-BR-Analíticos--TK BASES HISTÓRICAS DE CONTA CORRENTE E POUPANÇA. Internet Banking</t>
  </si>
  <si>
    <t>TK0BR0</t>
  </si>
  <si>
    <t>_BR_TK0BR1-BR-Analíticos--TK BASES HISTÓRICAS DE CONTA CORRENTE E POUPANÇA. Mobile Banking</t>
  </si>
  <si>
    <t>TK0BR1</t>
  </si>
  <si>
    <t>_BR_TM0BR0-BR-Manufatura--TM SIGOM MÓDULO DE TERMOS DE MOEDAS. Internet Banking</t>
  </si>
  <si>
    <t>TM0BR0</t>
  </si>
  <si>
    <t>_BR_TM0BR1-BR-Manufatura--TM SIGOM MÓDULO DE TERMOS DE MOEDAS. Mobile Banking</t>
  </si>
  <si>
    <t>TM0BR1</t>
  </si>
  <si>
    <t>_BR_TWFBR0-BR-Canais--TWF TERMINAL WEB FINANCEIRA. Internet Banking</t>
  </si>
  <si>
    <t>TWFBR0</t>
  </si>
  <si>
    <t>_BR_TWFBR1-BR-Canais--TWF TERMINAL WEB FINANCEIRA. Mobile Banking</t>
  </si>
  <si>
    <t>TWFBR1</t>
  </si>
  <si>
    <t>_BR_TY0BR0-BR-Manufatura--TY DÉBITO DIRETO AUTORIZADO - MÓDULO ADMINISTRADOR. Internet Banking</t>
  </si>
  <si>
    <t>TY0BR0</t>
  </si>
  <si>
    <t>_BR_TY0BR1-BR-Manufatura--TY DÉBITO DIRETO AUTORIZADO - MÓDULO ADMINISTRADOR. Mobile Banking</t>
  </si>
  <si>
    <t>TY0BR1</t>
  </si>
  <si>
    <t>_BR_TZ0BR0-BR-Inteligência de Negócios--TZ TRIAD (RENOVAÇÃO DE CHEQUE ESPECIAL). Internet Banking</t>
  </si>
  <si>
    <t>TZ0BR0</t>
  </si>
  <si>
    <t>_BR_TZ0BR1-BR-Inteligência de Negócios--TZ TRIAD (RENOVAÇÃO DE CHEQUE ESPECIAL). Mobile Banking</t>
  </si>
  <si>
    <t>TZ0BR1</t>
  </si>
  <si>
    <t>_BR_TZWBR0-BR-Inteligência de Negócios--TZW Motor de Decisao Triad. Internet Banking</t>
  </si>
  <si>
    <t>TZWBR0</t>
  </si>
  <si>
    <t>_BR_TZWBR1-BR-Inteligência de Negócios--TZW Motor de Decisao Triad. Mobile Banking</t>
  </si>
  <si>
    <t>TZWBR1</t>
  </si>
  <si>
    <t>_BR_UCTBR0-BR-Capacidades Técnicas--UCT UL Bridge Clearing Tesouraria. Internet Banking</t>
  </si>
  <si>
    <t>UCTBR0</t>
  </si>
  <si>
    <t>_BR_UCTBR1-BR-Capacidades Técnicas--UCT UL Bridge Clearing Tesouraria. Mobile Banking</t>
  </si>
  <si>
    <t>UCTBR1</t>
  </si>
  <si>
    <t>_BR_UFXBR0-BR-Analíticos--UFX DATAMART UNIDADES ORGANIZACIONAIS (UNIORGFX). Internet Banking</t>
  </si>
  <si>
    <t>UFXBR0</t>
  </si>
  <si>
    <t>_BR_UFXBR1-BR-Analíticos--UFX DATAMART UNIDADES ORGANIZACIONAIS (UNIORGFX). Mobile Banking</t>
  </si>
  <si>
    <t>UFXBR1</t>
  </si>
  <si>
    <t>_BR_UG0BR0-BR-Manufatura--UG ATIVOS ALTAIR. Internet Banking</t>
  </si>
  <si>
    <t>UG0BR0</t>
  </si>
  <si>
    <t>_BR_UG0BR1-BR-Manufatura--UG ATIVOS ALTAIR. Mobile Banking</t>
  </si>
  <si>
    <t>UG0BR1</t>
  </si>
  <si>
    <t>_BR_UGDBR0-BR-Analíticos--UGD DATAMART ATIVOS ALTAIR (UNIV_UG). Internet Banking</t>
  </si>
  <si>
    <t>UGDBR0</t>
  </si>
  <si>
    <t>_BR_UGDBR1-BR-Analíticos--UGD DATAMART ATIVOS ALTAIR (UNIV_UG). Mobile Banking</t>
  </si>
  <si>
    <t>UGDBR1</t>
  </si>
  <si>
    <t>_BR_UL0BR0-BR-Capacidades Técnicas--UL PORTAL DE RELACIONAMENTO. Internet Banking</t>
  </si>
  <si>
    <t>UL0BR0</t>
  </si>
  <si>
    <t>_BR_UL0BR1-BR-Capacidades Técnicas--UL PORTAL DE RELACIONAMENTO. Mobile Banking</t>
  </si>
  <si>
    <t>UL0BR1</t>
  </si>
  <si>
    <t>_BR_ULLBR0-BR-Interações Externas--ULL Bridge -FIX para filial Luxemburgo. Internet Banking</t>
  </si>
  <si>
    <t>ULLBR0</t>
  </si>
  <si>
    <t>_BR_ULLBR1-BR-Interações Externas--ULL Bridge -FIX para filial Luxemburgo. Mobile Banking</t>
  </si>
  <si>
    <t>ULLBR1</t>
  </si>
  <si>
    <t>_BR_UNDBR0-BR-Canais--UND Aplicativo Mobile Universidades. Internet Banking</t>
  </si>
  <si>
    <t>UNDBR0</t>
  </si>
  <si>
    <t>_BR_UNDBR1-BR-Canais--UND Aplicativo Mobile Universidades. Mobile Banking</t>
  </si>
  <si>
    <t>UNDBR1</t>
  </si>
  <si>
    <t>_BR_UNIBR0-BR-Canais--UNI UNIVERSITÁRIO. Internet Banking</t>
  </si>
  <si>
    <t>UNIBR0</t>
  </si>
  <si>
    <t>_BR_UNIBR1-BR-Canais--UNI UNIVERSITÁRIO. Mobile Banking</t>
  </si>
  <si>
    <t>UNIBR1</t>
  </si>
  <si>
    <t>_BR_UNVBR0-BR-Analíticos--UNV MIS UNIVERSIDADES. Internet Banking</t>
  </si>
  <si>
    <t>UNVBR0</t>
  </si>
  <si>
    <t>_BR_UNVBR1-BR-Analíticos--UNV MIS UNIVERSIDADES. Mobile Banking</t>
  </si>
  <si>
    <t>UNVBR1</t>
  </si>
  <si>
    <t>_BR_URABR0-BR-Canais--URA UNIDADE DE RESPOSTA AUDÍVEL. Internet Banking</t>
  </si>
  <si>
    <t>URABR0</t>
  </si>
  <si>
    <t>_BR_URABR1-BR-Canais--URA UNIDADE DE RESPOSTA AUDÍVEL. Mobile Banking</t>
  </si>
  <si>
    <t>URABR1</t>
  </si>
  <si>
    <t>_BR_UV0BR0-BR-Manufatura--UV CONTROLE DE FUNCIONÁRIOS PÚBLICOS F1. Internet Banking</t>
  </si>
  <si>
    <t>UV0BR0</t>
  </si>
  <si>
    <t>_BR_UV0BR1-BR-Manufatura--UV CONTROLE DE FUNCIONÁRIOS PÚBLICOS F1. Mobile Banking</t>
  </si>
  <si>
    <t>UV0BR1</t>
  </si>
  <si>
    <t>_BR_UW0BR0-BR-Analíticos--UW IDENTIFICAÇÃO DO PONTO DE COMPROMISSO. Internet Banking</t>
  </si>
  <si>
    <t>UW0BR0</t>
  </si>
  <si>
    <t>_BR_UW0BR1-BR-Analíticos--UW IDENTIFICAÇÃO DO PONTO DE COMPROMISSO. Mobile Banking</t>
  </si>
  <si>
    <t>UW0BR1</t>
  </si>
  <si>
    <t>_BR_UY0BR0-BR-Manufatura--UY EXTRATO CONSOLIDADO MENSAL. Internet Banking</t>
  </si>
  <si>
    <t>UY0BR0</t>
  </si>
  <si>
    <t>_BR_UY0BR1-BR-Manufatura--UY EXTRATO CONSOLIDADO MENSAL. Mobile Banking</t>
  </si>
  <si>
    <t>UY0BR1</t>
  </si>
  <si>
    <t>_BR_VA0BR0-BR-Genoma do Cliente--VA VALORAÇÕES (EMPRESAS/RURAL). Internet Banking</t>
  </si>
  <si>
    <t>VA0BR0</t>
  </si>
  <si>
    <t>_BR_VA0BR1-BR-Genoma do Cliente--VA VALORAÇÕES (EMPRESAS/RURAL). Mobile Banking</t>
  </si>
  <si>
    <t>VA0BR1</t>
  </si>
  <si>
    <t>_BR_VCSBR0-BR-Comercialização e Serviços--VCS Plataforma de Agronegócios e Repasses. Internet Banking</t>
  </si>
  <si>
    <t>VCSBR0</t>
  </si>
  <si>
    <t>_BR_VCSBR1-BR-Comercialização e Serviços--VCS Plataforma de Agronegócios e Repasses. Mobile Banking</t>
  </si>
  <si>
    <t>VCSBR1</t>
  </si>
  <si>
    <t>_BR_VD0BR0-BR-Manufatura--VD ENVIO DE DOC/TED PARA EMPRESTIMOS. Internet Banking</t>
  </si>
  <si>
    <t>VD0BR0</t>
  </si>
  <si>
    <t>_BR_VD0BR1-BR-Manufatura--VD ENVIO DE DOC/TED PARA EMPRESTIMOS. Mobile Banking</t>
  </si>
  <si>
    <t>VD0BR1</t>
  </si>
  <si>
    <t>_BR_VIVBR0-BR-Manufatura--VIV Plataforma de captura de propostas de financiamentos. Internet Banking</t>
  </si>
  <si>
    <t>VIVBR0</t>
  </si>
  <si>
    <t>_BR_VIVBR1-BR-Manufatura--VIV Plataforma de captura de propostas de financiamentos. Mobile Banking</t>
  </si>
  <si>
    <t>VIVBR1</t>
  </si>
  <si>
    <t>_BR_VJ0BR0-BR-Canais--VJ Administração de Propostas Santander Financiamentos. Internet Banking</t>
  </si>
  <si>
    <t>VJ0BR0</t>
  </si>
  <si>
    <t>_BR_VJ0BR1-BR-Canais--VJ Administração de Propostas Santander Financiamentos. Mobile Banking</t>
  </si>
  <si>
    <t>VJ0BR1</t>
  </si>
  <si>
    <t>_BR_VM0BR0-BR-Capacidades Técnicas--VM Gerenciador de Canais da Financeira. Internet Banking</t>
  </si>
  <si>
    <t>VM0BR0</t>
  </si>
  <si>
    <t>_BR_VM0BR1-BR-Capacidades Técnicas--VM Gerenciador de Canais da Financeira. Mobile Banking</t>
  </si>
  <si>
    <t>VM0BR1</t>
  </si>
  <si>
    <t>_BR_VP0BR0-BR-Manufatura--VP PAGAMENTO MASSIVO. Internet Banking</t>
  </si>
  <si>
    <t>VP0BR0</t>
  </si>
  <si>
    <t>_BR_VP0BR1-BR-Manufatura--VP PAGAMENTO MASSIVO. Mobile Banking</t>
  </si>
  <si>
    <t>VP0BR1</t>
  </si>
  <si>
    <t>_BR_VPDBR0-BR-Canais--VPD Vale a pena ser digital. Internet Banking</t>
  </si>
  <si>
    <t>VPDBR0</t>
  </si>
  <si>
    <t>_BR_VPDBR1-BR-Canais--VPD Vale a pena ser digital. Mobile Banking</t>
  </si>
  <si>
    <t>VPDBR1</t>
  </si>
  <si>
    <t>_BR_VS0BR0-BR-Manufatura--VS PRODUTOS: VENDOR; COMPOR. Internet Banking</t>
  </si>
  <si>
    <t>VS0BR0</t>
  </si>
  <si>
    <t>_BR_VS0BR1-BR-Manufatura--VS PRODUTOS: VENDOR; COMPOR. Mobile Banking</t>
  </si>
  <si>
    <t>VS0BR1</t>
  </si>
  <si>
    <t>_BR_VT0BR0-BR-Manufatura--VT COMPENSAÇÃO DE TÍTULOS. Internet Banking</t>
  </si>
  <si>
    <t>VT0BR0</t>
  </si>
  <si>
    <t>_BR_VT0BR1-BR-Manufatura--VT COMPENSAÇÃO DE TÍTULOS. Mobile Banking</t>
  </si>
  <si>
    <t>VT0BR1</t>
  </si>
  <si>
    <t>_BR_VU0BR0-BR-Manufatura--VU COMPENSAÇÃO DE DOCS. Internet Banking</t>
  </si>
  <si>
    <t>VU0BR0</t>
  </si>
  <si>
    <t>_BR_VU0BR1-BR-Manufatura--VU COMPENSAÇÃO DE DOCS. Mobile Banking</t>
  </si>
  <si>
    <t>VU0BR1</t>
  </si>
  <si>
    <t>_BR_VV0BR0-BR-Manufatura--VV Banco Liquidante / EFisco. Internet Banking</t>
  </si>
  <si>
    <t>VV0BR0</t>
  </si>
  <si>
    <t>_BR_VV0BR1-BR-Manufatura--VV Banco Liquidante / EFisco. Mobile Banking</t>
  </si>
  <si>
    <t>VV0BR1</t>
  </si>
  <si>
    <t>_BR_VX0BR0-BR-Manufatura--VX GATEWAY DE PAGAMENTOS. Internet Banking</t>
  </si>
  <si>
    <t>VX0BR0</t>
  </si>
  <si>
    <t>_BR_VX0BR1-BR-Manufatura--VX GATEWAY DE PAGAMENTOS. Mobile Banking</t>
  </si>
  <si>
    <t>VX0BR1</t>
  </si>
  <si>
    <t>_BR_VY0BR0-BR-Capacidades Técnicas--VY INTERFACE COM SPP. Internet Banking</t>
  </si>
  <si>
    <t>VY0BR0</t>
  </si>
  <si>
    <t>_BR_VY0BR1-BR-Capacidades Técnicas--VY INTERFACE COM SPP. Mobile Banking</t>
  </si>
  <si>
    <t>VY0BR1</t>
  </si>
  <si>
    <t>_BR_VZ0BR0-BR-Capacidades Técnicas--VZ FLOORPLAN AYMORÉ. Internet Banking</t>
  </si>
  <si>
    <t>VZ0BR0</t>
  </si>
  <si>
    <t>_BR_VZ0BR1-BR-Capacidades Técnicas--VZ FLOORPLAN AYMORÉ. Mobile Banking</t>
  </si>
  <si>
    <t>VZ0BR1</t>
  </si>
  <si>
    <t>_BR_WACBR0-BR-Capacidades Técnicas--WAC WorkFlow de Atendimento do Contact Center. Internet Banking</t>
  </si>
  <si>
    <t>WACBR0</t>
  </si>
  <si>
    <t>_BR_WACBR1-BR-Capacidades Técnicas--WAC WorkFlow de Atendimento do Contact Center. Mobile Banking</t>
  </si>
  <si>
    <t>WACBR1</t>
  </si>
  <si>
    <t>_BR_WB0BR0-BR-Capacidades Técnicas--WB CONTROLE DE CORRESPONDÊNCIAS. Internet Banking</t>
  </si>
  <si>
    <t>WB0BR0</t>
  </si>
  <si>
    <t>_BR_WB0BR1-BR-Capacidades Técnicas--WB CONTROLE DE CORRESPONDÊNCIAS. Mobile Banking</t>
  </si>
  <si>
    <t>WB0BR1</t>
  </si>
  <si>
    <t>_BR_WCBBR0-BR-Capacidades Técnicas--WCB BackOffice WebCasas. Internet Banking</t>
  </si>
  <si>
    <t>WCBBR0</t>
  </si>
  <si>
    <t>_BR_WCBBR1-BR-Capacidades Técnicas--WCB BackOffice WebCasas. Mobile Banking</t>
  </si>
  <si>
    <t>WCBBR1</t>
  </si>
  <si>
    <t>_BR_WCCBR0-BR-Capacidades Técnicas--WCC Coordenador de Serviços Multicanal. Internet Banking</t>
  </si>
  <si>
    <t>WCCBR0</t>
  </si>
  <si>
    <t>_BR_WCCBR1-BR-Capacidades Técnicas--WCC Coordenador de Serviços Multicanal. Mobile Banking</t>
  </si>
  <si>
    <t>WCCBR1</t>
  </si>
  <si>
    <t>_BR_WCPBR0-BR-Canais--WCP Portal Internet WebCasas. Internet Banking</t>
  </si>
  <si>
    <t>WCPBR0</t>
  </si>
  <si>
    <t>_BR_WCPBR1-BR-Canais--WCP Portal Internet WebCasas. Mobile Banking</t>
  </si>
  <si>
    <t>WCPBR1</t>
  </si>
  <si>
    <t>_BR_WD0BR0-BR-Capacidades Técnicas--WD CONVIVENCIAS (ADMISSÃO). Internet Banking</t>
  </si>
  <si>
    <t>WD0BR0</t>
  </si>
  <si>
    <t>_BR_WD0BR1-BR-Capacidades Técnicas--WD CONVIVENCIAS (ADMISSÃO). Mobile Banking</t>
  </si>
  <si>
    <t>WD0BR1</t>
  </si>
  <si>
    <t>_BR_WDCBR0-BR-Canais--WDC Wallet Desk Cartões. Internet Banking</t>
  </si>
  <si>
    <t>WDCBR0</t>
  </si>
  <si>
    <t>_BR_WDCBR1-BR-Canais--WDC Wallet Desk Cartões. Mobile Banking</t>
  </si>
  <si>
    <t>WDCBR1</t>
  </si>
  <si>
    <t>_BR_WDEBR0-BR-Canais--WDE Front de Atendimento Contact Center. Internet Banking</t>
  </si>
  <si>
    <t>WDEBR0</t>
  </si>
  <si>
    <t>_BR_WDEBR1-BR-Canais--WDE Front de Atendimento Contact Center. Mobile Banking</t>
  </si>
  <si>
    <t>WDEBR1</t>
  </si>
  <si>
    <t>_BR_WDQBR0-BR-Analíticos--WDQ Workflow de Data Quality. Internet Banking</t>
  </si>
  <si>
    <t>WDQBR0</t>
  </si>
  <si>
    <t>_BR_WDQBR1-BR-Analíticos--WDQ Workflow de Data Quality. Mobile Banking</t>
  </si>
  <si>
    <t>WDQBR1</t>
  </si>
  <si>
    <t>_BR_WFPBR0-BR-Comercialização e Serviços--WFP WORKFLOW FOPA. Internet Banking</t>
  </si>
  <si>
    <t>WFPBR0</t>
  </si>
  <si>
    <t>_BR_WFPBR1-BR-Comercialização e Serviços--WFP WORKFLOW FOPA. Mobile Banking</t>
  </si>
  <si>
    <t>WFPBR1</t>
  </si>
  <si>
    <t>_BR_WG0BR0-BR-Analíticos--WG MIS. Internet Banking</t>
  </si>
  <si>
    <t>WG0BR0</t>
  </si>
  <si>
    <t>_BR_WG0BR1-BR-Analíticos--WG MIS. Mobile Banking</t>
  </si>
  <si>
    <t>WG0BR1</t>
  </si>
  <si>
    <t>_BR_WLTBR0-BR-Capacidades Técnicas--WLT Worklight. Internet Banking</t>
  </si>
  <si>
    <t>WLTBR0</t>
  </si>
  <si>
    <t>_BR_WLTBR1-BR-Capacidades Técnicas--WLT Worklight. Mobile Banking</t>
  </si>
  <si>
    <t>WLTBR1</t>
  </si>
  <si>
    <t>_BR_WN0BR0-BR-Gestão e Controle--WN AIRE. Internet Banking</t>
  </si>
  <si>
    <t>WN0BR0</t>
  </si>
  <si>
    <t>_BR_WN0BR1-BR-Gestão e Controle--WN AIRE. Mobile Banking</t>
  </si>
  <si>
    <t>WN0BR1</t>
  </si>
  <si>
    <t>_BR_WO0BR0-BR-Comercialização e Serviços--WO IBDESK. Internet Banking</t>
  </si>
  <si>
    <t>WO0BR0</t>
  </si>
  <si>
    <t>_BR_WO0BR1-BR-Comercialização e Serviços--WO IBDESK. Mobile Banking</t>
  </si>
  <si>
    <t>WO0BR1</t>
  </si>
  <si>
    <t>_BR_WOFBR0-BR-Canais--WOF IBDesk - Pessoa Física. Internet Banking</t>
  </si>
  <si>
    <t>WOFBR0</t>
  </si>
  <si>
    <t>_BR_WOFBR1-BR-Canais--WOF IBDesk - Pessoa Física. Mobile Banking</t>
  </si>
  <si>
    <t>WOFBR1</t>
  </si>
  <si>
    <t>_BR_WPCBR0-BR-Canais--WPC Portal Comercial. Internet Banking</t>
  </si>
  <si>
    <t>WPCBR0</t>
  </si>
  <si>
    <t>_BR_WPCBR1-BR-Canais--WPC Portal Comercial. Mobile Banking</t>
  </si>
  <si>
    <t>WPCBR1</t>
  </si>
  <si>
    <t>_BR_WPSBR0-BR-Canais--WPS Web Pública Santander. Internet Banking</t>
  </si>
  <si>
    <t>WPSBR0</t>
  </si>
  <si>
    <t>_BR_WPSBR1-BR-Canais--WPS Web Pública Santander. Mobile Banking</t>
  </si>
  <si>
    <t>WPSBR1</t>
  </si>
  <si>
    <t>_BR_WPZBR0-BR-Canais--WPZ Web Pública Zurich Santander. Internet Banking</t>
  </si>
  <si>
    <t>WPZBR0</t>
  </si>
  <si>
    <t>_BR_WPZBR1-BR-Canais--WPZ Web Pública Zurich Santander. Mobile Banking</t>
  </si>
  <si>
    <t>WPZBR1</t>
  </si>
  <si>
    <t>_BR_WTDBR0-BR-Inteligência de Negócios--WTD Analise de Ameaça na Web. Internet Banking</t>
  </si>
  <si>
    <t>WTDBR0</t>
  </si>
  <si>
    <t>_BR_WTDBR1-BR-Inteligência de Negócios--WTD Analise de Ameaça na Web. Mobile Banking</t>
  </si>
  <si>
    <t>WTDBR1</t>
  </si>
  <si>
    <t>_BR_WV0BR0-BR-Capacidades Técnicas--WV BACEN VIRTUAL. Internet Banking</t>
  </si>
  <si>
    <t>WV0BR0</t>
  </si>
  <si>
    <t>_BR_WV0BR1-BR-Capacidades Técnicas--WV BACEN VIRTUAL. Mobile Banking</t>
  </si>
  <si>
    <t>WV0BR1</t>
  </si>
  <si>
    <t>_BR_WX0BR0-BR-Analíticos--WX GERENCIADOR DE ARQUIVOS E EXTRATOS. Internet Banking</t>
  </si>
  <si>
    <t>WX0BR0</t>
  </si>
  <si>
    <t>_BR_WX0BR1-BR-Analíticos--WX GERENCIADOR DE ARQUIVOS E EXTRATOS. Mobile Banking</t>
  </si>
  <si>
    <t>WX0BR1</t>
  </si>
  <si>
    <t>_BR_WXNBR0-BR-Interações Externas--WXN Gerenciador de Arquivos SPB. Internet Banking</t>
  </si>
  <si>
    <t>WXNBR0</t>
  </si>
  <si>
    <t>_BR_WXNBR1-BR-Interações Externas--WXN Gerenciador de Arquivos SPB. Mobile Banking</t>
  </si>
  <si>
    <t>WXNBR1</t>
  </si>
  <si>
    <t>_BR_WY0BR0-BR-Capacidades Técnicas--WY CONVIVENCIAS (GESTÃO E ACOMPANHAMENTO). Internet Banking</t>
  </si>
  <si>
    <t>WY0BR0</t>
  </si>
  <si>
    <t>_BR_WY0BR1-BR-Capacidades Técnicas--WY CONVIVENCIAS (GESTÃO E ACOMPANHAMENTO). Mobile Banking</t>
  </si>
  <si>
    <t>WY0BR1</t>
  </si>
  <si>
    <t>_BR_WZ0BR0-BR-Analíticos--WZ SIGOM. Internet Banking</t>
  </si>
  <si>
    <t>WZ0BR0</t>
  </si>
  <si>
    <t>_BR_WZ0BR1-BR-Analíticos--WZ SIGOM. Mobile Banking</t>
  </si>
  <si>
    <t>WZ0BR1</t>
  </si>
  <si>
    <t>_BR_Y10BR0-BR-Gestão e Controle--Y1 CESSÃO DE CRÉDITO. Internet Banking</t>
  </si>
  <si>
    <t>Y10BR0</t>
  </si>
  <si>
    <t>_BR_Y10BR1-BR-Gestão e Controle--Y1 CESSÃO DE CRÉDITO. Mobile Banking</t>
  </si>
  <si>
    <t>Y10BR1</t>
  </si>
  <si>
    <t>_BR_Y30BR0-BR-Gestão e Controle--Y3 BASILÉIA II. Internet Banking</t>
  </si>
  <si>
    <t>Y30BR0</t>
  </si>
  <si>
    <t>_BR_Y30BR1-BR-Gestão e Controle--Y3 BASILÉIA II. Mobile Banking</t>
  </si>
  <si>
    <t>Y30BR1</t>
  </si>
  <si>
    <t>_BR_Y40BR0-BR-Capacidades Técnicas--Y4 GERENCIADOR DE ARQUIVOS CASH. Internet Banking</t>
  </si>
  <si>
    <t>Y40BR0</t>
  </si>
  <si>
    <t>_BR_Y40BR1-BR-Capacidades Técnicas--Y4 GERENCIADOR DE ARQUIVOS CASH. Mobile Banking</t>
  </si>
  <si>
    <t>Y40BR1</t>
  </si>
  <si>
    <t>_BR_Y50BR0-BR-Analíticos--Y5 DATAMART DE MEIOS DE PAGAMENTO. Internet Banking</t>
  </si>
  <si>
    <t>Y50BR0</t>
  </si>
  <si>
    <t>_BR_Y50BR1-BR-Analíticos--Y5 DATAMART DE MEIOS DE PAGAMENTO. Mobile Banking</t>
  </si>
  <si>
    <t>Y50BR1</t>
  </si>
  <si>
    <t>_BR_Y70BR0-BR-Comercialização e Serviços--Y7 RENEGOCIAÇÃO PORTAL. Internet Banking</t>
  </si>
  <si>
    <t>Y70BR0</t>
  </si>
  <si>
    <t>_BR_Y70BR1-BR-Comercialização e Serviços--Y7 RENEGOCIAÇÃO PORTAL. Mobile Banking</t>
  </si>
  <si>
    <t>Y70BR1</t>
  </si>
  <si>
    <t>_BR_YA0BR0-BR-Manufatura--YA ARRECADAÇÃO DE CONVÊNIOS E TRIBUTOS. Internet Banking</t>
  </si>
  <si>
    <t>YA0BR0</t>
  </si>
  <si>
    <t>_BR_YA0BR1-BR-Manufatura--YA ARRECADAÇÃO DE CONVÊNIOS E TRIBUTOS. Mobile Banking</t>
  </si>
  <si>
    <t>YA0BR1</t>
  </si>
  <si>
    <t>_BR_YABBR0-BR-Capacidades Técnicas--YAB Arrecadação de Convênios e Tributos. Internet Banking</t>
  </si>
  <si>
    <t>YABBR0</t>
  </si>
  <si>
    <t>_BR_YABBR1-BR-Capacidades Técnicas--YAB Arrecadação de Convênios e Tributos. Mobile Banking</t>
  </si>
  <si>
    <t>YABBR1</t>
  </si>
  <si>
    <t>_BR_YC0BR0-BR-Comercialização e Serviços--YC CONFIRMING. Internet Banking</t>
  </si>
  <si>
    <t>YC0BR0</t>
  </si>
  <si>
    <t>_BR_YC0BR1-BR-Comercialização e Serviços--YC CONFIRMING. Mobile Banking</t>
  </si>
  <si>
    <t>YC0BR1</t>
  </si>
  <si>
    <t>_BR_YD0BR0-BR-Manufatura--YD DESCONTOS. Internet Banking</t>
  </si>
  <si>
    <t>YD0BR0</t>
  </si>
  <si>
    <t>_BR_YD0BR1-BR-Manufatura--YD DESCONTOS. Mobile Banking</t>
  </si>
  <si>
    <t>YD0BR1</t>
  </si>
  <si>
    <t>_BR_YE0BR0-BR-Manufatura--YE EXTRATO ELETRÔNICO. Internet Banking</t>
  </si>
  <si>
    <t>YE0BR0</t>
  </si>
  <si>
    <t>_BR_YE0BR1-BR-Manufatura--YE EXTRATO ELETRÔNICO. Mobile Banking</t>
  </si>
  <si>
    <t>YE0BR1</t>
  </si>
  <si>
    <t>_BR_YF0BR0-BR-Analíticos--YF RECEBIVEIS VISANET. Internet Banking</t>
  </si>
  <si>
    <t>YF0BR0</t>
  </si>
  <si>
    <t>_BR_YF0BR1-BR-Analíticos--YF RECEBIVEIS VISANET. Mobile Banking</t>
  </si>
  <si>
    <t>YF0BR1</t>
  </si>
  <si>
    <t>_BR_YG0BR0-BR-Interações Externas--YG REPASSES GOVERNAMENTAIS. Internet Banking</t>
  </si>
  <si>
    <t>YG0BR0</t>
  </si>
  <si>
    <t>_BR_YG0BR1-BR-Interações Externas--YG REPASSES GOVERNAMENTAIS. Mobile Banking</t>
  </si>
  <si>
    <t>YG0BR1</t>
  </si>
  <si>
    <t>_BR_YH0BR0-BR-Manufatura--YH CUSTÓDIA DE CHEQUES. Internet Banking</t>
  </si>
  <si>
    <t>YH0BR0</t>
  </si>
  <si>
    <t>_BR_YH0BR1-BR-Manufatura--YH CUSTÓDIA DE CHEQUES. Mobile Banking</t>
  </si>
  <si>
    <t>YH0BR1</t>
  </si>
  <si>
    <t>_BR_YJ0BR0-BR-Manufatura--YJ HOLERITH ELETRÔNICO. Internet Banking</t>
  </si>
  <si>
    <t>YJ0BR0</t>
  </si>
  <si>
    <t>_BR_YJ0BR1-BR-Manufatura--YJ HOLERITH ELETRÔNICO. Mobile Banking</t>
  </si>
  <si>
    <t>YJ0BR1</t>
  </si>
  <si>
    <t>_BR_YK0BR0-BR-Manufatura--YK COBRANÇA. Internet Banking</t>
  </si>
  <si>
    <t>YK0BR0</t>
  </si>
  <si>
    <t>_BR_YK0BR1-BR-Manufatura--YK COBRANÇA. Mobile Banking</t>
  </si>
  <si>
    <t>YK0BR1</t>
  </si>
  <si>
    <t>_BR_YL0BR0-BR-Manufatura--YL ALTAIR - CASH - PAGAMENTOS E DÉBITOS AUTOMÁTICOS. Internet Banking</t>
  </si>
  <si>
    <t>YL0BR0</t>
  </si>
  <si>
    <t>_BR_YL0BR1-BR-Manufatura--YL ALTAIR - CASH - PAGAMENTOS E DÉBITOS AUTOMÁTICOS. Mobile Banking</t>
  </si>
  <si>
    <t>YL0BR1</t>
  </si>
  <si>
    <t>_BR_YM0BR0-BR-Capacidades Técnicas--YM ALTAIR CASH - INFRAESTRUTURA COMUM/CÓDIGO DE ESTAÇÕES. Internet Banking</t>
  </si>
  <si>
    <t>YM0BR0</t>
  </si>
  <si>
    <t>_BR_YM0BR1-BR-Capacidades Técnicas--YM ALTAIR CASH - INFRAESTRUTURA COMUM/CÓDIGO DE ESTAÇÕES. Mobile Banking</t>
  </si>
  <si>
    <t>YM0BR1</t>
  </si>
  <si>
    <t>_BR_YMBBR0-BR-Capacidades Técnicas--YMB InfraEstrutura Comum Gateway Cash. Internet Banking</t>
  </si>
  <si>
    <t>YMBBR0</t>
  </si>
  <si>
    <t>_BR_YMBBR1-BR-Capacidades Técnicas--YMB InfraEstrutura Comum Gateway Cash. Mobile Banking</t>
  </si>
  <si>
    <t>YMBBR1</t>
  </si>
  <si>
    <t>_BR_YN0BR0-BR-Gestão e Controle--YN MÓDULO DE AUTORIZAÇÕES. Internet Banking</t>
  </si>
  <si>
    <t>YN0BR0</t>
  </si>
  <si>
    <t>_BR_YN0BR1-BR-Gestão e Controle--YN MÓDULO DE AUTORIZAÇÕES. Mobile Banking</t>
  </si>
  <si>
    <t>YN0BR1</t>
  </si>
  <si>
    <t>_BR_YNGBR0-BR-Canais--YNG Gestão de Autorizações dos Canais Digitais. Internet Banking</t>
  </si>
  <si>
    <t>YNGBR0</t>
  </si>
  <si>
    <t>_BR_YNGBR1-BR-Canais--YNG Gestão de Autorizações dos Canais Digitais. Mobile Banking</t>
  </si>
  <si>
    <t>YNGBR1</t>
  </si>
  <si>
    <t>_BR_YO0BR0-BR-Gestão e Controle--YO PAGAMENTOS BENEFÍCIOS INSS. Internet Banking</t>
  </si>
  <si>
    <t>YO0BR0</t>
  </si>
  <si>
    <t>_BR_YO0BR1-BR-Gestão e Controle--YO PAGAMENTOS BENEFÍCIOS INSS. Mobile Banking</t>
  </si>
  <si>
    <t>YO0BR1</t>
  </si>
  <si>
    <t>_BR_YP0BR0-BR-Comercialização e Serviços--YP ADMISSÃO PARTICULARES. Internet Banking</t>
  </si>
  <si>
    <t>YP0BR0</t>
  </si>
  <si>
    <t>_BR_YP0BR1-BR-Comercialização e Serviços--YP ADMISSÃO PARTICULARES. Mobile Banking</t>
  </si>
  <si>
    <t>YP0BR1</t>
  </si>
  <si>
    <t>_BR_YQ0BR0-BR-Manufatura--YQ Central de Comprovantes e Compromissos do Dia. Internet Banking</t>
  </si>
  <si>
    <t>YQ0BR0</t>
  </si>
  <si>
    <t>_BR_YQ0BR1-BR-Manufatura--YQ Central de Comprovantes e Compromissos do Dia. Mobile Banking</t>
  </si>
  <si>
    <t>YQ0BR1</t>
  </si>
  <si>
    <t>_BR_YQBBR0-BR-Manufatura--YQB Central de Pagamentos Santander. Internet Banking</t>
  </si>
  <si>
    <t>YQBBR0</t>
  </si>
  <si>
    <t>_BR_YQBBR1-BR-Manufatura--YQB Central de Pagamentos Santander. Mobile Banking</t>
  </si>
  <si>
    <t>YQBBR1</t>
  </si>
  <si>
    <t>_BR_YR0BR0-BR-Manufatura--YR KGL. Internet Banking</t>
  </si>
  <si>
    <t>YR0BR0</t>
  </si>
  <si>
    <t>_BR_YR0BR1-BR-Manufatura--YR KGL. Mobile Banking</t>
  </si>
  <si>
    <t>YR0BR1</t>
  </si>
  <si>
    <t>_BR_YRKBR0-BR-Analíticos--YRK INTERFACE LOCAL KGL. Internet Banking</t>
  </si>
  <si>
    <t>YRKBR0</t>
  </si>
  <si>
    <t>_BR_YRKBR1-BR-Analíticos--YRK INTERFACE LOCAL KGL. Mobile Banking</t>
  </si>
  <si>
    <t>YRKBR1</t>
  </si>
  <si>
    <t>_BR_YU0BR0-BR-Manufatura--YU PORTAL CASH. Internet Banking</t>
  </si>
  <si>
    <t>YU0BR0</t>
  </si>
  <si>
    <t>_BR_YU0BR1-BR-Manufatura--YU PORTAL CASH. Mobile Banking</t>
  </si>
  <si>
    <t>YU0BR1</t>
  </si>
  <si>
    <t>_BR_YV0BR0-BR-Gestão e Controle--YV RECOLHIMENTO DE VALORES. Internet Banking</t>
  </si>
  <si>
    <t>YV0BR0</t>
  </si>
  <si>
    <t>_BR_YV0BR1-BR-Gestão e Controle--YV RECOLHIMENTO DE VALORES. Mobile Banking</t>
  </si>
  <si>
    <t>YV0BR1</t>
  </si>
  <si>
    <t>_BR_YW0BR0-BR-Manufatura--YW ACIONISTA BANESPA/SANTANDER. Internet Banking</t>
  </si>
  <si>
    <t>YW0BR0</t>
  </si>
  <si>
    <t>_BR_YW0BR1-BR-Manufatura--YW ACIONISTA BANESPA/SANTANDER. Mobile Banking</t>
  </si>
  <si>
    <t>YW0BR1</t>
  </si>
  <si>
    <t>_BR_YX0BR0-BR-Manufatura--YX RECEBÍVEIS CHEQUE ELETRÔNICO. Internet Banking</t>
  </si>
  <si>
    <t>YX0BR0</t>
  </si>
  <si>
    <t>_BR_YX0BR1-BR-Manufatura--YX RECEBÍVEIS CHEQUE ELETRÔNICO. Mobile Banking</t>
  </si>
  <si>
    <t>YX0BR1</t>
  </si>
  <si>
    <t>_BR_ZT0BR0-BR-Comercialização e Serviços--ZT CACS - GERENCIADOR DE COBRANÇA. Internet Banking</t>
  </si>
  <si>
    <t>ZT0BR0</t>
  </si>
  <si>
    <t>_BR_ZT0BR1-BR-Comercialização e Serviços--ZT CACS - GERENCIADOR DE COBRANÇA. Mobile Banking</t>
  </si>
  <si>
    <t>ZT0BR1</t>
  </si>
  <si>
    <t>_BR_ZTWBR0-BR-Canais--ZTW CACS. Internet Banking</t>
  </si>
  <si>
    <t>ZTWBR0</t>
  </si>
  <si>
    <t>_BR_ZTWBR1-BR-Canais--ZTW CACS. Mobile Banking</t>
  </si>
  <si>
    <t>ZTWBR1</t>
  </si>
  <si>
    <t>Recupera y presenta la lista de productos de una familia</t>
  </si>
  <si>
    <t>00FLDP</t>
  </si>
  <si>
    <t>Widget técnico indexador (Autonomy / IDOL10) de contenidos Liferay para las intranet y su integración en buscadores.</t>
  </si>
  <si>
    <t>00LRIN</t>
  </si>
  <si>
    <t>Widget 100% Liferay (incluyendo gestión de contenidos en Liferay) para menú</t>
  </si>
  <si>
    <t>00LRME</t>
  </si>
  <si>
    <t>Widget 100% Liferay (incluyendo gestión de contenidos Liferay) para el título de página</t>
  </si>
  <si>
    <t>00LRPT</t>
  </si>
  <si>
    <t>Widget cabecera 100% Liferay, incluyendo también la gestión de contenidos en Liferay</t>
  </si>
  <si>
    <t>00LRWC</t>
  </si>
  <si>
    <t/>
  </si>
  <si>
    <t>00MTCO</t>
  </si>
  <si>
    <t>Widget de contenidos en Liferay de Agrupación de Informaciones</t>
  </si>
  <si>
    <t>01DLIG</t>
  </si>
  <si>
    <t>Widget 100% Liferay (incluyendo gestión de contenidos también en Liferay) para una agrupación de enlaces</t>
  </si>
  <si>
    <t>01LGOL</t>
  </si>
  <si>
    <t>Widget 100% Liferay (incluyendo también la gestión de contenidos en Liferay) para una agrupación de agrupaciones de enlaces</t>
  </si>
  <si>
    <t>01LLCG</t>
  </si>
  <si>
    <t>Widget Liferay para una agrupación de multimedias. Con gestión de contenidos en Fatwire</t>
  </si>
  <si>
    <t>01LRMG</t>
  </si>
  <si>
    <t>Widget 100% Liferay (incluida la gestión de contenidos también en Liferay) para el Sitemap</t>
  </si>
  <si>
    <t>02LRPS</t>
  </si>
  <si>
    <t>031 Navigation en LifeRay con contenidos LifeRay</t>
  </si>
  <si>
    <t>03LRNA</t>
  </si>
  <si>
    <t>041 Buscador de contenidos indexados en Autonomy/IDOL para LifeRay.</t>
  </si>
  <si>
    <t>041SEA</t>
  </si>
  <si>
    <t>Widget 100% Liferay (incluida también la gestión de contenidos en Liferay) para una agrupación de medias</t>
  </si>
  <si>
    <t>04LGOM</t>
  </si>
  <si>
    <t>Agrupación de documentos en LifeRay con contenidos LifeRay (no fatwire)</t>
  </si>
  <si>
    <t>04LRDG</t>
  </si>
  <si>
    <t>Widget Liferay para el detalle de Información</t>
  </si>
  <si>
    <t>04LRDI</t>
  </si>
  <si>
    <t>Widget 100% Liferay (incluida la gestión de contenidos, también en Liferay) para la agrupación de informaciones</t>
  </si>
  <si>
    <t>04LRIG</t>
  </si>
  <si>
    <t>Widget 100% Liferay (incluida la gestión de contenidos, también en Liferay) para el detalle de medias</t>
  </si>
  <si>
    <t>04LRMD</t>
  </si>
  <si>
    <t>Widget Liferay para el menú gestionado a través del Catálogo de Contenidos sin Fatwire (LifeRay puro)</t>
  </si>
  <si>
    <t>05LRM1</t>
  </si>
  <si>
    <t>Widget Menú 100% LifeRay que lee de páginas LR</t>
  </si>
  <si>
    <t>05LRM2</t>
  </si>
  <si>
    <t>Widget Liferay para el menú gestionado a través del Catálogo de Contenidos</t>
  </si>
  <si>
    <t>05LRMC</t>
  </si>
  <si>
    <t>Widget Liferay con la funcionalidad de subir a la parte superior de la página. Solicitado por la intranet de México</t>
  </si>
  <si>
    <t>07LBTT</t>
  </si>
  <si>
    <t>Widget 100% Liferay (incluida la gestión de contenidos, también en Liferay) para un enlace tipo botón</t>
  </si>
  <si>
    <t>07LRBL</t>
  </si>
  <si>
    <t>Widget Liferay para el Glosario, solicitado por la intranet de México</t>
  </si>
  <si>
    <t>07LRGL</t>
  </si>
  <si>
    <t>Widget Liferay para iframe</t>
  </si>
  <si>
    <t>07LRIF</t>
  </si>
  <si>
    <t>Portlet que muestra la información más leída en Google Analytics</t>
  </si>
  <si>
    <t>08LRGI</t>
  </si>
  <si>
    <t>Portlet que devuelve la información de un RSS</t>
  </si>
  <si>
    <t>08LRRS</t>
  </si>
  <si>
    <t>Permite navegar por el tree map, hasta la selección de un producto</t>
  </si>
  <si>
    <t>0CDPTM</t>
  </si>
  <si>
    <t>Widget 100% Liferay (incluida también la gestión de contenidos en Liferay) para los resultados de búsqueda en Autonomy</t>
  </si>
  <si>
    <t>0DLASR</t>
  </si>
  <si>
    <t>Widget Liferay de Agrupación de Agrupaciones de Informaciones</t>
  </si>
  <si>
    <t>0DLICG</t>
  </si>
  <si>
    <t>Widget 100% Liferay (incluida también la gestión de contenidos en Liferay) para una lista automática de informaciones por fecha</t>
  </si>
  <si>
    <t>0DLILB</t>
  </si>
  <si>
    <t>Widget de Detalle de Información 100% LR (gestión de contenidos en Liferay)</t>
  </si>
  <si>
    <t>0DLLID</t>
  </si>
  <si>
    <t>Widget 100% Liferay (incluida la gestión de contenidos también en Liferay) para la agrupación de agrupaciones de informaciones</t>
  </si>
  <si>
    <t>0LCGOI</t>
  </si>
  <si>
    <t>Widget Liferay de detalle de Información en el que para poder pulsar un botón hay que haber aceptado antes los términos y condiciones
Solicitado por la web comercial de UK</t>
  </si>
  <si>
    <t>0LDIAC</t>
  </si>
  <si>
    <t>064 Informations Cluster Grouping in Alphabetical order en LifeRAy con contendidos LifeRay</t>
  </si>
  <si>
    <t>0LICGI</t>
  </si>
  <si>
    <t>073 Links configured by logged user</t>
  </si>
  <si>
    <t>0LLCBL</t>
  </si>
  <si>
    <t>Widget 100% Liferay (incluida la gestión de contenidos también el Liferay) para devolver una lista de contenidos relacionados a través de Autonomy</t>
  </si>
  <si>
    <t>0LLORC</t>
  </si>
  <si>
    <t>Portlet que muestra las noticias de un servicio de Santander al día</t>
  </si>
  <si>
    <t>0LNSAD</t>
  </si>
  <si>
    <t>Portlet que muestra las informaciones más valoradas</t>
  </si>
  <si>
    <t>0LSITC</t>
  </si>
  <si>
    <t>Widget técnico oculto para gestión de eventos entre widgets. Reutilizable (000)</t>
  </si>
  <si>
    <t>0WOGDE</t>
  </si>
  <si>
    <t>Segundo titular ventanilla de envio</t>
  </si>
  <si>
    <t>2NACHO</t>
  </si>
  <si>
    <t>Local reports for 4 eyes policy. Germany.</t>
  </si>
  <si>
    <t>4ELOR1</t>
  </si>
  <si>
    <t>GESTOR DE OPERACIONES PENDIENTES SANTANDER BANK.</t>
  </si>
  <si>
    <t>50GOSB</t>
  </si>
  <si>
    <t>Local Application Product catalogue UK – integrate information into 3rd Party system</t>
  </si>
  <si>
    <t>A3PIWP</t>
  </si>
  <si>
    <t>Ajustes de información a realizar en el entorno local (RRF), con el objetivo de ajustar los valores de las métricas de Riesgo de Crédito que viajen en el Cargarisk a nivel CB/Agrupador CB. El pool de métricas susceptible de ser ajustadas, deberá estar alineado con las susceptibles de que viajen por CargaRisk V1</t>
  </si>
  <si>
    <t>A5APUT</t>
  </si>
  <si>
    <t>CAJEROS ?</t>
  </si>
  <si>
    <t>A5CAJE</t>
  </si>
  <si>
    <t>Aplicación local de Comercios A5</t>
  </si>
  <si>
    <t>A5COME</t>
  </si>
  <si>
    <t>GESTION DE TPV</t>
  </si>
  <si>
    <t>A5ETPV</t>
  </si>
  <si>
    <t>DESARROLLO LOCAL ALTA ACUERDOS EN CHILE</t>
  </si>
  <si>
    <t>AADLEC</t>
  </si>
  <si>
    <t>ACTIVOS FINANCIEROS</t>
  </si>
  <si>
    <t>AAFF</t>
  </si>
  <si>
    <t>AA.FF - SANTANDER</t>
  </si>
  <si>
    <t>AAFFSA</t>
  </si>
  <si>
    <t>Aplicación específica para UK Retail. Ajustes de información a realizar en el entorno local (RRF), con el objetivo de ajustar los valores de las métricas de Riesgo de Crédito que viajen en el Cargarisk a nivel CB/Agrupador CB.El pool de métricas susceptible de ser ajustadas, deberá estar alineado con las susceptibles de que viajen por CargaRisk V1</t>
  </si>
  <si>
    <t>AAPUT5</t>
  </si>
  <si>
    <t>Aplicación Multi Específica que define los servicios y operaciones necesarias para operar en la ventanilla (de caja) de la Oficina. Permite Operar de manera múltiple (varios in - varios out). No se trata de una aplicación que realice las deferentes operativas, sino que es un orquestador de distintas aplicaciones de Canal, que interactúan entre si, y  con la aplicación de negocio "Gestor de Instrucciones"; que es la responsable de asociar y hacer llegar las instrucciones a sus correspondientes aplicaciones de negocio. Permitiendo con ello un interface más rápido e integrado al gestor de la ventanilla.</t>
  </si>
  <si>
    <t>AATCOR</t>
  </si>
  <si>
    <t>Logica de los componentes CORE de presentación</t>
  </si>
  <si>
    <t>AATLCP</t>
  </si>
  <si>
    <t>Ventanilla avanzada para oficina. Permite la operativa múltiple (varias entradas contra varias salidas). Se comunica con el gestor de instrucciones para lanzar dichas operativas.</t>
  </si>
  <si>
    <t>AATSOV</t>
  </si>
  <si>
    <t>Resolución Especifica de USA para la aplicación Multi Específica "Alhambra Avcanced Teller Estructural"</t>
  </si>
  <si>
    <t>AATUKR</t>
  </si>
  <si>
    <t>FISCALIDAD LOCAL ABBEY CATEGORIZACIóN ÁGIL</t>
  </si>
  <si>
    <t>ABBFLA</t>
  </si>
  <si>
    <t>Procesos dentro del Aprovisionamiento Producto del DW de Riesgo Crédito que son específicos para recopilar datos de las aplicaciones del mundo mayorista (BMG) y así alimentar al DW</t>
  </si>
  <si>
    <t>ABMGRC</t>
  </si>
  <si>
    <t>ensamblado para Acuerdos banco RFB</t>
  </si>
  <si>
    <t>ACBAUR</t>
  </si>
  <si>
    <t>CSI ACUERDOS BANCO</t>
  </si>
  <si>
    <t>ACBCOA</t>
  </si>
  <si>
    <t>CSI ACUERDOS BANCO HOST</t>
  </si>
  <si>
    <t>ACBCOH</t>
  </si>
  <si>
    <t>CSI ACUERDOS BANCO UK</t>
  </si>
  <si>
    <t>ACBCUK</t>
  </si>
  <si>
    <t>Componente técnico de acceso a BDP desde componentes de procesos</t>
  </si>
  <si>
    <t>ACBDDP</t>
  </si>
  <si>
    <t>Acuerdos interface from H2H</t>
  </si>
  <si>
    <t>ACCHIU</t>
  </si>
  <si>
    <t>Comunicacion WS con el componente cheque para la devolucion de cheques UK (acuerdos/gau)</t>
  </si>
  <si>
    <t>ACCHUK</t>
  </si>
  <si>
    <t>Accounting Integration Gateway</t>
  </si>
  <si>
    <t>ACCING</t>
  </si>
  <si>
    <t>AC.CLIENTE OFI. ABB</t>
  </si>
  <si>
    <t>ACCLAB</t>
  </si>
  <si>
    <t>Acuerdos cliente España Banesto</t>
  </si>
  <si>
    <t>ACCLBT</t>
  </si>
  <si>
    <t>Tabla Partenón que tiene la relación entre el Acuerdo Específico y el tipo y código de persona.</t>
  </si>
  <si>
    <t>ACCLME</t>
  </si>
  <si>
    <t>Acuerdos cliente Mexico</t>
  </si>
  <si>
    <t>ACCLO1</t>
  </si>
  <si>
    <t>ACCLOM</t>
  </si>
  <si>
    <t>Acuerdos cliente España Santander</t>
  </si>
  <si>
    <t>ACCLSA</t>
  </si>
  <si>
    <t>A.C. OFICINA SOV</t>
  </si>
  <si>
    <t>ACCLSO</t>
  </si>
  <si>
    <t>OPERACIONES CON LA NUEVA TABLAL COMENT_CTA_LOCAL.</t>
  </si>
  <si>
    <t>ACCNME</t>
  </si>
  <si>
    <t>Cambio de centro contable en los movimientos de Partenón para el envío a Cumbre</t>
  </si>
  <si>
    <t>ACGCCC</t>
  </si>
  <si>
    <t>AUTOCHEQUES CARBURANTE LOCAL E BANCO SANTANDER</t>
  </si>
  <si>
    <t>ACHCAR</t>
  </si>
  <si>
    <t>Aplicación para definición de operaciones de grabación en Activity History  específico para México derivado  de la aplicación global 10008484 AH INT MEX para la explotación de los servicios globales en local vía WebServices</t>
  </si>
  <si>
    <t>ACHIME</t>
  </si>
  <si>
    <t>ACUERDO LEY SERVICIO PAGO OFICINA</t>
  </si>
  <si>
    <t>ACLSPO</t>
  </si>
  <si>
    <t>Aplicación local para contemplar funcionalidades específicas de Santander relativas a la modificación de parámetros.</t>
  </si>
  <si>
    <t>ACMOPS</t>
  </si>
  <si>
    <t>ACUERDOS CLIENTE BMG</t>
  </si>
  <si>
    <t>ACOBMG</t>
  </si>
  <si>
    <t>ADMINISTRACIóN DE CATáLOGO OPERACIONES DE CANAL - SOVEREIGN</t>
  </si>
  <si>
    <t>ACOCSO</t>
  </si>
  <si>
    <t>Acuerdos cliente para Mexico</t>
  </si>
  <si>
    <t>ACOFME</t>
  </si>
  <si>
    <t>ACUERDOS OFICINA OPENBANK</t>
  </si>
  <si>
    <t>ACOFOP</t>
  </si>
  <si>
    <t>GESTION DE ACUERDOS CLIENTE SCB OFICINA</t>
  </si>
  <si>
    <t>ACOFSC</t>
  </si>
  <si>
    <t>A.C. OFICINA RBS</t>
  </si>
  <si>
    <t>ACOSCU</t>
  </si>
  <si>
    <t>A.C. OFICINA SEB</t>
  </si>
  <si>
    <t>ACOSEB</t>
  </si>
  <si>
    <t>ACRI USA</t>
  </si>
  <si>
    <t>ACRUSA</t>
  </si>
  <si>
    <t>Controlo e gestão da actualização dos dados do cliente (BDP e Legacy)</t>
  </si>
  <si>
    <t>ACTCLI</t>
  </si>
  <si>
    <t>ACTUALIZACIONES</t>
  </si>
  <si>
    <t>ACTUAL</t>
  </si>
  <si>
    <t>APLICACION PARA REGISTRO DE INFORMACION LOCAL DE ACTUANTES PT</t>
  </si>
  <si>
    <t>ACTUPT</t>
  </si>
  <si>
    <t>Aplicación que facilita la acumulación de operaciones por contrato, a nivel de operación de negocio para un período.</t>
  </si>
  <si>
    <t>ACUBOF</t>
  </si>
  <si>
    <t>Acumuladores especifica UK Non Ring Fence Bank</t>
  </si>
  <si>
    <t>ACUCBK</t>
  </si>
  <si>
    <t>Acuerdos cliente España Chile</t>
  </si>
  <si>
    <t>ACUCHI</t>
  </si>
  <si>
    <t>ACUERDOS COMERCIOS</t>
  </si>
  <si>
    <t>ACUCOM</t>
  </si>
  <si>
    <t>BILL PAYMENTS UK</t>
  </si>
  <si>
    <t>ACUERD</t>
  </si>
  <si>
    <t>Aplicación para incluir la multiimplementacion de la operativa de acumuladores en ESPAÑA</t>
  </si>
  <si>
    <t>ACUESP</t>
  </si>
  <si>
    <t>Aplicación para incluir la operativa de acumuladores local de Abbey.</t>
  </si>
  <si>
    <t>ACULAB</t>
  </si>
  <si>
    <t>Acumulador  Especifico Alemania</t>
  </si>
  <si>
    <t>ACULDE</t>
  </si>
  <si>
    <t>Acumuladores espcifico Sovereign</t>
  </si>
  <si>
    <t>ACULUS</t>
  </si>
  <si>
    <t>Aplicación Acumuladores especifica UK Ring Fence Bank</t>
  </si>
  <si>
    <t>ACURFB</t>
  </si>
  <si>
    <t>ADAPTADORES SAN</t>
  </si>
  <si>
    <t>ADASAN</t>
  </si>
  <si>
    <t>APLICACION DE BURSATIL/MESA DE DINERO (BD)</t>
  </si>
  <si>
    <t>ADBMDD</t>
  </si>
  <si>
    <t>Aplicación que recoge todos los servicios que se emplean para permitr Auditar las conexiones de las aplicaciones operativas con Fiscal, en las llamadas empleadas para el cálculo de la Fiscalidad de las operaciones.   PARA PATRÓN MULTI DE BKS</t>
  </si>
  <si>
    <t>ADCCF1</t>
  </si>
  <si>
    <t>ADCCF2</t>
  </si>
  <si>
    <t>ADCCF3</t>
  </si>
  <si>
    <t>ADCCFB</t>
  </si>
  <si>
    <t>ADCCFC</t>
  </si>
  <si>
    <t>ADCCFE</t>
  </si>
  <si>
    <t>Aplicación que recoge todos los servicios que se emplean para permitr Auditar las conexiones de las aplicaciones operativas con Fiscal, en las llamadas empleadas para el cálculo de la Fiscalidad de las operaciones.   LOGICA DE PRESENTACIÓN</t>
  </si>
  <si>
    <t>ADCCFL</t>
  </si>
  <si>
    <t>ADCCFP</t>
  </si>
  <si>
    <t>ADCCFS</t>
  </si>
  <si>
    <t>ADCCFU</t>
  </si>
  <si>
    <t>ADMINISTRACION Y CONTROL OPERATIVO</t>
  </si>
  <si>
    <t>ADCTOP</t>
  </si>
  <si>
    <t>Gestión de Administración Dual de Canal de Empresas Uk Corporate</t>
  </si>
  <si>
    <t>ADCUKC</t>
  </si>
  <si>
    <t>Administración de Actuantes. Nueva aplicaciçon creada para el desacople</t>
  </si>
  <si>
    <t>ADDEAC</t>
  </si>
  <si>
    <t>NO CORRESPONDE ESTE APLICATIVO. CORRESPONDE A 50005062</t>
  </si>
  <si>
    <t>ADDEMA</t>
  </si>
  <si>
    <t>Aplicación específica para Sovereign de Parametrizacion Validaciones Funcionales del módulo de administración y control del DWRC</t>
  </si>
  <si>
    <t>ADDFES</t>
  </si>
  <si>
    <t>Aplic. Administración de Gestión de Relaciones Local - Global del CRDWH para Brasil</t>
  </si>
  <si>
    <t>ADDGRB</t>
  </si>
  <si>
    <t>Aplic. Administración de Gestión de Relaciones Local - Global del CRDWH para ESP</t>
  </si>
  <si>
    <t>ADDGRE</t>
  </si>
  <si>
    <t>Aplic. Administración Agrupaciones Riesgos específica para UK Retail para el módulo de Adm de los SSI RC</t>
  </si>
  <si>
    <t>ADDWA1</t>
  </si>
  <si>
    <t>Aplic. Administración Agrupaciones Riesgos específica para Brasil para el módulo de Adm de los SSI RC</t>
  </si>
  <si>
    <t>ADDWA2</t>
  </si>
  <si>
    <t>Aplic. Administración Agrupaciones Riesgos específica para Sovereign para el módulo de Adm de los SSI RC</t>
  </si>
  <si>
    <t>ADDWAG</t>
  </si>
  <si>
    <t>Aplic. específica para Brasil Gestión de Estructuras del Módulo de Administración DWRC</t>
  </si>
  <si>
    <t>ADDWE1</t>
  </si>
  <si>
    <t>Aplic. específica para UK Retail Gestión de Estructuras del Módulo de Administración DWRC</t>
  </si>
  <si>
    <t>ADDWES</t>
  </si>
  <si>
    <t>Aplic. específica para UK Retail  Gestión de Usuarios del Módulo de Administración DWRC</t>
  </si>
  <si>
    <t>ADDWG1</t>
  </si>
  <si>
    <t>Aplic. específica para Brasil Gestión de Usuarios del Módulo de Administración DWRC</t>
  </si>
  <si>
    <t>ADDWG2</t>
  </si>
  <si>
    <t>Aplic. Administración de Gestión de Baremos (Estructuras) Globales del CRDWH</t>
  </si>
  <si>
    <t>ADDWG3</t>
  </si>
  <si>
    <t>Aplic. específica para Sovereign Gestión de Usuarios del Módulo de Administración DWRC</t>
  </si>
  <si>
    <t>ADDWGE</t>
  </si>
  <si>
    <t>Aplic. Administración de Gestión de Relaciones Local - Global del CRDWH</t>
  </si>
  <si>
    <t>ADDWGR</t>
  </si>
  <si>
    <t>Aplic. Específica SAN UK Retail del Menú de acceso a la aplciación</t>
  </si>
  <si>
    <t>ADDWM1</t>
  </si>
  <si>
    <t>Aplic. Específica SAN Brasil del Menú de acceso a la aplciación</t>
  </si>
  <si>
    <t>ADDWM2</t>
  </si>
  <si>
    <t>Aplic. Específica Alemania del Menú de acceso a la aplciación en el entorno de Áreas Corporativas</t>
  </si>
  <si>
    <t>ADDWMA</t>
  </si>
  <si>
    <t>Aplic. Específica SAN España del Menú de acceso a la aplciación del módulo de administración y Control del DWRC</t>
  </si>
  <si>
    <t>ADDWME</t>
  </si>
  <si>
    <t>Aplic. Específica UK Retail para Parametrizaciones para los procesos del Aprovisionador del DW Operacional desde el modulo de administracion SSI RC</t>
  </si>
  <si>
    <t>ADDWO1</t>
  </si>
  <si>
    <t>Aplic. Específica Brasil para Parametrizaciones para los procesos del Aprovisionador del DW Operacional desde el modulo de administracion SSI RC</t>
  </si>
  <si>
    <t>ADDWO2</t>
  </si>
  <si>
    <t>Aplic. Específica Sovereign Parametrizaciones para los procesos del Aprovisionador del DW Operacional desde el modulo de administracion SSI RC</t>
  </si>
  <si>
    <t>ADDWOP</t>
  </si>
  <si>
    <t>Aplic. Específica UK Retail  Parametrización de Saldos de Explotación  para el modulo de administracion de los SSI RC</t>
  </si>
  <si>
    <t>ADDWP1</t>
  </si>
  <si>
    <t>Aplic. Específica Brasil Parametrización de Saldos de Explotación  para el modulo de administracion de los SSI RC</t>
  </si>
  <si>
    <t>ADDWP2</t>
  </si>
  <si>
    <t>Aplic. Específica Sovereign Parametrización de Saldos de Explotación  para el modulo de administracion de los SSI RC</t>
  </si>
  <si>
    <t>ADDWPA</t>
  </si>
  <si>
    <t>Aplic. Servicion Comunes del Módulo de Administración DWRC epecifica para UK Retail</t>
  </si>
  <si>
    <t>ADDWS1</t>
  </si>
  <si>
    <t>Aplic. Servicion Comunes del Módulo de Administración DWRC epecifica para Brasil</t>
  </si>
  <si>
    <t>ADDWS2</t>
  </si>
  <si>
    <t>Aplic. Servicion Comunes del Módulo de Administración DWRC epecifica para Áreas Corporativas</t>
  </si>
  <si>
    <t>ADDWS3</t>
  </si>
  <si>
    <t>Aplic. Servicion Comunes del Módulo de Administración DWRC epecifica para Sovereign</t>
  </si>
  <si>
    <t>ADDWSE</t>
  </si>
  <si>
    <t>Aplcación específica en Areas Corporativas de la definición de Barenos Globales de los SSI RC</t>
  </si>
  <si>
    <t>ADGRGA</t>
  </si>
  <si>
    <t>Aplic. Administración de Gestión de Relaciones Local - Global del CRDWH para USA.</t>
  </si>
  <si>
    <t>ADGRSU</t>
  </si>
  <si>
    <t>Aplic. Administración de Gestión de Relaciones Local - Global del CRDWH para UK Corporate</t>
  </si>
  <si>
    <t>ADGRUC</t>
  </si>
  <si>
    <t>Aplic. Administración de Gestión de Relaciones Local - Global del CRDWH para UKR</t>
  </si>
  <si>
    <t>ADGRUR</t>
  </si>
  <si>
    <t>APLICACION PARA LA ADMINISTRACION DE LIMITES CLIENTE</t>
  </si>
  <si>
    <t>ADLICO</t>
  </si>
  <si>
    <t>APLICACIÓN PARA ADMINISTRAR LAS TRANSFERENCIAS (TELEFONICAS) EN CONTACT CENTER</t>
  </si>
  <si>
    <t>ADMAGE</t>
  </si>
  <si>
    <t>ADMINISTRACION CANALES</t>
  </si>
  <si>
    <t>ADMCAN</t>
  </si>
  <si>
    <t>ADMINISTRACIÓN CONTRATO MULTICANAL DE PARTICULARES SANTANDER</t>
  </si>
  <si>
    <t>ADMCMC</t>
  </si>
  <si>
    <t>ADMINISTRACIóN DE CATáLOGO OPERACIONES DE CANAL</t>
  </si>
  <si>
    <t>ADMCOC</t>
  </si>
  <si>
    <t>Aplicación específica para Uk Retail de Parametrizacion Validaciones Funcionales del módulo de administración y control del DWRC</t>
  </si>
  <si>
    <t>ADMDW1</t>
  </si>
  <si>
    <t>Aplicación específica para Brasil de Parametrizacion Validaciones Funcionales del módulo de administración y control del DWRC</t>
  </si>
  <si>
    <t>ADMDW2</t>
  </si>
  <si>
    <t>Aplicación específica para Áreas Corporativas de Parametrizacion Validaciones Funcionales del módulo de administración y control del DWRC</t>
  </si>
  <si>
    <t>ADMDW3</t>
  </si>
  <si>
    <t>Aplic. específica para Sovereign Gestión de Estructuras del Módulo de Administración DWRC</t>
  </si>
  <si>
    <t>ADMDWR</t>
  </si>
  <si>
    <t>ADMINISTRACION MEDIOS DE PAGO</t>
  </si>
  <si>
    <t>ADMIMP</t>
  </si>
  <si>
    <t>ADMINISTRACION DEL CANAL INTERNET</t>
  </si>
  <si>
    <t>ADMINT</t>
  </si>
  <si>
    <t>Administración de tarjetas para Openbank</t>
  </si>
  <si>
    <t>ADMIOP</t>
  </si>
  <si>
    <t>Composición Formularios Adobe</t>
  </si>
  <si>
    <t>ADOBE1</t>
  </si>
  <si>
    <t>Aplicación de Presentacion de Conexiones Entre Cuentas Sovereign-224</t>
  </si>
  <si>
    <t>ADPDCE</t>
  </si>
  <si>
    <t>Aplicación de Presentacion de operativa con Advance Teller</t>
  </si>
  <si>
    <t>ADPDSP</t>
  </si>
  <si>
    <t>Parametrización Validaciones Funcionales - pata Corporativa (Áreas Corporativas)</t>
  </si>
  <si>
    <t>ADPVFA</t>
  </si>
  <si>
    <t>Realizará la Gestión de Adquirentes, Gestión de Relación Adquiriente - Red, Gestión de liquidación de adquirentes, Gestión de cobros/pagos de adquirentes y Gestión de tipos de operaciones</t>
  </si>
  <si>
    <t>ADQUIR</t>
  </si>
  <si>
    <t>Tratamiento batch de las interfases requeridas como input o parametrización de las ejecuciones de RORAC HM.</t>
  </si>
  <si>
    <t>ADSYPD</t>
  </si>
  <si>
    <t>Data Gathering para los ADTs de Santander Banca Comercial España</t>
  </si>
  <si>
    <t>ADTDEE</t>
  </si>
  <si>
    <t>Data Gathering para los RDTs (Risk Decision Tool) de Santander México</t>
  </si>
  <si>
    <t>ADTDMX</t>
  </si>
  <si>
    <t>Data Gathering Sovereign</t>
  </si>
  <si>
    <t>ADTDSE</t>
  </si>
  <si>
    <t>Data Gathering UK Empresas</t>
  </si>
  <si>
    <t>ADTDUI</t>
  </si>
  <si>
    <t>Interface Generator para los ADTs de Santander Banca Comercial España</t>
  </si>
  <si>
    <t>ADTIEE</t>
  </si>
  <si>
    <t>Interface Generator para los RDTs (Risk Decision Tool) de Santander México</t>
  </si>
  <si>
    <t>ADTIMX</t>
  </si>
  <si>
    <t>Interface Generator Sovereign</t>
  </si>
  <si>
    <t>ADTISE</t>
  </si>
  <si>
    <t>Interface Generator UK Empresas</t>
  </si>
  <si>
    <t>ADTIUI</t>
  </si>
  <si>
    <t>Aplicación para SW de Caja con struido para operativa de efec tivo realizada desde el Advanced teller</t>
  </si>
  <si>
    <t>ADVAT1</t>
  </si>
  <si>
    <t>Aplicación para SW de Caja de Sovereign  construido para operativa de efectivo realizada desde el Advanced teller. Patrón multi</t>
  </si>
  <si>
    <t>ADVAT2</t>
  </si>
  <si>
    <t>Aplicación de VISTAS Cloud Services - Logica Negocio</t>
  </si>
  <si>
    <t>ADVCSL</t>
  </si>
  <si>
    <t>Servicio de Asesoramiento automático de Banca Privada Global</t>
  </si>
  <si>
    <t>ADVGLO</t>
  </si>
  <si>
    <t>Procesos específicos para San US del APV Producto, que tratas la información generada en las partes específicas en US para el DWRC, por ejemplo Bienes (SEB) específico</t>
  </si>
  <si>
    <t>AEDRCS</t>
  </si>
  <si>
    <t>The System processes BACS non-financial messages. These include ADDACS, AUDDIS &amp; AWACS messages.</t>
  </si>
  <si>
    <t>AFTNON</t>
  </si>
  <si>
    <t>Recupera y presenta: un agrupador de agrupaciones de contenidos tipo enlace.   Presenta:   - Un agrupador de agrupaciones de contenidos de tipo enlace. Dichos contenidos pueden requerir acceder a su detalle.</t>
  </si>
  <si>
    <t>AGAGES</t>
  </si>
  <si>
    <t>AGENDA DE COMITES ABBEY.</t>
  </si>
  <si>
    <t>AGENAB</t>
  </si>
  <si>
    <t>AGENDA DE COMITES CORE.</t>
  </si>
  <si>
    <t>AGENCO</t>
  </si>
  <si>
    <t>Agenda de Riesgo ES</t>
  </si>
  <si>
    <t>AGENES</t>
  </si>
  <si>
    <t>Recupera y presenta: un agrupador de contenidos tipo enlace. Presenta:  - Contenidos de tipo enlace que pueden requerir acceder a su detalle. - Opcionalmente los contenidos podrán estar paginados.</t>
  </si>
  <si>
    <t>AGENSO</t>
  </si>
  <si>
    <t>APLICACIÓN PARA ADMINISTRAR LAS TRANSFERENCIAS(TELEFONICASEN CONTACT CENTER DE SANTANDER</t>
  </si>
  <si>
    <t>AGESAN</t>
  </si>
  <si>
    <t>APLICACIION QUE GESTIONA AGRUPACIONES Y FAMILIAS DE PRODUCTOSPARA ABBEY</t>
  </si>
  <si>
    <t>AGFAAB</t>
  </si>
  <si>
    <t>APLICACION  QUE GESTIONA AGRUPACIONES Y FAMILIAS DE PRODUCTOSPARA ALEMANIA.</t>
  </si>
  <si>
    <t>AGFAAL</t>
  </si>
  <si>
    <t>APLICACION QUE GESTIONA AGRUPACIONES Y FAMILIAS DE PRODUCTOSPARA BANESTO.</t>
  </si>
  <si>
    <t>AGFABA</t>
  </si>
  <si>
    <t>Aplicación que gestiona parte común de las agrupaciones y familias de productos</t>
  </si>
  <si>
    <t>AGFACO</t>
  </si>
  <si>
    <t>APLICACION  QUE GESTIONA AGRUPACIONES Y FAMILIAS DE PRODUCTOSPARA OPENBANK.</t>
  </si>
  <si>
    <t>AGFAOP</t>
  </si>
  <si>
    <t>APLICACION  QUE GESTIONA AGRUPACIONES Y FAMILIAS DE PRODUCTOSPARA SANTANDER.</t>
  </si>
  <si>
    <t>AGFASA</t>
  </si>
  <si>
    <t>Aplicación de Agrupaciones y Familais para SEB</t>
  </si>
  <si>
    <t>AGFASE</t>
  </si>
  <si>
    <t>APLICACION  QUE GESTIONA AGRUPACIONES Y FAMILIAS DE PRODUCTOSPARA TOTTA</t>
  </si>
  <si>
    <t>AGFATO</t>
  </si>
  <si>
    <t>Aplicación de agrupaciones y Familias para UK-Empresas</t>
  </si>
  <si>
    <t>AGFAUK</t>
  </si>
  <si>
    <t>Aplicación que realiza el marcaje de agrupaciones y familias para el entorno corporativo</t>
  </si>
  <si>
    <t>AGFCOR</t>
  </si>
  <si>
    <t>Recupera y presenta: un agrupador de contenidos tipo información. Presenta:  - Contenidos de tipo información que pueden requerir acceder a su detalle y pueden presentar opcionalmente el player de participación.</t>
  </si>
  <si>
    <t>AGINSO</t>
  </si>
  <si>
    <t>Recupera y presenta: un agrupador de contenidos tipo media. Presenta:  - Contenidos de tipo media que pueden requerir acceder a su detalle, y pueden presentar opcionalmente el player de participación y el paginador.</t>
  </si>
  <si>
    <t>AGMUSO</t>
  </si>
  <si>
    <t>Componente de la Arquitectura CUMBRE. Agrupa Movimientos Contables garantizando la trazabilidad con la Contabilidad</t>
  </si>
  <si>
    <t>AGRCTB</t>
  </si>
  <si>
    <t>Aplicación que ejecuta el proceso de asignación de ID de POOL para toda la tipología de contratos y que calcula los atributos (importe, porcentaje y fecha) agregados para el POOL sintético de contratos Tipo Comercial. Tiene servicios front para la parametrización de conjunto de reglas de agregación,  así como de su consulta. Adicionalmente, desde un servicio front se puede lanzar el proceso manual de agregación</t>
  </si>
  <si>
    <t>AGREGC</t>
  </si>
  <si>
    <t>Aplicación que ejecuta el proceso de asignación de ID de POOL para toda la tipología de contratos y que calcula los atributos (importe, porcentaje y fecha) agregados para el POOL sintético de contratos tipo Comercial. Tiene servicios front para la parametrización de conjunto de reglas de agregación. así como de su consulta. Adicionalmente, desde un servicio front se puede lanzar el proceso manual de agregación</t>
  </si>
  <si>
    <t>AGREGS</t>
  </si>
  <si>
    <t>Aplicación producto que permite al gestor de riesgo, gestionar (completar, rechazar) acciones de riesgo automaticas (generadas por aplicaciones del área de riesgo) y manuales (alta manual en la propia agenda), así como las actividades de cada acción. Genera un fichero de salida para informar el estado de dichas acciones a otros sistemas.</t>
  </si>
  <si>
    <t>AGRICO</t>
  </si>
  <si>
    <t>APLICACION  QUE GESTIONA AGRUPACIONES Y FAMILIAS DE PRODUCTOSPARA SOVEREIGN.</t>
  </si>
  <si>
    <t>AGRSOV</t>
  </si>
  <si>
    <t>AUXILIAR GENERICO DE SERVICIOSVALORACIÓN FIXING UK RETAIL</t>
  </si>
  <si>
    <t>AGSABB</t>
  </si>
  <si>
    <t>Auxiliar de Servicios que concilian y consolidan por Sector Contable. Valoración Fixing</t>
  </si>
  <si>
    <t>AGSASC</t>
  </si>
  <si>
    <t>APLICACION ESPECIFICA AUXILIAR GENERICO DE SERVICIOSVALORACIÓN FIXING BMG</t>
  </si>
  <si>
    <t>AGSBMG</t>
  </si>
  <si>
    <t>Auxiliar Genérico de Servicios Valoración Fixing</t>
  </si>
  <si>
    <t>AGSEFI</t>
  </si>
  <si>
    <t>AUXILIAR GENERICO DE SERVICIOSVALORACIÓN FIXING UK CORPORATE</t>
  </si>
  <si>
    <t>AGSSCU</t>
  </si>
  <si>
    <t>Consola Activity Log Santander México que proporciona versión multicanal e integrada de la actividad del cliente a través de varios canales.</t>
  </si>
  <si>
    <t>AHBAME</t>
  </si>
  <si>
    <t>Servicios del histórico de actividades registradas por las aplicaciones de origen BackOffice Teller Sov.</t>
  </si>
  <si>
    <t>AHBOTS</t>
  </si>
  <si>
    <t>Aplicación específica BR: Servicios de gestión de los errores que se producen en las aplicaciones de histórico de actividades para BRASIL.</t>
  </si>
  <si>
    <t>AHBRGE</t>
  </si>
  <si>
    <t>SERVICIOS DEL HISTóRICO DE ACTIVIDADES REGISTRADAS POR LAS APLICACIONES DE SAN UK.</t>
  </si>
  <si>
    <t>AHCCUN</t>
  </si>
  <si>
    <t>PRESENTACIóN EN PORTAL CIC SANUK DEL HISTóRICO DE LAS ACTIVIDADES REGISTRADAS POR</t>
  </si>
  <si>
    <t>AHCCUP</t>
  </si>
  <si>
    <t>Consola de Administración Mexico para Activity History</t>
  </si>
  <si>
    <t>AHCEMX</t>
  </si>
  <si>
    <t>Servicios de histórico de actividades registradas por las aplicaciones origen de negocio de Internet Brasil Retail.</t>
  </si>
  <si>
    <t>AHCOBR</t>
  </si>
  <si>
    <t>Servicios de histórico de actividades registradas por las aplicaciones origen de negocio.</t>
  </si>
  <si>
    <t>AHCORE</t>
  </si>
  <si>
    <t>Servicios de histórico de actividades registradas por las aplicaciones origen de negocio de Sovereign. Servicios específicos para delegar sobre los servicios core v 2.0</t>
  </si>
  <si>
    <t>AHCOSM</t>
  </si>
  <si>
    <t>Servicios del histórico de actividades registradas por las aplicaciones de Santander.</t>
  </si>
  <si>
    <t>AHCSAN</t>
  </si>
  <si>
    <t>Presentación en Portal CIC Santander del histórico de las actividades registradas por las aplicaciones de Santander.</t>
  </si>
  <si>
    <t>AHCSAP</t>
  </si>
  <si>
    <t>SERVICIOS DEL HISTóRICO DE ACTIVIDADES REGISTRADAS POR LAS APLICACIONES DE SEB</t>
  </si>
  <si>
    <t>AHCSEN</t>
  </si>
  <si>
    <t>PRESENTACIóN EN PORTAL CIC SEBDEL HISTóRICO DE LAS ACTIVIDADES REGISTRADAS</t>
  </si>
  <si>
    <t>AHCSEP</t>
  </si>
  <si>
    <t>SERVICIOS DEL HISTóRICO DE ACTIVIDADES REGISTRADAS POR LAS APLICACIONES DE SOVEREIGN.</t>
  </si>
  <si>
    <t>AHCSON</t>
  </si>
  <si>
    <t>PRESENTACIóN EN PORTAL CIC SOVEREIGN DEL HISTóRICO DE LASACTIVIDADES REGISTRADAS POR</t>
  </si>
  <si>
    <t>AHCSOP</t>
  </si>
  <si>
    <t>Modelo de Datos CORE para la consolidación de la información recibida de las aplicaciones origen.</t>
  </si>
  <si>
    <t>AHCV2B</t>
  </si>
  <si>
    <t>SERVICIOS DEL HISTÓRICO DE ACTIVIDADES REGISTRADAS POR LAS APLICACIONES DE SEB</t>
  </si>
  <si>
    <t>AHFSEN</t>
  </si>
  <si>
    <t>PRESENTACIÓN EN FRAUDE DEL HISTÓRICO DE LAS ACT REGISTRADAS POR LAS APLICACIONES DE SEB</t>
  </si>
  <si>
    <t>AHFSEP</t>
  </si>
  <si>
    <t>Activity History Fraude Sovereign Negocio</t>
  </si>
  <si>
    <t>AHFSON</t>
  </si>
  <si>
    <t>Presentacion de Fraude del histórico de las actividades registradas por aplicaciones de SOV</t>
  </si>
  <si>
    <t>AHFSOP</t>
  </si>
  <si>
    <t>Servicios de gestión de los errores que se producen en las aplicaciones de histórico de actividades.</t>
  </si>
  <si>
    <t>AHGECO</t>
  </si>
  <si>
    <t>AHGEER</t>
  </si>
  <si>
    <t>Aplicación multi para MEX para definición de operaciones de grabacion en Activity history</t>
  </si>
  <si>
    <t>AHINME</t>
  </si>
  <si>
    <t>Identifica si un cliente pertenece al Plan Ahorra de QSTB</t>
  </si>
  <si>
    <t>AHOQST</t>
  </si>
  <si>
    <t>Servicios de gestion de la parametrizacion para la aplicación AHPPCO</t>
  </si>
  <si>
    <t>AHPAPC</t>
  </si>
  <si>
    <t>Servicios del Histórico de Actividades registradas por las aplicaciones  de BMG SSEE.</t>
  </si>
  <si>
    <t>AHSSEE</t>
  </si>
  <si>
    <t>Servicios de gestión de los errores que se producen en las aplicaciones de histórico de actividades para SOVEREIGN.</t>
  </si>
  <si>
    <t>AHSVGE</t>
  </si>
  <si>
    <t>Aplicación para almacenar la BBDD de réplica, de donde se alimentarán las aplicaciones locales de BR para generar informes.</t>
  </si>
  <si>
    <t>AHTRBR</t>
  </si>
  <si>
    <t>Auditoria Interna de Sucursales UK RETAIL.    Aplicación específica por patrón MULTI de BKS.</t>
  </si>
  <si>
    <t>AIDSUR</t>
  </si>
  <si>
    <t>Aplicativo moss 2010 que hace uso de excel web apps y se integra con servicios web bks</t>
  </si>
  <si>
    <t>AJUSTE</t>
  </si>
  <si>
    <t>Aplicación especifica Alemania que da soporte completo a la administración de contrato marco e IPFS</t>
  </si>
  <si>
    <t>ALADMA</t>
  </si>
  <si>
    <t>ALARMAS E INCIDENCIAS</t>
  </si>
  <si>
    <t>ALAINC</t>
  </si>
  <si>
    <t>Herramienta ALAMOCIR  (CIRBE SCE)</t>
  </si>
  <si>
    <t>ALASCE</t>
  </si>
  <si>
    <t>Aplicación para los componentes multificadios de presentación reutilizable en todo el fujo de AAT, en diversas entidades</t>
  </si>
  <si>
    <t>ALATPC</t>
  </si>
  <si>
    <t>Aplicación de Presentación Específica de Inglaterra que gestiona los flujos de todo el proceso de ventanilla avanzada, y muestra las interfase con el empleado de caja.</t>
  </si>
  <si>
    <t>ALATPI</t>
  </si>
  <si>
    <t>APLICACIóN ESPECIFICA DE ACTIONSLOG CARTERIZADOS PARA ABBEY</t>
  </si>
  <si>
    <t>ALCABB</t>
  </si>
  <si>
    <t>Aplicación Alemania para las consultas de auditoria</t>
  </si>
  <si>
    <t>ALCAUD</t>
  </si>
  <si>
    <t>ACTIONS LOG PARA CARTERIZADOS CORE</t>
  </si>
  <si>
    <t>ALCCOR</t>
  </si>
  <si>
    <t>Aplicación específica Alemania que da soporte a la operativa de Contratos Marco e IPFs.</t>
  </si>
  <si>
    <t>ALCMIP</t>
  </si>
  <si>
    <t>Proceso de contratación del Contrato Multicanal de Particulares (producto 339-001)</t>
  </si>
  <si>
    <t>ALCMPA</t>
  </si>
  <si>
    <t>Software BKS relacionado con el alta de contratos de valores</t>
  </si>
  <si>
    <t>ALCOBK</t>
  </si>
  <si>
    <t>Aplicación para el tramientio completo de la alerta desde su recepción hasta el envio al cliente en Mexico</t>
  </si>
  <si>
    <t>ALEMEX</t>
  </si>
  <si>
    <t>Aplicación para la gestion y suscripción por de alertas desde los canales</t>
  </si>
  <si>
    <t>ALERT1</t>
  </si>
  <si>
    <t>Módulo de alertas genérico</t>
  </si>
  <si>
    <t>ALERTA</t>
  </si>
  <si>
    <t>Aplicación para el tramientio completo de la alerta desde su recepción hasta el envio al cliente</t>
  </si>
  <si>
    <t>ALESTA</t>
  </si>
  <si>
    <t>Aplicación de monitorización de alertas de actividad de empleados para detectar malas prácticas</t>
  </si>
  <si>
    <t>ALEUCR</t>
  </si>
  <si>
    <t>Aplicación que contendrá la lógica de presentación core.</t>
  </si>
  <si>
    <t>ALGECO</t>
  </si>
  <si>
    <t>ALIANZAS (AS-IS)</t>
  </si>
  <si>
    <t>ALIANZ</t>
  </si>
  <si>
    <t>ALARMAS E INCIDENCIAS ABB</t>
  </si>
  <si>
    <t>ALINAB</t>
  </si>
  <si>
    <t>ALARMAS E INCIDENCIAS BAN</t>
  </si>
  <si>
    <t>ALINBA</t>
  </si>
  <si>
    <t>ALARMAS E INCIDENCIAS SAN</t>
  </si>
  <si>
    <t>ALINSA</t>
  </si>
  <si>
    <t>ALARMAS E INCIDENCIAS SOV</t>
  </si>
  <si>
    <t>ALINSO</t>
  </si>
  <si>
    <t>Aplicación MULTI para la Generación de comunicaciones on-line: Alemania</t>
  </si>
  <si>
    <t>ALIPSO</t>
  </si>
  <si>
    <t>Cash Allocation Application provided by Rimilia used by Santander Invoice Finance.</t>
  </si>
  <si>
    <t>ALLOC8</t>
  </si>
  <si>
    <t>Low-Level Design - MAT - Mirai ALM Tool</t>
  </si>
  <si>
    <t>ALMAPR</t>
  </si>
  <si>
    <t>PARAMETRIZACIONES DE IPFS ALEMANIA</t>
  </si>
  <si>
    <t>ALPARA</t>
  </si>
  <si>
    <t>ACUERDO LEY SERVICIO PAGO OFICINA BANESTO</t>
  </si>
  <si>
    <t>ALSPBT</t>
  </si>
  <si>
    <t>ALSPOB</t>
  </si>
  <si>
    <t>ACUERDO LEY SERVICIO PAGO OFICINA  SANTANDER</t>
  </si>
  <si>
    <t>ALSPOS</t>
  </si>
  <si>
    <t>ALSPSA</t>
  </si>
  <si>
    <t>Generación de informes de alertas en Qlick</t>
  </si>
  <si>
    <t>ALUCQL</t>
  </si>
  <si>
    <t>Sistema Gestión de Alertas Específico UK</t>
  </si>
  <si>
    <t>ALUKCB</t>
  </si>
  <si>
    <t>Aplicación Mandates Canal Banking Reform</t>
  </si>
  <si>
    <t>AMDCBK</t>
  </si>
  <si>
    <t>System for the compliance checcking process for customer identification</t>
  </si>
  <si>
    <t>AMLA</t>
  </si>
  <si>
    <t>AML admissions</t>
  </si>
  <si>
    <t>AMLADM</t>
  </si>
  <si>
    <t>AML Component integrated with 'Control de Evidencias' and ICED to manage the AML for Corporate Customers</t>
  </si>
  <si>
    <t>AMLCOR</t>
  </si>
  <si>
    <t>AML Anti Money Laundry</t>
  </si>
  <si>
    <t>AMLQTM</t>
  </si>
  <si>
    <t>escripción: Aprovisiona todos los datos necesarios para la función de monitorización en PBC  Santander USA 7.2</t>
  </si>
  <si>
    <t>AMPU72</t>
  </si>
  <si>
    <t>Aprovisiona todos los datos necesarios para la función de monitorización en PBC  Santander UK Retail Offline. Entorno Productivo en modo offline.</t>
  </si>
  <si>
    <t>AMPURO</t>
  </si>
  <si>
    <t>Provides Advanced analytics functionalities, as those oriented to find hidden patterns in data(Data Mining),AML Specific Investigations, simulation of scenarios and development of new AML scenarios/rules.</t>
  </si>
  <si>
    <t>AMSAUS</t>
  </si>
  <si>
    <t>analit</t>
  </si>
  <si>
    <t>GESTIóN DE ANOTACIONES EN CONTRATOS SOVEREIGN (MáX 90 CARACTERES )</t>
  </si>
  <si>
    <t>ANCOCO</t>
  </si>
  <si>
    <t>IIC ANULACIONES FINV ESPAÑA</t>
  </si>
  <si>
    <t>ANFIES</t>
  </si>
  <si>
    <t>Proporciona información que permite gestionar la prevención de fraude interno y analisis forense. Para ello se aprovisiona de archivos de Log de Tecleos y su diccionario de datos, las tablas de clientes y contratos, las tablas de ejecutivos, oficinas y terminales. Las interfaces son convertidas y procesadas, para luego disponibilizar vía web.</t>
  </si>
  <si>
    <t>ANFOFI</t>
  </si>
  <si>
    <t>Application for local retal software for the Isle Of Man tax reporting</t>
  </si>
  <si>
    <t>ANIGTR</t>
  </si>
  <si>
    <t>Procesos anonimización datos SCE</t>
  </si>
  <si>
    <t>ANMSCE</t>
  </si>
  <si>
    <t>PATRÓN MULTI - IMPLEMENTACIÓN. Delegación CORE de Aplicación de negocio que permite la gestión y consulta de anotaciones a distintos conceptos funcionales</t>
  </si>
  <si>
    <t>ANMUCU</t>
  </si>
  <si>
    <t>ANULACIONA OPERACIONES PLANES LOCAL</t>
  </si>
  <si>
    <t>ANOPER</t>
  </si>
  <si>
    <t>Aplicación de negocio que permite la gestión y consulta de anotaciones a distintos conceptos funcionales</t>
  </si>
  <si>
    <t>ANOTAC</t>
  </si>
  <si>
    <t>Servicio CORE de PRESENTACION DE ANOTA</t>
  </si>
  <si>
    <t>ANOTAP</t>
  </si>
  <si>
    <t>ANOTGE</t>
  </si>
  <si>
    <t>Anticipo Facturas</t>
  </si>
  <si>
    <t>ANTFAC</t>
  </si>
  <si>
    <t>ANULACIóN DE OPERACIONES</t>
  </si>
  <si>
    <t>ANUOPE</t>
  </si>
  <si>
    <t>Area de Responsabilidad específico Sovereign</t>
  </si>
  <si>
    <t>AORSOV</t>
  </si>
  <si>
    <t>Procesos dentro del Aprovisionamiento Producto del DW de Riesgo Crédito que son específicos para recopilar datos de las aplicaciones de SSEE y Corebanking Partenón y así alimentar al DW</t>
  </si>
  <si>
    <t>APARRC</t>
  </si>
  <si>
    <t>Procesos de aprovisionamiento de informacion de aplicacioes Mayorista (BMG) de ámbito específico España</t>
  </si>
  <si>
    <t>APBMRI</t>
  </si>
  <si>
    <t>Aplicación encargada de gestionar el efectivo de la entidad tanto en lo que respecta a su distribución y control en los diferentes puntos de entrada y salida de la entidad,  como en lo que respecta a la operativa que implica manejo de efectivo de los productos y servicios de la entidad</t>
  </si>
  <si>
    <t>APCAJA</t>
  </si>
  <si>
    <t>Componente de la Arquitectura  de la Golden Source de Sistemas Contables: Recoge, Ordena, Garantiza y estructura en Bloques Funcionales la la Información Contable.
Anteriormente catalogado bajo CONTABILIDAD (Subsistema CGR)</t>
  </si>
  <si>
    <t>APCCON</t>
  </si>
  <si>
    <t>Permite obtener los Pagos a partir de la mensajería SWIFT con el fin de enviar una interfaz de todos los pagos de un dia contable. Dicho archivo se disponibiliza al area de Riesgo Mercado para el Control de Liqudez intradia.</t>
  </si>
  <si>
    <t>APCDLI</t>
  </si>
  <si>
    <t>Procesos batch corporativos de tratamiento (reformateo,validaciones e integridad) de las interfases recibidads de las entidades locales antes de su carga en BDR</t>
  </si>
  <si>
    <t>APCOBD</t>
  </si>
  <si>
    <t>Aplicación CORE Provisiones No Específicas</t>
  </si>
  <si>
    <t>APCPNE</t>
  </si>
  <si>
    <t>El objetivo principal de estos procesos batch es lograr un sistema de aprovisionamiento robusto que permita tratar las interfases que  los usuarios locales han preparado y subido al sistema a  través del Front dejándolas validadas, consistentes y lista para ser cargadas en el repositorio. En concreto se aplicarán sobre ellas validaciones técnicas y funcionales, conciliaciones contables  y se descompondrán por tipo de riesgo.</t>
  </si>
  <si>
    <t>APDCDN</t>
  </si>
  <si>
    <t>MULTIFICACION DE APERTURA DE LoC PARA CLOUDv</t>
  </si>
  <si>
    <t>APDELC</t>
  </si>
  <si>
    <t>MULTIFICACION DE APERTURA DE PRESTAMOS PARA CLOUD</t>
  </si>
  <si>
    <t>APDEPC</t>
  </si>
  <si>
    <t>MULTIFICACION DE APERTURA DE PRESTAMOS PARA SOVEREIGN</t>
  </si>
  <si>
    <t>APDEPS</t>
  </si>
  <si>
    <t>Servicio web que envía notificaciones en base a alertas y documentos de un Portal SharePoint, a futuro, se plantea normalizar el Portal SharePoint para personalizarlo.</t>
  </si>
  <si>
    <t>APDERI</t>
  </si>
  <si>
    <t>Procesos batch de aprovisionamiento y validación de la información necesaria para realizar los cálculos  de capital regulatorio y la gestión de Titulizaciones a nivel corporativo</t>
  </si>
  <si>
    <t>APDETC</t>
  </si>
  <si>
    <t>APROVISIONADOR DW ALM CORPORATIVO.</t>
  </si>
  <si>
    <t>APDWAL</t>
  </si>
  <si>
    <t>Procesos batch de aprovisionamiento y validación de la información necesaria para realizar el cálculo del Capital Económico</t>
  </si>
  <si>
    <t>APECCT</t>
  </si>
  <si>
    <t>Aplicación para la apertura de Líneas de Credito</t>
  </si>
  <si>
    <t>APELOC</t>
  </si>
  <si>
    <t>Aplicación Producto con implantaciones por entidad encargada de los procesos de generación de la información del seguimiento de las cargas de los distintos Opermarts del pais y cuyo destino es el Datamart SECO Corporativo</t>
  </si>
  <si>
    <t>APENDS</t>
  </si>
  <si>
    <t>Aplicación presentación específica Provisiones No Específicas entidad SEB</t>
  </si>
  <si>
    <t>APEPNE</t>
  </si>
  <si>
    <t>Aplicación para la apertura de préstamos</t>
  </si>
  <si>
    <t>APEPRE</t>
  </si>
  <si>
    <t>Aprovisionamiento al DWRC de las aplicaciones producto 'partenon', trata la parte específica de estas aplicaciones para SAN UK, tanto retail como corporate. Por ejemplo BdP</t>
  </si>
  <si>
    <t>APESR1</t>
  </si>
  <si>
    <t>Aprovisionamiento al DWRC de las aplicaciones producto 'partenon', trata la parte específica de estas aplicaciones para SAN ESP. Por ejemplo BdP o Prestamos Nacional.</t>
  </si>
  <si>
    <t>APESRS</t>
  </si>
  <si>
    <t>APLICACIóN EXISTENCIA</t>
  </si>
  <si>
    <t>APEXIS</t>
  </si>
  <si>
    <t>Aplicación MULTI que engloba las funcionalidades operativas específicas del negocio de Préstamos para Openbank</t>
  </si>
  <si>
    <t>APGODO</t>
  </si>
  <si>
    <t>Aplicación que engloba las funcionalidades operativas específicas del negocio de Préstamos.</t>
  </si>
  <si>
    <t>APGODP</t>
  </si>
  <si>
    <t>Aplicación MULTI que engloba las funcionalidades operativas específicas del negocio de Préstamos para SAN</t>
  </si>
  <si>
    <t>APGODS</t>
  </si>
  <si>
    <t>Api for third parties  SCF Western Europe</t>
  </si>
  <si>
    <t>APIEXT</t>
  </si>
  <si>
    <t>Parametrizar regra de calculo com pesos diferentes para cada pergunta.Calcular o perfil do investidor. Conservador/Moderado/Arrojado) com base na regra de calculo entre percentual / pontos parametrizado pelo gestor. Cadastrar texto e tipo dos termos- adequado, inadequado e recusado.</t>
  </si>
  <si>
    <t>APINOQ</t>
  </si>
  <si>
    <t>APLICACAO PARA EXPOSICAO DE SERVICOS DE TRANSFERENCIAS PT</t>
  </si>
  <si>
    <t>APITRF</t>
  </si>
  <si>
    <t>COMUNICACION ESCRITA BANCA PRIVADA GLOBAL</t>
  </si>
  <si>
    <t>APLBPG</t>
  </si>
  <si>
    <t>APLICACIóN LOCAL DE VENTA DE ACTIVO PARA DESARROLLOS BANESTO</t>
  </si>
  <si>
    <t>APLBTO</t>
  </si>
  <si>
    <t>Aplicacion de Gestión de Cobro</t>
  </si>
  <si>
    <t>APLEXI</t>
  </si>
  <si>
    <t>TRATAMIENTO FISCAL.</t>
  </si>
  <si>
    <t>APLFIS</t>
  </si>
  <si>
    <t>GESTOR DE AUTORIZACIONES DEBITOS/CREDITOS OS</t>
  </si>
  <si>
    <t>APLGAU</t>
  </si>
  <si>
    <t>Aprovisionador Local Alemania para Sistemas Contables</t>
  </si>
  <si>
    <t>APLOCG</t>
  </si>
  <si>
    <t>Provisioning of Data from Local systems within Santander UK to the CRDWH.</t>
  </si>
  <si>
    <t>APLOSA</t>
  </si>
  <si>
    <t>MULTIFICACION DE APERTURA DE LoC PARA SOVEREIGN</t>
  </si>
  <si>
    <t>APLOSO</t>
  </si>
  <si>
    <t>Aplicación que gestiona el beneficio de las promociones</t>
  </si>
  <si>
    <t>APLPRO</t>
  </si>
  <si>
    <t>Aprovisiona todos los datos necesarios para la función de monitorización en PBC Santander Chile.</t>
  </si>
  <si>
    <t>APMOP1</t>
  </si>
  <si>
    <t>Aprovisiona todos los datos necesarios para la función de monitorización en PBC  Santander Argentina</t>
  </si>
  <si>
    <t>APMOP2</t>
  </si>
  <si>
    <t>Aprovisiona todos los datos necesarios para la función de monitorización en PBC  Santander México</t>
  </si>
  <si>
    <t>APMOPM</t>
  </si>
  <si>
    <t>Aprovisiona todos los datos necesarios para la función de monitorización en PBC. SAN España</t>
  </si>
  <si>
    <t>APMOPS</t>
  </si>
  <si>
    <t>Aprovisiona todos los datos necesarios para la función de monitorización en PBC  Santander Totta</t>
  </si>
  <si>
    <t>APMOPT</t>
  </si>
  <si>
    <t>Aprovisiona todos los datos necesarios para la función de monitorización en PBC  Santander USA</t>
  </si>
  <si>
    <t>APMOPU</t>
  </si>
  <si>
    <t>Aprovisiona todos los datos necesarios para la función de monitorización en PBC  Santander UK Corporate</t>
  </si>
  <si>
    <t>APMPUC</t>
  </si>
  <si>
    <t>Gestion manual de apuntes contables</t>
  </si>
  <si>
    <t>APMSCE</t>
  </si>
  <si>
    <t>Aprovisionador Esructural No Partenon (DWRC), para la aplicaciones de Riegos Minorista. Recoge información de las aplicaicones de Riegos para pasarselas al APV Corporativo del DW de Riesgo de Credito</t>
  </si>
  <si>
    <t>APNOPA</t>
  </si>
  <si>
    <t>APODERAMIENTOS ALEMANIA</t>
  </si>
  <si>
    <t>APODAL</t>
  </si>
  <si>
    <t>APODERAMIENTOS (CORE)</t>
  </si>
  <si>
    <t>APODCO</t>
  </si>
  <si>
    <t>Implementación específica para España de Apoderamientos</t>
  </si>
  <si>
    <t>APODES</t>
  </si>
  <si>
    <t>Apoderamientos</t>
  </si>
  <si>
    <t>APODPT</t>
  </si>
  <si>
    <t>APODERAMIENTOS UK</t>
  </si>
  <si>
    <t>APODUK</t>
  </si>
  <si>
    <t>APODERAMIENTOS USA</t>
  </si>
  <si>
    <t>APODUS</t>
  </si>
  <si>
    <t>APORT EXT SANTANDER</t>
  </si>
  <si>
    <t>APOESA</t>
  </si>
  <si>
    <t>APORTACIONES EXTRAORDINARIAS</t>
  </si>
  <si>
    <t>APOEXT</t>
  </si>
  <si>
    <t>APORTACIONES PROMOTOR EPSV</t>
  </si>
  <si>
    <t>APOPRO</t>
  </si>
  <si>
    <t>Aplicación que se encarga de dar de alta y búsqueda dentro del proceso de Client on Boarding.</t>
  </si>
  <si>
    <t>APPCOB</t>
  </si>
  <si>
    <t>COMPONENTE SERVICIOS COMUNES APP (CORE)</t>
  </si>
  <si>
    <t>APPCOM</t>
  </si>
  <si>
    <t>APORTACIONES PROMOTOR EPSV ESPAÑA</t>
  </si>
  <si>
    <t>APPROM</t>
  </si>
  <si>
    <t>App Store</t>
  </si>
  <si>
    <t>APPSTO</t>
  </si>
  <si>
    <t>APLICACIón QUE RECOGE LAS INTERFASES NECESARIAS PARA LOSSISTEMAS DE INFORMACIón</t>
  </si>
  <si>
    <t>APRBON</t>
  </si>
  <si>
    <t>Carga de datos de los informes a la BBDD mediante fichero unificado de entrada. Carga de Parámetros de Corep. Plantillas de carga de  las tablas de parámetros de Corep y Gestión de las interfaces para la generación del fichero unificado de entrada</t>
  </si>
  <si>
    <t>APRCOR</t>
  </si>
  <si>
    <t>APLICACIÓN PARA APROVISIONAMIENTO DE ESTIMADORES A SHAREPOINT</t>
  </si>
  <si>
    <t>APREST</t>
  </si>
  <si>
    <t>Aprovisionamiento automotriz Mexico</t>
  </si>
  <si>
    <t>APRMEX</t>
  </si>
  <si>
    <t>Aprov.Local Transacciones Norkom Sovereign. Mapeo local de transacctiones para Norkom - Wires y ACH táctico.</t>
  </si>
  <si>
    <t>APRNKM</t>
  </si>
  <si>
    <t>Bajo este componente específico se agrupan validaciones técnicas , de formato  y de datos de los ficheros que se han aprovisionado  tanto desde un sistema origen ( como de un file system local.</t>
  </si>
  <si>
    <t>APROEX</t>
  </si>
  <si>
    <t>Procesos Comunes del Aprovisionamiento Producto del DW de Riesgo Crédito, van alineados con el APV Estructural, el APV BMG y el APV Aplic Riesgos</t>
  </si>
  <si>
    <t>APRORC</t>
  </si>
  <si>
    <t>COMPONENTE QUE RECUPERA Y UNIFICA DATOS DEL OPERACIONAL PARA LA GESTION DEL RIESGO</t>
  </si>
  <si>
    <t>APRRIE</t>
  </si>
  <si>
    <t>Aprovisionadores para dotar a fraude (Lynx)de la información de los clientes y cuentas de Santander España  para una detección eficaz y preventiva de dicho fraude.</t>
  </si>
  <si>
    <t>APRSAN</t>
  </si>
  <si>
    <t>SOFTWARE SEB DE AVISOS Y PROHIBICIONES DE CCPP</t>
  </si>
  <si>
    <t>APRSEB</t>
  </si>
  <si>
    <t>APROVISIONAMIENTO SIGA</t>
  </si>
  <si>
    <t>APRSIG</t>
  </si>
  <si>
    <t>Extensión de la aplicación de CDCJ (Juzgados) que permite el acceso a determinadas funcionalidades de la aplicación desde un dispositivo móviles</t>
  </si>
  <si>
    <t>APSAJU</t>
  </si>
  <si>
    <t>App Store Brasil</t>
  </si>
  <si>
    <t>APSTBR</t>
  </si>
  <si>
    <t>Aprovisiona todos los datos necesarios para la función de monitorización en PBC</t>
  </si>
  <si>
    <t>APVPBC</t>
  </si>
  <si>
    <t>APROVISIONADOR TITULIZACIONES CORPORATIVO.</t>
  </si>
  <si>
    <t>APVTIT</t>
  </si>
  <si>
    <t>Aplicación de Gestión de Estados Financieros y Rating de Clientes Mayoristas</t>
  </si>
  <si>
    <t>AQUASC</t>
  </si>
  <si>
    <t>Consulta de las operaciones DGO del último mes. También están incluidas las consultas de operaciones en VERCON</t>
  </si>
  <si>
    <t>ARDCO1</t>
  </si>
  <si>
    <t>Almacenamiento y consulta de la certificación de las operaciones realizadas, con una antigüedad de un mes.  La certificación se obtiene de la llamada a Cuentas Personales.</t>
  </si>
  <si>
    <t>ARDCOD</t>
  </si>
  <si>
    <t>Aplicación para los Procesos BATCH de anulación y retrocesión de operaciones DGO, realizadas por aquellas aplicaciones que no disponen de operaciones con esta funcionalidad.</t>
  </si>
  <si>
    <t>ARDGDI</t>
  </si>
  <si>
    <t>AREA RESPONSABILIDAD</t>
  </si>
  <si>
    <t>ARERES</t>
  </si>
  <si>
    <t>Arquitectura construcción SPS - Office 365</t>
  </si>
  <si>
    <t>ARQADD</t>
  </si>
  <si>
    <t>Aplicación para el control y gestión de ACyG en Altair Chile</t>
  </si>
  <si>
    <t>ARQCHI</t>
  </si>
  <si>
    <t>Aplicación en donde se incluirá la funcionalidad de poder grabar en las imputaciones de las OBB, una tabla tratable (Por proceso y agrupación), que nos permita procesar inmediatamente después de la imputación, el proceso de Distribución del DGO, que evita tener que realizar descargas masivas de las tablas del DGO.</t>
  </si>
  <si>
    <t>ARQCOI</t>
  </si>
  <si>
    <t>Arquitectura Contable y de Gestión ACyG v2.0</t>
  </si>
  <si>
    <t>ARQCYG</t>
  </si>
  <si>
    <t>Arquitectura Contable y de Gestión ACyG v1.5 (Evolucionada)</t>
  </si>
  <si>
    <t>ARQDGO</t>
  </si>
  <si>
    <t>Arquitectura Contable y de Gestion para Santander USA. Desarrollo local dentro del ambito de DGO para manejar un Nuevo ordenamiento de movimientos</t>
  </si>
  <si>
    <t>ARQDGS</t>
  </si>
  <si>
    <t>Componentes Globales a utilizar por las aplicaciones de Modelo de Operación, y las diferentes versiones de arquitectura</t>
  </si>
  <si>
    <t>ARQGLO</t>
  </si>
  <si>
    <t>Aplicação genérica de ligação a outros sistemas.</t>
  </si>
  <si>
    <t>ARQHOS</t>
  </si>
  <si>
    <t>Aplicación para el control y gestión de los registros de las operaciones realizadas por los aplicativos en DGO</t>
  </si>
  <si>
    <t>ARQIMP</t>
  </si>
  <si>
    <t>Arquitectura de imputación multi para implementar la aplicación de arquitectura de imputacion en clientes</t>
  </si>
  <si>
    <t>ARQIMU</t>
  </si>
  <si>
    <t>Aplicación de arquitectura de DGO Mexico</t>
  </si>
  <si>
    <t>ARQMEJ</t>
  </si>
  <si>
    <t>Arquitectura construcción MOSS</t>
  </si>
  <si>
    <t>ARQMOS</t>
  </si>
  <si>
    <t>AUXILIAR DE TESORERIA CONTRATOVALORACIÓN FIXING ALEMANIA</t>
  </si>
  <si>
    <t>ATCFAL</t>
  </si>
  <si>
    <t>AUXILIAR DE TESORERIA CONTRATOVALORACIÓN FIXING BMG</t>
  </si>
  <si>
    <t>ATCFBM</t>
  </si>
  <si>
    <t>AUXILIAR DE TESORERIA CONTRATOVALORACIÓN HISTORICA BMG.</t>
  </si>
  <si>
    <t>ATCHBM</t>
  </si>
  <si>
    <t>Herramienta general de gestión de diferentes configuraciones en EFX, entre las cuales se incluirían: - Reglas de envío y booking a MO (Murex) - Gestión y configuración de clientes (contrapartidas) - Pares de divisas - Tiers</t>
  </si>
  <si>
    <t>ATHENA</t>
  </si>
  <si>
    <t>ATRIBUTOS Y CVCS CONTABLES SANTANDER UK</t>
  </si>
  <si>
    <t>ATRABB</t>
  </si>
  <si>
    <t>ATRIBUTOS Y CVCS CONTABLE BANESTO</t>
  </si>
  <si>
    <t>ATRBTO</t>
  </si>
  <si>
    <t>ATRIBUTOS Y CVCS CONTABLES CAHOOT.</t>
  </si>
  <si>
    <t>ATRCAH</t>
  </si>
  <si>
    <t>ATRIBUTOS CONTABLES BKS (Encapsulado HOST)</t>
  </si>
  <si>
    <t>ATRCVC</t>
  </si>
  <si>
    <t>ATRIBUTOS Y CVCS CONTABLES GEMONEY</t>
  </si>
  <si>
    <t>ATRGEM</t>
  </si>
  <si>
    <t>ATRIBUCIONES ABBEY.</t>
  </si>
  <si>
    <t>ATRIAB</t>
  </si>
  <si>
    <t>Aplicación que da cobertura a las aplicaciones de Precios Particulares y Retrocesiones para evaluar si el centro peticionario tiene el nivel de atribución requerido para proceder con la petición.</t>
  </si>
  <si>
    <t>ATRIBU</t>
  </si>
  <si>
    <t>ATRIBUCIONES CORE.</t>
  </si>
  <si>
    <t>ATRICO</t>
  </si>
  <si>
    <t>ATRIBUTOS Y CVC'S CONTABLES ALEMANIA.</t>
  </si>
  <si>
    <t>ATRSCB</t>
  </si>
  <si>
    <t>ATRIBUTOS Y CVCS CONTABLES SANTANDER</t>
  </si>
  <si>
    <t>ATRSCH</t>
  </si>
  <si>
    <t>ATRIBUTOS Y CVC'S CONTABLES SOVEREIGN</t>
  </si>
  <si>
    <t>ATRSOV</t>
  </si>
  <si>
    <t>ATRIBUTOS Y CVC'S CONTABLES TOTTA.</t>
  </si>
  <si>
    <t>ATRTOT</t>
  </si>
  <si>
    <t>AUXILIAR DE TESORERIA SERVICIOS VALORACIÓN FIXING BMG</t>
  </si>
  <si>
    <t>ATSFBM</t>
  </si>
  <si>
    <t>AUXILIAR DE TESORERIA SERVICIOS HISTORICO BMG</t>
  </si>
  <si>
    <t>ATSHBM</t>
  </si>
  <si>
    <t>Esta Aplicación realiza la gestión para el mantenimiento de los Contratos y sus Atributos en los Auxiliares de la ACyG: 1.- Contrato Genérico. 2.- Subcontrato Genérico. 3.- Contrato Tesorería Partiendo de las Operaciones Bancarias de Mantenimiento de Contrato. Y, la conciliación diaria de los Contratos con sus Atributos.</t>
  </si>
  <si>
    <t>AUACCG</t>
  </si>
  <si>
    <t>Automated Cheque Ordering System</t>
  </si>
  <si>
    <t>AUCHOR</t>
  </si>
  <si>
    <t>AUDITORIA INTERNA SUCURSALES BANESTO (AIS)</t>
  </si>
  <si>
    <t>AUDBAN</t>
  </si>
  <si>
    <t>Aplicación que recoge todos los servicios que se emplean para permitr Auditar las conexiones de las aplicaciones operativas con Fiscal, en las llamadas empleadas para el cálculo de la Fiscalidad de las operaciones.</t>
  </si>
  <si>
    <t>AUDCCF</t>
  </si>
  <si>
    <t>Database used to capture every transaction that takes place in the organisation. Called by Channels and processes</t>
  </si>
  <si>
    <t>AUDCUK</t>
  </si>
  <si>
    <t>Auxiliar de Dealers de Servicios Valoración Fixing</t>
  </si>
  <si>
    <t>AUDESF</t>
  </si>
  <si>
    <t>Auditoría de Sucursales</t>
  </si>
  <si>
    <t>AUDINT</t>
  </si>
  <si>
    <t>Audit log for stored any changes in marketing and privacy/sharing preferences or consents</t>
  </si>
  <si>
    <t>AUDLOG</t>
  </si>
  <si>
    <t>Java application to split audit logs for GASS</t>
  </si>
  <si>
    <t>AUDRC</t>
  </si>
  <si>
    <t>AUDRUK</t>
  </si>
  <si>
    <t>Aplicación para la gestión del autoaprovisionamiento de aplicaciones de colaboración estructura en base a plantillas predeterminadas. Aplicativo de MS Sharepoint</t>
  </si>
  <si>
    <t>AUESCO</t>
  </si>
  <si>
    <t>Implementación Auxiliar de Tesorería de Resultados por Contrato para BMG</t>
  </si>
  <si>
    <t>AUFRCB</t>
  </si>
  <si>
    <t>Implementación Auxiliar de Tesorería de Resultados por Servicio BMG</t>
  </si>
  <si>
    <t>AUFRSB</t>
  </si>
  <si>
    <t>Acts as a central interface between existing and future Abbey products and external financial institutions. The system produces all electronic debits and credits for transfers to other banks.</t>
  </si>
  <si>
    <t>AUFUTR</t>
  </si>
  <si>
    <t>Auxiliar de Tesorería Contrato Valoración Fixing</t>
  </si>
  <si>
    <t>AUFXFI</t>
  </si>
  <si>
    <t>Auxiliar de Tesorería Contrato Valoración Histórica</t>
  </si>
  <si>
    <t>AUFXHI</t>
  </si>
  <si>
    <t>Aux. de Tesorería de Resultados de Contrato</t>
  </si>
  <si>
    <t>AUFXRC</t>
  </si>
  <si>
    <t>Aux. de Tesorería de Resultados de Servicios</t>
  </si>
  <si>
    <t>AUFXRS</t>
  </si>
  <si>
    <t>Auxiliar de Tesorería Servicios Valoración Fixing</t>
  </si>
  <si>
    <t>AUFXSF</t>
  </si>
  <si>
    <t>Auxiliar de Tesorería Servicios Valoración Histórica</t>
  </si>
  <si>
    <t>AUFXSH</t>
  </si>
  <si>
    <t>Implementación Auxiliar Genérico de Resultados por Contrato para entorno CLOUD</t>
  </si>
  <si>
    <t>AUGCRC</t>
  </si>
  <si>
    <t>Auxiliar Genérico de Resultados de Contratos</t>
  </si>
  <si>
    <t>AUGERC</t>
  </si>
  <si>
    <t>Auxiliar Genérico de Resultados de Servicios</t>
  </si>
  <si>
    <t>AUGERS</t>
  </si>
  <si>
    <t>Auxiliar Genérico de Resultados de SubContratos</t>
  </si>
  <si>
    <t>AUGERU</t>
  </si>
  <si>
    <t>Implementación Auxiliar Genérico de Resultados por Contrato para BMG</t>
  </si>
  <si>
    <t>AUGRCB</t>
  </si>
  <si>
    <t>Implementación Auxiliar Genérico de Resultados por Servicio para BMG</t>
  </si>
  <si>
    <t>AUGRSB</t>
  </si>
  <si>
    <t>Implementación Auxiliar Genérico de Resultados por Subcontrato para BMG</t>
  </si>
  <si>
    <t>AUGRUB</t>
  </si>
  <si>
    <t>APLICACION ESPECIFICA AUXILIAR GENERICO DE SERVICIOSVALORACIÓN FIXING PARA ENTORNO CLOUD</t>
  </si>
  <si>
    <t>AUGSFC</t>
  </si>
  <si>
    <t>Implementación Auxiliar Genérico de Resultados por Subcontrato para entorno CLOUD</t>
  </si>
  <si>
    <t>AUGSR1</t>
  </si>
  <si>
    <t>Implementación Auxiliar Genérico de Resultados por Servicio para entorno CLOUD</t>
  </si>
  <si>
    <t>AUGSRC</t>
  </si>
  <si>
    <t>Auditoría de Sucursales - Específica ALEMANIA   Aplicación específica por patrón MULTI de BKS.</t>
  </si>
  <si>
    <t>AUIDSA</t>
  </si>
  <si>
    <t>Auditoria Interna de Sucursales CHILE.   Aplicación específica por patrón MULTI de BKS.</t>
  </si>
  <si>
    <t>AUIDSC</t>
  </si>
  <si>
    <t>Auditoría de Sucursales - Específica USA   Aplicación específica por patrón MULTI de BKS.</t>
  </si>
  <si>
    <t>AUIDSU</t>
  </si>
  <si>
    <t>Aplicación que recoge todos los servicios que se utilizan para la automatización de las pruebas en la aplicación de Fiscal</t>
  </si>
  <si>
    <t>AUPRFI</t>
  </si>
  <si>
    <t>Aplicación que gestiona la integración entre los procesos portalizados y el ADT</t>
  </si>
  <si>
    <t>AURICA</t>
  </si>
  <si>
    <t>AUDITORIA DE RIESGOS</t>
  </si>
  <si>
    <t>AUSEDA</t>
  </si>
  <si>
    <t>AUXILIAR DE TESORERIA CONTRATOVALORACIÓN FIXING IMPLEMENTACION ENTORNO CLOUD</t>
  </si>
  <si>
    <t>AUTCFC</t>
  </si>
  <si>
    <t>AUXILIAR DE TESORERIA CONTRATOVALORACIÓN HISTORICA ENTORNO CLOUD</t>
  </si>
  <si>
    <t>AUTCHC</t>
  </si>
  <si>
    <t>Implementación Auxiliar de Tesorería de Resultados por Contrato para entorno CLOUD</t>
  </si>
  <si>
    <t>AUTCRC</t>
  </si>
  <si>
    <t>Cotizador Automotriz que accede a distintas compañias de seguro para entregar al cliente una parrilla de ofertas para contratar</t>
  </si>
  <si>
    <t>AUTO20</t>
  </si>
  <si>
    <t>Gestión de las transacciones recibidas u originadas en el entorno del switch</t>
  </si>
  <si>
    <t>AUTOR1</t>
  </si>
  <si>
    <t>AUTORI</t>
  </si>
  <si>
    <t>AUXILIAR DE TESORERIA SERVICIOS VALORACIÓN FIXING ENTORNO CLOUD</t>
  </si>
  <si>
    <t>AUTSFC</t>
  </si>
  <si>
    <t>AUXILIAR DE TESORERIA SERVICIOS HISTORICO entorno CLOUD</t>
  </si>
  <si>
    <t>AUTSHC</t>
  </si>
  <si>
    <t>Implementación Auxiliar de Tesorería de Resultados por Servicio para entorno CLOUD</t>
  </si>
  <si>
    <t>AUTSRC</t>
  </si>
  <si>
    <t>AUXILIAR GENéRICO DE CONTRATO DE SANTANDER.</t>
  </si>
  <si>
    <t>AUXCSA</t>
  </si>
  <si>
    <t>Auxiliar Genéricio de Atributos de Contrato</t>
  </si>
  <si>
    <t>AUXCTR</t>
  </si>
  <si>
    <t>Aux.  Únicos de Posiciones de Contrato  sin Contravalor</t>
  </si>
  <si>
    <t>AUXILI</t>
  </si>
  <si>
    <t>Definición del Modelo con los Conceptos de composición del Auxiliar de Referencias</t>
  </si>
  <si>
    <t>AUXREF</t>
  </si>
  <si>
    <t>Auxiliar Genérico de Atributos de Subcontrato</t>
  </si>
  <si>
    <t>AUXSCT</t>
  </si>
  <si>
    <t>Auxiliar de movimientos de clasificación y situación de los contratos</t>
  </si>
  <si>
    <t>AUXSIT</t>
  </si>
  <si>
    <t>AUXILIAR GENéRICO DE SUBCONTRATO DE SANTANDER.</t>
  </si>
  <si>
    <t>AUXSSA</t>
  </si>
  <si>
    <t>Auxiliares de Subcuenta con consultas. Patrón Multi.</t>
  </si>
  <si>
    <t>AUXSU1</t>
  </si>
  <si>
    <t>AUXSU2</t>
  </si>
  <si>
    <t>AUXSU3</t>
  </si>
  <si>
    <t>AUXSU4</t>
  </si>
  <si>
    <t>Auxiliares de Subcuenta con consultas.   Con proceso de Consolidación de movimientos y Conciliación. Resultado del proceso de conciliación se genera la salida del Accounting Soft para entrada a otros sistemas: Movimientos, Saldos y Saldos ajustados (diferencias en la conciliación).   Contiene también un proceso específico para adicionales / agregos para incluir apuntes a mes cerrado.</t>
  </si>
  <si>
    <t>AUXSUB</t>
  </si>
  <si>
    <t>AUXILIAR DE ATRIBUTOS DE CONTRATOS DE TESORERíA PARA BMGL.</t>
  </si>
  <si>
    <t>AUXTBM</t>
  </si>
  <si>
    <t>Auxiliar de Atributos de Contrato Tesorería</t>
  </si>
  <si>
    <t>AUXTCT</t>
  </si>
  <si>
    <t>Aplicación encargada de gestionar contratos de Clasificación de Aval y contratos de Aval simple. Alcance:   Gestión de contratos de Clasificación de Avales. Bloqueo de Contratos marco. Definición de límites por moneda o por producto para un contrato marco “Clasificación de Avales”. Gestión de contratos Aval simple. Liquidación Periódica de Comisiones de Riesgo. Gestión de cobro de Liquidaciones agrupadas en una misma cuenta operativa. Gestión de Liquidaciones Pendientes de Pago e Impagadas. Paralización y Activación de Liquidaciones Periódicas. Periodificación de la Comisión de Riesgo.  Gestión y cobro de Gastos Manuales de un contrato de Aval Simple.  Control del Riesgo vivo de un Aval Simple. Ejecución de Avales Simples. Gestión de listados y comunicados a clientes</t>
  </si>
  <si>
    <t>AVALES</t>
  </si>
  <si>
    <t>GESTION LOCAL DE AVALES</t>
  </si>
  <si>
    <t>AVALOC</t>
  </si>
  <si>
    <t>Infraestructura de Backup con Avamar</t>
  </si>
  <si>
    <t>AVAMAR</t>
  </si>
  <si>
    <t>Aplicación Específica Avales España</t>
  </si>
  <si>
    <t>AVANAC</t>
  </si>
  <si>
    <t>FUNCIONALIDAD LOCAL AVALES SANTANDER</t>
  </si>
  <si>
    <t>AVASAN</t>
  </si>
  <si>
    <t>MULTIFICACION AVALES SEB</t>
  </si>
  <si>
    <t>AVASEB</t>
  </si>
  <si>
    <t>Avisos para intranet privada. Es un portal Liferay con sus correspondientes widgets</t>
  </si>
  <si>
    <t>AVILIF</t>
  </si>
  <si>
    <t>Aplicación espejo en Alemania de la core 10003662</t>
  </si>
  <si>
    <t>AVIMAL</t>
  </si>
  <si>
    <t>Aplicación espejo en España de la core 10003662</t>
  </si>
  <si>
    <t>AVIMES</t>
  </si>
  <si>
    <t>Aplicación que englobe todo el SW necesari para cubrir la generación y envío de Avisos a Clientes derivados de Mifid II (pérdida rentabilidad superior al umbral, ... )</t>
  </si>
  <si>
    <t>AVIMIF</t>
  </si>
  <si>
    <t>Aplicación espejo en USA de la core 10003662</t>
  </si>
  <si>
    <t>AVIMSO</t>
  </si>
  <si>
    <t>Aplicación espejo en Portugal de la core 10003662</t>
  </si>
  <si>
    <t>AVIMTO</t>
  </si>
  <si>
    <t>Aplicación espejo en UK de la core 10003662</t>
  </si>
  <si>
    <t>AVIMUK</t>
  </si>
  <si>
    <t>Gestión de los avisos y prohibiciones. Aplicación para adaptación al patrón multi.</t>
  </si>
  <si>
    <t>AVIMUL</t>
  </si>
  <si>
    <t>Restricciones operativas a distintos niveles (empresa, producto, contrato,…).</t>
  </si>
  <si>
    <t>AVISOS</t>
  </si>
  <si>
    <t>APLICAÇAO LOCAL BST PARA GESTÃO DE AVISOS DE CONTAS</t>
  </si>
  <si>
    <t>AVISPT</t>
  </si>
  <si>
    <t>APLICACION LOCAL DE AVALES SEB</t>
  </si>
  <si>
    <t>AVLOSE</t>
  </si>
  <si>
    <t>AVALES LOCAL TOTTA</t>
  </si>
  <si>
    <t>AVLOTO</t>
  </si>
  <si>
    <t>ADMINISTRACION Y CONTROL OPERATIVO ABB</t>
  </si>
  <si>
    <t>AYCOAB</t>
  </si>
  <si>
    <t>ADMINISTRACION Y CONTROL OPERATIVO BAN</t>
  </si>
  <si>
    <t>AYCOBA</t>
  </si>
  <si>
    <t>ADMINISTRACION Y CONTROL OPERATIVO SAN</t>
  </si>
  <si>
    <t>AYCOSA</t>
  </si>
  <si>
    <t>ADMINISTRACION Y CONTROL OPERATIVO SOV</t>
  </si>
  <si>
    <t>AYCOSO</t>
  </si>
  <si>
    <t>Proyecto de Migración B13 - Clientes con perímetro Banesto.</t>
  </si>
  <si>
    <t>B13CPB</t>
  </si>
  <si>
    <t>Proyecto de Migración B13 - Clientes con perímetro Santander.</t>
  </si>
  <si>
    <t>B13CPS</t>
  </si>
  <si>
    <t>Proyecto de Migración B13 - No residentes con perímetro Banesto.</t>
  </si>
  <si>
    <t>B13NRB</t>
  </si>
  <si>
    <t>Proyecto de Migración B13 - No residentes con perímetro Santander.</t>
  </si>
  <si>
    <t>B13NRS</t>
  </si>
  <si>
    <t>Procesos de migración B1 para los creditos de los antiguos empleados banesto</t>
  </si>
  <si>
    <t>B1CREM</t>
  </si>
  <si>
    <t>PROCESOS DE MIGRACIÓN POR PROYECTO B1 - BANESTO.</t>
  </si>
  <si>
    <t>B1MBAN</t>
  </si>
  <si>
    <t>PROCESOS DE MIGRACIÓN POR PROYECTO B1, BANESTO - SANTANDER</t>
  </si>
  <si>
    <t>B1MBDP</t>
  </si>
  <si>
    <t>Aplicación que contiene el software de migración de Banesto a Santander</t>
  </si>
  <si>
    <t>B1MIB1</t>
  </si>
  <si>
    <t>Aplicación que contiene el software para la transformación, validación y carga de la migración de Banesto a Santander.</t>
  </si>
  <si>
    <t>B1MIBA</t>
  </si>
  <si>
    <t>Aplicación para acoger el sfw de migración cirbe de Banesto a Santander</t>
  </si>
  <si>
    <t>B1MICI</t>
  </si>
  <si>
    <t>Módulos utilizados para el proceso de transformación de datos del proceso B1 Migración Banesto - Santander para la aplicación de Colectivos.</t>
  </si>
  <si>
    <t>B1MICO</t>
  </si>
  <si>
    <t>Módulos relacionados con los proyectos de migración de los Bancos Españoles Banesto-Santander y Banif-Santander.</t>
  </si>
  <si>
    <t>B1MIFL</t>
  </si>
  <si>
    <t>Procesos relacionados con el proyecto de Migración B1 de Banesto y Santander.</t>
  </si>
  <si>
    <t>B1MIG1</t>
  </si>
  <si>
    <t>B1MIG2</t>
  </si>
  <si>
    <t>B1MIGR</t>
  </si>
  <si>
    <t>PROCESOS DE MIGRACIÓN POR PROYECTO B1 - SANTANDER.</t>
  </si>
  <si>
    <t>B1MSAN</t>
  </si>
  <si>
    <t>Normalización de los datos básicos y domicilios de Clientes en España, localizando dichas personas y modificando los campos de Nombre,  fecha de nacimiento para personas físicas o fecha de constitución para personas jurídicas,  Domicilios.</t>
  </si>
  <si>
    <t>B1NODP</t>
  </si>
  <si>
    <t>Componentes Estructurales de Inteligencia de Negocio en BAM</t>
  </si>
  <si>
    <t>BACOES</t>
  </si>
  <si>
    <t>BALANCES</t>
  </si>
  <si>
    <t>BALANC</t>
  </si>
  <si>
    <t>BAM APP SANTANDER</t>
  </si>
  <si>
    <t>BAMAPS</t>
  </si>
  <si>
    <t>MONITORIZACION DEL SCP</t>
  </si>
  <si>
    <t>BAMMYC</t>
  </si>
  <si>
    <t>BANESTO ACCIÓN</t>
  </si>
  <si>
    <t>BANACC</t>
  </si>
  <si>
    <t>A través de esta aplicación se realizará la consulta diaria hacia Banco de México de clientes que realizan transferencias transfronterizas con el fin de resguardar la información para en un futuro realizar reportes a Banco de México.</t>
  </si>
  <si>
    <t>BANBDT</t>
  </si>
  <si>
    <t>Banktrade fee customer report through Pricing &amp; Billing</t>
  </si>
  <si>
    <t>BANKPB</t>
  </si>
  <si>
    <t>Permite Gestionar las Inversiones de activos ofertables por el Banco, a través de sus diferentes sistemas Productos, asi como con entidades externas, entre ellos Corredora de Bolsa, Fondos Mutuos, Santader Global Securities, All Funds Bank, la gestión se realiza desde la creación del Nemotécnico hasta la Liquidación del Activo, ya sea por Venta, Retiro o Vencimiento.</t>
  </si>
  <si>
    <t>BANPRI</t>
  </si>
  <si>
    <t>Aplicación de Fiscalidad España</t>
  </si>
  <si>
    <t>BANRE1</t>
  </si>
  <si>
    <t>BANCOS REPRESENTADOS</t>
  </si>
  <si>
    <t>BANREP</t>
  </si>
  <si>
    <t>Aplicación de Base de Datos de Actuantes especifica ALEMANIA para Multiimplementación</t>
  </si>
  <si>
    <t>BAOALE</t>
  </si>
  <si>
    <t>Aplicación de Base de Datos de Actuantes especifica ESPAÑA para Multiimplementación</t>
  </si>
  <si>
    <t>BAOESP</t>
  </si>
  <si>
    <t>Aplicación de Base de Datos de Actuantes especifica USA para Multiimplementación</t>
  </si>
  <si>
    <t>BAOSOV</t>
  </si>
  <si>
    <t>Aplicación de Base de Datos de Actuantes especifica UK para Multiimplementación</t>
  </si>
  <si>
    <t>BAOUK</t>
  </si>
  <si>
    <t>ETL Process – BR Risk Migration</t>
  </si>
  <si>
    <t>BARERM</t>
  </si>
  <si>
    <t>Baseline de arquitectura v7.5</t>
  </si>
  <si>
    <t>BASELI</t>
  </si>
  <si>
    <t>APLICACION PARA GESTIONAR LA INFORMACION BASILEA DE LOS CLIENTES MAS IMPORTANTES</t>
  </si>
  <si>
    <t>BATOPN</t>
  </si>
  <si>
    <t>Gestión de los Actuantes de las Operaciones .Nueva  Aplicación para la adaptación al Patrón Multi.</t>
  </si>
  <si>
    <t>BBDDDA</t>
  </si>
  <si>
    <t>OPERATIVA PROPIA DE BBOO </t>
  </si>
  <si>
    <t>BBOO</t>
  </si>
  <si>
    <t>CASH OFFER ADMINISTRACIÓN MODELO</t>
  </si>
  <si>
    <t>BCADCO</t>
  </si>
  <si>
    <t>CASH OFFER ADMINISTRADOR MODELO MULTI GLOBAL</t>
  </si>
  <si>
    <t>BCADMG</t>
  </si>
  <si>
    <t>CASH OFFER ADMINISTRACIÓN MODELO ESPECÍFICO USA</t>
  </si>
  <si>
    <t>BCADUS</t>
  </si>
  <si>
    <t>BONIFICACIONES CASH OFFER ANOTA</t>
  </si>
  <si>
    <t>BCANCO</t>
  </si>
  <si>
    <t>CAHS OFFER ANOTA MULTI GLOBAL</t>
  </si>
  <si>
    <t>BCANMG</t>
  </si>
  <si>
    <t>CASH OFFER ANOTA ESPECÍFICO USA</t>
  </si>
  <si>
    <t>BCANUS</t>
  </si>
  <si>
    <t>BONIFICACIONES CASH OFFER APLICADOR</t>
  </si>
  <si>
    <t>BCAPCO</t>
  </si>
  <si>
    <t>CASH OFFER APLICADOR MULTIGLOBAL</t>
  </si>
  <si>
    <t>BCAPMG</t>
  </si>
  <si>
    <t>CASH OFFER APLICADOR USA</t>
  </si>
  <si>
    <t>BCAPUS</t>
  </si>
  <si>
    <t>CASH OFFER CONTRATO OFERTA MULTI GLOBAL</t>
  </si>
  <si>
    <t>BCCOMG</t>
  </si>
  <si>
    <t>BONIFICACIÓN CASH OFFER - CONTRATO OFERTA</t>
  </si>
  <si>
    <t>BCCORE</t>
  </si>
  <si>
    <t>CASH OFFER CONTRATO OFERTA USA</t>
  </si>
  <si>
    <t>BCCOUS</t>
  </si>
  <si>
    <t>BONIFICACIONES CASH OFFER EXTRACTORES</t>
  </si>
  <si>
    <t>BCETCO</t>
  </si>
  <si>
    <t>CASH OFFER EXTRACTORES MULTI GLOBAL</t>
  </si>
  <si>
    <t>BCETMG</t>
  </si>
  <si>
    <t>CASH OFFER EXTRACTORES USA</t>
  </si>
  <si>
    <t>BCETUS</t>
  </si>
  <si>
    <t>BONIFICACIÓN CASH OFFER EVALUADOR</t>
  </si>
  <si>
    <t>BCEVCO</t>
  </si>
  <si>
    <t>CASH OFFER EVALUADOR MULTIGLOBAL</t>
  </si>
  <si>
    <t>BCEVMG</t>
  </si>
  <si>
    <t>CASH OFFER EVALUADOR USA</t>
  </si>
  <si>
    <t>BCEVUS</t>
  </si>
  <si>
    <t>BONIFICACIONES CASH OFFER EXCEPCIONES</t>
  </si>
  <si>
    <t>BCEXCO</t>
  </si>
  <si>
    <t>CASH OFFER EXCEPCIONES MULTI GLOBAL</t>
  </si>
  <si>
    <t>BCEXMG</t>
  </si>
  <si>
    <t>BONIFICACIONES CASH OFFER EXCEPCIONES USA</t>
  </si>
  <si>
    <t>BCEXSO</t>
  </si>
  <si>
    <t>BCOS.REPRESENTA-COMUN</t>
  </si>
  <si>
    <t>BCRECO</t>
  </si>
  <si>
    <t>Aplicación de Base de Datos de Actuantes especifica Banca Mayorista Global (BMG) para Multiimplementación</t>
  </si>
  <si>
    <t>BDABMG</t>
  </si>
  <si>
    <t>Aplicación de Base de Datos de Actuantes especifica CHILE para Multiimplementación.</t>
  </si>
  <si>
    <t>BDACMC</t>
  </si>
  <si>
    <t>Aplicación de Base de Datos de Actuantes especifica PORTUGAL para Multiimplementación</t>
  </si>
  <si>
    <t>BDACPO</t>
  </si>
  <si>
    <t>BDP ALEMANIA MIGRACION</t>
  </si>
  <si>
    <t>BDALMI</t>
  </si>
  <si>
    <t>Contiene componentes para Desarrollos locales para base de datos de Personas en Santander Alemania</t>
  </si>
  <si>
    <t>BDCCLA</t>
  </si>
  <si>
    <t>Componentes locales BDP SANTANDER USA.</t>
  </si>
  <si>
    <t>BDCOLU</t>
  </si>
  <si>
    <t>Base de datos de Actuantes BDP. Nueva aplicaciçon creada para el desacople</t>
  </si>
  <si>
    <t>BDDDAB</t>
  </si>
  <si>
    <t>Base de datos de Actuantes ISO. Nueva aplicaciçon creada para el desacople</t>
  </si>
  <si>
    <t>BDDDAI</t>
  </si>
  <si>
    <t>Base de datos para Roles y Grupos de SharePoint (GGRDATABASE)</t>
  </si>
  <si>
    <t>BDDPRY</t>
  </si>
  <si>
    <t>La principal funcionalidad de esta aplicación es facilitar el acceso a BDP Servicios Bancos (base de datos del entorno CLOUD), sin impactar en los aplicativos de minorista que ya están integrados con BDPCore.  GPOCLOUD, principalmente, será la encargada de orquestar llamadas a operaciones de BDPServicios Bancos, y traducir/formatear aquella información con diferente codificación o formato entre BDPServicios Bancos y BDP Minorista (BDPCore).</t>
  </si>
  <si>
    <t>BDINEC</t>
  </si>
  <si>
    <t>La principal funcionalidad de esta aplicación es facilitar el acceso a BDPBMG (base de datos del entorno global), sin impactar en los aplicativos de minorista que ya están integrados con BDPCore.  GPOBMG, principalmente, será la encargada de orquestar llamadas a operaciones de BDPBMG, y traducir/formatear aquella información con diferente codificación o formato entre BDPBMG y BDP Minorista (BDPCore).</t>
  </si>
  <si>
    <t>BDINEG</t>
  </si>
  <si>
    <t>Aplicação BDP para conter os serviços de consulta do PE (Personas) no Brasil.</t>
  </si>
  <si>
    <t>BDLOBR</t>
  </si>
  <si>
    <t>NO CLIENTES CORE</t>
  </si>
  <si>
    <t>BDNC</t>
  </si>
  <si>
    <t>NO CLIENTES ALEMANIA</t>
  </si>
  <si>
    <t>BDNCAL</t>
  </si>
  <si>
    <t>MI_NO_CLIENTES BRASIL   Esta opción se llevaría NCLBRA y arrastra solo subaplicación de Tablas y Baja de la de NCLCore, por lo que no nos llevamos cosas de TTGG.</t>
  </si>
  <si>
    <t>BDNCBR</t>
  </si>
  <si>
    <t>NO-CLIENTES específico de España</t>
  </si>
  <si>
    <t>BDNCES</t>
  </si>
  <si>
    <t>NO CLIENTES PORTUGAL</t>
  </si>
  <si>
    <t>BDNCPO</t>
  </si>
  <si>
    <t>NO CLIENTES Específico UK</t>
  </si>
  <si>
    <t>BDNCUK</t>
  </si>
  <si>
    <t>NO CLIENTES ESPECIFICA USA.</t>
  </si>
  <si>
    <t>BDNCUS</t>
  </si>
  <si>
    <t>BASE DE DATOS DE ACTUANTES DE OPERACIONES</t>
  </si>
  <si>
    <t>BDNOCL</t>
  </si>
  <si>
    <t>BASE DE DATOS DE ACTUANTES DE Específico Portugal</t>
  </si>
  <si>
    <t>BDNOCT</t>
  </si>
  <si>
    <t>BDPABB ESPECIFICA INGLATERRA (ADD-ON PRODUCTO).</t>
  </si>
  <si>
    <t>BDPABB</t>
  </si>
  <si>
    <t>Aplicación de Personas Interface con ALTAIR</t>
  </si>
  <si>
    <t>BDPABR</t>
  </si>
  <si>
    <t>BDP TACTICA ESPAñA.</t>
  </si>
  <si>
    <t>BDPALH</t>
  </si>
  <si>
    <t>BDP ESPECIF BRASIL. Esta aplicación incluye toda aquella funcionalidad considerada multipaís adaptada a Brasil. Teniendo en cuenta que Altair es el master en cuanto a la información de Personas.</t>
  </si>
  <si>
    <t>BDPBRA</t>
  </si>
  <si>
    <t>Contiene componentes de BDP para Desarrollos locales con metodología completa y BKS, en SCB Alemania</t>
  </si>
  <si>
    <t>BDPCGE</t>
  </si>
  <si>
    <t>BDP clientes de Chile</t>
  </si>
  <si>
    <t>BDPCHL</t>
  </si>
  <si>
    <t>Aplicación que administra la base única de clientes, en la cual se almacenan los datos generales y específicos de un cliente, como son: relación cliente/cuenta, domicilios, teléfonos, documentos, datos básicos(sucursal administradora, segmento, actividad genérica, nacionalidad, etc), datos complementarios(nombre de la empresa en la que labora, ramo de la empresa, numero de personas a cargo, nivel de estudios, etc). La información de los clientes es consulta, a través de servicios propios de Personas, por aplicaciones como: Pasivo, Activo, Terminal Financiero, Tarjetas, SuperNet, Colocación, etc.
El objetivo del aplicativo de personas, es mantener la información tanto de las personas físicas como de las personas jurídicas</t>
  </si>
  <si>
    <t>BDPCOR</t>
  </si>
  <si>
    <t>App BDP realicionado com Manutencao Contrato Personas Brasil</t>
  </si>
  <si>
    <t>BDPCTR</t>
  </si>
  <si>
    <t>BDP ADD-ON LOCAL ALEMANIA.</t>
  </si>
  <si>
    <t>BDPDEL</t>
  </si>
  <si>
    <t>APLICACIóN " APP BDP REALICIONADO COM DADOS GERAIS DO CLIENTE "</t>
  </si>
  <si>
    <t>BDPDGP</t>
  </si>
  <si>
    <t>Extractor de ficheros de BdP para UK Retail</t>
  </si>
  <si>
    <t>BDPDLA</t>
  </si>
  <si>
    <t>Procesos locales de clientes para España, documentados según Metodología.</t>
  </si>
  <si>
    <t>BDPDLE</t>
  </si>
  <si>
    <t>Procesos locales de clientes para Santander, documentados según Metodología.</t>
  </si>
  <si>
    <t>BDPDLS</t>
  </si>
  <si>
    <t>Funcionalidades cross a todos los componentes de Personas</t>
  </si>
  <si>
    <t>BDPEAL</t>
  </si>
  <si>
    <t>Funcionalidades cross a todos los componentes de Personas a nivel Core</t>
  </si>
  <si>
    <t>BDPECO</t>
  </si>
  <si>
    <t>ESTRUCTURAL ESPAÑA</t>
  </si>
  <si>
    <t>BDPEES</t>
  </si>
  <si>
    <t>App BDP realicionado com Manutencao Endereco</t>
  </si>
  <si>
    <t>BDPEND</t>
  </si>
  <si>
    <t>BDPEPO</t>
  </si>
  <si>
    <t>BDP ADD-ON LOCAL ESPAÑA.</t>
  </si>
  <si>
    <t>BDPESL</t>
  </si>
  <si>
    <t>BDP ESPECIFICA ESPAÑA</t>
  </si>
  <si>
    <t>BDPESP</t>
  </si>
  <si>
    <t>ESTRUCTURAL UK</t>
  </si>
  <si>
    <t>BDPEUK</t>
  </si>
  <si>
    <t>ESTRUCTURAL USA</t>
  </si>
  <si>
    <t>BDPEUS</t>
  </si>
  <si>
    <t>BDP ADD-ON LOCAL INGLATERRA.</t>
  </si>
  <si>
    <t>BDPGBL</t>
  </si>
  <si>
    <t>BASE DE DATOS DE PERSONAS CORE</t>
  </si>
  <si>
    <t>BDPGPO</t>
  </si>
  <si>
    <t>SOFTWARE LOCAL BANESTO.</t>
  </si>
  <si>
    <t>BDPLBA</t>
  </si>
  <si>
    <t>App BDP realicionado com Localizador Personas Brasil</t>
  </si>
  <si>
    <t>BDPLCZ</t>
  </si>
  <si>
    <t>DESARROLLOS LOCALES BDP ESPAñAPARA SANTANDER</t>
  </si>
  <si>
    <t>BDPLES</t>
  </si>
  <si>
    <t>SOFTWARE LOCAL OPENBANK.</t>
  </si>
  <si>
    <t>BDPLOP</t>
  </si>
  <si>
    <t>BDP LOCAL UK RETAIL</t>
  </si>
  <si>
    <t>BDPLUR</t>
  </si>
  <si>
    <t>BDP ADD-ON LOCAL USA</t>
  </si>
  <si>
    <t>BDPLUS</t>
  </si>
  <si>
    <t>BDP MEXICO.  Esta aplicación incluye toda aquella funcionalidad considerada multipaís adaptada a Mexico. Teniendo en cuenta que Altair 390 es el master en cuanto a la información de Personas.</t>
  </si>
  <si>
    <t>BDPMEX</t>
  </si>
  <si>
    <t>Brasil Relación BDP-Personas</t>
  </si>
  <si>
    <t>BDPPBR</t>
  </si>
  <si>
    <t>BDP ADD-ON LOCAL PORTUGAL.</t>
  </si>
  <si>
    <t>BDPPTL</t>
  </si>
  <si>
    <t>BDP ESPECIF ALEMANIA (ADD-ON PRODUCTO)</t>
  </si>
  <si>
    <t>BDPSCF</t>
  </si>
  <si>
    <t>GESTIÓN DE LA SEGMENTACIÓN DE RIESGOS LOCAL PARA UK-EMPRESAS</t>
  </si>
  <si>
    <t>BDPSRI</t>
  </si>
  <si>
    <t>Application meant to gather all the software related to stabilizing BDP US</t>
  </si>
  <si>
    <t>BDPSTA</t>
  </si>
  <si>
    <t>BDPTOT ESPECIFICA PORTUGAL (ADD-ON PRODUCTO).</t>
  </si>
  <si>
    <t>BDPTOT</t>
  </si>
  <si>
    <t>BDP ESPECIFICA USA.</t>
  </si>
  <si>
    <t>BDPUSA</t>
  </si>
  <si>
    <t>Base de datos de Riesgo de Crédito para el cálculo de capital regulatorio por método IRB. Modelo corporativo de implantación por unidad</t>
  </si>
  <si>
    <t>BDRIRB</t>
  </si>
  <si>
    <t>SOLICITANTES CORE</t>
  </si>
  <si>
    <t>BDSL</t>
  </si>
  <si>
    <t>SOLICITANTES ALEMANIA</t>
  </si>
  <si>
    <t>BDSLAL</t>
  </si>
  <si>
    <t>SOLICITANTES ESPA#A</t>
  </si>
  <si>
    <t>BDSLES</t>
  </si>
  <si>
    <t>SOLICITANTES PORTUGAL</t>
  </si>
  <si>
    <t>BDSLPO</t>
  </si>
  <si>
    <t>SOLICITANTES REINO UNIDO</t>
  </si>
  <si>
    <t>BDSLUK</t>
  </si>
  <si>
    <t>SOLICITANTES USA</t>
  </si>
  <si>
    <t>BDSLUS</t>
  </si>
  <si>
    <t>BDP BKS Services that require non-AGIL development</t>
  </si>
  <si>
    <t>BDUKLB</t>
  </si>
  <si>
    <t>BDP Application for local UK Software</t>
  </si>
  <si>
    <t>BDUKLO</t>
  </si>
  <si>
    <t>Aplicación que gestiona todos los procesos necesarios para cálcular y reintegrar todos los denominados Beneficios CashBack</t>
  </si>
  <si>
    <t>BENCA1</t>
  </si>
  <si>
    <t>Used to display behavioural scoring data from OCDB and in the future from NuoDB.</t>
  </si>
  <si>
    <t>BESCSE</t>
  </si>
  <si>
    <t>Aplicação que vai servir de suporte às conversões entre os códigos Sintra e Banif e aos processos de migração.</t>
  </si>
  <si>
    <t>BFCOBA</t>
  </si>
  <si>
    <t>BAO. Aplicación para la gestión de la relacion Cliente-Actuante. Nueva aplicacion creada para el desacople</t>
  </si>
  <si>
    <t>BGDLRC</t>
  </si>
  <si>
    <t>BAO. Aplicación para la gestión de la relacion Orden-Actuante. Nueva aplicacion creada para el desacople</t>
  </si>
  <si>
    <t>BGDLRO</t>
  </si>
  <si>
    <t>IIC INFORMACION BBOO Y GESTORA FINV ESPAÑA</t>
  </si>
  <si>
    <t>BGFIES</t>
  </si>
  <si>
    <t>GRUPOS BMG</t>
  </si>
  <si>
    <t>BGGCOR</t>
  </si>
  <si>
    <t>BDP GBM.</t>
  </si>
  <si>
    <t>BGPCOR</t>
  </si>
  <si>
    <t>INTEGRACION PERSONAS - PROCESO BATCH</t>
  </si>
  <si>
    <t>BGPINT</t>
  </si>
  <si>
    <t>BDP SERVICIOS BANCOS</t>
  </si>
  <si>
    <t>BGPSER</t>
  </si>
  <si>
    <t>TRADUCCION INTEGRACION - PROCESO BATCH</t>
  </si>
  <si>
    <t>BGPTDC</t>
  </si>
  <si>
    <t>BEHAVIOURAL INTEGRATION</t>
  </si>
  <si>
    <t>BI</t>
  </si>
  <si>
    <t>Site para herramienta biblioteca Intranet Privada</t>
  </si>
  <si>
    <t>BIBLI1</t>
  </si>
  <si>
    <t>Collection of software to transform and load data from product systems sources (e.g. loaniq, BT, IRIS) into BIL database</t>
  </si>
  <si>
    <t>BIETUL</t>
  </si>
  <si>
    <t>ELK Logging</t>
  </si>
  <si>
    <t>BIGELK</t>
  </si>
  <si>
    <t>Billinh especifica UK Non Rig Fence Bank</t>
  </si>
  <si>
    <t>BILCBK</t>
  </si>
  <si>
    <t>BEHAVIOR INTEGRATION LAYER-APLICACION CORE</t>
  </si>
  <si>
    <t>BILCOR</t>
  </si>
  <si>
    <t>Aplicación especifica Billing España para Multiimplementación</t>
  </si>
  <si>
    <t>BILESP</t>
  </si>
  <si>
    <t>Aplicación especifica UK que da soporte completo a la gestión de los resultados de liquidación de las aplicaciones principales para su facturación.</t>
  </si>
  <si>
    <t>BILLAB</t>
  </si>
  <si>
    <t>Aplicación que gestiona los resultados de liquidación de las aplicaciones principales para su facturación.</t>
  </si>
  <si>
    <t>BILLBO</t>
  </si>
  <si>
    <t>Aplicación especifica Billing Alemania</t>
  </si>
  <si>
    <t>BILLDE</t>
  </si>
  <si>
    <t>Aplicación especifica USA que da soporte completo a la gestión de los resultados de liquidación de las aplicaciones principales para su facturación.</t>
  </si>
  <si>
    <t>BILLUS</t>
  </si>
  <si>
    <t>Aplicación Billing especifica UK Ring Fence Bank</t>
  </si>
  <si>
    <t>BILRFB</t>
  </si>
  <si>
    <t>Repositorio de información comportamental en Alemania</t>
  </si>
  <si>
    <t>BILSCB</t>
  </si>
  <si>
    <t>BEHAVIOR INTEGRATION LAYER SEB</t>
  </si>
  <si>
    <t>BILSEB</t>
  </si>
  <si>
    <t>Repositorio de información comportamental en UK</t>
  </si>
  <si>
    <t>BILUK</t>
  </si>
  <si>
    <t>Biller Wizard</t>
  </si>
  <si>
    <t>BILWIZ</t>
  </si>
  <si>
    <t>Generación de reportes de instrucciones en Oficinas</t>
  </si>
  <si>
    <t>BIRSOV</t>
  </si>
  <si>
    <t>Biller Wizard_CIC</t>
  </si>
  <si>
    <t>BIWICI</t>
  </si>
  <si>
    <t>Biller Wizard_CIC_LP</t>
  </si>
  <si>
    <t>BIWICL</t>
  </si>
  <si>
    <t>Biller Wizard OFI.</t>
  </si>
  <si>
    <t>BIWIOF</t>
  </si>
  <si>
    <t>Biller Wizard_OF_LP</t>
  </si>
  <si>
    <t>BIWIOL</t>
  </si>
  <si>
    <t>Pasarela de intercomunicación desarrollada en biztalk que comunica RedC (proceso online) y Colectoras (proceso batch) con la Xunta de Galicia para la gestión de licencia de caza y pesca</t>
  </si>
  <si>
    <t>BIXUDG</t>
  </si>
  <si>
    <t>DGT. Pasarela de pagos de multas de tráfico a la DGT</t>
  </si>
  <si>
    <t>BIZDGT</t>
  </si>
  <si>
    <t>LAE.  Pasarela para el cobro de premios de lotería</t>
  </si>
  <si>
    <t>BIZLAE</t>
  </si>
  <si>
    <t>Backup automation marketplace</t>
  </si>
  <si>
    <t>BKPCTM</t>
  </si>
  <si>
    <t>Módulo http que redirecciona peticiones anónimas a prepágina corporativa.</t>
  </si>
  <si>
    <t>BKSRED</t>
  </si>
  <si>
    <t>Blockchain HH core</t>
  </si>
  <si>
    <t>BLHHCO</t>
  </si>
  <si>
    <t>Blockch HH Multi PT</t>
  </si>
  <si>
    <t>BLHHMP</t>
  </si>
  <si>
    <t>Blockch HH Multi ENS PT</t>
  </si>
  <si>
    <t>BLHMEP</t>
  </si>
  <si>
    <t>GESTIóN BLOQUEOS Y EMBARGOS</t>
  </si>
  <si>
    <t>BLOEMB</t>
  </si>
  <si>
    <t>PRODUCTO LOCAL BLOQUEOS AL</t>
  </si>
  <si>
    <t>BLOQAL</t>
  </si>
  <si>
    <t>Mantenimiento y consulta del modelo que recoge la codificación de los bloqueos definidos, de uso general por todas las aplicaciones de resto de capas del software</t>
  </si>
  <si>
    <t>BLOQCO</t>
  </si>
  <si>
    <t>PRODUCTO LOCAL BLOQUEOS ES</t>
  </si>
  <si>
    <t>BLOQES</t>
  </si>
  <si>
    <t>MANTENIMIENTO, CONSULTA Y ENTIDADES BLOQUEOS PT</t>
  </si>
  <si>
    <t>BLOQPT</t>
  </si>
  <si>
    <t>PRODUCTO LOCAL BLOQUEOS UK</t>
  </si>
  <si>
    <t>BLOQUK</t>
  </si>
  <si>
    <t>PRODUCTO LOCAL BLOQUEOS USA</t>
  </si>
  <si>
    <t>BLOQUS</t>
  </si>
  <si>
    <t>BLOQUEOS ENTORNO MARCAJE</t>
  </si>
  <si>
    <t>BLQGEO</t>
  </si>
  <si>
    <t>Validación de BIC/IBAN específica de Baniff.</t>
  </si>
  <si>
    <t>BNFVIB</t>
  </si>
  <si>
    <t>BNF-HH-MIS PAGOS</t>
  </si>
  <si>
    <t>BNHHMP</t>
  </si>
  <si>
    <t>Servicios específicos para las comunicaciones de cobros y pagos con BANKTRADE</t>
  </si>
  <si>
    <t>BNKTHH</t>
  </si>
  <si>
    <t>BNREPR</t>
  </si>
  <si>
    <t>Application specific to calculation bonus &amp; 123 accumulators
Aplicación Específica para cálculo de bonificaciones &amp; 123 acumuladores</t>
  </si>
  <si>
    <t>BO12AC</t>
  </si>
  <si>
    <t>BOLSA</t>
  </si>
  <si>
    <t>BONIFICACIONES</t>
  </si>
  <si>
    <t>BONIF2</t>
  </si>
  <si>
    <t>APL. LOCAL SOVEREIGN QUE GESTIONA LAS INTERFASES NECESARIAS PARA LA CONVIVENCIA.</t>
  </si>
  <si>
    <t>BONLUS</t>
  </si>
  <si>
    <t>SW correspondiente a las Boletas Electrónicas que se generan en la aplicación de Propuestas de asesoramiento.</t>
  </si>
  <si>
    <t>BOSIPT</t>
  </si>
  <si>
    <t>Aplicación lógica de presentación de Grupos CORE</t>
  </si>
  <si>
    <t>BOSOGL</t>
  </si>
  <si>
    <t>Ventanilla avanzada para Back Office. Permite la operativa múltiple (varias entradas y varias salidas)</t>
  </si>
  <si>
    <t>BOTSOV</t>
  </si>
  <si>
    <t>BILL PAY MULTI CORP</t>
  </si>
  <si>
    <t>BPARFB</t>
  </si>
  <si>
    <t>BILL PAYMENT INTERNET UK.</t>
  </si>
  <si>
    <t>BPAYUK</t>
  </si>
  <si>
    <t>SOFTWARE LOCAL SANTANDER.</t>
  </si>
  <si>
    <t>BPDLSA</t>
  </si>
  <si>
    <t>Bill Payments Canal Banking Reform</t>
  </si>
  <si>
    <t>BPMCBK</t>
  </si>
  <si>
    <t>BILL PAYMENTS UK- CONTACT CENTER</t>
  </si>
  <si>
    <t>BPUKCI</t>
  </si>
  <si>
    <t>PARTE ESPECIFICA DE SEB DE LA PIEZA DEL BUSCADOR DE SUCURSALES DEL CONTACTCENTER</t>
  </si>
  <si>
    <t>BRASEB</t>
  </si>
  <si>
    <t>APLICAÇAO DE INTEGRAÇAO DO PORTAL E-BROKER COM APLICACOES HOST</t>
  </si>
  <si>
    <t>BRINMO</t>
  </si>
  <si>
    <t>BROKER - PORTALCIC</t>
  </si>
  <si>
    <t>BRKPCC</t>
  </si>
  <si>
    <t>Branch Reporting Instruction Manager Sovereign</t>
  </si>
  <si>
    <t>BRMSOV</t>
  </si>
  <si>
    <t>Aplicación específica para la parte de administración de SOV</t>
  </si>
  <si>
    <t>BRSOES</t>
  </si>
  <si>
    <t>SCE Bureaux Externos</t>
  </si>
  <si>
    <t>BRXEXT</t>
  </si>
  <si>
    <t>Administrador de Propuestas y Polizas de Seguros Individuales</t>
  </si>
  <si>
    <t>BSAN01</t>
  </si>
  <si>
    <t>SSAA EMPRESAS - CORE</t>
  </si>
  <si>
    <t>BSANCO</t>
  </si>
  <si>
    <t>SISTEMAS DE ANáLISIS - EMPRESAS UK</t>
  </si>
  <si>
    <t>BSAUKA</t>
  </si>
  <si>
    <t>SSAA Personas Físicas Brasil</t>
  </si>
  <si>
    <t>BSICPF</t>
  </si>
  <si>
    <t>Sistema de Análisis Jurídicas Brasil</t>
  </si>
  <si>
    <t>BSICPJ</t>
  </si>
  <si>
    <t>SSAA Empresas Industrializadas CORE</t>
  </si>
  <si>
    <t>BSINCO</t>
  </si>
  <si>
    <t>Sistemas de Análisis ISA Santander</t>
  </si>
  <si>
    <t>BSINSA</t>
  </si>
  <si>
    <t>SSAA Empresas Industrializadas Santander UK Corporate</t>
  </si>
  <si>
    <t>BSINUK</t>
  </si>
  <si>
    <t>FUNCIONALIDADES SW LOCAL DE CAJAS DE ALQUILER BANESTO</t>
  </si>
  <si>
    <t>BTCAAL</t>
  </si>
  <si>
    <t>BTO-HH-MIS PAGOS</t>
  </si>
  <si>
    <t>BTHHMP</t>
  </si>
  <si>
    <t>BANESTO RENTING</t>
  </si>
  <si>
    <t>BTOREN</t>
  </si>
  <si>
    <t>Validación de BIC/IBAN especificas de Banesto.</t>
  </si>
  <si>
    <t>BTOVIB</t>
  </si>
  <si>
    <t>This is the Business Banking Credit Card risk decisioning Data Gatherer and data transform function. For sole traders, partnerships and ltd companies. It's purpose is to gather all relevant info for a customer when they are applying for a Business banking Credit Card product, transform the data in preparation for passing to a decision engine.</t>
  </si>
  <si>
    <t>BUBCCI</t>
  </si>
  <si>
    <t>Superbuscador Cross para Intranet Santander España.</t>
  </si>
  <si>
    <t>BUCRES</t>
  </si>
  <si>
    <t>Buscador de contenidos Cross para la intranet. Búsqueda del contenido en todos los portales a los que el usuario accede desde su intranet.</t>
  </si>
  <si>
    <t>BUCRIN</t>
  </si>
  <si>
    <t>Buscador de Operaciones BRASIL</t>
  </si>
  <si>
    <t>BUDEOB</t>
  </si>
  <si>
    <t>Buscador de Operaciones CORE</t>
  </si>
  <si>
    <t>BUDEOC</t>
  </si>
  <si>
    <t>Buscador de Operaciones MEXICO</t>
  </si>
  <si>
    <t>BUDEOM</t>
  </si>
  <si>
    <t>Buscador global de Oficinas</t>
  </si>
  <si>
    <t>BUGLDO</t>
  </si>
  <si>
    <t>Buscador de oficinas y cajeros con geolocalización.</t>
  </si>
  <si>
    <t>BUOFYC</t>
  </si>
  <si>
    <t>Aplicación surgida de la solución técnica basada en la desnormalización de las tablas de relación CMC/Cuentas de IOC y Mis Pagos. Esta solución se diseña para cubrir el requerimiento de búsquedas parciales (5 dígitos en cualquier posición del número de cuenta y/o 5 caracteres al inicio de la descripción) que Internet Empresas México (BET) solicita.</t>
  </si>
  <si>
    <t>BUPADC</t>
  </si>
  <si>
    <t>Risk Admissions utility that converts soft footprint calls to hard foot print. This is only for Experian Quote conversion at the moment.</t>
  </si>
  <si>
    <t>BUREA1</t>
  </si>
  <si>
    <t>BUREAUS</t>
  </si>
  <si>
    <t>BUREAU</t>
  </si>
  <si>
    <t>Component for managing enriched Bureau enquiry URL</t>
  </si>
  <si>
    <t>BURHOU</t>
  </si>
  <si>
    <t>Componente que facilita la integración con el Bureau</t>
  </si>
  <si>
    <t>BURINT</t>
  </si>
  <si>
    <t>It’s listener service which is used to mediate between BUREAU search orchestration and CRA Proxy.</t>
  </si>
  <si>
    <t>BUSEOB</t>
  </si>
  <si>
    <t>BUSCADOR DE FONDOS</t>
  </si>
  <si>
    <t>BUSFON</t>
  </si>
  <si>
    <t>Aplicación que permite agrupar los diferentes tipos documentales de Content Manager y los tipos de documentos de APP.</t>
  </si>
  <si>
    <t>BUZCO1</t>
  </si>
  <si>
    <t>Beezy platform. Plataforma que permita fomentar la colaboración y comunicación entre los empleados</t>
  </si>
  <si>
    <t>BZ2019</t>
  </si>
  <si>
    <t>APLICACION QUE GESTIONA LAS CONSULTAS DE AGRUPACIONES Y FAMILIAS.</t>
  </si>
  <si>
    <t>CAAGFA</t>
  </si>
  <si>
    <t>Carteras Basicas Santander Consumer Bank Logica Negocio</t>
  </si>
  <si>
    <t>CABASC</t>
  </si>
  <si>
    <t>Carteras Basicas Sovereign Logica Negocio</t>
  </si>
  <si>
    <t>CABSLN</t>
  </si>
  <si>
    <t>Recupera y presenta: la cabecera del site.   Presenta:  -El logo de la entidad. -Nombre comercial. -Cambio de idioma. Si sólo existe un idioma para el site no existirá el cambio de idioma. El cambio de idioma se guardará para próximas sesiones.  -Literal indicando: "Tú estás aquí". -Selector de Segmentos.  -Link gestionable. -Selector de Estados. La selección de Estado se guardará para próximas sesiones.  -Podrá mostrar buscador para búsqueda libre con la funcionalidad de capa de autorrellenado predictivo.</t>
  </si>
  <si>
    <t>CABSOV</t>
  </si>
  <si>
    <t>Routine to calculate the best PPI tariff and the appropriate period based on the installment amount</t>
  </si>
  <si>
    <t>CACAPE</t>
  </si>
  <si>
    <t>Caja Centralizada Santander</t>
  </si>
  <si>
    <t>CACESA</t>
  </si>
  <si>
    <t>COMPRA DE ACTIVOS. DESARROLLO LOCAL PARA CONVIVENCIAS</t>
  </si>
  <si>
    <t>CACTLO</t>
  </si>
  <si>
    <t>Accounting System to accounting regularizations by Central Accounting departments. Developped to replacement a legacy tool.</t>
  </si>
  <si>
    <t>CADACC</t>
  </si>
  <si>
    <t>Aplicacion de Catalogo de Comunicaciones que recoge todos los atributos de las diferentes comunicaciones que se generan en la entidad</t>
  </si>
  <si>
    <t>CADECO</t>
  </si>
  <si>
    <t>Aplicación de Catálogo de Comunicaciones para Santander España</t>
  </si>
  <si>
    <t>CADECS</t>
  </si>
  <si>
    <t>Aplicación encargada del catálogo específico de Leasing y Renting</t>
  </si>
  <si>
    <t>CADELY</t>
  </si>
  <si>
    <t>Aplicación encargada del catálogo de Materiales</t>
  </si>
  <si>
    <t>CADEMA</t>
  </si>
  <si>
    <t>Aplicación que define los servicios que pueden ser comercializados en un producto financiero</t>
  </si>
  <si>
    <t>CADESE</t>
  </si>
  <si>
    <t>Aplicación para la Multificación de Catálogo de servicio SAN</t>
  </si>
  <si>
    <t>CADESS</t>
  </si>
  <si>
    <t>CAD presentation Screens</t>
  </si>
  <si>
    <t>CADSCR</t>
  </si>
  <si>
    <t>CAD-Accounting regularization parametrization</t>
  </si>
  <si>
    <t>CADSER</t>
  </si>
  <si>
    <t>Level Access control and authorization for CAD tools</t>
  </si>
  <si>
    <t>CADUSA</t>
  </si>
  <si>
    <t>Elementos generales y estructurales necesarios para la distribución de seguros en Santander España</t>
  </si>
  <si>
    <t>CAEESE</t>
  </si>
  <si>
    <t>Aplicación para Presentación del Mantenimiento y consulta del Modelo de Calendario para Empresa y Centro de la relación de los festivos y calendarios que corresponden a cada uno; que se necesita tener conocimiento en la operativa diaria. De uso general por todas las aplicaciones y capas del software</t>
  </si>
  <si>
    <t>CAEMCP</t>
  </si>
  <si>
    <t>PRODUCTO LOCAL CALENDARIOS ENTIDAD AL</t>
  </si>
  <si>
    <t>CAENAL</t>
  </si>
  <si>
    <t>PRODUCTO LOCAL CALENDARIOS ENTIDAD ES</t>
  </si>
  <si>
    <t>CAENES</t>
  </si>
  <si>
    <t>PRODUCTO LOCAL CALENDARIOS ENTIDAD PT</t>
  </si>
  <si>
    <t>CAENPT</t>
  </si>
  <si>
    <t>PRODUCTO LOCAL CALENDARIOS ENTIDAD UK</t>
  </si>
  <si>
    <t>CAENUK</t>
  </si>
  <si>
    <t>PRODUCTO LOCAL CALENDARIOS ENTIDAD USA</t>
  </si>
  <si>
    <t>CAENUS</t>
  </si>
  <si>
    <t>CáLCULOS DE FECHAS SEGúN DíAS NATURALES ALEMANIA</t>
  </si>
  <si>
    <t>CAFEAL</t>
  </si>
  <si>
    <t>CáLCULOS DE FECHAS SEGúN DíAS NATURALES ESPAñA</t>
  </si>
  <si>
    <t>CAFEES</t>
  </si>
  <si>
    <t>CáLCULOS DE FECHAS SEGúN DíAS NATURALES BMG</t>
  </si>
  <si>
    <t>CAFEMB</t>
  </si>
  <si>
    <t>Componente que resuelve cálculos y conversiones de fechas, considerando esta siempre como Fecha Natural, sin acceso a ningún tipo de calendario; de uso general por todas las aplicaciones de resto de capas del software</t>
  </si>
  <si>
    <t>CAFENA</t>
  </si>
  <si>
    <t>CáLCULOS DE FECHAS SEGúN DíAS NATURALES PORTUGAL</t>
  </si>
  <si>
    <t>CAFEPT</t>
  </si>
  <si>
    <t>CáLCULOS DE FECHAS SEGúN DíAS NATURALES UK</t>
  </si>
  <si>
    <t>CAFEUK</t>
  </si>
  <si>
    <t>CáLCULOS DE FECHAS SEGúN DíAS NATURALES USA</t>
  </si>
  <si>
    <t>CAFEUS</t>
  </si>
  <si>
    <t>Aplicación de Calendario Fiscal LP ALEMANIA</t>
  </si>
  <si>
    <t>CAFILA</t>
  </si>
  <si>
    <t>Aplicación de Calendario Fiscal LP</t>
  </si>
  <si>
    <t>CAFILP</t>
  </si>
  <si>
    <t>Aplicación para el patrón multi de los servicios del Calendario Fiscal</t>
  </si>
  <si>
    <t>CAFIMU</t>
  </si>
  <si>
    <t>FISCALIDAD LOCAL SEB INTERFAZY TRATAMIENTOS INTERVINIENTES</t>
  </si>
  <si>
    <t>CAFISE</t>
  </si>
  <si>
    <t>APLICACION QUE GESTIONA LA CONSULTA DE AGRUPACIONES Y FAMILIAS PARA RBS.</t>
  </si>
  <si>
    <t>CAFRBS</t>
  </si>
  <si>
    <t>CORE DE CALENDARIOS
La aplicación de Calendarios tiene como cometido ser el repositorio estructural de la información de días festivos asociados a un determinado código de calendario</t>
  </si>
  <si>
    <t>CAGCOR</t>
  </si>
  <si>
    <t>APLICACIón QUE REALIZA LAS CONSULTAS DE AGRUPACIONES Y FAMILIAS DE PRODUCT PARA ABBEY</t>
  </si>
  <si>
    <t>CAGFAB</t>
  </si>
  <si>
    <t>APLICACIón QUE REALIZA LAS CONSULTAS DE AGRUPACIONES Y FAMILIAS DE PRODUCT PARA ALEMA</t>
  </si>
  <si>
    <t>CAGFAL</t>
  </si>
  <si>
    <t>APLICACIón QUE REALIZA LAS CONSULTAS DE AGRUPACIONES Y FAMILIAS DE PRODUCT PARA BANES</t>
  </si>
  <si>
    <t>CAGFBA</t>
  </si>
  <si>
    <t>APLICACION QUE GESTIONA LAS CONSULTAS DE AGRUPACIONES Y FAMILIAS. SW ESPECÍFICO PARA BMG</t>
  </si>
  <si>
    <t>CAGFBM</t>
  </si>
  <si>
    <t>APLICACIón QUE REALIZA LAS CONSULTAS DE AGRUPACIONES Y FAMILIAS DE PRODUCT PARA OPENB</t>
  </si>
  <si>
    <t>CAGFOP</t>
  </si>
  <si>
    <t>APLICACIón QUE REALIZA LAS CONSULTAS DE AGRUPACIONES Y FAMILIAS DE PRODUCT PARA SANTA</t>
  </si>
  <si>
    <t>CAGFSA</t>
  </si>
  <si>
    <t>CONSULTA AGRUPACION FAMILIAS EB</t>
  </si>
  <si>
    <t>CAGFSE</t>
  </si>
  <si>
    <t>APLICACIón QUE REALIZA LAS CONSULTAS DE AGRUPACIONES Y FAMILIAS DE PRODUCT PARA SOVER</t>
  </si>
  <si>
    <t>CAGFSO</t>
  </si>
  <si>
    <t>APLICACIón QUE REALIZA LAS CONSULTAS DE AGRUPACIONES Y FAMILIAS DE PRODUCT PARA TOTTA</t>
  </si>
  <si>
    <t>CAGFTO</t>
  </si>
  <si>
    <t>APLICACIón QUE REALIZA LAS CONSULTAS DE AGRUPACIONES Y FAMILIAS DE PRODUCT PARA UK-EM</t>
  </si>
  <si>
    <t>CAGFUK</t>
  </si>
  <si>
    <t>Cálculo Gravamen específico ALEMANIA</t>
  </si>
  <si>
    <t>CAGRA1</t>
  </si>
  <si>
    <t>Tratamiento cálculo gravamen específico de UK RETAIL (Abbey).</t>
  </si>
  <si>
    <t>CAGRAB</t>
  </si>
  <si>
    <t>Tratamiento cálculo gravamen específico Alemania - SCB   Para patrón multi de BKS</t>
  </si>
  <si>
    <t>CAGRAL</t>
  </si>
  <si>
    <t>Tratamiento cálculo gravamen específico del entorno BMG   PARA PATRÓN MULTI BKS</t>
  </si>
  <si>
    <t>CAGRBM</t>
  </si>
  <si>
    <t>Tratamiento cálculo gravamen específico de CAHOOT, UK.</t>
  </si>
  <si>
    <t>CAGRCA</t>
  </si>
  <si>
    <t>Tratamiento cálculo gravamen específico ESPAÑA</t>
  </si>
  <si>
    <t>CAGRES</t>
  </si>
  <si>
    <t>Tratamiento cálculo gravamen específico de UK CORPORATE.</t>
  </si>
  <si>
    <t>CAGRUC</t>
  </si>
  <si>
    <t>Tratamiento cálculo gravamen específico EEUU</t>
  </si>
  <si>
    <t>CAGRUS</t>
  </si>
  <si>
    <t>SOFTWARE CAHOOT DE GESTION DE CONTRATOS- MULTI</t>
  </si>
  <si>
    <t>CAHCOT</t>
  </si>
  <si>
    <t>SOFTWARE LOCAL ALEMANIA RELACIONADO CON EL COMPONENTE DE AHORRO.</t>
  </si>
  <si>
    <t>CAHLGE</t>
  </si>
  <si>
    <t>SW específico del negocio de ahorro (planes, compromisos, preavisos,…) dentro de Cuentas Personales.</t>
  </si>
  <si>
    <t>CAHORR</t>
  </si>
  <si>
    <t>SOFTWARE SEB COMPONENTE AHORRO DE CCPP</t>
  </si>
  <si>
    <t>CAHSEB</t>
  </si>
  <si>
    <t>SERVICIOS DE CANAL INTERNET ABBEY</t>
  </si>
  <si>
    <t>CAINAB</t>
  </si>
  <si>
    <t>CANAL INTERNTE SCB</t>
  </si>
  <si>
    <t>CAISCB</t>
  </si>
  <si>
    <t>CANAL INTERNET SOV</t>
  </si>
  <si>
    <t>CAISOV</t>
  </si>
  <si>
    <t>DESARROLLOS LOCALES PARA CAJA ALEMANIA</t>
  </si>
  <si>
    <t>CAJALE</t>
  </si>
  <si>
    <t>Aplicación encargada de la gestión de las cajas de seguridad de cada centro, de la gestión de los contratos de alquiler de estas cajas de seguridad, y de las visitas producidas a las mimas. Realiza la liquidación de las comisiones derivadas del contrato de alquiler.</t>
  </si>
  <si>
    <t>CAJALQ</t>
  </si>
  <si>
    <t>SW LOCAL DE CAJAS DE ALQUILER PARA TOTTA, GESTIONADO POR EL LABORATORIO</t>
  </si>
  <si>
    <t>CAJALT</t>
  </si>
  <si>
    <t>CAJA CENTRALIZADA SANANDER UK SW ESPECIFIO</t>
  </si>
  <si>
    <t>CAJCE1</t>
  </si>
  <si>
    <t>CAJA CENTRALIZADA SANTANDER PORTUGAL SW ESPECIFICO</t>
  </si>
  <si>
    <t>CAJCE2</t>
  </si>
  <si>
    <t>Caja centralizada Santander Alemania,  Sw especifico gestionado por el laboratorio</t>
  </si>
  <si>
    <t>CAJCE3</t>
  </si>
  <si>
    <t>CAJA CENTRALIZADA SW SOVEREING</t>
  </si>
  <si>
    <t>CAJCE5</t>
  </si>
  <si>
    <t>SW ESPECIFICO DE CAJA CENTRALIZADA PARA SAN. ESPAÑA</t>
  </si>
  <si>
    <t>CAJCEE</t>
  </si>
  <si>
    <t>CAJA CENTRALI CORE</t>
  </si>
  <si>
    <t>CAJCEN</t>
  </si>
  <si>
    <t>CAJEROS DE</t>
  </si>
  <si>
    <t>CAJEDE</t>
  </si>
  <si>
    <t>Realizará la Gestión de Dispositivos, Gestión de servicios de cajero, Gestión de contratos, Gestión de Bloqueos de cajeros, Gestión de cajeros, Gestión de divisas por cajero, Cuadres y Conciliaciones y Informes operativos. ESPAÑA</t>
  </si>
  <si>
    <t>CAJEES</t>
  </si>
  <si>
    <t>Realizará la Gestión de Dispositivos, Gestión de servicios de cajero, Gestión de contratos, Gestión de Bloqueos de cajeros, Gestión de cajeros, Gestión de divisas por cajero, Cuadres y Conciliaciones y Informes operativos</t>
  </si>
  <si>
    <t>CAJERO</t>
  </si>
  <si>
    <t>CAJEROS UK</t>
  </si>
  <si>
    <t>CAJEUK</t>
  </si>
  <si>
    <t>CAJEROS US</t>
  </si>
  <si>
    <t>CAJEUS</t>
  </si>
  <si>
    <t>Aplicación para el tratamiento del opermart de GESTIÓN DEL EFECTIVO (CAJA)</t>
  </si>
  <si>
    <t>CAJOPM</t>
  </si>
  <si>
    <t>Aplicación para lógica de presentación de gestión efectivo</t>
  </si>
  <si>
    <t>CAJPRE</t>
  </si>
  <si>
    <t>MI database for data from applications for current accounts and loans. Various end-user (Business Objects) reports. Previously known as Phoenix MI. Part of the MI is operational information to allow the Underwriters to manage their work queues. CALAIS feeds data into Salesmaker.</t>
  </si>
  <si>
    <t>CALA</t>
  </si>
  <si>
    <t>CALCULOS FINANCIEROS BMG</t>
  </si>
  <si>
    <t>CALBMG</t>
  </si>
  <si>
    <t>Calendarios CORE</t>
  </si>
  <si>
    <t>CALCO1</t>
  </si>
  <si>
    <t>Aplicación que permite gestión de calendarios personalizados de eventos por contrato por orden de un cliente.</t>
  </si>
  <si>
    <t>CALCOR</t>
  </si>
  <si>
    <t>PRODUCTO LOCAL CALENDARIO NATURAL AL</t>
  </si>
  <si>
    <t>CALEAL</t>
  </si>
  <si>
    <t>CALENDARIOS CH</t>
  </si>
  <si>
    <t>CALECH</t>
  </si>
  <si>
    <t>CALENDARIOS</t>
  </si>
  <si>
    <t>CALECO</t>
  </si>
  <si>
    <t>Calendarios ES</t>
  </si>
  <si>
    <t>CALEE1</t>
  </si>
  <si>
    <t>PRODUCTO LOCAL CALENDARIOS ES</t>
  </si>
  <si>
    <t>CALEES</t>
  </si>
  <si>
    <t>CALENDARIOS MX</t>
  </si>
  <si>
    <t>CALEMX</t>
  </si>
  <si>
    <t>Definición, según la codificación corporativa, INTERNA, de las Entidades y Oficinas Financieras, la relación de los festivos y calendarios que corresponden a cada una de las entidades y oficinas; que se necesita tener conocimiento en la operativa diaria; de uso general por todas las aplicaciones del resto de capas del software</t>
  </si>
  <si>
    <t>CALENT</t>
  </si>
  <si>
    <t>PRODUCTO LOCAL CALENDARIOS PT</t>
  </si>
  <si>
    <t>CALEPT</t>
  </si>
  <si>
    <t>PRODUCTO LOCAL CALENDARIOS UK</t>
  </si>
  <si>
    <t>CALEUK</t>
  </si>
  <si>
    <t>PRODUCTO LOCAL CALENDARIOS USA</t>
  </si>
  <si>
    <t>CALEUS</t>
  </si>
  <si>
    <t>CALCULOS FINANCIEROS ALEMANIA</t>
  </si>
  <si>
    <t>CALFAL</t>
  </si>
  <si>
    <t>CÁLCULOS FINANCIEROS ESPAÑA</t>
  </si>
  <si>
    <t>CALFES</t>
  </si>
  <si>
    <t>Componentes que resuelven cálculos financieros estrandar, simples, no especifos de productos, de uso general por todas las aplicaciones de resto de capas del software</t>
  </si>
  <si>
    <t>CALFIN</t>
  </si>
  <si>
    <t>Aplicación de Calendario Fiscal</t>
  </si>
  <si>
    <t>CALFIS</t>
  </si>
  <si>
    <t>CALCULOS FINANCIEROS PORTUGAL</t>
  </si>
  <si>
    <t>CALFPT</t>
  </si>
  <si>
    <t>CALCULOS FINANCIEROS UK</t>
  </si>
  <si>
    <t>CALFUK</t>
  </si>
  <si>
    <t>Aplicación de Calculos Fiscales</t>
  </si>
  <si>
    <t>CALGRA</t>
  </si>
  <si>
    <t>Gestión de calendarios orientado a oficina Local Abbey.</t>
  </si>
  <si>
    <t>CALLAB</t>
  </si>
  <si>
    <t>Calendario Local Alemania Oficina</t>
  </si>
  <si>
    <t>CALLDE</t>
  </si>
  <si>
    <t>Interface to CallCredit Credit Reference Agency.</t>
  </si>
  <si>
    <t>CALLIN</t>
  </si>
  <si>
    <t>GESTION DE CALENDARIOS PARA SOVEREIGN</t>
  </si>
  <si>
    <t>CALLUS</t>
  </si>
  <si>
    <t>Aplicación para el Opermart de Cajas de Alquiler</t>
  </si>
  <si>
    <t>CALOPE</t>
  </si>
  <si>
    <t>Apliación que contendrá la LP de Carteras para Alemania.</t>
  </si>
  <si>
    <t>CALPAL</t>
  </si>
  <si>
    <t>Aplicación Mantenimiento Calendarios especifica UK Ring Fence Bank</t>
  </si>
  <si>
    <t>CALRFB</t>
  </si>
  <si>
    <t>Patrón de Multi-Implementación, resolución para SGBM de NNGG, de la aplicación de Calendarios (antes Calendarios BMG) que tiene como cometido ser el repositorio estructural de la información de días festivos asociados a un determinado código de calendario.</t>
  </si>
  <si>
    <t>CALSGB</t>
  </si>
  <si>
    <t>CALCULOS FINANCIEROS USA</t>
  </si>
  <si>
    <t>CALUSA</t>
  </si>
  <si>
    <t>CORE DE LA APLICACION EBA</t>
  </si>
  <si>
    <t>CAMARA</t>
  </si>
  <si>
    <t>Sistema que proporciona las métricas de Riesgos de Mercado para la generación del Capital Económico</t>
  </si>
  <si>
    <t>CAMARE</t>
  </si>
  <si>
    <t>Sistema que proporciona las métricas de Riesgos de Mercado para la generación del Capital Regulatorio</t>
  </si>
  <si>
    <t>CAMARR</t>
  </si>
  <si>
    <t>Cambio de Clave de acceso de SuperNet Empresas. Aplicación para Internet y Movilidad.</t>
  </si>
  <si>
    <t>CAMCLA</t>
  </si>
  <si>
    <t>Experto de Cambios - Producto</t>
  </si>
  <si>
    <t>CAMDIV</t>
  </si>
  <si>
    <t>Aplicación por medio de la cual se gestionan a través de Captación, los cheques de Santander presentados y recibidos en sucursales de otros bancos, así como los cheques de otros bancos presentados y recibidos en Santander. Se tienen las siguientes funcionalidades:  Consultas - Por medio de las cuales se pueden visualizar los datos de cheques de otros bancos depositados para abono en cuentas de Santander y la sucursal en la que se realizó el depósito;  Monitor - Consulta el estado de cada uno de los procesos Batch de la aplicación, de manera que el usuario no tiene dependencia con el área de Operación de Produban;  Intercambio - Generación de archivos para intercambio con otros bancos a través de CECOBAN.</t>
  </si>
  <si>
    <t>CAMERA</t>
  </si>
  <si>
    <t>Aplicación del Experto de Cambios Especifico del Banco Santander y su Migración.</t>
  </si>
  <si>
    <t>CAMSAN</t>
  </si>
  <si>
    <t>Aplicativo donde se  realiza la operativa diaria cambiaria (Se crean, consultan, anulan y liquidan operaciones además de consultar reportes).</t>
  </si>
  <si>
    <t>CAMTDC</t>
  </si>
  <si>
    <t>CAMTDM</t>
  </si>
  <si>
    <t>Patrón de Multi-implementación. Delegación para la resolución aplicable a Alemania.</t>
  </si>
  <si>
    <t>CANAAL</t>
  </si>
  <si>
    <t>Patrón de Multi-implementación. Delegación para la resolución aplicable a la instancia Partenón Banca Mayorista Global.</t>
  </si>
  <si>
    <t>CANABM</t>
  </si>
  <si>
    <t>Patrón de Multi-implementación. Delegación para la resolución aplicable a España</t>
  </si>
  <si>
    <t>CANAES</t>
  </si>
  <si>
    <t>MANTENIMIENTO Y CONSULTA DE CANALES GEOBAN</t>
  </si>
  <si>
    <t>CANAGO</t>
  </si>
  <si>
    <t>MANTENIMIENTO Y CONSULTA DE CANALES</t>
  </si>
  <si>
    <t>CANAL</t>
  </si>
  <si>
    <t>Patrón de Multi-implementación. Delegación para la resolución aplicable a Portugal</t>
  </si>
  <si>
    <t>CANAPT</t>
  </si>
  <si>
    <t>Patrón de Multi-implementación. Delegación para la resolución aplicable a Reino Unido</t>
  </si>
  <si>
    <t>CANAUK</t>
  </si>
  <si>
    <t>Patrón de Multi-implementación. Delegación para la resolución aplicable a Estados Unidos</t>
  </si>
  <si>
    <t>CANAUS</t>
  </si>
  <si>
    <t>SW LOCAL DE CANCELACION DE CUENTAS</t>
  </si>
  <si>
    <t>CANCPT</t>
  </si>
  <si>
    <t>DESARROLLOS MULTIIMPLEMENTACION PARA CANCELACIONES DE SOVEREIGN</t>
  </si>
  <si>
    <t>CANCSO</t>
  </si>
  <si>
    <t>Servicios (puntuales/masivos) de cancelación de cuentas.</t>
  </si>
  <si>
    <t>CANCTA</t>
  </si>
  <si>
    <t>Es del To Be ... pero ya casi es As Is. Por las políticas de catalogación había que crear subaplicaciones por canal, y ésta es eso. Realmente se va a crear ahora una de CANAL INTERNET, para catalogar todos los objetos de OPs, OIs, TXNs específicas del canal Internet. En un futuro estarán el CANAL IVR, CANAL MOVILIDAD, CANAL OFICINA, etc.  Oficina, Mediadores, Contact Center, Internet, Cajero, TPV, Correo postal, E-mail, SMS</t>
  </si>
  <si>
    <t>CANINT</t>
  </si>
  <si>
    <t>SERVICIOS DE CANAL IVR</t>
  </si>
  <si>
    <t>CANIVR</t>
  </si>
  <si>
    <t>Cancelaciones de cuentas Alemania</t>
  </si>
  <si>
    <t>CANLGE</t>
  </si>
  <si>
    <t>SOFTWARE PORTUGAL DE CANCELACIóN DE CUENTAS.</t>
  </si>
  <si>
    <t>CANLPT</t>
  </si>
  <si>
    <t>MOVILIDAD - NUEVO DESARROLLO</t>
  </si>
  <si>
    <t>CANMOV</t>
  </si>
  <si>
    <t>CANAL OFICINA PRODUCTO NORMATIVO CONTABLE ALEMANIA</t>
  </si>
  <si>
    <t>CAOFPA</t>
  </si>
  <si>
    <t>Operativa de cliente de caja Santander Portugal Sw especifico</t>
  </si>
  <si>
    <t>CAOPC1</t>
  </si>
  <si>
    <t>OPERATIVA  CLIENTE SANTANDER ALEMANIA SW ESPECIFICO</t>
  </si>
  <si>
    <t>CAOPC2</t>
  </si>
  <si>
    <t>Operativa cliente Santander España sw especifico</t>
  </si>
  <si>
    <t>CAOPC3</t>
  </si>
  <si>
    <t>OPERATIVA CAJA CLIENTE SOVEREIGN SW ESPECIFICO</t>
  </si>
  <si>
    <t>CAOPC4</t>
  </si>
  <si>
    <t>CAJA OPE.CLIENTES SW</t>
  </si>
  <si>
    <t>CAOPCL</t>
  </si>
  <si>
    <t>El catálogo de operaciones de canal almacena los flujos que necesitará el canal para poder ejecutar procesos complejos</t>
  </si>
  <si>
    <t>CAOPCM</t>
  </si>
  <si>
    <t>El catálogo de operaciones de canal almacena los flujos que necesitará el canal para poder ejecutar procesos complejos (Banking Reform)</t>
  </si>
  <si>
    <t>CAOPCS</t>
  </si>
  <si>
    <t>Barridos al final del dia</t>
  </si>
  <si>
    <t>CAPBFD</t>
  </si>
  <si>
    <t>Barridos intra dia</t>
  </si>
  <si>
    <t>CAPBID</t>
  </si>
  <si>
    <t>Aplicación para administrar: -  El Pasivo Bancario. Realiza   la apertura y administración de las Cuentas Corrientes, Cuentas de Ahorro y Depósitos a Plazo.  Definición flexible de los productos mediante el Taller de Productos. - Cálculo de los impuestos derivados de las operaciones de las cuentas corrientes, de ahorro e inversiones - Etc.</t>
  </si>
  <si>
    <t>CAPCOR</t>
  </si>
  <si>
    <t>Cómo funcionalidades clave se pretende cubrir la necesidad de Gestión de las métricas de capital y rentabilidad a través de un sistema de explotación flexible y amigable que permita monitorizar informes como el seguimiento del presupuesto.</t>
  </si>
  <si>
    <t>CAPMIS</t>
  </si>
  <si>
    <t>Comisiones</t>
  </si>
  <si>
    <t>CAPOCO</t>
  </si>
  <si>
    <t>Cash Pooling Gestion Mensajeria</t>
  </si>
  <si>
    <t>CAPOGM</t>
  </si>
  <si>
    <t>Cash Pooling Liquidaciones Agrupadas</t>
  </si>
  <si>
    <t>CAPOLA</t>
  </si>
  <si>
    <t>Cash Pooling Pagos a Terceros</t>
  </si>
  <si>
    <t>CAPPAT</t>
  </si>
  <si>
    <t>CATALOGO TECNICO PP ESPAÑA</t>
  </si>
  <si>
    <t>CAPPES</t>
  </si>
  <si>
    <t>Aplicación de Carteras que contendrá la parte core de la Lógica de Presentación.</t>
  </si>
  <si>
    <t>CAPRCO</t>
  </si>
  <si>
    <t>Pata específica para USA de la LP de Carteras</t>
  </si>
  <si>
    <t>CAPRUS</t>
  </si>
  <si>
    <t>CAPTAC</t>
  </si>
  <si>
    <t>Traspasos Cntr Ctas Tesoreras</t>
  </si>
  <si>
    <t>CAPTCC</t>
  </si>
  <si>
    <t>PRODUCTO ENLATADO TEKFINATO PARA LA ADMINISTRACIÓN DE ARRENDAMIENTOS PURO Y FINANCIERO, COMPRENDE LOS SIGUIENTES MODULOS: ORIGINACION (CAPTURA DE INFORMACIÓN DE CLIENTES, SOLICITUDES, COTIZACIÓN, LÍNEAS DE CRÉDITO Y PROCESOS DE BPM), CARTERA (ADMINISTRACIÓN DE OPERACIONES DE CRÉDITO), ASSETS(ACTIVOS FIJOS), DOCUMENT(EXPDIENTE DIGTAL DEL CLIENTE) E INTERFACES, EN SUSTITUCIÓN DEL APLICATIVO COLOCACION ARRENDADORA</t>
  </si>
  <si>
    <t>CAPYF1</t>
  </si>
  <si>
    <t>DESARROLLO LOCAL PARA LA IMPLEMENTACIÓN DEL PRODUCTO ENLATADO COLOCACIÓN ARRENDAMIENTO PURO Y FINANCIERO</t>
  </si>
  <si>
    <t>CAPYFS</t>
  </si>
  <si>
    <t>aplicação para registo da caracterização dos clientes totta de acordo com a matriz definida pelo utilizador.</t>
  </si>
  <si>
    <t>CARACT</t>
  </si>
  <si>
    <t>Actualizacion BIC Sepa desde Accuity</t>
  </si>
  <si>
    <t>CARBIC</t>
  </si>
  <si>
    <t>APLICACION ESPECIFICA DE CARC PARA ABB.</t>
  </si>
  <si>
    <t>CARCAB</t>
  </si>
  <si>
    <t>CENTRO DE ANALISIS DE RIESGOS CORE.</t>
  </si>
  <si>
    <t>CARCCO</t>
  </si>
  <si>
    <t>Auxiliar de Referencias para la Consulta de Movimientos por Referencia</t>
  </si>
  <si>
    <t>CARCOR</t>
  </si>
  <si>
    <t>CARTERAS ESPAÑA</t>
  </si>
  <si>
    <t>CARES1</t>
  </si>
  <si>
    <t>CARTERAS ADD-ON LOCAL ESPAÑA.</t>
  </si>
  <si>
    <t>CARESL</t>
  </si>
  <si>
    <t>Aplicación que realiza funciones de carga para Eventos Corporativos. Aplicación a modo de Táctico.</t>
  </si>
  <si>
    <t>CAREVE</t>
  </si>
  <si>
    <t>INCIDENCIAS</t>
  </si>
  <si>
    <t>CARINC</t>
  </si>
  <si>
    <t>CARTERAS LOCAL ESPAÑA</t>
  </si>
  <si>
    <t>CARLOC</t>
  </si>
  <si>
    <t>Devuelve la relación entre uid del Gestor y el tipo y codigo de asociado al mismo.</t>
  </si>
  <si>
    <t>CARLUK</t>
  </si>
  <si>
    <t>CARTERA PRES</t>
  </si>
  <si>
    <t>CARPRE</t>
  </si>
  <si>
    <t>CARTERIZACION LOCAL SANTANDER</t>
  </si>
  <si>
    <t>CARSAN</t>
  </si>
  <si>
    <t>IMPLEMENTACIÓN SOVEREIGN DE CONSULTAS DE AUXILIAR DE REFERENCIA</t>
  </si>
  <si>
    <t>CARSOV</t>
  </si>
  <si>
    <t>GEST MANTENIMIENTO DE CARTERASAL.</t>
  </si>
  <si>
    <t>CARTAL</t>
  </si>
  <si>
    <t>CARTERAS BMG ESPECIFICO</t>
  </si>
  <si>
    <t>CARTBG</t>
  </si>
  <si>
    <t>CARTERAS CORE. Versión Producto de la aplicacion de Carteras. Multimplementada, orientada a Servicios. Los principales objetivos de la aplicación de Cartera de Clientes son:   Actuar como herramienta de ayuda para la gestión y seguimiento de las carteras relacionadas con los mismos. Soporte para el seguimiento del negocio de un colectivo de clientes y el cumplimiento de objetivos del gestor titular de la cartera. Establecer la independencia de la cartera de clientes respecto a la figura del gestor: el conjunto de clientes que componen la cartera es independiente del gestor titular de la misma, de forma que la continuidad de la cartera no se ve afectada por un posible cambio de titular. Establecer la independencia de la cartera de clientes respecto a la oficina: la cartera no está limitada a un colectivo de clientes pertenecientes a la misma oficina.</t>
  </si>
  <si>
    <t>CARTCO</t>
  </si>
  <si>
    <t>Aplicación de Existencia de Efectos.</t>
  </si>
  <si>
    <t>CARTE1</t>
  </si>
  <si>
    <t>CARTERA</t>
  </si>
  <si>
    <t>CARTER</t>
  </si>
  <si>
    <t>CARTERAS GB</t>
  </si>
  <si>
    <t>CARTGB</t>
  </si>
  <si>
    <t>Administración de préstamos y líneas de crédito. Conformado por las funcionalidades de: 
TALLER DE PRODUCTOS : Condiciones generales, de administración y financieras estandares de los productos de crédito que se ofertan en la institución.
REGISTRO, APROBACIÓN y FORMALIZACIÓN DE PROPUESTAS:Integración de expediente y propuesta de condiciones específicas asociadas a una operación.
DISPOSICIONES Y RECUPERACIÓN: Administración yOperación de un crédito, desde su disposición hasta su completa recuperación.
PERIODIFICACIÓN y DEVENGO DE INTERESES / FACTURACIÓN DE OBLIGACIONES DE PAGO Cálculo y registro contable de las obligaciones de pago periódicas que debe cubrir un cliente para la recuperación de un crédito
ADMINISTRACIÓN DE CASTIGOS Identificación y registro contable de cartera castigada y aplicación y registro de castigos administrativos.
GESTIÓN DE PRÉSTAMOS INFONAVIT Y FOVISSTE : Módulos de envío, recepción y control de aplicación de las aportaciones del INFONAVIT a los créditos bajo este esquema.
REGISTRO CONTABLE DE OPERACIONES
Contabilización de operaciones: Registro contable de las diferentes operaciones que se realizan en la administración de un crédito.
Identificación y registro contable de cartera castigada : Aplicación y registro de catigos administrativos.
Administración de cuotas patronales</t>
  </si>
  <si>
    <t>CARTMX</t>
  </si>
  <si>
    <t>Aplicación con la lógica necesaria para cargar la información recibida de TRANSCOM en los sistemas de apoderamientos y control de evidencias</t>
  </si>
  <si>
    <t>CARTRA</t>
  </si>
  <si>
    <t>CARTERAS DE OBJETOS</t>
  </si>
  <si>
    <t>CARTS</t>
  </si>
  <si>
    <t>Gestion de Carteras especificas UK</t>
  </si>
  <si>
    <t>CARTUK</t>
  </si>
  <si>
    <t>CARTERAS USA</t>
  </si>
  <si>
    <t>CARTUS</t>
  </si>
  <si>
    <t>TRATAMIENTO DE LIQUIDACIóN DEBONIFICACIONES CON BENEFICIO</t>
  </si>
  <si>
    <t>CASBAK</t>
  </si>
  <si>
    <t>CONTABILIDAD PLANES DE PENSIONES</t>
  </si>
  <si>
    <t>CASHMA</t>
  </si>
  <si>
    <t>CASHMW - Motor CashPooling – Nexus MoneyWay</t>
  </si>
  <si>
    <t>Motor CashPooling – Nexus MoneyWay</t>
  </si>
  <si>
    <t>CASHMW</t>
  </si>
  <si>
    <t>CARTERAS SIGA PTN</t>
  </si>
  <si>
    <t>CASIPT</t>
  </si>
  <si>
    <t>Componente local que realiza el High Level Need Analysis/Cross Selling para identificar necesidad de clientes y gestiona el arrancar el caso y las solicitudes de Case Repository.</t>
  </si>
  <si>
    <t>CASMAN</t>
  </si>
  <si>
    <t>CATALOGO TECNICO</t>
  </si>
  <si>
    <t>CATATE</t>
  </si>
  <si>
    <t>CATALOGO TECNICO BANESTO</t>
  </si>
  <si>
    <t>CATBTO</t>
  </si>
  <si>
    <t>Consulta masiva de Catálogo</t>
  </si>
  <si>
    <t>CATCNS</t>
  </si>
  <si>
    <t>Aplicación encargada del catálogo corporativo PTN</t>
  </si>
  <si>
    <t>CATCOR</t>
  </si>
  <si>
    <t>CATALOGO TECNICO ABB</t>
  </si>
  <si>
    <t>CATEAB</t>
  </si>
  <si>
    <t>CATALOGO TECNICO BAN</t>
  </si>
  <si>
    <t>CATEBA</t>
  </si>
  <si>
    <t>IIC - CATALOGO TECNICO</t>
  </si>
  <si>
    <t>CATEII</t>
  </si>
  <si>
    <t>CATALOGO TECNICO SAN</t>
  </si>
  <si>
    <t>CATESA</t>
  </si>
  <si>
    <t>CATALOGO TECNICO SOV</t>
  </si>
  <si>
    <t>CATESO</t>
  </si>
  <si>
    <t>Manages Cash orders for ATM Replenishment.</t>
  </si>
  <si>
    <t>CATM01</t>
  </si>
  <si>
    <t>Aplicación WordPress para búsqueda de catalogo de productos. Disponible para las Oficinas SAN España.</t>
  </si>
  <si>
    <t>CATPR1</t>
  </si>
  <si>
    <t>APLICACIÓN QUE CONTIENE LOS SERVICIOS DE CONSULTA DE ATRIBUCIONES</t>
  </si>
  <si>
    <t>CATRIB</t>
  </si>
  <si>
    <t>SERVICIO MULTI ESPECÍFICO GLOBAL. SW MULTI ESPECIFICO PARA TODAS LAS ENTIDADES QUE NO REQUIERAN IMPLEMENTACIÓN ESPECIFICA. SW MULTI QUE DELEGA EN LN CORE</t>
  </si>
  <si>
    <t>CATRMG</t>
  </si>
  <si>
    <t>APLICACIÓN DE CONSULTA DE ATRIBUCIONES ESPECÍFICA PARA SANTANDER</t>
  </si>
  <si>
    <t>CATRSA</t>
  </si>
  <si>
    <t>CATALOGO TECNICO SANTANDER</t>
  </si>
  <si>
    <t>CATSAN</t>
  </si>
  <si>
    <t>CATALOGO TéCNICO</t>
  </si>
  <si>
    <t>CATTEC</t>
  </si>
  <si>
    <t>CATALOGO TEC SANTANDER</t>
  </si>
  <si>
    <t>CATTSA</t>
  </si>
  <si>
    <t>Convivencia Altair–Partenon. Transformación y carga de la convivencia de PERS_CONTRATO</t>
  </si>
  <si>
    <t>CATYCP</t>
  </si>
  <si>
    <t>Reporting portal for under-writers through which they check the bureau information of client.</t>
  </si>
  <si>
    <t>CAUKRA</t>
  </si>
  <si>
    <t>Transformación del formato de grabaciones telefonicas de la Mesa de Dinero desde un formato NICE a uno wav</t>
  </si>
  <si>
    <t>CAVMCE</t>
  </si>
  <si>
    <t>Implantación del CRCBAS en UK Corporate (Banking Reform)</t>
  </si>
  <si>
    <t>CBASBK</t>
  </si>
  <si>
    <t>Carteras Basicas CORE Logica de Negocio</t>
  </si>
  <si>
    <t>CBCLDN</t>
  </si>
  <si>
    <t>Carteras Basicas CORE Logica de Presentacion</t>
  </si>
  <si>
    <t>CBCLDP</t>
  </si>
  <si>
    <t>Carteras Basicas - Entorno Cloud Services Logica Negocio</t>
  </si>
  <si>
    <t>CBCSLN</t>
  </si>
  <si>
    <t>EMISION DE CHEQUES BANCARIOS PARA UK</t>
  </si>
  <si>
    <t>CBEMUK</t>
  </si>
  <si>
    <t>COMUNICACION BUREAUX EXTERNOS PRODUCTO ESPAÑA</t>
  </si>
  <si>
    <t>CBEPES</t>
  </si>
  <si>
    <t>CODIGOS ESTRUCTURALES BMG.</t>
  </si>
  <si>
    <t>CBMCOR</t>
  </si>
  <si>
    <t>Carteras Basicas Santander Brasil Logica Negocio</t>
  </si>
  <si>
    <t>CBSBLN</t>
  </si>
  <si>
    <t>Carteras Basicas Santander España Logica Negocio</t>
  </si>
  <si>
    <t>CBSELN</t>
  </si>
  <si>
    <t>Carteras Basicas UK Retail Logica Negocio</t>
  </si>
  <si>
    <t>CBURLN</t>
  </si>
  <si>
    <t>CONECTOR CAMARA DOCUMENTAL SOV</t>
  </si>
  <si>
    <t>CCAMPD</t>
  </si>
  <si>
    <t>Allows creation and maintenance of covenants (contractual agreements with customers). Allows for monitoring of these covenants. This is the CORE application engine only.</t>
  </si>
  <si>
    <t>CCASAM</t>
  </si>
  <si>
    <t>CONVERSOR DE CHEQUE BANCARIO ESPECIFICO ALEMANIA.</t>
  </si>
  <si>
    <t>CCBSCB</t>
  </si>
  <si>
    <t>Cancelaciones en contratos de  Cuentas Personales</t>
  </si>
  <si>
    <t>CCCACM</t>
  </si>
  <si>
    <t>CCC ALM</t>
  </si>
  <si>
    <t>CCCALM</t>
  </si>
  <si>
    <t>Cancelaciones en contratos de  Cuentas Personales Multi para España</t>
  </si>
  <si>
    <t>CCCCMS</t>
  </si>
  <si>
    <t>Cancelaciones en contratos de  Cuentas Personales Multi para UK</t>
  </si>
  <si>
    <t>CCCCMU</t>
  </si>
  <si>
    <t>Aplicación Generico de definición y parametrización de la Conversión de la codificación o valor, que un mismo dato conceptual tiene entre diferentes sistemas o distintas empresas, de uso general por todas las aplicaciones del resto de capas del software</t>
  </si>
  <si>
    <t>CCCGMG</t>
  </si>
  <si>
    <t>CC se encargará de las validaciones de los mensajes que desde CSI se deben hacer llegar hasta Pagos documentarios, además de hacer las conversiones necesarias entre los formatos locales y los formatos que usa partenon. Este proceso se hace tanto en emisión como en recepción de mensajes.</t>
  </si>
  <si>
    <t>CCCHIA</t>
  </si>
  <si>
    <t>Mantenimiento y consulta del modelo que fija la próxima fecha de valor para las operaciones en divisa. Facilita el proceso de cierre o cambio de fecha para las operaciones en divisa, de uso general por todas las aplicaciones de resto de capas del software - CLOUD</t>
  </si>
  <si>
    <t>CCCMDC</t>
  </si>
  <si>
    <t>Resolucion genérica BKS para Mantenimiento y consulta del modelo que fija la próxima fecha de valor para las operaciones en divisa. Facilita el proceso de cierre o cambio de fecha para las operaciones en divisa, de uso general por todas las aplicaciones de resto de capas del software</t>
  </si>
  <si>
    <t>CCCMDG</t>
  </si>
  <si>
    <t>Resolución del patrón Multi de Negocios Globales, del mantenimiento y consulta del modelo que facilita la próxima fecha de valor para las operaciones en divisa. Facilita el proceso de cierre o cambio de fecha para las operaciones en divisa, de uso general por todas las aplicaciones de resto de capas del software</t>
  </si>
  <si>
    <t>CCCMDN</t>
  </si>
  <si>
    <t>Presentación para el mantenimiento y consulta del modelo que facilita informar del cierre para las operaciones en divisa, de uso general por todas las aplicaciones de resto de capas del software</t>
  </si>
  <si>
    <t>CCCMDP</t>
  </si>
  <si>
    <t>Portal cliente de Prevencion para Santander USA.Consulta de Movimientos</t>
  </si>
  <si>
    <t>CCCMSU</t>
  </si>
  <si>
    <t>Patrón de Multi-implementación. Delegación para la resolución aplicable a Brasil</t>
  </si>
  <si>
    <t>CCCOGC</t>
  </si>
  <si>
    <t>Patrón de Multi-implementación. Delegación para la resolución aplicable a México</t>
  </si>
  <si>
    <t>CCCOGM</t>
  </si>
  <si>
    <t>Patrón de Multi-implementación. Delegación para la resolución aplicable a USA</t>
  </si>
  <si>
    <t>CCCOGU</t>
  </si>
  <si>
    <t>SOFTWARE MUILTI GLOBAL VALIDA PARA TODAS LAS ENTIDADES CON PATRÓN MULTI Y SIN SW ESPECÍFICO POR ENTIDAD.</t>
  </si>
  <si>
    <t>CCCOMG</t>
  </si>
  <si>
    <t>Aplicación que ofrece los servicios de consulta requeridos desde el portal al Catálogo Comercial</t>
  </si>
  <si>
    <t>CCCONS</t>
  </si>
  <si>
    <t>Aplicación encargada de ofrecer los servicios de consulta necesarios para el portal para Banco Santander España.</t>
  </si>
  <si>
    <t>CCCOSA</t>
  </si>
  <si>
    <t>Aplicación Específica para SOV</t>
  </si>
  <si>
    <t>CCCOSV</t>
  </si>
  <si>
    <t>Aplicación encargada de ofrecer los servicios de consulta necesarios para el portal para UK retail</t>
  </si>
  <si>
    <t>CCCOUK</t>
  </si>
  <si>
    <t>Componentes Cálculo que realizan operaciones completas de conversiones y obtención de información diferentes Tipos Contrato. En esta aplicación, la funcionalidad es compleja, y se resuelve estableciendo una logia para realizar en un secuencia concreta, o de forma conjunta, otras funcionalidades más atómicas, que se encuentras disponibles en otras aplicaciones, por lo que hay que tener en cuenta que arrastra dependencias</t>
  </si>
  <si>
    <t>CCCTCC</t>
  </si>
  <si>
    <t>Portal Cliente de Prevención para Santander USA.Detalle de Contratos</t>
  </si>
  <si>
    <t>CCDCSU</t>
  </si>
  <si>
    <t>Patrón de Multi-Implementación de la instancia Partenón Cloud Services, de los Componentes que resuelven el cálculo o validan los Dígitos de Control, fundamentalmente de los distintos Tipos de Contratos. En esta aplicación, la funcionalidad que se tiene es aplicar el cálculos estándar, públicos, para aseguran la corrección de la información</t>
  </si>
  <si>
    <t>CCDICC</t>
  </si>
  <si>
    <t>Patrón de Multi-Implementación de la instancia Partenón GBM, de los Componentes que resuelven el cálculo o validan los Dígitos de Control, fundamentalmente de los distintos Tipos de Contratos.  En esta aplicación, la funcionalidad que se tiene es aplicar el cálculos estándar, públicos, para aseguran la corrección de la información</t>
  </si>
  <si>
    <t>CCDICG</t>
  </si>
  <si>
    <t>CONVERSOR DE CHEQUES BANCARIOSPARTE CORE</t>
  </si>
  <si>
    <t>CCHBCO</t>
  </si>
  <si>
    <t>CONV_CHEQUE_BAN_UK</t>
  </si>
  <si>
    <t>CCHBUK</t>
  </si>
  <si>
    <t>CONVERSOR CHEQUES MULTI.</t>
  </si>
  <si>
    <t>CCHMUL</t>
  </si>
  <si>
    <t>CONV_CHEQUE_BAN_NACIONAL</t>
  </si>
  <si>
    <t>CCHNAC</t>
  </si>
  <si>
    <t>CONV_CHEQUE_BAN_TOTTA</t>
  </si>
  <si>
    <t>CCHTOT</t>
  </si>
  <si>
    <t>APLICACIóN QUE DEFINE LOS ELEMENTOS PRIMARIOS DEL CATÁLOGO COMERCIAL</t>
  </si>
  <si>
    <t>CCINFR</t>
  </si>
  <si>
    <t>INFRAESTRUCTURA CATALOGO COMERCAIL MULTI GLOBAL</t>
  </si>
  <si>
    <t>CCINMG</t>
  </si>
  <si>
    <t>INFRAESTRUCTURA CATALOGO COMERCIAL PARA SANTANDER</t>
  </si>
  <si>
    <t>CCINSA</t>
  </si>
  <si>
    <t>Aplicación para la parte específica de infraestructura SOV</t>
  </si>
  <si>
    <t>CCINSV</t>
  </si>
  <si>
    <t>Aplicacion de infraestructura de Catálogo Comercial para UK</t>
  </si>
  <si>
    <t>CCINUK</t>
  </si>
  <si>
    <t>INFORMACIÓN DE CONDICIONES CLIENTES</t>
  </si>
  <si>
    <t>CCLCOR</t>
  </si>
  <si>
    <t>MARCAJE Y ACTUALIZACIÓN CATALOGO COMERCAIL MULTI GLOBAL</t>
  </si>
  <si>
    <t>CCMAMG</t>
  </si>
  <si>
    <t>Aplicación que da de alta y actualiza los productos y atributos del Catálogo Comercial</t>
  </si>
  <si>
    <t>CCMARC</t>
  </si>
  <si>
    <t>MARCAJE Y ACTUALIZACIÓN CATCOM SANTANDER</t>
  </si>
  <si>
    <t>CCMASA</t>
  </si>
  <si>
    <t>Aplicación para el marcaje y actualización de Catálogo Comercial Sov</t>
  </si>
  <si>
    <t>CCMASV</t>
  </si>
  <si>
    <t>Marcaje y actualización Catálgo Comercial específico UK</t>
  </si>
  <si>
    <t>CCMAUK</t>
  </si>
  <si>
    <t>Compositor de estructuras Contables para el BWH Sovereign. Obtención del Estado</t>
  </si>
  <si>
    <t>CCNSOV</t>
  </si>
  <si>
    <t>Consolidador Conciliador BMG</t>
  </si>
  <si>
    <t>CCOBMG</t>
  </si>
  <si>
    <t>CONVERSOR DE VALORES CONTABLES PARTENON A T24 PARA LA COEXISTENCIA EN OPEN</t>
  </si>
  <si>
    <t>CCOCCT</t>
  </si>
  <si>
    <t>Entorno de PoC y Pruebas CCoE IT Delivery</t>
  </si>
  <si>
    <t>CCOEPL</t>
  </si>
  <si>
    <t>CONC.CONS.OFI.ABB</t>
  </si>
  <si>
    <t>CCOFAB</t>
  </si>
  <si>
    <t>CONC.CONS.OFI.BTO</t>
  </si>
  <si>
    <t>CCOFBT</t>
  </si>
  <si>
    <t>CONC.CONS.OFI.SAN</t>
  </si>
  <si>
    <t>CCOFSA</t>
  </si>
  <si>
    <t>CONCILIADOR CONSOLIDADOR OFICINA SCB</t>
  </si>
  <si>
    <t>CCOFSC</t>
  </si>
  <si>
    <t>CONCILIACIÓN CONSOLIDACIÓN OFICINA SEB</t>
  </si>
  <si>
    <t>CCOFSE</t>
  </si>
  <si>
    <t>CONC. CONS. OFI. SOV</t>
  </si>
  <si>
    <t>CCOFSO</t>
  </si>
  <si>
    <t>CATáLOGO COMERCIAL</t>
  </si>
  <si>
    <t>CCOMER</t>
  </si>
  <si>
    <t>Aplicación espejo en UK de la core 10002805.</t>
  </si>
  <si>
    <t>CCOMIA</t>
  </si>
  <si>
    <t>Aplicación espejo en Alemania de la core 10002805.</t>
  </si>
  <si>
    <t>CCOMIC</t>
  </si>
  <si>
    <t>Aplicación espejo en Portugal de la core 10002805.</t>
  </si>
  <si>
    <t>CCOMIT</t>
  </si>
  <si>
    <t>Aplicación espejo en España de la core 10002805.</t>
  </si>
  <si>
    <t>CCOMNA</t>
  </si>
  <si>
    <t>CAT COMER SANTANDER</t>
  </si>
  <si>
    <t>CCOMSA</t>
  </si>
  <si>
    <t>Aplicación espejo en USA de la core 10002805.</t>
  </si>
  <si>
    <t>CCOMSO</t>
  </si>
  <si>
    <t>Consultas de datos de los contratos de cuentas personales. Aplicación para adaptación al patrón multi.</t>
  </si>
  <si>
    <t>CCOMUL</t>
  </si>
  <si>
    <t>CONSULTAS DE CCPP SOVEREING</t>
  </si>
  <si>
    <t>CCONSO</t>
  </si>
  <si>
    <t>CONC.CONS.OFI.OPB</t>
  </si>
  <si>
    <t>CCOOPB</t>
  </si>
  <si>
    <t>CCOSCB</t>
  </si>
  <si>
    <t>CONCILIADOR CONSOLIDADOR OFICINA RBS</t>
  </si>
  <si>
    <t>CCOSCU</t>
  </si>
  <si>
    <t>SOFTWARE SEB DE CONSULTA DE CONTRATOS PORTAL CIC</t>
  </si>
  <si>
    <t>CCOSEB</t>
  </si>
  <si>
    <t>CONCILIADOR CONSOLIDADOR OFICINA SOV</t>
  </si>
  <si>
    <t>CCOSOV</t>
  </si>
  <si>
    <t>Aplicación para la generación de los ficheros con la información necesaria de los contratos para migrar en formato Internacional. Especifico España.</t>
  </si>
  <si>
    <t>CCPBAE</t>
  </si>
  <si>
    <t>Aplicación para la validación y extraccion de los datos del modelo origen en formato Partenon de Cuentas Perosnales</t>
  </si>
  <si>
    <t>CCPBEX</t>
  </si>
  <si>
    <t>SOPORTE DE LOS DESARROLLOS LOCALES DE BANCOS ESPAñOLES PARA LA APERTURA DE CUENTAS.</t>
  </si>
  <si>
    <t>CCPLES</t>
  </si>
  <si>
    <t>Contratación de cuentas Personales en Alemania</t>
  </si>
  <si>
    <t>CCPLGE</t>
  </si>
  <si>
    <t>SOFTWARE SEB DE CONSULTAS DECONTRATOS DE CCPP</t>
  </si>
  <si>
    <t>CCPPSE</t>
  </si>
  <si>
    <t>Aplicación CCR (Histórico de contactos) para Banesto</t>
  </si>
  <si>
    <t>CCRBAN</t>
  </si>
  <si>
    <t>CONTACT CASE REPOSITORY ESPECIFICO PARA BRASIL</t>
  </si>
  <si>
    <t>CCRBRA</t>
  </si>
  <si>
    <t>Resolucióne Especifica de España, para el mantenimiento y consulta del modelo estructural para la relación entre los contratos y las ordenes y los contratos, para los diferentes tipos de relación, de uso general por todas las aplicaciones de resto de capas del software, propietarias de los contratos y tipos de relación</t>
  </si>
  <si>
    <t>CCRCOE</t>
  </si>
  <si>
    <t>CONTACT CASE REPOSITORY MULTI</t>
  </si>
  <si>
    <t>CCRCOR</t>
  </si>
  <si>
    <t>DESARROLLOS MULTIIMPLEMENTACION PARA CCR DE SOVEREIGN</t>
  </si>
  <si>
    <t>CCRCSO</t>
  </si>
  <si>
    <t>Aplicación TO BE encargada de gestionar la compra de activos (conservando la administración) en las entidades:  de cualquier producto financiero (sinergias multiproducto),  a cualquier vendedor  con flexibilidad de condiciones en cada compra (parametrización de condiciones y eventos) Agilidad en las operaciones (sobre todo en la compra de activos)  Con robustez de la gestión (seguridad en la administración-sincronismo en eventos) Flexibilidad en el seguimiento de las liquidaciones monetarias del  comprador  Alcance :   Funcionalidades para compra de Créditos</t>
  </si>
  <si>
    <t>CCREDI</t>
  </si>
  <si>
    <t>Retenciones en contratos de  Cuentas Personales</t>
  </si>
  <si>
    <t>CCREM1</t>
  </si>
  <si>
    <t>Retenciones en contratos de  Cuentas Personales SP</t>
  </si>
  <si>
    <t>CCREMU</t>
  </si>
  <si>
    <t>CONTACT CASE RESPOSITORY ESPECíFICO PARA GBM</t>
  </si>
  <si>
    <t>CCRGBM</t>
  </si>
  <si>
    <t>DESARROLLOS LOCALES PARA CCR DE Alemania</t>
  </si>
  <si>
    <t>CCRLGE</t>
  </si>
  <si>
    <t>CONTACT CASE RESPOSITORY ESPECíFICO PARA RBS</t>
  </si>
  <si>
    <t>CCRRBS</t>
  </si>
  <si>
    <t>SOFTWARE SAN LOCAL DE GESTIóN DE LIMITES CCR</t>
  </si>
  <si>
    <t>CCRSAN</t>
  </si>
  <si>
    <t>CCR DE CCPP</t>
  </si>
  <si>
    <t>CCRSEB</t>
  </si>
  <si>
    <t>CONTACT CASE RESPOSITORY ESPECíFICO PARA SOVEREIGN RECOBROS</t>
  </si>
  <si>
    <t>CCRSOR</t>
  </si>
  <si>
    <t>CONTACT CASE RESPOSITORY ESPECíFICO PARA SOV</t>
  </si>
  <si>
    <t>CCRSOV</t>
  </si>
  <si>
    <t>DESARROLLOS LOCALES PARA CCR DE ABBEY</t>
  </si>
  <si>
    <t>CCRUK</t>
  </si>
  <si>
    <t>Aplicación específica para la aplicación de CCR en Santander España. Creada para soportar el proyecto UAPA pero con visos de extenderlo en un futuro</t>
  </si>
  <si>
    <t>CCSAES</t>
  </si>
  <si>
    <t>Aplicación parte específica CCR para UK</t>
  </si>
  <si>
    <t>CCSAUK</t>
  </si>
  <si>
    <t>APLICACIÓN QUE TRATA TODAS LASOPERACIONES REALIZADAS POR CLIENTES DE CUENTAS COLECTORAS</t>
  </si>
  <si>
    <t>CCSCUK</t>
  </si>
  <si>
    <t>Aplicación con los segmentos y necesidades comerciales que en un futuro estarán en CRM</t>
  </si>
  <si>
    <t>CCSNEC</t>
  </si>
  <si>
    <t>SOFTWARE MULTI GLOBAL PARA DE CCSNEC VALIDO PARA TODAS LAS ENTIDADES CON PATRON MULTI Y SIN SW ESPECIFICO POR ENTIDAD</t>
  </si>
  <si>
    <t>CCSNMG</t>
  </si>
  <si>
    <t>CATALOGO COMERCIAL SERVICOS DE SEGMENTOS Y NECESIDADES COMERCIALES PARA BANCO SANTANDER ESPAÑA</t>
  </si>
  <si>
    <t>CCSNSA</t>
  </si>
  <si>
    <t>Aplicación para la parte específica de segmento y necesidades comerciales Sovereign.</t>
  </si>
  <si>
    <t>CCSNSV</t>
  </si>
  <si>
    <t>Aplicación para la parte específica de segmento y necesidades comerciales para UK.</t>
  </si>
  <si>
    <t>CCSNUK</t>
  </si>
  <si>
    <t>CCSRUK</t>
  </si>
  <si>
    <t>Patrón de Multi-implementación. Delegación para Reino Unido</t>
  </si>
  <si>
    <t>CCTCC1</t>
  </si>
  <si>
    <t>Patrón de Multi-implementación. Delegación para Alemania</t>
  </si>
  <si>
    <t>CCTCCA</t>
  </si>
  <si>
    <t>Patrón de Multi-implementación. Delegación para España</t>
  </si>
  <si>
    <t>CCTCCE</t>
  </si>
  <si>
    <t>Patrón de Multi-implementación. Delegación para Portugal</t>
  </si>
  <si>
    <t>CCTCCP</t>
  </si>
  <si>
    <t>Patrón de Multi-implementación. Delegación para Estados Unidos.</t>
  </si>
  <si>
    <t>CCTCCU</t>
  </si>
  <si>
    <t>CONEXIONES ENTRE CUENTAS DE CCPP</t>
  </si>
  <si>
    <t>CCUESE</t>
  </si>
  <si>
    <t>SOFTWARE SEB DE CANCELACIONES DE CUENTAS DE CCPP</t>
  </si>
  <si>
    <t>CCUSEB</t>
  </si>
  <si>
    <t>CONTACT CASE RESPOSITORY ESPECíFICO PARA SEB</t>
  </si>
  <si>
    <t>CCYSEB</t>
  </si>
  <si>
    <t>Condicciones de Abono Oficina Canal Banking Reform</t>
  </si>
  <si>
    <t>CDACBK</t>
  </si>
  <si>
    <t>Condicciones de Abono Oficina Reforming F Banking</t>
  </si>
  <si>
    <t>CDARFB</t>
  </si>
  <si>
    <t>Aplicación que recoje las funcionalidades transaccionales asociadas a la carga manual de los ficheros necesarios para el cálculo de RORAC y la administración de los mismos y del resto de interfases cargadas de forma automática o planificada.</t>
  </si>
  <si>
    <t>CDAYGD</t>
  </si>
  <si>
    <t>El objetivo de este componente es facilitar la gestión de los cálculos del proceso de RORAC así como su consulta tanto de la propia información del cálculo como de los resultados obtenidos. Además permitirá gestionar el envío de la información mediante  interfaces a los distintos destinos.</t>
  </si>
  <si>
    <t>CDCPRH</t>
  </si>
  <si>
    <t>IIC COMISION DISTRIBUCION FINV ESPAÑA</t>
  </si>
  <si>
    <t>CDFIES</t>
  </si>
  <si>
    <t>Operativa Experto de cambios implementacion UK Retail</t>
  </si>
  <si>
    <t>CDIABB</t>
  </si>
  <si>
    <t>EXPERTO DE CAMBIOS BANESTO</t>
  </si>
  <si>
    <t>CDIBAN</t>
  </si>
  <si>
    <t>Operativa Experto de cambio implementacion BMG</t>
  </si>
  <si>
    <t>CDIBMG</t>
  </si>
  <si>
    <t>Cambios Divisas Canal Banking Reform</t>
  </si>
  <si>
    <t>CDICBK</t>
  </si>
  <si>
    <t>Operativa Experto de cambios implementacion Multi</t>
  </si>
  <si>
    <t>CDIDIV</t>
  </si>
  <si>
    <t>Fachada de parametrización de valores por ensamblado</t>
  </si>
  <si>
    <t>CDIENS</t>
  </si>
  <si>
    <t>CDIHUB</t>
  </si>
  <si>
    <t>Operativa Experto de cambios implementacion UK Corporate</t>
  </si>
  <si>
    <t>CDISCU</t>
  </si>
  <si>
    <t>Operativa Experto de cambios implementacion SEB</t>
  </si>
  <si>
    <t>CDISEB</t>
  </si>
  <si>
    <t>Operativa Experto de cambios implementacion Sovereign</t>
  </si>
  <si>
    <t>CDISOV</t>
  </si>
  <si>
    <t>Operativa Experto de cambios implementacionTotta</t>
  </si>
  <si>
    <t>CDITOT</t>
  </si>
  <si>
    <t>CONTROL DOCUMENTACION JUSTIFICACION IDENTIDAD Y/O ACTIVIDAD CLIENTES. ESPECIFICA BANESTO</t>
  </si>
  <si>
    <t>CDOCAB</t>
  </si>
  <si>
    <t>CONTROL DOCUMENTO ACTIVIDAD</t>
  </si>
  <si>
    <t>CDOCAC</t>
  </si>
  <si>
    <t>CONTROL DOCUMENTACIÓN PORTUGAL</t>
  </si>
  <si>
    <t>CDOCPT</t>
  </si>
  <si>
    <t>CONV DE PRESTAM C/OTRAS APLI   (ACT. ALTAIR)</t>
  </si>
  <si>
    <t>CDPCOA</t>
  </si>
  <si>
    <t>Golden Source de Riesgos de Crédito</t>
  </si>
  <si>
    <t>CDWDRD</t>
  </si>
  <si>
    <t>GESTION DE PERSONAS Y DATOS ESTRUCTURALES BANCA PRIVADA GLOBAL</t>
  </si>
  <si>
    <t>CEBPG</t>
  </si>
  <si>
    <t>CARGA DE ENTIDADES DE CREDITO PARA SOVEREIGN</t>
  </si>
  <si>
    <t>CECSOV</t>
  </si>
  <si>
    <t>Aplicación TO BE encargada de gestionar la compra de activos (conservando la administración) en las entidades:  de cualquier producto financiero (sinergias multiproducto),  a cualquier vendedor  con flexibilidad de condiciones en cada compra (parametrización de condiciones y eventos) Agilidad en las operaciones (sobre todo en la compra de activos)  Con robustez de la gestión (seguridad en la administración-sincronismo en eventos) Flexibilidad en el seguimiento de las liquidaciones monetarias del  comprador  Alcance:   Funcionalidades para compra de Activos de Cartera</t>
  </si>
  <si>
    <t>CEFECT</t>
  </si>
  <si>
    <t>Multificación Gestión de Contratos Sov.</t>
  </si>
  <si>
    <t>CEFSOV</t>
  </si>
  <si>
    <t>COEXISTENCIAS E INTERFASES LOCALES PAGOS ELECTRONICOS CHILE</t>
  </si>
  <si>
    <t>CEILPC</t>
  </si>
  <si>
    <t>APLICACION BAJO ENTORNO TANDEN QUEGESTIONA LA AUTORIZACION DE LOS M EDIOS DE PAGO Y LA APR</t>
  </si>
  <si>
    <t>CENAUT</t>
  </si>
  <si>
    <t>COMPENSACIÓN BKS</t>
  </si>
  <si>
    <t>CENCOM</t>
  </si>
  <si>
    <t>Mantenimiento y consulta del modelo que recoge los datos específicos de Alemania (fundamentalmente criterios de localización,..) de la codificación corporativa de la división en centros de las empresas Partenón. codificación interna del grupo, de uso general por todas las aplicaciones de resto de capas del software</t>
  </si>
  <si>
    <t>CENTAL</t>
  </si>
  <si>
    <t>CENTRO CH</t>
  </si>
  <si>
    <t>CENTCH</t>
  </si>
  <si>
    <t>Centen SCF GS</t>
  </si>
  <si>
    <t>CENTEN</t>
  </si>
  <si>
    <t>Mantenimiento y consulta del modelo que recoge los datos específicos de España (fundamentalmente criterios de localización,..) de la codificación corporativa de la división en centros de las empresas Partenón. codificación interna del grupo, de uso general por todas las aplicaciones de resto de capas del software</t>
  </si>
  <si>
    <t>CENTES</t>
  </si>
  <si>
    <t>Mantenimiento y consulta del modelo que recoge los datos específicos de NNGG  de la codificación corporativa de la división en centros de las empresas Partenón. Codificación interna del grupo, de uso general por todas las aplicaciones de resto de capas del software.</t>
  </si>
  <si>
    <t>CENTNG</t>
  </si>
  <si>
    <t>Mantenimiento y consulta del modelo que recoge los datos específicos de Portugal (fundamentalmente criterios de localización,..) de la codificación corporativa de la división en centros de las empresas Partenón. codificación interna del grupo, de uso general por todas las aplicaciones de resto de capas del software</t>
  </si>
  <si>
    <t>CENTPT</t>
  </si>
  <si>
    <t>Mantenimiento y consulta del modelo que recoge la codificación corporativa de la división en centros de las empresas Partenón. codificación interna del grupo, de uso general por todas las aplicaciones de resto de capas del software</t>
  </si>
  <si>
    <t>CENTRO</t>
  </si>
  <si>
    <t>Mantenimiento y consulta del modelo que recoge los datos específicos de Inglaterra (fundamentalmente criterios de localización,..) de la codificación corporativa de la división en centros de las empresas Partenón. codificación interna del grupo, de uso general por todas las aplicaciones de resto de capas del software</t>
  </si>
  <si>
    <t>CENTUK</t>
  </si>
  <si>
    <t>Mantenimiento y consulta del modelo que recoge los datos específicos de Usa  (fundamentalmente criterios de localización,..) de la codificación corporativa de la división en centros de las empresas Partenón. codificación interna del grupo, de uso general por todas las aplicaciones de resto de capas del software</t>
  </si>
  <si>
    <t>CENUSA</t>
  </si>
  <si>
    <t>CONSULTA AUXILIARES CONTABLES</t>
  </si>
  <si>
    <t>CEPCOR</t>
  </si>
  <si>
    <t>CEPMUL</t>
  </si>
  <si>
    <t>Aplicación CORE que permite gestionar los niveles de certificación de los analistas de riesgos y comerciales.</t>
  </si>
  <si>
    <t>CERCOR</t>
  </si>
  <si>
    <t>SANTANDER specific application that manages the certification level of the credit analysts</t>
  </si>
  <si>
    <t>CERSAN</t>
  </si>
  <si>
    <t>Aplicación Específica UK Empresas que permite gestionar los niveles de certificación de los analistas de riesgos y comerciales.</t>
  </si>
  <si>
    <t>CERTUK</t>
  </si>
  <si>
    <t>Centro unificado de comunicaciones (Alertas, Correspondencia web, Buzón Seguro, etc.)</t>
  </si>
  <si>
    <t>CEUNDC</t>
  </si>
  <si>
    <t>CONTROL DE EVIDENCIAS ESPAÑA</t>
  </si>
  <si>
    <t>CEVESP</t>
  </si>
  <si>
    <t>CONTROL EVIDENCIAS AL</t>
  </si>
  <si>
    <t>CEVIAL</t>
  </si>
  <si>
    <t>Control de Evidencias de Persona  (CORE)</t>
  </si>
  <si>
    <t>CEVICO</t>
  </si>
  <si>
    <t>CONTROL EVIDENCIAS UK</t>
  </si>
  <si>
    <t>CEVIUK</t>
  </si>
  <si>
    <t>CONTROL EVIDENCIAS PORTUGAL</t>
  </si>
  <si>
    <t>CEVPOR</t>
  </si>
  <si>
    <t>CONTROL EVIDENCIAS USA</t>
  </si>
  <si>
    <t>CEVUSA</t>
  </si>
  <si>
    <t>Servicio para el aplicativo BET para la carga en línea de Estados de cuenta en Ondemand de PDF.</t>
  </si>
  <si>
    <t>CFDMCB</t>
  </si>
  <si>
    <t>SW específico del negocio de financiación dentro de Cuentas Personales.</t>
  </si>
  <si>
    <t>CFINAN</t>
  </si>
  <si>
    <t>Aplicación para consultas de contratos de préstamos empresa</t>
  </si>
  <si>
    <t>CGPEMP</t>
  </si>
  <si>
    <t>CONSULTA DE PRÉSTAMOS EMPRESA SANTANDER BANK MULTIFICACION</t>
  </si>
  <si>
    <t>CGPESB</t>
  </si>
  <si>
    <t>Chaps Oficina Canal Banking Reform</t>
  </si>
  <si>
    <t>CHACBK</t>
  </si>
  <si>
    <t>Aplicación de canal para independizar las llamadas a Checkings desde cualquier operativa.</t>
  </si>
  <si>
    <t>CHACHE</t>
  </si>
  <si>
    <t>Chaps Oficina Reforming F Banking</t>
  </si>
  <si>
    <t>CHARFB</t>
  </si>
  <si>
    <t>Emisión de cheques para Abbey</t>
  </si>
  <si>
    <t>CHBABB</t>
  </si>
  <si>
    <t>CHEQUES EXCLUSIVO BANESTO</t>
  </si>
  <si>
    <t>CHBAEB</t>
  </si>
  <si>
    <t>CHEQUES EXCLUSIVO SANTANDER</t>
  </si>
  <si>
    <t>CHBAES</t>
  </si>
  <si>
    <t>CHEQUES BANCARIOS (EMISION) ?</t>
  </si>
  <si>
    <t>CHBANE</t>
  </si>
  <si>
    <t>HISTORICOS DE CHEQUES BANCARIOS</t>
  </si>
  <si>
    <t>CHBHIS</t>
  </si>
  <si>
    <t>Emisión de Cheques Bancarios para “Mis Pagos”</t>
  </si>
  <si>
    <t>CHBMPS</t>
  </si>
  <si>
    <t>Emisión de cheques por internet en SCU</t>
  </si>
  <si>
    <t>CHBSCU</t>
  </si>
  <si>
    <t>Emisión de cheques para SOV</t>
  </si>
  <si>
    <t>CHBSOV</t>
  </si>
  <si>
    <t>TRASPASOS</t>
  </si>
  <si>
    <t>CHBTRA</t>
  </si>
  <si>
    <t>Aplicación Local para Santander USA que recupera los datos del empleado al inicializar para luego invocar a Channel Checkings</t>
  </si>
  <si>
    <t>CHCHSO</t>
  </si>
  <si>
    <t>Aplicación Local UK que recupera los datos del empleado al inicializar para luego invocar a Channel Checkings</t>
  </si>
  <si>
    <t>CHCHUK</t>
  </si>
  <si>
    <t>CORE HABITOS DE CONSUMO ABBEY</t>
  </si>
  <si>
    <t>CHCLIC</t>
  </si>
  <si>
    <t>DESARROLLOS LOCALES PARA CHEQUERA DIGITAL BET</t>
  </si>
  <si>
    <t>CHDILR</t>
  </si>
  <si>
    <t>CHEQUE Y PAGARES GLOBAL</t>
  </si>
  <si>
    <t>CHEGLB</t>
  </si>
  <si>
    <t>CHEQUES Y PAGARES MULTIIMPLEMENTADA</t>
  </si>
  <si>
    <t>CHEMUL</t>
  </si>
  <si>
    <t>Administración cheques y pagarés de Cuentas Personales.</t>
  </si>
  <si>
    <t>CHEQUE</t>
  </si>
  <si>
    <t>CASH ISA UPGRADE BANKSPHERE APLICATION</t>
  </si>
  <si>
    <t>CHGISA</t>
  </si>
  <si>
    <t>The archiving of Cheque Images processed through SCCA. It will incorporate images related to cheque deposits, cheque debits and external credits.</t>
  </si>
  <si>
    <t>CHIMBW</t>
  </si>
  <si>
    <t>Liquidación diversas modalidades de Cash Pooling</t>
  </si>
  <si>
    <t>CHLIQU</t>
  </si>
  <si>
    <t>Relacionada con la aplicación core 10002247. Aplicación que permite la gestión de los cheques autoemitidos por el cliente y comunicados a la Entidad. Permite al gestión del servicio al cliente, la recepción de remesas y el control de los documentos comunicados, realizando también el correspondiente control en el pago.</t>
  </si>
  <si>
    <t>CHPOPA</t>
  </si>
  <si>
    <t>SOFTWARE SEB DE CHEQUES Y PAGARES DE CCPP</t>
  </si>
  <si>
    <t>CHPSEB</t>
  </si>
  <si>
    <t>Simulación liquidación estructuras (eliminar movtos barrido,…).</t>
  </si>
  <si>
    <t>CHSIMU</t>
  </si>
  <si>
    <t>PIEZAS DE CONTACT CENTER SOVEREING</t>
  </si>
  <si>
    <t>CICSOV</t>
  </si>
  <si>
    <t>Cierre y Apertura del Ejercicio Contable y actualizacion de fechas</t>
  </si>
  <si>
    <t>CIEAPE</t>
  </si>
  <si>
    <t>Aplicación de Cierre Fiscal</t>
  </si>
  <si>
    <t>CIEFIS</t>
  </si>
  <si>
    <t>GESTOR DE TEST DINáMICO CORE</t>
  </si>
  <si>
    <t>CIGTDC</t>
  </si>
  <si>
    <t>CONTROL INTERVINIENTES ALEMANIA</t>
  </si>
  <si>
    <t>CINTAL</t>
  </si>
  <si>
    <t>Control de Intervinientes es una aplicación que permite el control y validación de la estructura de participación de los intervinientes en un contrato.   Es un sistema estructural que  contiene las Políticas y Reglas de Intervención, definidas de forma flexible,  paquetizable e independiente de otras aplicaciones.</t>
  </si>
  <si>
    <t>CINTCO</t>
  </si>
  <si>
    <t>CONTROL INTERVINIENTES  ESPAÑA</t>
  </si>
  <si>
    <t>CINTES</t>
  </si>
  <si>
    <t>CONTROL INTERVINIENTES  PORTUGAL</t>
  </si>
  <si>
    <t>CINTPT</t>
  </si>
  <si>
    <t>COMPONENTES COMUNES BKS PORTALES</t>
  </si>
  <si>
    <t>CINTRA</t>
  </si>
  <si>
    <t>CONTROL INTERVINIENTES  UK</t>
  </si>
  <si>
    <t>CINTUK</t>
  </si>
  <si>
    <t>CONTROL INTERVINIENTES  USA</t>
  </si>
  <si>
    <t>CINTUS</t>
  </si>
  <si>
    <t>Cuadro de mando en Qlikview para el CIO de Santander Consumer Finance: presupuestos y SLAs.</t>
  </si>
  <si>
    <t>CIOSCF</t>
  </si>
  <si>
    <t>Circularización</t>
  </si>
  <si>
    <t>CIRANT</t>
  </si>
  <si>
    <t>CIRBE Consulta SCE</t>
  </si>
  <si>
    <t>CIRBCO</t>
  </si>
  <si>
    <t>DECLARACION DE RIESGOS AL BANCO DE ESPAÑA.</t>
  </si>
  <si>
    <t>CIRBE</t>
  </si>
  <si>
    <t>CIRBE Proc Mensl SCE</t>
  </si>
  <si>
    <t>CIRBEM</t>
  </si>
  <si>
    <t>Nuevos acreditados</t>
  </si>
  <si>
    <t>CIRBTO</t>
  </si>
  <si>
    <t>Nueva definicio n de la Circularizacion para los contratos de Saldos de Clientes</t>
  </si>
  <si>
    <t>CIRCON</t>
  </si>
  <si>
    <t>CIRBE OPEN BANK - DECLARACION A BANCO DE ESPAÑA OPEN BANK.</t>
  </si>
  <si>
    <t>CIROPN</t>
  </si>
  <si>
    <t>CIRBE SANTANDER - DECLARACION A BANCO DE ESPAÑA SANTANDER.</t>
  </si>
  <si>
    <t>CIRSAN</t>
  </si>
  <si>
    <t>TIPO ACCESO BOLASEG</t>
  </si>
  <si>
    <t>CITACC</t>
  </si>
  <si>
    <t>Aplicación que permite otorgar una Clasificación de Riesgos para las Oficinas.</t>
  </si>
  <si>
    <t>CLACOR</t>
  </si>
  <si>
    <t>Data Gathering motor de clasificador de riesgos Brasil</t>
  </si>
  <si>
    <t>CLADBI</t>
  </si>
  <si>
    <t>Data Gathering Clasificador Riesgos</t>
  </si>
  <si>
    <t>CLADUI</t>
  </si>
  <si>
    <t>Interface Generator del motor de clasificación de riesgos para Brasil.</t>
  </si>
  <si>
    <t>CLAIBI</t>
  </si>
  <si>
    <t>Interface Generator Clasificador Riesgos</t>
  </si>
  <si>
    <t>CLAIUI</t>
  </si>
  <si>
    <t>CLASIFICACION LOCAL TOTTA</t>
  </si>
  <si>
    <t>CLALOT</t>
  </si>
  <si>
    <t>Mantenimiento y consulta del modelo que recoge la Codificación Interna de las diferentes clasificaciones de Sector, Actividad, y Ocupación, que cualifica o segmentan a una persona física o jurídica; de uso general por todas las aplicaciones del resto de capas del software</t>
  </si>
  <si>
    <t>CLAOFI</t>
  </si>
  <si>
    <t>Aplicación ESPAÑA que permite otorgar una Clasificación de Riesgos para las Oficinas.</t>
  </si>
  <si>
    <t>CLARES</t>
  </si>
  <si>
    <t>Aplicación Especifica BMG (Banca Mayorista Global)   que da soporte a las consultas de liquidaciones</t>
  </si>
  <si>
    <t>CLBBMG</t>
  </si>
  <si>
    <t>Gestión Costes Cloud</t>
  </si>
  <si>
    <t>CLCOST</t>
  </si>
  <si>
    <t>Client Data Control (CDC) screens to allow the CIB users to enter entity / individual details and create relationships. Users can also submit the records to NetReveal for screening and maintain the results (on-demand / real-time and post investigation feedback). Also Dow Jones data will be migrated to the internal repository and accessed via the screens.</t>
  </si>
  <si>
    <t>CLDCCS</t>
  </si>
  <si>
    <t>CLEARING</t>
  </si>
  <si>
    <t>CLEARI</t>
  </si>
  <si>
    <t>CLIENTES (ALTAMIRA)</t>
  </si>
  <si>
    <t>CLIALT</t>
  </si>
  <si>
    <t>CLIENTTRADE: sistema de comercio internacional, destinado a los clientes (frond-end), para generar cartas de crédito.</t>
  </si>
  <si>
    <t>CLIENT</t>
  </si>
  <si>
    <t>CLIENTES ESPECIALES</t>
  </si>
  <si>
    <t>CLIESP</t>
  </si>
  <si>
    <t>DISTRIBUCIÓN CLIENTES EN LOCAL UK PARA ENTORNO GLOBAL</t>
  </si>
  <si>
    <t>CLIGUK</t>
  </si>
  <si>
    <t>TRATAMIENTO CLIENTES SCB</t>
  </si>
  <si>
    <t>CLISCB</t>
  </si>
  <si>
    <t>Commercial Loans system used exclusively by Commercial Mortgages to process applications to funds release</t>
  </si>
  <si>
    <t>CLOA</t>
  </si>
  <si>
    <t>CONVERSOR CUENTA LOCAL</t>
  </si>
  <si>
    <t>CLOCAL</t>
  </si>
  <si>
    <t>CONVERSOR DE CUENTA CON CONSULTA A REL_CONTRATOS</t>
  </si>
  <si>
    <t>CLOCRC</t>
  </si>
  <si>
    <t>Liquidaciones Alemania SCB</t>
  </si>
  <si>
    <t>CLQSCB</t>
  </si>
  <si>
    <t>CMALEM</t>
  </si>
  <si>
    <t>Cuadro de Mando de QlikView para Auditoría. Incorpora información de KBI’S y SNAB-B</t>
  </si>
  <si>
    <t>CMCAJA</t>
  </si>
  <si>
    <t>Cuadro de mando Qlikview de Costes para Gestión Global del Gasto. Incorpora información de presupuestos, facturas, solicitudes, aquanima y auditoría.</t>
  </si>
  <si>
    <t>CMCOST</t>
  </si>
  <si>
    <t>IOC_CME_BRASIL</t>
  </si>
  <si>
    <t>CMEBRA</t>
  </si>
  <si>
    <t>Contrato multicanal estratégico México</t>
  </si>
  <si>
    <t>CMEMEX</t>
  </si>
  <si>
    <t>IIC CASH MANAGEMENT FINV ESPAÑA</t>
  </si>
  <si>
    <t>CMFIES</t>
  </si>
  <si>
    <t>Cuadro de mando QlikView para Relación Superv no Euro. Incorpora información de inspecciones, findings, planes de acción.</t>
  </si>
  <si>
    <t>CMGBRA</t>
  </si>
  <si>
    <t>Parametrización de indicadores del Cuadro de Mando de las OBBs    ESPECÍFICO DE BMG PARA PATRÓN MULTI BKS</t>
  </si>
  <si>
    <t>CMOBMG</t>
  </si>
  <si>
    <t>Parametrización de indicadores del Cuadro de Mando de las OBBs</t>
  </si>
  <si>
    <t>CMOCOR</t>
  </si>
  <si>
    <t>Parametrización de indicadores del Cuadro de Mando de las OBBs       ESPECÍFICA DE ENTORNO CORPORATIVO DE MARCAJE -TTGG-, PARA MULTI BKS</t>
  </si>
  <si>
    <t>CMOGEO</t>
  </si>
  <si>
    <t>Parametrización de indicadores del Cuadro de Mando de las OBBs    ESPECÍFICO DE HUB PARA PATRÓN MULTI BKS</t>
  </si>
  <si>
    <t>CMOHUB</t>
  </si>
  <si>
    <t>Lógica de Presentación de la Aplicación de Parametrización de indicadores del Cuadro de Mando de las OBBs.</t>
  </si>
  <si>
    <t>CMOPRE</t>
  </si>
  <si>
    <t>CONV MOT CORE-COMUN</t>
  </si>
  <si>
    <t>CMOTCO</t>
  </si>
  <si>
    <t>CONV MOT MULTI USA</t>
  </si>
  <si>
    <t>CMOTUS</t>
  </si>
  <si>
    <t>Numeración estructural de los contratos Partenón, de uso general por todas las aplicaciones de resto de capas del software.</t>
  </si>
  <si>
    <t>CMPEST</t>
  </si>
  <si>
    <t>Central Mobile Payments Service OpenBank</t>
  </si>
  <si>
    <t>CMPOPB</t>
  </si>
  <si>
    <t>Central Mobile Payments Service</t>
  </si>
  <si>
    <t>CMPS01</t>
  </si>
  <si>
    <t>Central Mobile Payments Service SAN</t>
  </si>
  <si>
    <t>CMPSAN</t>
  </si>
  <si>
    <t>Cuadro de mando Qlikview de Perímetro de Sociedades para la Secretaria General corporativa. Incorpora información de sociedades, accionistas y participaciones del grupo.</t>
  </si>
  <si>
    <t>CMPSOC</t>
  </si>
  <si>
    <t>Central Mobile Payments Service UK</t>
  </si>
  <si>
    <t>CMPSUK</t>
  </si>
  <si>
    <t>Cuadro de mando Qlikview para visualizar la reconciliación de los pagos de tributos y recibos entre Colectoras y Redsis.</t>
  </si>
  <si>
    <t>CMRECO</t>
  </si>
  <si>
    <t>Cuadro de mando corporativo para Recursos Humanos. 
Integrado en el Data Lake corporativo, front-end en Qlikview.</t>
  </si>
  <si>
    <t>CMRRHH</t>
  </si>
  <si>
    <t>COMISIONES ABB</t>
  </si>
  <si>
    <t>CMSABB</t>
  </si>
  <si>
    <t>COMISIONES BAN</t>
  </si>
  <si>
    <t>CMSBAN</t>
  </si>
  <si>
    <t>COMISIONES</t>
  </si>
  <si>
    <t>CMSION</t>
  </si>
  <si>
    <t>Cuadro de mando Qlikview de Perímetro de Sociedades y riesgos para el área de Riesgos de Mercado corporativa.</t>
  </si>
  <si>
    <t>CMSRM</t>
  </si>
  <si>
    <t>COMISIONES SAN</t>
  </si>
  <si>
    <t>CMSSAN</t>
  </si>
  <si>
    <t>COMISIONES SOV</t>
  </si>
  <si>
    <t>CMSSOV</t>
  </si>
  <si>
    <t>Componente local que  gestiona el arranque del caso y las solicitudes de Case Repository y permite la búsqueda de casos/solicitudes.</t>
  </si>
  <si>
    <t>CMTOTT</t>
  </si>
  <si>
    <t>PDI Local España</t>
  </si>
  <si>
    <t>CNBAIN</t>
  </si>
  <si>
    <t>Conversor de Datos entre dos sistemas. ESPECIFICO BRASIL</t>
  </si>
  <si>
    <t>CNCBRA</t>
  </si>
  <si>
    <t>CONCEPTOS DE CONTRATOS</t>
  </si>
  <si>
    <t>CNCCTO</t>
  </si>
  <si>
    <t>Definición, consulta y mantenimiento de los códigos relacionados con conceptos (posiciones) que pueden asociarse a un contrato, de uso general por todas las aplicaciones de resto de capas del software GEN</t>
  </si>
  <si>
    <t>CNCGEN</t>
  </si>
  <si>
    <t>Aplicación de definición y parametrización de la Conversión de la codificación o valor, que un mismo dato conceptual tiene entre diferentes sistemas o distintas empresas, de uso general por todas las aplicaciones del resto de capas del software</t>
  </si>
  <si>
    <t>CNCONT</t>
  </si>
  <si>
    <t>APLICACIóN COORDINADORA ASOCIADA A LOS DESARROLLOS DEPORTAL CIC PARA LA OPERATIVA C</t>
  </si>
  <si>
    <t>CNDCOR</t>
  </si>
  <si>
    <t>CNT-GS RGO POT USA</t>
  </si>
  <si>
    <t>CNGRPU</t>
  </si>
  <si>
    <t>CTRL INTERV PT</t>
  </si>
  <si>
    <t>CNINTO</t>
  </si>
  <si>
    <t>CONSULTA DE SALDOS DE CONTRATOS</t>
  </si>
  <si>
    <t>CNLISC</t>
  </si>
  <si>
    <t>CNLSEB</t>
  </si>
  <si>
    <t>Aplicación de recuperación de saldos para SOV</t>
  </si>
  <si>
    <t>CNLSOV</t>
  </si>
  <si>
    <t>Aplicación para incluir la multiimplementación de la operativa de Comisiones No Mecanizada</t>
  </si>
  <si>
    <t>CNMALE</t>
  </si>
  <si>
    <t>APP CORE COMIS NO MECANIZADAS</t>
  </si>
  <si>
    <t>CNMCOR</t>
  </si>
  <si>
    <t>Aplicación para incluir la multiimplementación de la operativa de Comisiones No Mecanizadas en España</t>
  </si>
  <si>
    <t>CNMESP</t>
  </si>
  <si>
    <t>APLICACIón QUE GESTIONA LA CONSULTA DE PRODUCTOS PARA ABBEY</t>
  </si>
  <si>
    <t>CNPRAB</t>
  </si>
  <si>
    <t>APLICACIón QUE GESTIONA CONSULTA PRODUCTOS PARA ALEMANIA.</t>
  </si>
  <si>
    <t>CNPRAL</t>
  </si>
  <si>
    <t>CONSULTA PRODUCTO BANKING REFORM MULTIENTIDAD 0015</t>
  </si>
  <si>
    <t>CNPRB2</t>
  </si>
  <si>
    <t>APLICACIón QUE GESTIONA CONSULTA PRODUCTOS PARA BANESTO.</t>
  </si>
  <si>
    <t>CNPRBA</t>
  </si>
  <si>
    <t>APLICACIÓN QUE GESTIONA LA CONSULTA DE PRODUCTOS PARA BANKING REFORM</t>
  </si>
  <si>
    <t>CNPRBK</t>
  </si>
  <si>
    <t>Aplicación Consulta Producto BMG</t>
  </si>
  <si>
    <t>CNPRBM</t>
  </si>
  <si>
    <t>GESTIONA SW APLICACIONES MULTI ESPECÍFICAS (PATRÓN MULTI) QUE NO TIENEN IMPLEMENTACIÓN ESPECIFICA POR ENTIDAD</t>
  </si>
  <si>
    <t>CNPRMG</t>
  </si>
  <si>
    <t>APLICACION QUE GESTIONA LA CONSULTA DE PRODUCTOS PARA MEXICO</t>
  </si>
  <si>
    <t>CNPRMX</t>
  </si>
  <si>
    <t>APLICACIón QUE GESTIONA CONSULTA PRODUCTOS PARA OPENBANK.</t>
  </si>
  <si>
    <t>CNPROB</t>
  </si>
  <si>
    <t>APLICACION QUE GESTIONA LAS   CONSULTAS RELATIVAS A         PRODUCTOS.</t>
  </si>
  <si>
    <t>CNPROD</t>
  </si>
  <si>
    <t>CONSULTA PRODUCTO RBS</t>
  </si>
  <si>
    <t>CNPRRB</t>
  </si>
  <si>
    <t>APLICACIón QUE GESTIONA CONSULTA PRODUCTOS PARA SANTANDER.</t>
  </si>
  <si>
    <t>CNPRSA</t>
  </si>
  <si>
    <t>Aplicación Consulta Producto Sovereign</t>
  </si>
  <si>
    <t>CNPRSV</t>
  </si>
  <si>
    <t>APLICACIón QUE GESTIONA CONSULTA DE PRODUCTOS PARA TOTTA</t>
  </si>
  <si>
    <t>CNPRTO</t>
  </si>
  <si>
    <t>APLICACIón QUE GESTIONA LA CONSULTA DEL PRODUCTO PARA UK-EMPRESAS.</t>
  </si>
  <si>
    <t>CNPRUK</t>
  </si>
  <si>
    <t>CONTABILIDAD ABB</t>
  </si>
  <si>
    <t>CNTABB</t>
  </si>
  <si>
    <t>CONTRATACION</t>
  </si>
  <si>
    <t>CNTRA</t>
  </si>
  <si>
    <t>CONTABILIDAD SAN</t>
  </si>
  <si>
    <t>CNTSAN</t>
  </si>
  <si>
    <t>CONTABILIDAD SOV</t>
  </si>
  <si>
    <t>CNTSOV</t>
  </si>
  <si>
    <t>CONVPERS_CHEQUE_ALEMANIA</t>
  </si>
  <si>
    <t>CNVALE</t>
  </si>
  <si>
    <t>ESTA APLICACIÓN SE ENCARGA DE LA CONVERSIÓN  DEL FORMATO PRODUCTO DE LOS DATOS EXTRAIDOS DESDE EL DW ALM AL FORMATO PROPIO DE LA HERRAMIENTA BANCWARE Y VICEVERSA</t>
  </si>
  <si>
    <t>CNVBKW</t>
  </si>
  <si>
    <t>CONVERSOR DE CHEQUES PERSONALES.MULTI</t>
  </si>
  <si>
    <t>CNVCHM</t>
  </si>
  <si>
    <t>CONVERSOR DE CHEQUES PERSONALES ESPECíFICO SOVEREIGN</t>
  </si>
  <si>
    <t>CNVCSO</t>
  </si>
  <si>
    <t>CONVPERS_CHEQUE_NACIONAL</t>
  </si>
  <si>
    <t>CNVNAC</t>
  </si>
  <si>
    <t>CONVPERS_CHEQUE_UK</t>
  </si>
  <si>
    <t>CNVPUK</t>
  </si>
  <si>
    <t>CONVPERS_CHEQUE_TOTTA</t>
  </si>
  <si>
    <t>CNVTOT</t>
  </si>
  <si>
    <t>Condiciones de Acumuladores</t>
  </si>
  <si>
    <t>COACCO</t>
  </si>
  <si>
    <t>Condiciones de Acumulador - MultiGlobal</t>
  </si>
  <si>
    <t>COACMG</t>
  </si>
  <si>
    <t>Condiciones por Acumulador-USA</t>
  </si>
  <si>
    <t>COACUS</t>
  </si>
  <si>
    <t>Aplicación de administración desde la cual Operaciones realiza gestiones sobre los canales a distancia, como activar o desactivar campañas, borrado de teléfonos móviles, gestión de banners, administración de promociones, preconcedidos, etc…</t>
  </si>
  <si>
    <t>COADCA</t>
  </si>
  <si>
    <t>Aplicación CORE que da soporte a la administración del contrato Marco e Ipfs</t>
  </si>
  <si>
    <t>COADMA</t>
  </si>
  <si>
    <t>Aplicación que da soporte completo a las consultas y operaciones especificas para el canal CIC, especifica Alemania</t>
  </si>
  <si>
    <t>COALCI</t>
  </si>
  <si>
    <t>CONTRATO BáSICO DE INVERSIóN</t>
  </si>
  <si>
    <t>COBAIN</t>
  </si>
  <si>
    <t>CONTRATO BáSICO DE INVERSIóN_SAN</t>
  </si>
  <si>
    <t>COBAIS</t>
  </si>
  <si>
    <t>aplicación que recoge el modelo de datos que precisa la herramienta bancware con su formato y tipología de datos</t>
  </si>
  <si>
    <t>COBALM</t>
  </si>
  <si>
    <t>AplicaciónCorresponsales Bancarios MX</t>
  </si>
  <si>
    <t>COBAMX</t>
  </si>
  <si>
    <t>Cobros Oficina Canal Banking Reform</t>
  </si>
  <si>
    <t>COBCBK</t>
  </si>
  <si>
    <t>Aplicación Local que recogerá los beneficios obtenidos por las cuentas 
personales tarjetas 123 para mostrarlos a los distintos canales</t>
  </si>
  <si>
    <t>COBEC1</t>
  </si>
  <si>
    <t>COMPONENTES ESTRUCTURALES DE PROCESOS DE NEGOCIO DEL MARCO DE PERSONAS PARA ABBEY</t>
  </si>
  <si>
    <t>COBPAB</t>
  </si>
  <si>
    <t>Componente estructural como modelo de datos de almacenamiento de los casos de los procesos de BMG</t>
  </si>
  <si>
    <t>COBREP</t>
  </si>
  <si>
    <t>Cobros Oficina Reforming F Banking</t>
  </si>
  <si>
    <t>COBRFB</t>
  </si>
  <si>
    <t>Caja Operativa Cliente para San UK - Lccal</t>
  </si>
  <si>
    <t>COCABB</t>
  </si>
  <si>
    <t>CONV CAUSALES CHILE</t>
  </si>
  <si>
    <t>COCAC1</t>
  </si>
  <si>
    <t>CONV CAUSALES CORE  producto</t>
  </si>
  <si>
    <t>COCAC2</t>
  </si>
  <si>
    <t>Conversor Causales Chile</t>
  </si>
  <si>
    <t>COCACH</t>
  </si>
  <si>
    <t>Conversor Causales Core</t>
  </si>
  <si>
    <t>COCACO</t>
  </si>
  <si>
    <t>Aplicación que recoge los servicios de Conexión con Calendario Fiscal</t>
  </si>
  <si>
    <t>COCAFI</t>
  </si>
  <si>
    <t>Conversor Causales Logica Presentacion</t>
  </si>
  <si>
    <t>COCALP</t>
  </si>
  <si>
    <t>Cash orders for Corporate customers</t>
  </si>
  <si>
    <t>COCAMA</t>
  </si>
  <si>
    <t>Aplicación CORE para Consultas de auditoría</t>
  </si>
  <si>
    <t>COCAUD</t>
  </si>
  <si>
    <t>COCBRS</t>
  </si>
  <si>
    <t>CC se encargará de las validaciones de los mensajes que desde CSI se deben hacer llegar hasta Pagos documentarios, además de hacer las conversiones necesarias entre los formatos locales y los formatos que usa partenon. Este proceso se hace tanto en emisión como en recepción de mensajes</t>
  </si>
  <si>
    <t>COCCIU</t>
  </si>
  <si>
    <t>Concentrar en un portal las opciones para atender a los clientes de internet que llaman al contact center</t>
  </si>
  <si>
    <t>COCESE</t>
  </si>
  <si>
    <t>CATALOGO DE OPERACIONES DE CANAL ESPECIFICO GBM</t>
  </si>
  <si>
    <t>COCGBM</t>
  </si>
  <si>
    <t>CONV CHEQ PERS CORE</t>
  </si>
  <si>
    <t>COCHPC</t>
  </si>
  <si>
    <t>CONVERSOR DE CHEQUES BANCARIOSPARTE CORE SOVEREIGN</t>
  </si>
  <si>
    <t>COCHSO</t>
  </si>
  <si>
    <t>CONEC.CLIENTE SOVEREIGN</t>
  </si>
  <si>
    <t>COCLSV</t>
  </si>
  <si>
    <t>ensamblado para OI ruteo reducido para RFB</t>
  </si>
  <si>
    <t>COCLU1</t>
  </si>
  <si>
    <t>CONECTOR CLIENTE UK CORPORATE</t>
  </si>
  <si>
    <t>COCLUK</t>
  </si>
  <si>
    <t>CONECTOR CLIENTE UK NRBF</t>
  </si>
  <si>
    <t>COCLUN</t>
  </si>
  <si>
    <t>CONECTOR CLIENTE HOST</t>
  </si>
  <si>
    <t>COCLUR</t>
  </si>
  <si>
    <t>Compositor de estructuras Contables para el BWH Almenaia. Estados de Liquidez y Obtención del Lander</t>
  </si>
  <si>
    <t>COCOAL</t>
  </si>
  <si>
    <t>CONCILIADOR CONSOLIDADOR CHILE</t>
  </si>
  <si>
    <t>COCOCH</t>
  </si>
  <si>
    <t>LÓGICA DE PRESENTACIÓN DEL CONSOLIDADOR CONCILIADOR DE PAGOS DOCUMENTARIOS</t>
  </si>
  <si>
    <t>COCOL1</t>
  </si>
  <si>
    <t>Aplicación de presentación para los negocios del conversor de personas</t>
  </si>
  <si>
    <t>COCOLP</t>
  </si>
  <si>
    <t>COMPONENTES COMUNES </t>
  </si>
  <si>
    <t>COCOMU</t>
  </si>
  <si>
    <t>COLEC CONVERSORES SAN</t>
  </si>
  <si>
    <t>COCOSA</t>
  </si>
  <si>
    <t>Compositor de estructuras Contables para la Goldel Source de Sistemas Contables España.</t>
  </si>
  <si>
    <t>COCOSP</t>
  </si>
  <si>
    <t>PROCESO DE CONCILIACIóN Y DE CONSOLIDACION UK</t>
  </si>
  <si>
    <t>COCOUK</t>
  </si>
  <si>
    <t>CATALOGO DE OPERACIONES DE CANAL ESPECIFICO RBS</t>
  </si>
  <si>
    <t>COCRBS</t>
  </si>
  <si>
    <t>CATALOGO DE OPERACIONES DE CANAL ESPECIFICO SEB.</t>
  </si>
  <si>
    <t>COCSEB</t>
  </si>
  <si>
    <t>CATáLOGO OPERACIONES DE CANAL - SOVEREIGN</t>
  </si>
  <si>
    <t>COCSOV</t>
  </si>
  <si>
    <t>CAJA OPERATIVA CLIENTE PARA SANTANDER UK SW. ESPECIFICO</t>
  </si>
  <si>
    <t>COCSUK</t>
  </si>
  <si>
    <t>CONCIL-CONSO OFICINA</t>
  </si>
  <si>
    <t>COCTOF</t>
  </si>
  <si>
    <t>Mantenimiento y consulta de la relación entre el contrato local y el contrato interno Partenón, para dar respuesta a la funcionalidad especifica de Portugal, en la resolucion de la relación</t>
  </si>
  <si>
    <t>COCTPT</t>
  </si>
  <si>
    <t>Mantenimiento y consulta de la relación entre el contrato local y el contrato interno Partenón, para dar respuesta a la funcionalidad especifica de Inglaterra, en la resolucion de la relación</t>
  </si>
  <si>
    <t>COCTUK</t>
  </si>
  <si>
    <t>Aplicación para SW local de la operativa cliente de Caja de UK-Corporate</t>
  </si>
  <si>
    <t>COCUKC</t>
  </si>
  <si>
    <t>Aplicación que contiene la lógica de conversión de datos de las instrucciones domésticas a instrucciones SEPA. Lógica Local de Alemania</t>
  </si>
  <si>
    <t>CODAMA</t>
  </si>
  <si>
    <t>Se comprueba que la numeración del cheque de SANTANDER generada no corresponde con una numeración ya proporcionada con anterioridad.</t>
  </si>
  <si>
    <t>CODDES</t>
  </si>
  <si>
    <t>Procesos de gestión del ratio y monitorización de las cargas BDR. Incluye las entidades de parametrización de las cargas y soporte a la aplicación transaccional.</t>
  </si>
  <si>
    <t>CODEAB</t>
  </si>
  <si>
    <t>Administracion de Saldos Bancos Corresponsales:
Recepcion de Movimientos Registros Propios y cheques de Sistemas Productos 
Recepcion de Movimientos de extractos (Swift MT950)
Conciliación Automática de Cheques y Movimientos
Ingreso Manual de Movimientos y Cheques de Sistemas Productos
Ingreso Manual de Extractos 
Conciliacion Manual por el usuario
Actualización de Saldos de Extractos y Movimientos
Contrapartidas de Movimientos sistemas producto a la contabilidad
Cuadre operativo Contable</t>
  </si>
  <si>
    <t>CODEBC</t>
  </si>
  <si>
    <t>Aplicación para incluir las fachadas de cuentas personales que van a permitir la conexión de CCPP Partenon con otros sistemas. Incluye el software minimo de CCPP que es necesario implantar en otros paises</t>
  </si>
  <si>
    <t>CODECP</t>
  </si>
  <si>
    <t>Aplicación para la consulta de la modificación de Estados de Cuenta. Cuentas y Tarjetas.</t>
  </si>
  <si>
    <t>CODECU</t>
  </si>
  <si>
    <t>Módulo encargado de la venta tradicional de activos</t>
  </si>
  <si>
    <t>CODEFO</t>
  </si>
  <si>
    <t>Aplicación que administrará los conceptos de liquidación permitidos y que pueden utilizar los diversos contrato Altair, para un producto - subproducto determinado. Estos conceptos son especificos para la administración local en México																																										
Aplicación que administrará los conceptos de liquidación permitidos y que pueden utilizar los diversos contrato Altair, para un producto - subproducto determinado. Estos conceptos son especificos para la administración local en México</t>
  </si>
  <si>
    <t>CODELM</t>
  </si>
  <si>
    <t>Permite la integración de aplicaciones fuera de Persona Altair con este módulo.</t>
  </si>
  <si>
    <t>CODEPE</t>
  </si>
  <si>
    <t>Aplicación para consultas de contratos de préstamos</t>
  </si>
  <si>
    <t>CODEPR</t>
  </si>
  <si>
    <t>Consulta devolución cheques SVG</t>
  </si>
  <si>
    <t>CODESO</t>
  </si>
  <si>
    <t>Condiciones de uso que son necesarias aprobar para acceder a una colección de sitios Sharepoint</t>
  </si>
  <si>
    <t>CODEUS</t>
  </si>
  <si>
    <t>Patrón Multi-implementación, resolución de Alemania, para la aplicación de definición, consulta y mantenimiento de los códigos generales, de significado global, no vinculado a ninguna operativa, aplicación, en concreto; de uso general por todas las aplicaciones de resto de capas del software</t>
  </si>
  <si>
    <t>CODGAL</t>
  </si>
  <si>
    <t>Definición, consulta y mantenimiento de los códigos de garantías, de uso general por todas las aplicaciones de resto de capas del software</t>
  </si>
  <si>
    <t>CODGAR</t>
  </si>
  <si>
    <t>Patrón Multi-implementación, resolución de Sgbm, para la aplicación de definición, consulta y mantenimiento de los códigos generales, de significado global, no vinculado a ninguna operativa, aplicación, en concreto; de uso general por todas las aplicaciones de resto de capas del software</t>
  </si>
  <si>
    <t>CODGBM</t>
  </si>
  <si>
    <t>Definición, consulta y mantenimiento de los Códigos Generales, de significado global, no vinculado a ninguna operativa o aplicación, en concreto; de uso general por todas las aplicaciones de resto de capas del software</t>
  </si>
  <si>
    <t>CODGCO</t>
  </si>
  <si>
    <t>Definición, consulta y mantenimiento de los Códigos Generales, de significado global, no vinculado a ninguna operativa o aplicación, en concreto; de uso general por todas las aplicaciones de resto de capas del software GENERICO</t>
  </si>
  <si>
    <t>CODGEN</t>
  </si>
  <si>
    <t>Patrón Multi-implementación, resolución de España, para la aplicación de definición, consulta y mantenimiento de los códigos generales, de significado global, no vinculado a ninguna operativa, aplicación, en concreto; de uso general por todas las aplicaciones de resto de capas del software</t>
  </si>
  <si>
    <t>CODGES</t>
  </si>
  <si>
    <t>Patrón Multi-implementación, resolución de Portugal, para la aplicación de definición, consulta y mantenimiento de los códigos generales, de significado global, no vinculado a ninguna operativa, aplicación, en concreto; de uso general por todas las aplicaciones de resto de capas del software</t>
  </si>
  <si>
    <t>CODGPT</t>
  </si>
  <si>
    <t>Patrón Multi-implementación, resolución de Inglaterra, para la aplicación de definición, consulta y mantenimiento de los códigos generales, de significado global, no vinculado a ninguna operativa, aplicación, en concreto; de uso general por todas las aplicaciones de resto de capas del software</t>
  </si>
  <si>
    <t>CODGUK</t>
  </si>
  <si>
    <t>Patrón Multi-implementación, resolución de Usa, para la aplicación de definición, consulta y mantenimiento de los códigos generales, de significado global, no vinculado a ninguna operativa, aplicación, en concreto; de uso general por todas las aplicaciones de resto de capas del software</t>
  </si>
  <si>
    <t>CODGUS</t>
  </si>
  <si>
    <t>CONTROL DOCUMENTACION JUSTIFICACION IDENTIDAD Y/O ACTIVIDAD CLIENTES. ESPECIFICA SANTANDER</t>
  </si>
  <si>
    <t>CODOAS</t>
  </si>
  <si>
    <t>CONTROL DOCUMENTACIÓN ESPAÑA</t>
  </si>
  <si>
    <t>CODOES</t>
  </si>
  <si>
    <t>Core Detalle Operativo Pagos Documentarios</t>
  </si>
  <si>
    <t>CODOPD</t>
  </si>
  <si>
    <t>CONTROL DOCUMENTACIÓN UK</t>
  </si>
  <si>
    <t>CODOUK</t>
  </si>
  <si>
    <t>Aplicativo que tiene por finalidad presentar las propuestas de crédito de altos montos (USD) de las Grandes Empresas clientes del Banco.</t>
  </si>
  <si>
    <t>COEJDR</t>
  </si>
  <si>
    <t>Realiza el envío de notificaciones cifradas vía correo electrónico  para aplicaciones de terceros, no construidas por ISBAN</t>
  </si>
  <si>
    <t>COEMTE</t>
  </si>
  <si>
    <t>Correspondencias Especifico UK empresas canal SBBI</t>
  </si>
  <si>
    <t>COESUE</t>
  </si>
  <si>
    <t>CONVIVENCIAS USA (AD-ON LOCAL).</t>
  </si>
  <si>
    <t>COEUSA</t>
  </si>
  <si>
    <t>Recupera y presenta: el contenido de una fuente externa de datos. Presenta:   - Contenido externo.</t>
  </si>
  <si>
    <t>COEXSO</t>
  </si>
  <si>
    <t>SW de convivencias entre Fiscal producto y local, transformación de la información que proporciona Fiscal Producto y adaptación a lo que se requiere por la aplicación Fiscal Local que existe en España BCE.</t>
  </si>
  <si>
    <t>COFIPL</t>
  </si>
  <si>
    <t>CONVERSION Y FORMATEO SCF</t>
  </si>
  <si>
    <t>COFOAL</t>
  </si>
  <si>
    <t>Componentes que resuelven reglas para relizar coversiones de formatos de los datos, o aplicación de formatos concretos, de uso general por todas las aplicaciones de resto de capas del software</t>
  </si>
  <si>
    <t>COFOCO</t>
  </si>
  <si>
    <t>CONVERSION Y FORMATEO ESPAÑA</t>
  </si>
  <si>
    <t>COFOES</t>
  </si>
  <si>
    <t>CONVERSION Y FORMATEO TOTTA</t>
  </si>
  <si>
    <t>COFOPT</t>
  </si>
  <si>
    <t>CONSOLA GESTIÓN DE PROCESOS IRLANDA</t>
  </si>
  <si>
    <t>COGDPI</t>
  </si>
  <si>
    <t>Componentes reutilizables de canal.</t>
  </si>
  <si>
    <t>COGEDC</t>
  </si>
  <si>
    <t>CONTRATO GLOBAL SIGA</t>
  </si>
  <si>
    <t>COGLSI</t>
  </si>
  <si>
    <t>CORE HABITOS CONSUMO.</t>
  </si>
  <si>
    <t>COHACO</t>
  </si>
  <si>
    <t>CORE HABITOS DE CONSUMO SANTANDER</t>
  </si>
  <si>
    <t>COHASA</t>
  </si>
  <si>
    <t>HABITOS DE CONSUMO ESPECIF. UK</t>
  </si>
  <si>
    <t>COHAUK</t>
  </si>
  <si>
    <t>Conversor de referencia imagen MULTI CORE</t>
  </si>
  <si>
    <t>COIMMC</t>
  </si>
  <si>
    <t>Conversor de referencia imagen MULTI Sovereign.</t>
  </si>
  <si>
    <t>COIMMU</t>
  </si>
  <si>
    <t>La aplicación CONVIVENCIAS INFORMACIÓN DE MERCADO hace frente a soluciones tácticas. A futuro, (con compromiso de lanzar la solución estratégica), tenderá a desaparecer</t>
  </si>
  <si>
    <t>COINDM</t>
  </si>
  <si>
    <t>Nuevo marco para las intranets privadas</t>
  </si>
  <si>
    <t>COINMA</t>
  </si>
  <si>
    <t>Aplicación que da soporte completo a las consultas y operaciones especificas para el canal CIC</t>
  </si>
  <si>
    <t>COIPCI</t>
  </si>
  <si>
    <t>APLICACIÓN QUE TRATA TODAS LASOPERACIONES REALIZADAS POR CLIENTES DE CUENTAS COLECTORAS UK</t>
  </si>
  <si>
    <t>COLABB</t>
  </si>
  <si>
    <t>Aplicación Específica para la consulta de cuentas colisionadas Altair Chile.</t>
  </si>
  <si>
    <t>COLACH</t>
  </si>
  <si>
    <t>Servicios Web que será utilizado por el sistema enlatado para la administración de operaciones de crédito de autos, desde la cotización y hasta el vencimiento o cancelación.</t>
  </si>
  <si>
    <t>COLAUT</t>
  </si>
  <si>
    <t>COLECTORAS FIN DESACOPLE.</t>
  </si>
  <si>
    <t>COLCDS</t>
  </si>
  <si>
    <t>COLEC CONVERSORES</t>
  </si>
  <si>
    <t>COLCON</t>
  </si>
  <si>
    <t>COLECTORAS.</t>
  </si>
  <si>
    <t>COLCTO</t>
  </si>
  <si>
    <t>Colectivos Especifico Alemania</t>
  </si>
  <si>
    <t>COLEAL</t>
  </si>
  <si>
    <t>COLECTIVOS MULTI</t>
  </si>
  <si>
    <t>COLECO</t>
  </si>
  <si>
    <t>COLECTIVOS</t>
  </si>
  <si>
    <t>COLECT</t>
  </si>
  <si>
    <t>Colectivos Especifico España</t>
  </si>
  <si>
    <t>COLEES</t>
  </si>
  <si>
    <t>COLECTIVOS ADD-ON LOCAL ESPANA.</t>
  </si>
  <si>
    <t>COLESL</t>
  </si>
  <si>
    <t>3279 COLECTIVOS ESPECIFICO UK</t>
  </si>
  <si>
    <t>COLEUK</t>
  </si>
  <si>
    <t>Aplicación Especifica Alemania  que da soporte a las consultas de liquidaciones</t>
  </si>
  <si>
    <t>COLIAL</t>
  </si>
  <si>
    <t>Especifica Portugal que da soporte a las consultas de liquidaciones</t>
  </si>
  <si>
    <t>COLIPO</t>
  </si>
  <si>
    <t>COLECTORAS OM CC.CC</t>
  </si>
  <si>
    <t>COLOMC</t>
  </si>
  <si>
    <t>Local contracting process for GBO/Murex of Santander Bank Germany</t>
  </si>
  <si>
    <t>COLOPG</t>
  </si>
  <si>
    <t>COLSCU</t>
  </si>
  <si>
    <t>COMUNICACION ORDEN EJECUCION ABB</t>
  </si>
  <si>
    <t>COMABB</t>
  </si>
  <si>
    <t>Aplicación alineada con TO BE. La micro es TO BE : en el fututo se tendrán que mover los programas a la nueva visión TO BE.  Algunos servicios ya se están construyendo, otros están solamente definidos (no existen físicamente).  Aplicación encargada de gestionar la compra de activos (conservando la administración) en las entidades:  de cualquier producto financiero (sinergias multiproducto),  a cualquier vendedor  con flexibilidad de condiciones en cada compra (parametrización de condiciones y eventos) Agilidad en las operaciones (sobre todo en la compra de activos)  Con robustez de la gestión (seguridad en la administración-sincronismo en eventos) Flexibilidad en el seguimiento de las liquidaciones monetarias del  comprador  Alcance:   Estructura de contrato de compra común a cualquier activo Funcionalidades para compra de Activos de Préstamos.</t>
  </si>
  <si>
    <t>COMACT</t>
  </si>
  <si>
    <t>Aplicación encargada de la gestión de comunicaciones a proveedores</t>
  </si>
  <si>
    <t>COMAPR</t>
  </si>
  <si>
    <t>COMUNICACION ORDENES EJECUCIONBAN</t>
  </si>
  <si>
    <t>COMBAN</t>
  </si>
  <si>
    <t>Procesos para la obtención de ficheros de Cheques tomados en Oficinas de Banif y Devoluciones.</t>
  </si>
  <si>
    <t>COMBNF</t>
  </si>
  <si>
    <t>CENTROS DE COMPENSACION</t>
  </si>
  <si>
    <t>COMCEN</t>
  </si>
  <si>
    <t>COMPENSACION DE CHEQUES</t>
  </si>
  <si>
    <t>COMCHQ</t>
  </si>
  <si>
    <t>Parametria de precios particulares, paquetes, segmentos, etc. Para elaborar la liquidación de eventos de acuerdo a la asignación de estos a un contrato de un producto/subproducto.</t>
  </si>
  <si>
    <t>COMCOR</t>
  </si>
  <si>
    <t>Componente de la Arquitectura CUMBRE. Composición de estructuras para carga del BWH CUMBRE</t>
  </si>
  <si>
    <t>COMCTB</t>
  </si>
  <si>
    <t>El propósito de la funcionalidad de éste aplicativo es realizar el envío de notificaciones vía correo electrónico  en texto plano a los clientes del Banco Santander.</t>
  </si>
  <si>
    <t>COMEMA</t>
  </si>
  <si>
    <t>COMUNICACIÓN ESCRITA LOCAL</t>
  </si>
  <si>
    <t>COMESC</t>
  </si>
  <si>
    <t>Common Hub</t>
  </si>
  <si>
    <t>comhub</t>
  </si>
  <si>
    <t>COMPENSACION INTERCAMBIO</t>
  </si>
  <si>
    <t>COMINT</t>
  </si>
  <si>
    <t>GENERACIóN DE COMISIONES</t>
  </si>
  <si>
    <t>COMISI</t>
  </si>
  <si>
    <t>Herramienta corporativa para la gestión de Comités (Realizada en SharePoint)</t>
  </si>
  <si>
    <t>COMITE</t>
  </si>
  <si>
    <t>Herramienta corporativa de colaboración no estructuradaque permite la creación de comunidades de colaboración no estructurada en base al software JIVE</t>
  </si>
  <si>
    <t>COMJIV</t>
  </si>
  <si>
    <t>Aplicación para gestión de comisiones Manuales.</t>
  </si>
  <si>
    <t>COMMAN</t>
  </si>
  <si>
    <t>Comunities Multi</t>
  </si>
  <si>
    <t>COMMCO</t>
  </si>
  <si>
    <t>Aplicación especifica para México. Parametria de precios particulares, paquetes, segmentos, etc. Para elaborar la liquidación de eventos de acuerdo a la asignación de estos a un contrato de un producto/subproducto.</t>
  </si>
  <si>
    <t>COMMEX</t>
  </si>
  <si>
    <t>COMMUNITIES</t>
  </si>
  <si>
    <t>COMMTI</t>
  </si>
  <si>
    <t>COMPENSACION NACIONAL</t>
  </si>
  <si>
    <t>COMNAC</t>
  </si>
  <si>
    <t>COTIZ MONE DIVI CH</t>
  </si>
  <si>
    <t>COMODC</t>
  </si>
  <si>
    <t>Mantenimiento y consulta del modelo que recoge las diferentes cotizaciones de monedas y divisas, ÚNICAMENTE, SOLO, frente a la Moneda Base de la Empresa; de uso general por todas las aplicaciones de resto de capas del software.</t>
  </si>
  <si>
    <t>COMODI</t>
  </si>
  <si>
    <t>Aplicación para alojar JCL's de control operativo para cuadre contable.</t>
  </si>
  <si>
    <t>COMOES</t>
  </si>
  <si>
    <t>Componentes reutilizables para proyectos Big Data en modo Batch.</t>
  </si>
  <si>
    <t>COMPBD</t>
  </si>
  <si>
    <t>Compoentes funcionales reutilizables en el canal</t>
  </si>
  <si>
    <t>COMPCC</t>
  </si>
  <si>
    <t>GESTIón DE PRÚSTAMOS COMPRADOS</t>
  </si>
  <si>
    <t>COMPRE</t>
  </si>
  <si>
    <t>COMERCIOS (PROSA)</t>
  </si>
  <si>
    <t>COMPRO</t>
  </si>
  <si>
    <t>Completitud de Remesas: Lista de remesas por estado, firma de remesas, lista de ficheros, descarga de ficheros.
Aplicación para Internet Empresas y Movilidad Empresas.</t>
  </si>
  <si>
    <t>COMREM</t>
  </si>
  <si>
    <t>COMISIONES RETROCESIONES </t>
  </si>
  <si>
    <t>COMRET</t>
  </si>
  <si>
    <t>COMUNICACION ORDEN EJECUCION SAN</t>
  </si>
  <si>
    <t>COMSAN</t>
  </si>
  <si>
    <t>COMUNICACION ORDEN EJECUCION SOV</t>
  </si>
  <si>
    <t>COMSOV</t>
  </si>
  <si>
    <t>COMUNICACIONES</t>
  </si>
  <si>
    <t>COMUNI</t>
  </si>
  <si>
    <t>Aplicación TO BE TO BE en fase de diseño.</t>
  </si>
  <si>
    <t>COMUPR</t>
  </si>
  <si>
    <t>PIEZAS DE PLAN DE AHORRO CONTROL POR PRODUCTO ABBEY</t>
  </si>
  <si>
    <t>CONABB</t>
  </si>
  <si>
    <t>Convivencia Banktrade</t>
  </si>
  <si>
    <t>CONBA1</t>
  </si>
  <si>
    <t>CONTABILIDAD BAN</t>
  </si>
  <si>
    <t>CONBAN</t>
  </si>
  <si>
    <t>Mantenimiento y consulta de la relación entre el contrato local y el contrato interno Partenón, para dar respuesta a la funcionalidad especifica de Brasil, en la resolucion de la relación</t>
  </si>
  <si>
    <t>CONBRA</t>
  </si>
  <si>
    <t>Aplicación para convivencia de Caja Banesto-Santander</t>
  </si>
  <si>
    <t>CONCAJ</t>
  </si>
  <si>
    <t>Mantenimiento y consulta de la relación entre el contrato local y el contrato interno Partenón, para dar respuesta a la funcionalidad especifica de Alemania, en la resolucion de la relación</t>
  </si>
  <si>
    <t>CONCAL</t>
  </si>
  <si>
    <t>CONECTOR CáMARA</t>
  </si>
  <si>
    <t>CONCAM</t>
  </si>
  <si>
    <t>CONTACTO CON LOS CLIENTES POR VARIAS VIAS POR ASUNTOS VARIOS</t>
  </si>
  <si>
    <t>CONCEN</t>
  </si>
  <si>
    <t>Mantenimiento y consulta de la relación entre el contrato local y el contrato interno Partenón, para dar respuesta a la funcionalidad especifica de _Chile, en la resolucion de la relación</t>
  </si>
  <si>
    <t>CONCHI</t>
  </si>
  <si>
    <t>CONCILIAC CONSOLIDAC SOV</t>
  </si>
  <si>
    <t>CONCI1</t>
  </si>
  <si>
    <t>CONCILIACIONES</t>
  </si>
  <si>
    <t>CONCIL</t>
  </si>
  <si>
    <t>Gestión de la contabilidad financiera del Banco Santander Colombia</t>
  </si>
  <si>
    <t>CONCOL</t>
  </si>
  <si>
    <t>CONSOLIDACION / CONCILIACION </t>
  </si>
  <si>
    <t>CONCON</t>
  </si>
  <si>
    <t>Mantenimiento y consulta de la relación entre el contrato local y el contrato interno Partenón, de uso general por todas las aplicaciones de resto de capas del software.</t>
  </si>
  <si>
    <t>CONCOR</t>
  </si>
  <si>
    <t>Proceso simplificado de contratación de tarjetas de crédito desde oficina</t>
  </si>
  <si>
    <t>CONCRE</t>
  </si>
  <si>
    <t>PROCESO DE CONCILIACIóN Y DE CONSOLIDACION </t>
  </si>
  <si>
    <t>CONCSO</t>
  </si>
  <si>
    <t>Almacenamiento y consulta de las operaciones realizadas con una antigüedad de más de un mes</t>
  </si>
  <si>
    <t>CONDGO</t>
  </si>
  <si>
    <t>Componente para gestión de condiciones asociadas a las solicitudes, en procesos portalizados</t>
  </si>
  <si>
    <t>CONDIT</t>
  </si>
  <si>
    <t>Engloba las funcionalidades propias de la gestión  del contrato AMC. Alcance: Contratación, mantenimiento de datos básicos y cancelación Gestión de bloqueos Renovación Liquidación de comisiones Gestión de saldos y conciliaciones</t>
  </si>
  <si>
    <t>CONEFT</t>
  </si>
  <si>
    <t>Sistema para la generación y explotación de reportes regulatorios del anexo 24 que son Balanza, Catalogo y Auxiliares.</t>
  </si>
  <si>
    <t>CONELE</t>
  </si>
  <si>
    <t>CONVERSOR DE CUENTA ERRONEA. ++++ OBSOLETA ++++</t>
  </si>
  <si>
    <t>CONERR</t>
  </si>
  <si>
    <t>Soporte funcional de intercambio de mensajes con sistemas externos</t>
  </si>
  <si>
    <t>CONES1</t>
  </si>
  <si>
    <t>SW de extracción para convivencias de información desde el Producto Core al Producto actual de España</t>
  </si>
  <si>
    <t>CONESP</t>
  </si>
  <si>
    <t>CONEST</t>
  </si>
  <si>
    <t>Gestión de vinculaciones entre 2 o más cuentas para traspasos automáticos de saldos según reglas predefinidas.</t>
  </si>
  <si>
    <t>CONEX</t>
  </si>
  <si>
    <t>CONGEN</t>
  </si>
  <si>
    <t>Módulo Online de administración de parametría referente a los campos contables y los tipos de operación por parte del usuario que administra la contabilidad del aplicativo de Cartera Altamira.</t>
  </si>
  <si>
    <t>CONIN1</t>
  </si>
  <si>
    <t>CONTROL INTEGRAL</t>
  </si>
  <si>
    <t>CONINT</t>
  </si>
  <si>
    <t>Convivencia interapliaciones en la migración BTO-SAN</t>
  </si>
  <si>
    <t>CONITA</t>
  </si>
  <si>
    <t>Soporte funcional de intercambio de mensajes con sistemas externos locales</t>
  </si>
  <si>
    <t>CONLO1</t>
  </si>
  <si>
    <t>Soporte funcional de intercambio de mensajes con sistemas externos – Utilizando protocolos de ámbito local</t>
  </si>
  <si>
    <t>CONLOC</t>
  </si>
  <si>
    <t>Aplicación que maneja los datos de Contactabilidad de Mexico</t>
  </si>
  <si>
    <t>CONME1</t>
  </si>
  <si>
    <t>Mantenimiento y consulta de la relación entre el contrato local  y el contrato Partenón</t>
  </si>
  <si>
    <t>CONMEX</t>
  </si>
  <si>
    <t>Aplicación encargada de evaluar tratamientos y reglas para determinar si una operación está OK,KO o es pendiente</t>
  </si>
  <si>
    <t>CONOP1</t>
  </si>
  <si>
    <t>Consulta períodos históricos en formato PDF. Cuentas y Tarjetas</t>
  </si>
  <si>
    <t>CONPE1</t>
  </si>
  <si>
    <t>CONPER</t>
  </si>
  <si>
    <t>CONTRATO PROMOCION PORTAL ONE SOVEREIGN</t>
  </si>
  <si>
    <t>CONPPO</t>
  </si>
  <si>
    <t>Gestión de la contabilidad financiera del banco.</t>
  </si>
  <si>
    <t>CONPR</t>
  </si>
  <si>
    <t>Conexion con pricing</t>
  </si>
  <si>
    <t>CONPRI</t>
  </si>
  <si>
    <t>PIEZAS DE PLAN DE AHORRO CONTROL POR PRODUCTO</t>
  </si>
  <si>
    <t>CONPRT</t>
  </si>
  <si>
    <t>APLICACIón QUE GESTIONA LOS CONTRATOS SUJETOS A PROMOCIONEY SUS DATOS PARA USA.</t>
  </si>
  <si>
    <t>CONPRU</t>
  </si>
  <si>
    <t>Aplicação que gere os concursos públicos e a relação com os contratos que estão ao seu abrigo</t>
  </si>
  <si>
    <t>CONPUB</t>
  </si>
  <si>
    <t>Incluye los ficheros de configuración, que realmente no pertenecen a ninguna de las subaplicaciones  y que tenemos que desplegar en los distintos entornos para que funcione la herramienta (configuración de rutas, lo correspondiente al menú general de la aplicación del online…)</t>
  </si>
  <si>
    <t>CONRHM</t>
  </si>
  <si>
    <t>Incluye los ficheros de configuración y también para las planificaciones de controlM, ya que como esta aplicación es solo batch, para ejecutarla tenemos que solicitar planificaciones y estas realmente engloban todo el proceso.</t>
  </si>
  <si>
    <t>CONROE</t>
  </si>
  <si>
    <t>PIEZAS DE PLAN DE AHORRO CONTROL POR PRODUCTO SANTANDER</t>
  </si>
  <si>
    <t>CONSAT</t>
  </si>
  <si>
    <t>GESTIóN CONTRATO PARA SCB</t>
  </si>
  <si>
    <t>CONSCB</t>
  </si>
  <si>
    <t>Consultas de los contratos de cuentas</t>
  </si>
  <si>
    <t>CONSCO</t>
  </si>
  <si>
    <t>Suporte à gestão de seguros no Totta</t>
  </si>
  <si>
    <t>CONSEG</t>
  </si>
  <si>
    <t>Conciliador/consolidador, oficina</t>
  </si>
  <si>
    <t>CONSOL</t>
  </si>
  <si>
    <t>PIEZAS DE PLAN DE AHORRO CONTROL POR PRODUCTO SOVERING</t>
  </si>
  <si>
    <t>CONSOV</t>
  </si>
  <si>
    <t>CONTABILIDAD</t>
  </si>
  <si>
    <t>CONTAB</t>
  </si>
  <si>
    <t>CONTACTABILIDAD ALEMANIA</t>
  </si>
  <si>
    <t>CONTAL</t>
  </si>
  <si>
    <t>CONTABILIDAD-COMUN</t>
  </si>
  <si>
    <t>CONTCO</t>
  </si>
  <si>
    <t>Servicios de contratación de cuentas personales</t>
  </si>
  <si>
    <t>CONTCP</t>
  </si>
  <si>
    <t>Contactabilidad Core</t>
  </si>
  <si>
    <t>CONTCR</t>
  </si>
  <si>
    <t>Contactabilidad España</t>
  </si>
  <si>
    <t>CONTES</t>
  </si>
  <si>
    <t>CONTABILIDAD GENERAL BANESTO</t>
  </si>
  <si>
    <t>CONTGE</t>
  </si>
  <si>
    <t>INFRAESTRUCTURA DE GESTION</t>
  </si>
  <si>
    <t>CUENTA DE RESULTADOS CONTABILIDAD</t>
  </si>
  <si>
    <t>INTERFASES GESTION DE ACTIVOS/PASIVOSBANCWARE</t>
  </si>
  <si>
    <t>INTEGRACION EN INFRAESTRUCTURACONTABLE ABBEY</t>
  </si>
  <si>
    <t>a) Convivencias de saldos y movimientos con Santander  b) Convivencias de Totta c) Mantenimiento del Plan Contable y Subcuentas d) Obtención de ficheros de Bancware para los estados I1 y I2 en Santander.</t>
  </si>
  <si>
    <t>ESTADOS OFICIALES BANESTO</t>
  </si>
  <si>
    <t>Gestiona la conciliación contable de la operativa de Negocio entre Aplicaciones en distintas plataformas, una Partenón y otra Legado.</t>
  </si>
  <si>
    <t>Infraestructura Contable de la ACyG y asignación de Cuenta Contable</t>
  </si>
  <si>
    <t>Aplicación que facilita la creacion de las estructuras de participación de los contratos y las valida.   Esta aplicación se reemplazará por CINTCO</t>
  </si>
  <si>
    <t>CONTIN</t>
  </si>
  <si>
    <t>CONTRATO PROMOCION MULTI GLOBAL</t>
  </si>
  <si>
    <t>CONTMG</t>
  </si>
  <si>
    <t>CONTRACT OPTIONS FOR LOANS</t>
  </si>
  <si>
    <t>CONTOP</t>
  </si>
  <si>
    <t>CONTRATACION DE IPFS EN TOTTA</t>
  </si>
  <si>
    <t>CONTOT</t>
  </si>
  <si>
    <t>Contactabilidad Portugal</t>
  </si>
  <si>
    <t>CONTPO</t>
  </si>
  <si>
    <t>Aplicación que gestiona el contrato en promoción  para Bonificaciones</t>
  </si>
  <si>
    <t>CONTPR</t>
  </si>
  <si>
    <t>Monitorización del estado del switch y sus conexiones a otros sistemas</t>
  </si>
  <si>
    <t>CONTR1</t>
  </si>
  <si>
    <t>Aplicación encargada de la contratación</t>
  </si>
  <si>
    <t>CONTR2</t>
  </si>
  <si>
    <t>CONTRA</t>
  </si>
  <si>
    <t>Aplicación estructural de productos y servicios para la gestión y control de un nuevo producto Bancario: el CONTRATO F</t>
  </si>
  <si>
    <t>CONTRF</t>
  </si>
  <si>
    <t>CONTRO</t>
  </si>
  <si>
    <t>Mantenimiento y consulta del modelo estructural para la relación entre los contratos y las ordenes y los contratos, para los diferentes tipos de relación, de uso general por todas las aplicaciones de resto de capas del software, propietarias de los contratos y tipos de relación</t>
  </si>
  <si>
    <t>CONTRS</t>
  </si>
  <si>
    <t>Contactabilidad UK</t>
  </si>
  <si>
    <t>CONTUK</t>
  </si>
  <si>
    <t>Contactabilidad USA</t>
  </si>
  <si>
    <t>CONTUS</t>
  </si>
  <si>
    <t>Resolucióne Especifica de Inglaterra, para el mantenimiento y consulta del modelo estructural para la relación entre los contratos y las ordenes y los contratos, para los diferentes tipos de relación, de uso general por todas las aplicaciones de resto de capas del software, propietarias de los contratos y tipos de relación</t>
  </si>
  <si>
    <t>CONUKK</t>
  </si>
  <si>
    <t>CONURU</t>
  </si>
  <si>
    <t>Mantenimiento y consulta de la relación entre el contrato local y el contrato interno Partenón, para dar respuesta a la funcionalidad especifica de USA, en la resolucion de la relación</t>
  </si>
  <si>
    <t>CONUSA</t>
  </si>
  <si>
    <t>ANTIGUA OFERTA EMPRESAS Gestiona ofertas de productos ofrecidos a colectivo en forma de convenios.  Antigua Oferta Empresas,  Código: 79, antes en el Subsistema:  CPE – Cuentas Personales</t>
  </si>
  <si>
    <t>CONV</t>
  </si>
  <si>
    <t>CONVERSORES ALEMANIA</t>
  </si>
  <si>
    <t>CONVDE</t>
  </si>
  <si>
    <t>Convenios Multi Core</t>
  </si>
  <si>
    <t>CONVEN</t>
  </si>
  <si>
    <t>Conversor de datos</t>
  </si>
  <si>
    <t>CONVER</t>
  </si>
  <si>
    <t>Mantenimiento y consulta de la relación entre el Contrato Local y el Contrato Interno Partenón, para dar respuesta a la funcionalidad especifica de España, en la resolución de la relación</t>
  </si>
  <si>
    <t>CONVES</t>
  </si>
  <si>
    <t>Mantenimiento y consulta de la relación entre el contrato local y el contrato interno Partenón, para dar respuesta a la funcionalidad especifica del entorno de Negocios Globales, en la resolucion de la relación</t>
  </si>
  <si>
    <t>CONVGP</t>
  </si>
  <si>
    <t>CONVIVENCIAS</t>
  </si>
  <si>
    <t>CONVI</t>
  </si>
  <si>
    <t>CONVIVENCIAS Y OTROS</t>
  </si>
  <si>
    <t>CONVOT</t>
  </si>
  <si>
    <t>CONVERSORES PORTUGAL</t>
  </si>
  <si>
    <t>CONVPT</t>
  </si>
  <si>
    <t>CONVERSORES UK</t>
  </si>
  <si>
    <t>CONVUK</t>
  </si>
  <si>
    <t>CONVERSORES USA</t>
  </si>
  <si>
    <t>CONVUS</t>
  </si>
  <si>
    <t>Patrón Multi-Implementación y Resolución Especifica de  Alemania del Modelo antiguo donde se tiene algunos códigos locales de bancos.</t>
  </si>
  <si>
    <t>COOFEA</t>
  </si>
  <si>
    <t>Patrón Multi-Implementación y Resolución Genérica del Modelo antiguo donde se tiene algunos códigos locales de bancos.</t>
  </si>
  <si>
    <t>COOFEG</t>
  </si>
  <si>
    <t>Modelo antiguo donde se tiene algunos códigos locales de bancos.</t>
  </si>
  <si>
    <t>COOFEU</t>
  </si>
  <si>
    <t>CONSULTAS ON LINE OFICINAS</t>
  </si>
  <si>
    <t>COONOF</t>
  </si>
  <si>
    <t>CONS ONLINE OFICINAS SANTANDER</t>
  </si>
  <si>
    <t>COONSA</t>
  </si>
  <si>
    <t>Controles operativos para Trf. Inter. HH</t>
  </si>
  <si>
    <t>COOPHH</t>
  </si>
  <si>
    <t>Aplicación CORE que da soporte completo a la operativa del COntrato marco e IPFs</t>
  </si>
  <si>
    <t>COOPMA</t>
  </si>
  <si>
    <t>APLICACIóN QUE REALIZA EL CONTROL OPERATIVO PARA EL SUBSISTEMA</t>
  </si>
  <si>
    <t>COOPPB</t>
  </si>
  <si>
    <t>Implementacion para Santander España de la Aplicación Control Operativo, encargada de evaluar tratamientos y reglas para determinar si una operación está OK,KO o es pendiente.</t>
  </si>
  <si>
    <t>COOPSE</t>
  </si>
  <si>
    <t>COMUNICACIóN ORDENES EJECS</t>
  </si>
  <si>
    <t>COOREJ</t>
  </si>
  <si>
    <t>PIEZAS DE PLAN DE AHORRO CONTROL DE OPERACIONES ABBEY</t>
  </si>
  <si>
    <t>COPABB</t>
  </si>
  <si>
    <t>Aplicación encargada de realizar la particularización de Promociones para la mejora del cliente de las condiciones para USA.</t>
  </si>
  <si>
    <t>COPAPU</t>
  </si>
  <si>
    <t>Aplicación para la Parametrizacio de IPFS desde el BBOO CORE</t>
  </si>
  <si>
    <t>COPARA</t>
  </si>
  <si>
    <t>CONTROL DE PROCESOS BAN</t>
  </si>
  <si>
    <t>COPBAN</t>
  </si>
  <si>
    <t>CATALOGO OPERACIONES DE CANAL.</t>
  </si>
  <si>
    <t>COPECA</t>
  </si>
  <si>
    <t>BORRA</t>
  </si>
  <si>
    <t>COPEUK</t>
  </si>
  <si>
    <t>CANAL OFICINA PRODUCTO NORMATIVO CONTABLE SAN PNC CORE</t>
  </si>
  <si>
    <t>COPNCB</t>
  </si>
  <si>
    <t>CANAL OFICINA PRODUCTO NORMATIVO CONTABLE BANESTO PNC</t>
  </si>
  <si>
    <t>COPNCC</t>
  </si>
  <si>
    <t>RELACION PLAN NORMATIVO CONTABLE PARA FACTORING</t>
  </si>
  <si>
    <t>COPNCF</t>
  </si>
  <si>
    <t>CANAL OFICINA PRODUCTO NORMATIVO CONTABLE BANESTO CORE PARTENON CLASIFICACION</t>
  </si>
  <si>
    <t>COPNCL</t>
  </si>
  <si>
    <t>COPNCP</t>
  </si>
  <si>
    <t>CANAL OFICINA PRODUCTO NORMATIVO CONTABLE BANESTO CORE PARTENON PROVISION</t>
  </si>
  <si>
    <t>COPNCR</t>
  </si>
  <si>
    <t>COMISIONES PLANES PENSIONES ESPAÑA</t>
  </si>
  <si>
    <t>COPPES</t>
  </si>
  <si>
    <t>GESTIONA LOS CONTRATOS SUJETOSA PROMOCIONES Y SUS DATOS ESPECIFICO ALEMANIA</t>
  </si>
  <si>
    <t>COPRAL</t>
  </si>
  <si>
    <t>Aplicación que gestiona las consultas Produco-Er</t>
  </si>
  <si>
    <t>COPRER</t>
  </si>
  <si>
    <t>APLICACION QUE GESTIONA LA CONSULTA DE PRODUCTOS PARA TODO EL SW MULTI ESPECIFICO QUE NO TENGA IMPLEMENTACIÓN "ESPECIFICA" POR ENTIDAD</t>
  </si>
  <si>
    <t>COPRMG</t>
  </si>
  <si>
    <t>CONTROL DE PROCESOS</t>
  </si>
  <si>
    <t>COPROC</t>
  </si>
  <si>
    <t>CONTRATO PROMOCION SCB</t>
  </si>
  <si>
    <t>COPRSC</t>
  </si>
  <si>
    <t>CONTRATOS PROMO UK</t>
  </si>
  <si>
    <t>COPRUK</t>
  </si>
  <si>
    <t>COMUNICACIONES PREST V2</t>
  </si>
  <si>
    <t>COPRV2</t>
  </si>
  <si>
    <t>PIEZAS DE PLAN DE AHORRO CONTROL OPERACIONES SANTANDER</t>
  </si>
  <si>
    <t>COPSAN</t>
  </si>
  <si>
    <t>PIEZAS DE PLAN DE AHORRO CONTROL DE OPERACIONES SOVERING</t>
  </si>
  <si>
    <t>COPSOV</t>
  </si>
  <si>
    <t>CONTRATO PUNTOS UK</t>
  </si>
  <si>
    <t>COPUUK</t>
  </si>
  <si>
    <t>core</t>
  </si>
  <si>
    <t>CORE01</t>
  </si>
  <si>
    <t>CORE PARA GAMAS REUTILIZABLES</t>
  </si>
  <si>
    <t>COREC1</t>
  </si>
  <si>
    <t>Core para las gamas reutilizables</t>
  </si>
  <si>
    <t>CORECA</t>
  </si>
  <si>
    <t>Core</t>
  </si>
  <si>
    <t>CORECM</t>
  </si>
  <si>
    <t>CORECN</t>
  </si>
  <si>
    <t>Core de servicios Fatwire Lite</t>
  </si>
  <si>
    <t>CORELI</t>
  </si>
  <si>
    <t>LÓGICA DE NEGOCIO PARA LA PANTALLA DE CONSULTA QUE PRESENTA EL RESUMEN DE OPERACIONES PENDIENTES</t>
  </si>
  <si>
    <t>COREOC</t>
  </si>
  <si>
    <t>Aplicación que  gestiona la comunicación de las operaciones con Organismos oficiales.  Cuenta con un modulo de comunicación que independiza el sistema de la diversidad de protocolos de comunicación y de formatos</t>
  </si>
  <si>
    <t>COREOF</t>
  </si>
  <si>
    <t>LÓGICA DE PRESENTACIÓN PARA QUE PRESENTAR EL RESUMEN DE TODAS LAS OPERACIONES PENDIENTES</t>
  </si>
  <si>
    <t>COREOP</t>
  </si>
  <si>
    <t>LÓGICA DE NEGOCIO PARA LA PANTALLA DE CONSULTA QUE PRESENTA EL RESUMEN DE OPERACIONES PENDIENTES PARA SANTANDER</t>
  </si>
  <si>
    <t>COREOS</t>
  </si>
  <si>
    <t>SAN España Cloud Generic Resource</t>
  </si>
  <si>
    <t>CORESP</t>
  </si>
  <si>
    <t>Core de Utilidades estáticas (player, calendario, etc)</t>
  </si>
  <si>
    <t>COREU1</t>
  </si>
  <si>
    <t>Core de utilidades estáticas (player, calendario, etc)</t>
  </si>
  <si>
    <t>COREUT</t>
  </si>
  <si>
    <t>Core para Widgets</t>
  </si>
  <si>
    <t>COREWI</t>
  </si>
  <si>
    <t>APLICACIóN GLOBAL DE MENú PARALOS MANTENIMIENTOS DE TABLAS GENERALES.</t>
  </si>
  <si>
    <t>CORMTO</t>
  </si>
  <si>
    <t>Gestion Tarjetas Corporate (AS-IS)</t>
  </si>
  <si>
    <t>CORPOR</t>
  </si>
  <si>
    <t>Widget que muestra información de la estructura corporativa y estructura de agrupación del riesgos del cliente.</t>
  </si>
  <si>
    <t>CORPST</t>
  </si>
  <si>
    <t>Conector para el tratamiento de pagos inmediatos.</t>
  </si>
  <si>
    <t>COSCIC</t>
  </si>
  <si>
    <t>Conector para transferencias Inmediatas de Santander España</t>
  </si>
  <si>
    <t>COSCIS</t>
  </si>
  <si>
    <t>Aplicación Mifid que gestiona información unificada de Costes y Gastos vinculado a Operaciones. Captura, carga de datos y generación de información Pre / POST / Contractual a clientes</t>
  </si>
  <si>
    <t>COSGAS</t>
  </si>
  <si>
    <t>Incluye distintas funcionalidades transaccionales del  Motor IRB. En concreto:
- Gestión de Modelos Internos: Esta funcionalidad permite realizar la parametrización de la Asignación de Parámetros, 
- Gestión de Plantillas: Da soporte al mantenimiento de las Plantillas que serán utilizadas para la parametrización de Motor IRB. Se pueden utilizar en las funcionalidades de Clasificación Filtros, Entregables, Motivos de Exclusión y Segmentación dentro de Modelos internos. 
- Clasificación: Esta funcionalidad permite realizar la parametrización del proceso de Clasificación en el Motor IRB
- Gestión de Parámetros: La aplicación debe permitir a cada tipo de usuario dar valor a los parámetros de su alcance, 
- Gestión de Filtros: La aplicación debe permitir modificar la condición asociada a cada uno de los filtros que se realizan en los procesos de Motor IRB
- Gestion de Entregables: La aplicación debe permitir modificar la condición asociada a cada uno de los objetos asociados a los Entregables (Segmentos, Modelos y CLSF) que se realizan en los procesos de Motor IRB. 
- Gestión de Ejecuciones: Esta funcionalidad módulo permite al usuario disponer de las distintas opciones de ejecución del motor. 
- Gestión de Informes: Permite seleccionar la información del informe que se quiere visualizar (Parametrización, Filtros, Resultados, etc) realizando la consulta correspondiente sobre el modelo de datos del Motor.</t>
  </si>
  <si>
    <t>COTDMI</t>
  </si>
  <si>
    <t>La funcionalidad principal de esta aplicación es la captura y validación de los datos necesario para el calculo del capital regulatorio. Además permitirá otra serie de funcionalidades complementarias como Control del ratio, Gestión de parámetros, Gestión de usuarios y perfiles, Validaciones y conciliación contable, Firma Local y Corporativa, Gestión de informes, etc..</t>
  </si>
  <si>
    <t>COTRDM</t>
  </si>
  <si>
    <t>SW REQUERIDO POR PARTE DE OTT PARA CUENTAS PERSONALES</t>
  </si>
  <si>
    <t>COTTCP</t>
  </si>
  <si>
    <t>Aplicación CORE para permitir la Consulta Unificada de Operaciones</t>
  </si>
  <si>
    <t>COUDOC</t>
  </si>
  <si>
    <t>Aplicación para permitir la Consulta Unificada de Operaciones ESPECÍFICA PARA UK</t>
  </si>
  <si>
    <t>COUDOU</t>
  </si>
  <si>
    <t>CONVERSORES ESPAÑA</t>
  </si>
  <si>
    <t>COVESP</t>
  </si>
  <si>
    <t>Aplicación vinculada al proyecto de "Covenants Information", que permitirá el registro y mantenimiento de Covenants vinculados a un ID de solicitud.</t>
  </si>
  <si>
    <t>COVINF</t>
  </si>
  <si>
    <t>APLICACION GENÉRICA DE COVENANTS</t>
  </si>
  <si>
    <t>COVMUL</t>
  </si>
  <si>
    <t>Aplicación de para la componentizaciçon de la aplicación de componentes generales de conversión y formateo</t>
  </si>
  <si>
    <t>COYFOC</t>
  </si>
  <si>
    <t>Conversor Persona Alemania</t>
  </si>
  <si>
    <t>CPALEM</t>
  </si>
  <si>
    <t>PRODUCTO NORMATIVO CONTABLE PARTENON CLASIFICACION</t>
  </si>
  <si>
    <t>CPARCL</t>
  </si>
  <si>
    <t>PRODUCTO NORMATIVO CONTABLE PARTENON PROVISION</t>
  </si>
  <si>
    <t>CPARPR</t>
  </si>
  <si>
    <t>Software de Canal CIC de Gestión de Contratos</t>
  </si>
  <si>
    <t>CPCCUK</t>
  </si>
  <si>
    <t>Portal cliente de Prevencion para Santander USA.Presentación Consulta de Movimientos</t>
  </si>
  <si>
    <t>CPCMSU</t>
  </si>
  <si>
    <t>Conversor Persona Core</t>
  </si>
  <si>
    <t>CPCORE</t>
  </si>
  <si>
    <t>Software para la gestión del cobro de comisiones por operativa realizada en Vendor</t>
  </si>
  <si>
    <t>CPCOVE</t>
  </si>
  <si>
    <t>This application interacts with the CallCredit system to Change and renew the password for the CallCredit User id which is used to call the TAC service.</t>
  </si>
  <si>
    <t>CPCTAP</t>
  </si>
  <si>
    <t>Portal Cliente de Prevención para Santander USA.Presentación Detalle de Contratos</t>
  </si>
  <si>
    <t>CPDCSU</t>
  </si>
  <si>
    <t>Aplicacion de Pasarelas de Pagos conectadas a Santander España.</t>
  </si>
  <si>
    <t>CPDPSE</t>
  </si>
  <si>
    <t>Herramienta del área de Riesgo que permite capturar excepciones a las políticas de crédito del cliente y del producto solicitado en el momento de la sanción para Abbey.</t>
  </si>
  <si>
    <t>CPEABB</t>
  </si>
  <si>
    <t>CCR</t>
  </si>
  <si>
    <t>CPECCR</t>
  </si>
  <si>
    <t>Herramienta del área de Riesgo que permite capturar excepciones a las políticas de crédito del cliente y del producto solicitado en el momento de la sanción.</t>
  </si>
  <si>
    <t>CPECOR</t>
  </si>
  <si>
    <t>Aplicación Consulta Producto-ER Abbey</t>
  </si>
  <si>
    <t>CPERAB</t>
  </si>
  <si>
    <t>APLICACIón QUE GESTIONA CONSULTA PRODUCTO/ER PARA ALEMANIA.</t>
  </si>
  <si>
    <t>CPERAL</t>
  </si>
  <si>
    <t>CONSULTA PRODUCTO ESTANDAR BANKING REFORM MULTIENTIDAD 0015</t>
  </si>
  <si>
    <t>CPERB2</t>
  </si>
  <si>
    <t>APLICACIón QUE GESTIONA CONSULTA PRODUCTO/ER PARA BANESTO.</t>
  </si>
  <si>
    <t>CPERBA</t>
  </si>
  <si>
    <t>APLICACIÓN QUE GESTIONA LA CONSULTA DE PRODUCTOS-ESTANDAR PARA BANKING REFORM</t>
  </si>
  <si>
    <t>CPERBK</t>
  </si>
  <si>
    <t>APLICACION QUE GESTIONA LA CONSULTA DE PRODUCTO Y ESTÁNDAR DE REFERENCIA PARA BMG</t>
  </si>
  <si>
    <t>CPERBM</t>
  </si>
  <si>
    <t>SERVICIO MULTI GLOBAL PARA CONSULTA DE PRODUCTOS-ESTANDAR</t>
  </si>
  <si>
    <t>CPERMG</t>
  </si>
  <si>
    <t>APLICACION QUE GESTIONA LA CONSULTA DE PRODUCTO Y ESTÁNDAR DE REFERENCIA PARA MEXICO</t>
  </si>
  <si>
    <t>CPERMX</t>
  </si>
  <si>
    <t>APLICACIón QUE GESTIONA CONSULTA PRODUCTO/ER PARA OPENBANK.</t>
  </si>
  <si>
    <t>CPEROP</t>
  </si>
  <si>
    <t>CONSULTA PRODUCTO-ER RBS</t>
  </si>
  <si>
    <t>CPERRB</t>
  </si>
  <si>
    <t>APLICACIón QUE GESTIONA CONSULTA PRODUCTO/ER PARA SANTANDER.</t>
  </si>
  <si>
    <t>CPERSA</t>
  </si>
  <si>
    <t>APLICACIón QUE GESTIONA LA CONSULTA DEL PRODUCTO-ER PARA SEB.</t>
  </si>
  <si>
    <t>CPERSE</t>
  </si>
  <si>
    <t>Aplicación que gestiona la Consulta Producto -Er para Sovereign</t>
  </si>
  <si>
    <t>CPERSO</t>
  </si>
  <si>
    <t>APLICACIón QUE GESTIONA CONSULTA DE PRODUCTO/ER PARA TOTTA</t>
  </si>
  <si>
    <t>CPERTO</t>
  </si>
  <si>
    <t>Aplicación de Consulta Producto-ER para Uk Empresas</t>
  </si>
  <si>
    <t>CPERUK</t>
  </si>
  <si>
    <t>CONVERSOR PERSONA ESPAÑA</t>
  </si>
  <si>
    <t>CPESPA</t>
  </si>
  <si>
    <t>DESARROLLOS LOCALES PARA EXTRACTOS EN SOVEREIGN.</t>
  </si>
  <si>
    <t>CPEXSO</t>
  </si>
  <si>
    <t>Emisión/repatriación automatica de saldos entre cuentas propias y cuentas otros bancos.</t>
  </si>
  <si>
    <t>CPI</t>
  </si>
  <si>
    <t>Servicios de apertura de cuentas para el canal internet.</t>
  </si>
  <si>
    <t>CPIAPE</t>
  </si>
  <si>
    <t>CCR Canal internet</t>
  </si>
  <si>
    <t>CPICCR</t>
  </si>
  <si>
    <t>Servicios de gestión de cheques (consultas, solicitud de talonarios,…) para internet.</t>
  </si>
  <si>
    <t>CPICHE</t>
  </si>
  <si>
    <t>Consultas sobre contratos canal internet.</t>
  </si>
  <si>
    <t>CPIGCO</t>
  </si>
  <si>
    <t>Servicios de gestión de descubiertos para el canal internte.</t>
  </si>
  <si>
    <t>CPIGDE</t>
  </si>
  <si>
    <t>Servicios de liquidaciones de cuentas para el canal internet.</t>
  </si>
  <si>
    <t>CPILIQ</t>
  </si>
  <si>
    <t>Tratamiento de saldos en Internet</t>
  </si>
  <si>
    <t>CPINTS</t>
  </si>
  <si>
    <t>Servicios de gestión de retenciones para internet.</t>
  </si>
  <si>
    <t>CPIRET</t>
  </si>
  <si>
    <t>Software de internet de gestión de descubiertos UK</t>
  </si>
  <si>
    <t>CPITKG</t>
  </si>
  <si>
    <t>Sofwtare de Internet de Gestión de Contratos</t>
  </si>
  <si>
    <t>CPITUG</t>
  </si>
  <si>
    <t>Software de Internet de cheques</t>
  </si>
  <si>
    <t>CPITUK</t>
  </si>
  <si>
    <t>CONTROL PROCESOS ABB</t>
  </si>
  <si>
    <t>CPRABB</t>
  </si>
  <si>
    <t>Consulta Pre Contractual Internet</t>
  </si>
  <si>
    <t>CPRBKI</t>
  </si>
  <si>
    <t>Consulta Costes y Gastos Precontracual MIFID II</t>
  </si>
  <si>
    <t>CPREBK</t>
  </si>
  <si>
    <t>Aplicación para la consulta de precios particualres para Totta</t>
  </si>
  <si>
    <t>CPRETO</t>
  </si>
  <si>
    <t>Brasil Convivencia Producto</t>
  </si>
  <si>
    <t>CPROBR</t>
  </si>
  <si>
    <t>CONTROL DE PROCESOS SAN</t>
  </si>
  <si>
    <t>CPRSAN</t>
  </si>
  <si>
    <t>APLICACIón QUE GESTIONA LA CONSULTA DE PRODUCTO PARA SEB.</t>
  </si>
  <si>
    <t>CPRSEB</t>
  </si>
  <si>
    <t>CONTROL PROCESOS SOV</t>
  </si>
  <si>
    <t>CPRSOV</t>
  </si>
  <si>
    <t>Procesos aprovisionamiento MIS Abbey</t>
  </si>
  <si>
    <t>CPSIUK</t>
  </si>
  <si>
    <t>Personal Accounts UK Local</t>
  </si>
  <si>
    <t>CPUKLO</t>
  </si>
  <si>
    <t>CONVERSOR PERSONA UK</t>
  </si>
  <si>
    <t>CPUNKI</t>
  </si>
  <si>
    <t>CREDIT APPLICATION SUMMARY - ESQUMA DE LA OPERACIÓN</t>
  </si>
  <si>
    <t>CRASCO</t>
  </si>
  <si>
    <t>CREDIT APPLICATION SUMMARY UK ESQUEMA DE LA OPERACION UK</t>
  </si>
  <si>
    <t>CRASUK</t>
  </si>
  <si>
    <t>Implantación del CRCBAS en BIE México</t>
  </si>
  <si>
    <t>CRBABM</t>
  </si>
  <si>
    <t>Implantación del CRCBAS en Retail España (Supernet Particulares y aplicación de agentes)</t>
  </si>
  <si>
    <t>CRBARE</t>
  </si>
  <si>
    <t>Implantación del CRCBAS en Retail UK (Oficina)</t>
  </si>
  <si>
    <t>CRBARU</t>
  </si>
  <si>
    <t>Implantación del CRCBAS en Sovereign</t>
  </si>
  <si>
    <t>CRBASO</t>
  </si>
  <si>
    <t>Implantación del CRCBAS en UK Corporate</t>
  </si>
  <si>
    <t>CRBAUC</t>
  </si>
  <si>
    <t>Implantación del CRCBAS en BIE Mexico (Producto)</t>
  </si>
  <si>
    <t>CRBBMP</t>
  </si>
  <si>
    <t>Esta aplicación permite acceder al buscador de Personas de BdP Brasil desde CRP.</t>
  </si>
  <si>
    <t>CRBRBP</t>
  </si>
  <si>
    <t>Widget Cabecera para Brasil (PF y PJ)</t>
  </si>
  <si>
    <t>CRBRCA</t>
  </si>
  <si>
    <t>Aplicación generada para Temas y componente común de CRP Brasil</t>
  </si>
  <si>
    <t>CRBRCC</t>
  </si>
  <si>
    <t>Widget información cliente del Customer Risk Portal (CRP) Brasil</t>
  </si>
  <si>
    <t>CRBRIC</t>
  </si>
  <si>
    <t>Widget Información Financiera Brasil</t>
  </si>
  <si>
    <t>CRBRIF</t>
  </si>
  <si>
    <t>Widget Información Sectorial Customer Risk Portal (CRP) Brasil</t>
  </si>
  <si>
    <t>CRBRIS</t>
  </si>
  <si>
    <t>Widget posicion cliente Customer Risk Portal CRP Brasil</t>
  </si>
  <si>
    <t>CRBRPC</t>
  </si>
  <si>
    <t>Widget información Producto/Demanda/Mercado del Customer Risk Portal (CRP) Brasil</t>
  </si>
  <si>
    <t>CRBRPD</t>
  </si>
  <si>
    <t>Aplicación para el widget del portal CRP Brasil</t>
  </si>
  <si>
    <t>CRBRPO</t>
  </si>
  <si>
    <t>Widget con información de Rating para Customer Risk Portal (CRP) Brasil</t>
  </si>
  <si>
    <t>CRBRRA</t>
  </si>
  <si>
    <t>Widget de Restricciones para Customer Risk Portal CRP Brasil</t>
  </si>
  <si>
    <t>CRBRRE</t>
  </si>
  <si>
    <t>Esta aplicación controla el perfilado de los usuarios teniendo en cuenta el cliente consultado</t>
  </si>
  <si>
    <t>CRBRSW</t>
  </si>
  <si>
    <t>El componente de Case Repository de Canal (CRC en adelante), actua de intermediario entre el Canal y Apoderamientos/IOC, dando cobertura a todas las operaciones definidas para los procesos de operaciones pendientes de firma.</t>
  </si>
  <si>
    <t>CRC</t>
  </si>
  <si>
    <t>Repositorio de operaciones</t>
  </si>
  <si>
    <t>CRCBAS</t>
  </si>
  <si>
    <t>Implantación del CRC en RBS.El componente de Case Repository de Canal (CRC en adelante), actua de intermediario entre el Canal y Apoderamientos/IOC, dando cobertura a todas las operaciones definidas para los procesos de operaciones pendientes de firma. (BANKING REFORM)</t>
  </si>
  <si>
    <t>CRCCBK</t>
  </si>
  <si>
    <t>Used to provide information about all cheques processed via In-Clearing and to provide information about remittances including postal deposits. It also provides an enquiry function for Cheques presented for OutClearing. Handles all postal credits forAbbey accounts - used extensively by Fraud for investigating potential fraudulent activeity, Finance for reconciliations &amp; claims, and also provides data feeds of postal credits to all PCAS instances
Impact of failure: Postal credit data feeds to PCAS would fail; Fraudulent activity would be far more difficult to police</t>
  </si>
  <si>
    <t>CRCLID</t>
  </si>
  <si>
    <t>Implantación del CRC en RBS.El componente de Case Repository de Canal (CRC en adelante), actua de intermediario entre el Canal y Apoderamientos/IOC, dando cobertura a todas las operaciones definidas para los procesos de operaciones pendientes de firma.</t>
  </si>
  <si>
    <t>CRCRBS</t>
  </si>
  <si>
    <t>APLICACION DE BASILEA PARA LA CONSOLIDACION DE INFORMES</t>
  </si>
  <si>
    <t>CRCREP</t>
  </si>
  <si>
    <t>Implantación del CRC en SOV. El componente de Case Repository de Canal (CRC en adelante), actua de intermediario entre el Canal y Apoderamientos/IOC, dando cobertura a todas las operaciones definidas para los procesos de operaciones pendientes de firma.</t>
  </si>
  <si>
    <t>CRCSOV</t>
  </si>
  <si>
    <t>Presentación para la consulta relación de numeración de contrato local</t>
  </si>
  <si>
    <t>CRCTOC</t>
  </si>
  <si>
    <t>Aplicación funcional correspondiente a UK</t>
  </si>
  <si>
    <t>CRDWUK</t>
  </si>
  <si>
    <t>Información de liquidación de crédito a Titulizaciones</t>
  </si>
  <si>
    <t>CRETIT</t>
  </si>
  <si>
    <t>Gudula Alemania</t>
  </si>
  <si>
    <t>CRGUGE</t>
  </si>
  <si>
    <t>SIRA Bureau is a Webservice which sources Bureau Information and sends it to Fraud Connector. In turn FC sends this info Synectic for SIRA/Fraud check.</t>
  </si>
  <si>
    <t>CRHESB</t>
  </si>
  <si>
    <t>Aplicación funcional para el asesoramiento</t>
  </si>
  <si>
    <t>CRIADV</t>
  </si>
  <si>
    <t>Aplicación Funcional con la Arquitectura de Soporte para el desarrollo de la herramienta comercial del gestor de patrimonio (CRIS 3.0)</t>
  </si>
  <si>
    <t>CRIARC</t>
  </si>
  <si>
    <t xml:space="preserve">Chile Aplicación WEB para administrar las actas y compromisos de la Gerencia de Riesgo del Banco </t>
  </si>
  <si>
    <t>CRIEDP</t>
  </si>
  <si>
    <t>CRIS MEXICO</t>
  </si>
  <si>
    <t>CRIMEX</t>
  </si>
  <si>
    <t>Tratamientos criptográficos relacionados con la operativa del switch</t>
  </si>
  <si>
    <t>CRIPT1</t>
  </si>
  <si>
    <t>CRIPTO</t>
  </si>
  <si>
    <t>Estructura herramieta comercial del Gestor de Patrimonio</t>
  </si>
  <si>
    <t>CRIS30</t>
  </si>
  <si>
    <t>HERRAMIENTA CRM DE BANCA PRIVADA GLOBAL</t>
  </si>
  <si>
    <t>CRISBP</t>
  </si>
  <si>
    <t>Provisioning of Data from Local systems within Santander Germany to the CRDWH</t>
  </si>
  <si>
    <t>CRLEFG</t>
  </si>
  <si>
    <t>REFERENCIAS CRUZADAS ENTRE SISTEMAS</t>
  </si>
  <si>
    <t>CRMCOR</t>
  </si>
  <si>
    <t>CRM Dynamics 365 Consumer Italia</t>
  </si>
  <si>
    <t>CRMDYN</t>
  </si>
  <si>
    <t>Aplicacion Customer Risk Portal</t>
  </si>
  <si>
    <t>CRP001</t>
  </si>
  <si>
    <t>CNT-GS RGO POTEN ALE</t>
  </si>
  <si>
    <t>CRPALE</t>
  </si>
  <si>
    <t>Widget que muestra la información del Bureau para un cliente determinado y sus Risk Bearer asociados.</t>
  </si>
  <si>
    <t>CRPBU</t>
  </si>
  <si>
    <t>Aplicación de la parte de presentación visual del widget de Multibureau de CRP</t>
  </si>
  <si>
    <t>CRPBUL</t>
  </si>
  <si>
    <t>Widget de cabecera en el que se muestra la información básica del cliente.</t>
  </si>
  <si>
    <t>CRPCAB</t>
  </si>
  <si>
    <t>Liquidación por movimientos</t>
  </si>
  <si>
    <t>CRPLIQ</t>
  </si>
  <si>
    <t>Widget que muestra información de Rating del cliente.</t>
  </si>
  <si>
    <t>CRPRAT</t>
  </si>
  <si>
    <t>This application interacts with third party Credit Bureau systems (Experian/call credit/Equifax etc) and retrieves bureau data and stores into CRA proxy database.</t>
  </si>
  <si>
    <t>CRPRUP</t>
  </si>
  <si>
    <t>Widget con visión resumida del cliente en el que se muestra información sobre la posicion del mismo separando las garantías entre Securities y Corporate Structure.</t>
  </si>
  <si>
    <t>CRPSEC</t>
  </si>
  <si>
    <t>Aplicación local para SOVereing para control de riesgo potencial</t>
  </si>
  <si>
    <t>CRPSOV</t>
  </si>
  <si>
    <t>Aplicación de Logica de Presentación Cross Reference para BMG, siguiendo el patrón de Multi implementación.</t>
  </si>
  <si>
    <t>CRREBL</t>
  </si>
  <si>
    <t>Aplicación Cross Reference para BMG, siguiendo el patrón de Multi implementación.</t>
  </si>
  <si>
    <t>CRREBM</t>
  </si>
  <si>
    <t>Componente local que identifica las solicitudes de clientes y gestiona el arranque del caso y las solicitudes de Case Repository.</t>
  </si>
  <si>
    <t>CSCAHO</t>
  </si>
  <si>
    <t>IOC_CSC_BRASIL</t>
  </si>
  <si>
    <t>CSCBRA</t>
  </si>
  <si>
    <t>Catalogo de servcios de canal España</t>
  </si>
  <si>
    <t>CSCESP</t>
  </si>
  <si>
    <t>CSI-CLEAR TO PAY especifico de Banca Mayotista Global</t>
  </si>
  <si>
    <t>CSCLBM</t>
  </si>
  <si>
    <t>CSI-CLEAR TO PAY especifico de Chile</t>
  </si>
  <si>
    <t>CSCLC1</t>
  </si>
  <si>
    <t>CSI-CLEAR TO PAY-CHEQUES</t>
  </si>
  <si>
    <t>CSCLCH</t>
  </si>
  <si>
    <t>CSI-CLEAR TO PAY</t>
  </si>
  <si>
    <t>CSCLTP</t>
  </si>
  <si>
    <t>Aplicación multi específica del Catálogo de Servicios de Canal para México</t>
  </si>
  <si>
    <t>CSCMEX</t>
  </si>
  <si>
    <t>CSI CONECTCLIENTE CL</t>
  </si>
  <si>
    <t>CSCOCL</t>
  </si>
  <si>
    <t>CSI-CLEAR TO PAY especifico de Alemania SEB</t>
  </si>
  <si>
    <t>CSCTP1</t>
  </si>
  <si>
    <t>CSI-CLEAR TO PAY especifico de Sovereign</t>
  </si>
  <si>
    <t>CSCTP2</t>
  </si>
  <si>
    <t>CSI-CLEAR TO PAY especifico de Banesto</t>
  </si>
  <si>
    <t>CSCTPB</t>
  </si>
  <si>
    <t>CSI-CLEAR TO PAY especifico de Corporate UK</t>
  </si>
  <si>
    <t>CSCTPC</t>
  </si>
  <si>
    <t>CSI-CLEAR TO PAY especifico de Retail UK</t>
  </si>
  <si>
    <t>CSCTPR</t>
  </si>
  <si>
    <t>CSI-CLEAR TO PAY especifico de Santander</t>
  </si>
  <si>
    <t>CSCTPS</t>
  </si>
  <si>
    <t>GESTIóN OPERACIONES BANESTO</t>
  </si>
  <si>
    <t>CSIBAN</t>
  </si>
  <si>
    <t>Comunicación de operaciones de pago entre CSI y PE para cheques</t>
  </si>
  <si>
    <t>CSICCO</t>
  </si>
  <si>
    <t>CONECTOR CLIENTE ESP</t>
  </si>
  <si>
    <t>CSIESP</t>
  </si>
  <si>
    <t>CSI CONECTOR CLIENTE OPENBANK</t>
  </si>
  <si>
    <t>CSIOPE</t>
  </si>
  <si>
    <t>CSI CONECTCLIENTE DE</t>
  </si>
  <si>
    <t>CSISCF</t>
  </si>
  <si>
    <t>CSI CONECTOR CLIENTE SANTANDER</t>
  </si>
  <si>
    <t>CSISCH</t>
  </si>
  <si>
    <t>CSI CONECTCLIENTE ALEMANIA SEB</t>
  </si>
  <si>
    <t>CSISEB</t>
  </si>
  <si>
    <t>CSI CONECTOR CLIENTE SOVEREIGN</t>
  </si>
  <si>
    <t>CSISOV</t>
  </si>
  <si>
    <t>SW LOCAL DE ALEMANIA DE COMISIONES POR SERVICIOS PUNTUALES</t>
  </si>
  <si>
    <t>CSLSCF</t>
  </si>
  <si>
    <t>APLICACIón LOCAL PARA BANESTOPARA GESTIONAR LOS CASOS Y SOLICITUDES.</t>
  </si>
  <si>
    <t>CSMBAN</t>
  </si>
  <si>
    <t>Componente para la gestión de solicitudes.</t>
  </si>
  <si>
    <t>CSMCAB</t>
  </si>
  <si>
    <t>Componente local que gestiona el arrancar el caso y las solicitudes de Case Repository para los procesos portalizados de CBR</t>
  </si>
  <si>
    <t>CSMCBK</t>
  </si>
  <si>
    <t>Componente local que realiza Cross Selling para identificar necesidad de clientes y gestiona el arrancar el caso y las solicitudes de Case Repository para procesos corporativos de Santander DE</t>
  </si>
  <si>
    <t>CSMCSD</t>
  </si>
  <si>
    <t>CSMMEX</t>
  </si>
  <si>
    <t>Componente local que realiza Cross Selling para identificar necesidad de clientes y gestiona el arrancar el caso y las solicitudes de Case Repository.</t>
  </si>
  <si>
    <t>CSMRFB</t>
  </si>
  <si>
    <t>Componente local que gestiona el arranque del caso y las solicitudes de Case Repository, permite la búsqueda de solicitudes por cliente y caso y muestra la auditoría de las tareas ya completadas e instanciadas.</t>
  </si>
  <si>
    <t>CSMSAN</t>
  </si>
  <si>
    <t>CSMSCU</t>
  </si>
  <si>
    <t>Case management</t>
  </si>
  <si>
    <t>CSMSEB</t>
  </si>
  <si>
    <t>CSMSOV</t>
  </si>
  <si>
    <t>Gestiona el cobro de comisiones por servicios no ubicadas en otros negocios. FUNCIONALIDADES PARA EL TRATAMIENTO DE COMISIONES POR SERVICIOS Y BONIFICACIONES</t>
  </si>
  <si>
    <t>CSRVBO</t>
  </si>
  <si>
    <t>Implementación Gestión Cuentas Transitorias en entorno UK RETAIL</t>
  </si>
  <si>
    <t>CTAABB</t>
  </si>
  <si>
    <t>Catálogo de Plantillas / Acciones y Elementos / Actividades ES</t>
  </si>
  <si>
    <t>CTAAES</t>
  </si>
  <si>
    <t>Catálogo de Plantillas / Acciones y Elementos / Actividades UK</t>
  </si>
  <si>
    <t>CTAAUK</t>
  </si>
  <si>
    <t>Implementación Gestión Cuentas Transitorias en entorno BMG</t>
  </si>
  <si>
    <t>CTABMG</t>
  </si>
  <si>
    <t>Componente Transferencia de datos Asincrona  entre aplicaciones y Sistemas de Canal</t>
  </si>
  <si>
    <t>CTACIC</t>
  </si>
  <si>
    <t>GESTION DE CUENTAS DE CONSIGNACION PARA MINISTERIO DE JUSTICIA</t>
  </si>
  <si>
    <t>CTACON</t>
  </si>
  <si>
    <t>Catálogo de Plantillas / Acciones y Elementos / Actividades CORE</t>
  </si>
  <si>
    <t>CTACOR</t>
  </si>
  <si>
    <t>Control operativo de la ACyG.</t>
  </si>
  <si>
    <t>CTACYG</t>
  </si>
  <si>
    <t>Implementación Gestión Cuentas Transitorias en entorno CLOUD</t>
  </si>
  <si>
    <t>CTAHUB</t>
  </si>
  <si>
    <t>Implementación Gestión Cuentas Transitorias en entorno UK CORPORATE</t>
  </si>
  <si>
    <t>CTASCU</t>
  </si>
  <si>
    <t>Cuentas Tesoreras UK</t>
  </si>
  <si>
    <t>CTATAB</t>
  </si>
  <si>
    <t>Barrido de movimientos entre cuentas pertenecientes a la propia Entidad</t>
  </si>
  <si>
    <t>CTATES</t>
  </si>
  <si>
    <t>Barridos de movimientos entre cuentas pertenecientes a la propia entidad (UK)</t>
  </si>
  <si>
    <t>CTATEX</t>
  </si>
  <si>
    <t>Gestión y control de las cuentas transitorias que se utilizan para conciliar las relaciones contables entre 2 objetos distintos del tipo (*1): - Instancia. - Plataforma. - Aplicación. - Intercentros automáticos, - Ap. de Intersucursales, - Interbancarios, - Intercentros entre fechas, - ¿Ctas. transitorias de IK? - ¿Otras aplicaciones?     No vemos que se pueda integrar la funcionalidad de cualquier Inter lo que sea automático -alto coste y funcionalidad definida y ya en funcionamiento-, pero sí tenemos que ser capaces de incluirlos en el circuito de control y regularización de incidencias.</t>
  </si>
  <si>
    <t>CTATRA</t>
  </si>
  <si>
    <t>Aplicación para Cuentas Centralizadas Mexico</t>
  </si>
  <si>
    <t>CTCETM</t>
  </si>
  <si>
    <t>CTAS COLEC SAN</t>
  </si>
  <si>
    <t>CTCOSA</t>
  </si>
  <si>
    <t>A través de este componente el usuario puede gestionar (crear, consultar, cargar, configurar…) todo lo necesario (datos, estructuras, parametrización, etc.)  para realizar los cálculos de capital económico y consultar los resultados obtenidos en dichos cálculos. En relación directa con este componente APV permitirá realizar la Carga de Ficheros Externos, la Modificación de Inputs y parámetros y la Firma de Datos.</t>
  </si>
  <si>
    <t>CTDECT</t>
  </si>
  <si>
    <t>Asigna la mora a nivel contrato en función de los días de pago en atraso</t>
  </si>
  <si>
    <t>CTDMND</t>
  </si>
  <si>
    <t>Componente Transaccional del Motor STD Contrato</t>
  </si>
  <si>
    <t>CTDMSC</t>
  </si>
  <si>
    <t>Aplicación con los servicios específicos de canal internet para la funcionalidad de Cash Pooling</t>
  </si>
  <si>
    <t>CTESIN</t>
  </si>
  <si>
    <t>Aplicación con los servicios específicos de canal internet para la funcionalidad de Cash Pooling. Aplicación espejo de la core con patrón multi.</t>
  </si>
  <si>
    <t>CTEXIN</t>
  </si>
  <si>
    <t>SOFTW DE CONTROL DE FONDOS ESPECIALES, EXCLUSIVO BANESTO</t>
  </si>
  <si>
    <t>CTFBTO</t>
  </si>
  <si>
    <t>Aplicación específica UK para el Contrato F</t>
  </si>
  <si>
    <t>CTOFUK</t>
  </si>
  <si>
    <t>Control Operativo México</t>
  </si>
  <si>
    <t>CTOPSM</t>
  </si>
  <si>
    <t>APLICACION QUE GESTIONA LOS CONTRATOS POR PUNTOS</t>
  </si>
  <si>
    <t>CTOPUN</t>
  </si>
  <si>
    <t>CONTROL DE POSICONES OPERATIVAS MULTI</t>
  </si>
  <si>
    <t>CTPOMU</t>
  </si>
  <si>
    <t>CONTROL DE POSICONES OPERATIVAS</t>
  </si>
  <si>
    <t>CTPOOP</t>
  </si>
  <si>
    <t>Componente core de control de documentación desarollado para evolucionar servicios del anterior control de documentación. La versión anterior no se debe evolucionar y será aquí donde se desarrollen los servicios que se pida por necesidades de QA.</t>
  </si>
  <si>
    <t>CTRDCO</t>
  </si>
  <si>
    <t>Aplicación que controla la documentación necesaria para un proceso</t>
  </si>
  <si>
    <t>CTRDOC</t>
  </si>
  <si>
    <t>Componente local de control de documentación desarollado para evolucionar servicios del anterior control de documentación. La versión anterior no se debe evolucionar y será aquí donde se desarrollen los servicios que se pida por necesidades de QA.</t>
  </si>
  <si>
    <t>CTRDPT</t>
  </si>
  <si>
    <t>CTRDUK</t>
  </si>
  <si>
    <t>Capital Tools: Información para el cálculo, análisis y reporting de capital económico</t>
  </si>
  <si>
    <t>CTRECE</t>
  </si>
  <si>
    <t>MONITORIZACION Y CONTROL DE PGOS</t>
  </si>
  <si>
    <t>CTRLOP</t>
  </si>
  <si>
    <t>Aplicación encargada de realizar el cuadro contable</t>
  </si>
  <si>
    <t>CUACON</t>
  </si>
  <si>
    <t>Sistema de información de gestión tanto para la dirección de la División como para los directores de TyO de las subsidiarias.</t>
  </si>
  <si>
    <t>CUDEMT</t>
  </si>
  <si>
    <t>Cuadro de mando para la división corporativa de Auditoria Interna</t>
  </si>
  <si>
    <t>CUDMAI</t>
  </si>
  <si>
    <t>Cuestionarios CORE</t>
  </si>
  <si>
    <t>CUECOR</t>
  </si>
  <si>
    <t>Cuestionarios ES</t>
  </si>
  <si>
    <t>CUESES</t>
  </si>
  <si>
    <t>Aplicación para permitir la Consulta Unificada de Operaciones ESPECÍFICA PARA UK (banking reform)</t>
  </si>
  <si>
    <t>CUOCBK</t>
  </si>
  <si>
    <t>Aplicación que cruza la información contable de las aplicaciones Santander España con información almacenada en IK</t>
  </si>
  <si>
    <t>CUOCSE</t>
  </si>
  <si>
    <t>GESTION DE CUPONES.</t>
  </si>
  <si>
    <t>CUPSOV</t>
  </si>
  <si>
    <t>Cuentas Registro Central</t>
  </si>
  <si>
    <t>CURECE</t>
  </si>
  <si>
    <t>CuCo is a MicroService where will be stored the relation between the different IDs that a customer could have between the same or different platform (Partenon BDP and Legacies).  CuCo will provide a single and global ID for each person. It is the CuCo ID.</t>
  </si>
  <si>
    <t>CUSCON</t>
  </si>
  <si>
    <t>Widget que muestra información de la posicion del cliente tanto a nivel individual como a nivel del grupo de riesgos al que pertenece con información de activo/pasivo y riesgo directo/indirecto.</t>
  </si>
  <si>
    <t>CUSTPO</t>
  </si>
  <si>
    <t>CUENTAS TESORERAS ALEMANIA</t>
  </si>
  <si>
    <t>CUTEAL</t>
  </si>
  <si>
    <t>Aplicación Sovereign para incluir la lógica multi-específica de la aplicación de Cash Pooling.</t>
  </si>
  <si>
    <t>CUTESV</t>
  </si>
  <si>
    <t>Arquitectura Contable y de Gestión ACyG v2.0 para BMG</t>
  </si>
  <si>
    <t>CYGBMG</t>
  </si>
  <si>
    <t>Aplicación multimplementación de aplicación CORE .  Cumplimiento patron  multi  sub-aplicaciones de la apliacion CORE Control y GEstión Riesgo Potencial</t>
  </si>
  <si>
    <t>CYGDRP</t>
  </si>
  <si>
    <t>Aplicación que controla el tratamiento de los asuntos de riesgo operacional en Partenón (SGO productos 684)</t>
  </si>
  <si>
    <t>CYGRPL</t>
  </si>
  <si>
    <t>CLASIFICACION Y PROVISIONES LCAL BANESTO</t>
  </si>
  <si>
    <t>CYPLBA</t>
  </si>
  <si>
    <t>CLASIFICACION Y PROVISIONES EPAñA</t>
  </si>
  <si>
    <t>CYPPES</t>
  </si>
  <si>
    <t>Cloud Competence Center - Container as a Service: labs to certify CAAS products in AWS</t>
  </si>
  <si>
    <t>C3CAAS</t>
  </si>
  <si>
    <t>Sistema por medio del cual se admisitran los cargos automáticos a los clientes por pago de servicios, así como la administración de los comercios con los cuales se tiene convenio para realizar los cargos a sus clientes, también de manera automática.Se tienen las funcionalidades de:
Consulta - Por medio de la cual se pueden visualizar los parámetros de operación para cada comercio, el estatus de pagos realizados.
Parametría - Se parametrizan los servicios para cada comercio y por canal a operar.Reportería : Se generan reportes resultados de los procesos de domiciliaciones y reportes con las altas, bajas y cambios de cada domiciliación.</t>
  </si>
  <si>
    <t>D6DOMI</t>
  </si>
  <si>
    <t>TratamientoFraude_UK</t>
  </si>
  <si>
    <t>D7FRAB</t>
  </si>
  <si>
    <t>TratamientoFraude</t>
  </si>
  <si>
    <t>D7FRCO</t>
  </si>
  <si>
    <t>Gestión y almacenamiento temporal de los datos capturados en la ejecución del flujo de contratación Multiproducto asociados al caso dado de alta en APP (proyecto Simplificación de procesos)</t>
  </si>
  <si>
    <t>DAALC1</t>
  </si>
  <si>
    <t>Gestión y almacenamiento temporal de los datos capturados en la ejecución del flujo de contratación del CMC de Particulares asociados al caso dado de alta en APP</t>
  </si>
  <si>
    <t>DAALCM</t>
  </si>
  <si>
    <t>Gestión y almacenamiento temporal de los datos capturados en la ejecución del flujo de contratación de SEGUROS asociados al caso dado de alta en APP (proyecto Simplificación de procesos)</t>
  </si>
  <si>
    <t>DAALSE</t>
  </si>
  <si>
    <t>DATAMARTS DE CAPITAL ECONOMICO.</t>
  </si>
  <si>
    <t>DACAEC</t>
  </si>
  <si>
    <t>Piezas técnicas y procesos necesarios para respaldar y extraer la información que se maneja en los cálculos  de capital regulatorio y en la gestión de Titulizaciones a nivel corporativo</t>
  </si>
  <si>
    <t>DADETC</t>
  </si>
  <si>
    <t>Common user data to fit the Channel.</t>
  </si>
  <si>
    <t>DADEUS</t>
  </si>
  <si>
    <t>DATA EXPORT SCHEDULER Estructural BET</t>
  </si>
  <si>
    <t>DAESEB</t>
  </si>
  <si>
    <t>DATA EXPORT SCHEDULER Local BET</t>
  </si>
  <si>
    <t>DAESLB</t>
  </si>
  <si>
    <t>Relación Customer ID colectoras con CMC.</t>
  </si>
  <si>
    <t>DAEXCO</t>
  </si>
  <si>
    <t>DATA GATHERING ABBEY BANKING</t>
  </si>
  <si>
    <t>DAGAA1</t>
  </si>
  <si>
    <t>DATA GATHERING ABBEY CREDIT CARDS</t>
  </si>
  <si>
    <t>DAGAAB</t>
  </si>
  <si>
    <t>DATA GATHERING ABBEY UPDATE LIMITS</t>
  </si>
  <si>
    <t>DAGAAU</t>
  </si>
  <si>
    <t>DATA GATHERING ABBEY BUSINESS BANKING</t>
  </si>
  <si>
    <t>DAGABB</t>
  </si>
  <si>
    <t>DATA GATHERING GERMANY SCB Estand CM</t>
  </si>
  <si>
    <t>DAGAGE</t>
  </si>
  <si>
    <t>Data Gathering, recolector de datos.</t>
  </si>
  <si>
    <t>DAGAIE</t>
  </si>
  <si>
    <t>Data Gathering Trail CORE</t>
  </si>
  <si>
    <t>DAGATC</t>
  </si>
  <si>
    <t>DATA GATHERING ABBEY MORTGAGES</t>
  </si>
  <si>
    <t>DAGEAM</t>
  </si>
  <si>
    <t>DATOS MíNIMOS USA</t>
  </si>
  <si>
    <t>DAMIUS</t>
  </si>
  <si>
    <t>Aplicación para Datamart de Nueva Cirbe</t>
  </si>
  <si>
    <t>DANUC1</t>
  </si>
  <si>
    <t>DATAMART para Nueva Cirbe</t>
  </si>
  <si>
    <t>DANUCI</t>
  </si>
  <si>
    <t>Day past due harmonization. Provide a levelled DPD for the whole system in Germany.</t>
  </si>
  <si>
    <t>DAPADU</t>
  </si>
  <si>
    <t>Dashboard de la aplicación de Comités, para su integración en los portales. Permite la visualización de los elementos más importantes de los comités a los que un usuario accede. Desarrollado en MS Sharepoint</t>
  </si>
  <si>
    <t>DASCOM</t>
  </si>
  <si>
    <t>DATA ENTRY</t>
  </si>
  <si>
    <t>DATAEN</t>
  </si>
  <si>
    <t>Aplicación en la que se enmarcará el servicio con las operaciones para la generación de las interfaces producto que se utilizarán para alimentar a los Sistemas de Información.</t>
  </si>
  <si>
    <t>DATAFI</t>
  </si>
  <si>
    <t>DATAMART ASOCIADO A CADA IMPLANTACION DEL SISTEMA DATA WAREHOUSE ALM PARA EL SEGUIMIENTO DE:
   - BALANCE DE NEGOCIO
   - CONTROL DE PROCESOS
   - CONTROL DE ERRORES
   - ANALISIS DE CONCILIACION CONTABLE</t>
  </si>
  <si>
    <t>DATALM</t>
  </si>
  <si>
    <t>DATAMART</t>
  </si>
  <si>
    <t>DATAMA</t>
  </si>
  <si>
    <t>DATAMARTSEB</t>
  </si>
  <si>
    <t>DATASE</t>
  </si>
  <si>
    <t>Datamart UK</t>
  </si>
  <si>
    <t>DATAUK</t>
  </si>
  <si>
    <t xml:space="preserve">DataServices </t>
  </si>
  <si>
    <t>DATASV</t>
  </si>
  <si>
    <t>Aplicación de Efectos Físicos España.</t>
  </si>
  <si>
    <t>DATEN1</t>
  </si>
  <si>
    <t>Piezas técnicas y procesos necesarios para extraer y almacenar toda la información necesaria que se maneja en MIRE(estructuras, fuentes, parámetros y outputs) con la trazabilidad necesaria.</t>
  </si>
  <si>
    <t>DATENT</t>
  </si>
  <si>
    <t>DATOS FISCALES.</t>
  </si>
  <si>
    <t>DATFIS</t>
  </si>
  <si>
    <t>Data and integration Hub</t>
  </si>
  <si>
    <t>DATHUB</t>
  </si>
  <si>
    <t>Base de datos de gestion CONPLA</t>
  </si>
  <si>
    <t>DBGCON</t>
  </si>
  <si>
    <t>Aplicación que recoge la funcionalidad relacionada con datos del Catálogo para el EG.</t>
  </si>
  <si>
    <t>DCATEG</t>
  </si>
  <si>
    <t>INTEGRACION APROVISIONADOR</t>
  </si>
  <si>
    <t>DCGLSN</t>
  </si>
  <si>
    <t>DISTRIBUCIÓN DE CONTRATOS GLOBALES A LOCAL CORPORATE</t>
  </si>
  <si>
    <t>DCGLUK</t>
  </si>
  <si>
    <t>Permite el análisis interactivo y dinámico (basado en lógica asociativa) por usuario sobre información de Seguimiento y Control de Procesos sobre SSII ALM</t>
  </si>
  <si>
    <t>DDAACD</t>
  </si>
  <si>
    <t>Sistema  de Información que ofrece una visión global sobre el estado de las cargas de los controles operativos (tanto del SCO de los Opermarts como su Universo Abierto) para que puedan ver, para cada Opermart desplegado en cualquier entidad, si el mismo está correctamente cargado y disponible.</t>
  </si>
  <si>
    <t>DDSDED</t>
  </si>
  <si>
    <t>Decision Box based on IBM JRules to calculate the rating for a dealer in Santander Consumer Bank</t>
  </si>
  <si>
    <t>DEBODE</t>
  </si>
  <si>
    <t>This is a 3rd party application by decision metrics. It interacts with third party CRA systems and retrieves bureau data and passes the details to CRA proxy application.</t>
  </si>
  <si>
    <t>DEBUUP</t>
  </si>
  <si>
    <t>Servicios ofrecidos por los motores de decisión en España para sancionar una solicitud en base a un flujo de reglas.</t>
  </si>
  <si>
    <t>DECAUT</t>
  </si>
  <si>
    <t>Definición de los hitos para la preparación del traspaso. Gestión de excepciones. Definición de perímetro del traspaso.</t>
  </si>
  <si>
    <t>DEFTRA</t>
  </si>
  <si>
    <t>Recupera y presenta: el detalle de un contenido tipo información.  Presenta:   - Detalle de información.  - Player de participación para el contenido (opcional).</t>
  </si>
  <si>
    <t>DEINSO</t>
  </si>
  <si>
    <t>DESCARGA INFORMACIÓN UNIVERSIDAD</t>
  </si>
  <si>
    <t>DEINUN</t>
  </si>
  <si>
    <t>Desarrollos locales cuentas personales Santander España</t>
  </si>
  <si>
    <t>DELCSL</t>
  </si>
  <si>
    <t>DECISIóN LOG ABBEY</t>
  </si>
  <si>
    <t>DELOAB</t>
  </si>
  <si>
    <t>DECISION LOG CAHOOT</t>
  </si>
  <si>
    <t>DELOCA</t>
  </si>
  <si>
    <t>Aplicación que contendrá desarrollos locales para Garantías y Bienes</t>
  </si>
  <si>
    <t>DELOES</t>
  </si>
  <si>
    <t>DECISIóN LOG CORE-DECISIONES DE RIESGOS ADMISIóN</t>
  </si>
  <si>
    <t>DELOGC</t>
  </si>
  <si>
    <t>DECISION LOG GERMANY</t>
  </si>
  <si>
    <t>DELOGE</t>
  </si>
  <si>
    <t>DESARROLLOS LOCALES MIGRACION CHILE.</t>
  </si>
  <si>
    <t>DELOMC</t>
  </si>
  <si>
    <t>Desarrollo necesario para la Migración de México.</t>
  </si>
  <si>
    <t>DELOMM</t>
  </si>
  <si>
    <t>Desarrollos locales de Prestamos USA. Local developments of Loans USA.</t>
  </si>
  <si>
    <t>DELOPU</t>
  </si>
  <si>
    <t>Desarrollos locales Santander España</t>
  </si>
  <si>
    <t>DELOS1</t>
  </si>
  <si>
    <t>DELOSA</t>
  </si>
  <si>
    <t>DESARROLLOS LOCALES UK</t>
  </si>
  <si>
    <t>DELOUK</t>
  </si>
  <si>
    <t>Aplicacion de desarrollos locales de BDP USA</t>
  </si>
  <si>
    <t>DELOUP</t>
  </si>
  <si>
    <t>DECISIóN LOG - SOVERIGN</t>
  </si>
  <si>
    <t>DELSOV</t>
  </si>
  <si>
    <t>APLICACION DE DESCUBIERTOS MULTI GLOBAL, PARA LAS DELEGACIONES DE LA LN CORE EN CUALQUIER ENTIDAD</t>
  </si>
  <si>
    <t>DEMUGL</t>
  </si>
  <si>
    <t>Recupera y presenta: el detalle de un contenido tipo media (subtipo multimedia).  Presenta:  - Detalle de multimedia.</t>
  </si>
  <si>
    <t>DEMUSO</t>
  </si>
  <si>
    <t>ESPECIFICA CHILE DETALLE OPERATIVO</t>
  </si>
  <si>
    <t>DEOPCH</t>
  </si>
  <si>
    <t>IIC DEPOSITARIA FINV ESPAÑA</t>
  </si>
  <si>
    <t>DEPFES</t>
  </si>
  <si>
    <t>Gestión de la definición de los diferentes destinos de intercambio que PNIC procesa</t>
  </si>
  <si>
    <t>DEPNIC</t>
  </si>
  <si>
    <t>ESTRUCTURAL SSII - RIESGOS.</t>
  </si>
  <si>
    <t>DERI</t>
  </si>
  <si>
    <t>DERIVADOS (VALORES)</t>
  </si>
  <si>
    <t>DERIVA</t>
  </si>
  <si>
    <t>DESCARGAS CARTERAS LOCAL UK</t>
  </si>
  <si>
    <t>DESCAR</t>
  </si>
  <si>
    <t>DATA EXPORT SCHEDULER Estructural SOCB (Banking Reform)</t>
  </si>
  <si>
    <t>DESCBK</t>
  </si>
  <si>
    <t>DATA EXPORT SCHEDULER Estructural Core</t>
  </si>
  <si>
    <t>DESCOR</t>
  </si>
  <si>
    <t>Software para la Gestión de descubiertos UK, para la Multiimplementacion</t>
  </si>
  <si>
    <t>DESCUK</t>
  </si>
  <si>
    <t>SOFTWARE LOCAL NACIONAL SOPORTE A LA GESTIóN DE DESCUBIERTOS SOBRE CUENTAS PERSONALES.</t>
  </si>
  <si>
    <t>DESLES</t>
  </si>
  <si>
    <t>Software para el soporte a la gestión de descubiertos de Cuentas Personales para Alemania</t>
  </si>
  <si>
    <t>DESLGE</t>
  </si>
  <si>
    <t>SOFTWARE LOCAL PORTUGAL SOPORTE A LA GESTIóN DE DESCUBIERTOSSOBRE CUENTAS PERSONALES.</t>
  </si>
  <si>
    <t>DESLPT</t>
  </si>
  <si>
    <t>Software local para el soporte a la gestión de descubiertos de Cuentas Personales para Uk</t>
  </si>
  <si>
    <t>DESLUK</t>
  </si>
  <si>
    <t>DATA EXPORT SCHEDULER Estructural SOCB</t>
  </si>
  <si>
    <t>DESOCB</t>
  </si>
  <si>
    <t>GESTIóN DE DEPOSITARIA</t>
  </si>
  <si>
    <t>DESPOS</t>
  </si>
  <si>
    <t>Devoluciones e Impagados</t>
  </si>
  <si>
    <t>DEVCL1</t>
  </si>
  <si>
    <t>DEVOLUCIONES CLIENTES</t>
  </si>
  <si>
    <t>DEVCLI</t>
  </si>
  <si>
    <t>DEVOLUCION DE LA CAMARA EMITIDA Y RECIBIDA </t>
  </si>
  <si>
    <t>DEVOLU</t>
  </si>
  <si>
    <t>Debit Vouching System - enables refunded BACS payments to be sent to customers bank accounts where an ATM dispute has been resolved/settled. 
Reconciles daily cheques issued for non-Partenon cheque deposits</t>
  </si>
  <si>
    <t>DEVOSY</t>
  </si>
  <si>
    <t>Aplicación que agrupa servicios funcionales para alimentarse diariamente con la información proporcionada por las app que la continene, procesa la información y genera uno o varios ficheros que alimentan el motor de alertas.</t>
  </si>
  <si>
    <t>DFCCOR</t>
  </si>
  <si>
    <t>Agrupa los procesos en batch, necesarios para capturar la información necesaria de las aplicaciones que la contienen, la procesa y genera el fichero para alimentar el motor de alertas.</t>
  </si>
  <si>
    <t>DFCUK</t>
  </si>
  <si>
    <t>Data Gathering CORE del RDT producto</t>
  </si>
  <si>
    <t>DGCORE</t>
  </si>
  <si>
    <t>Data Gathering para el Informe de Executive Summary</t>
  </si>
  <si>
    <t>DGEXS1</t>
  </si>
  <si>
    <t>DATA GATHERING GERMANY SEB Estand MPP</t>
  </si>
  <si>
    <t>DGGESB</t>
  </si>
  <si>
    <t>DATA GATHERING GERMANY SEB Estand CM</t>
  </si>
  <si>
    <t>DGGSEC</t>
  </si>
  <si>
    <t>DATA GATHERING GERMANY SEB Estand LU</t>
  </si>
  <si>
    <t>DGGSEL</t>
  </si>
  <si>
    <t>DATA GATHERING ESTAND MPP</t>
  </si>
  <si>
    <t>DGGSEM</t>
  </si>
  <si>
    <t>Diario General de Interfases</t>
  </si>
  <si>
    <t>DGI</t>
  </si>
  <si>
    <t>Aplicación para el marcaje corporativo de los DGIs</t>
  </si>
  <si>
    <t>DGIGEO</t>
  </si>
  <si>
    <t>Parametrización y Marcaje DGI de las Operaciones Bancarias</t>
  </si>
  <si>
    <t>DGIGES</t>
  </si>
  <si>
    <t>Aplicación de Gestión de parametrización y consultas de DGI en Santander</t>
  </si>
  <si>
    <t>DGISAN</t>
  </si>
  <si>
    <t>DGI Gestión USA</t>
  </si>
  <si>
    <t>DGISOV</t>
  </si>
  <si>
    <t>Saldos y Posiciones</t>
  </si>
  <si>
    <t>DGOCO1</t>
  </si>
  <si>
    <t>DGO CONTABILIDAD-</t>
  </si>
  <si>
    <t>DGOCON</t>
  </si>
  <si>
    <t>SIGA. CONTABILIDAD DGO SIGA</t>
  </si>
  <si>
    <t>DGOSIG</t>
  </si>
  <si>
    <t>Repositorio de la información sin procesar de Data Gathering</t>
  </si>
  <si>
    <t>DGTMEX</t>
  </si>
  <si>
    <t>Data Gathering Trail SCU</t>
  </si>
  <si>
    <t>DGTSCU</t>
  </si>
  <si>
    <t>Contiene el software que gestiona la distribución de los productos de ahorro en Banco Santander España</t>
  </si>
  <si>
    <t>DIAHSE</t>
  </si>
  <si>
    <t>Aplicación que contiene el Software necesario para comunicar ISA con las dependencias Cirbe, PCC y Situación Irregular</t>
  </si>
  <si>
    <t>DICCPY</t>
  </si>
  <si>
    <t>Patrón Multi-Implementación y Resolución Especifica de Alemania, de los Componentes que resuelven el cálculo o validan los Dígitos de Control, fundamentalmente de los distintos Tipos de Contratos. En esta aplicación, la funcionalidad que se tiene es aplicar el cálculos estándar, públicos, para aseguran la corrección de la información</t>
  </si>
  <si>
    <t>DICNAL</t>
  </si>
  <si>
    <t>Patrón Multi-Implementación y Resolución Especifica de España, de los Componentes que resuelven el cálculo o validan los Dígitos de Control, fundamentalmente de los distintos Tipos de Contratos. En esta aplicación, la funcionalidad que se tiene es aplicar el cálculos estándar, públicos, para aseguran la corrección de la información</t>
  </si>
  <si>
    <t>DICNES</t>
  </si>
  <si>
    <t>Patrón Multi-Implementación y Resolución Especifica de Portugal, de los Componentes que resuelven el cálculo o validan los Dígitos de Control, fundamentalmente de los distintos Tipos de Contratos. En esta aplicación, la funcionalidad que se tiene es aplicar el cálculos estándar, públicos, para aseguran la corrección de la información</t>
  </si>
  <si>
    <t>DICNPT</t>
  </si>
  <si>
    <t>Patrón Multi-Implementación y Resolución Especifica de  Reino Unido, de los Componentes que resuelven el cálculo o validan los Dígitos de Control, fundamentalmente de los distintos Tipos de Contratos. En esta aplicación, la funcionalidad que se tiene es aplicar el cálculos estándar, públicos, para aseguran la corrección de la información</t>
  </si>
  <si>
    <t>DICNUK</t>
  </si>
  <si>
    <t>Patrón Multi-Implementación y Resolución Especifica de  Estados Unidos, de los Componentes que resuelven el cálculo o validan los Dígitos de Control, fundamentalmente de los distintos Tipos de Contratos. En esta aplicación, la funcionalidad que se tiene es aplicar el cálculos estándar, públicos, para aseguran la corrección de la información</t>
  </si>
  <si>
    <t>DICNUS</t>
  </si>
  <si>
    <t>Aplicación de componenteizicón de Digitos de Control</t>
  </si>
  <si>
    <t>DICTCO</t>
  </si>
  <si>
    <t>APLICATIVO QUE CONCENTRA MENSAJES DE DIFERENTES APLICATIVOS Y CONVIERTE LOS MENSAJES A FORMATO JASON PARA ENVIARLOS AL APLICATIVO LATINIA</t>
  </si>
  <si>
    <t>DIDEEV</t>
  </si>
  <si>
    <t>GESTION DE DIFERENCIAS Y DE OPERATIVA PROPIA DEL ATM</t>
  </si>
  <si>
    <t>DIFATM</t>
  </si>
  <si>
    <t>IIC DIVIDENDOS FINV ESPAÑA</t>
  </si>
  <si>
    <t>DIFIES</t>
  </si>
  <si>
    <t>Diagnostico de cliente, conjunto de dados de suporte à análise de cliente.</t>
  </si>
  <si>
    <t>DIGCLI</t>
  </si>
  <si>
    <t>Componentes que resuelven el cálculo o validan los Dígitos de Control, fundamentalmente de los distintos Tipos de Contratos. En esta aplicación, la funcionalidad que se tiene es aplicar el cálculos estándar, públicos, para aseguran la corrección de la información</t>
  </si>
  <si>
    <t>DIGCNT</t>
  </si>
  <si>
    <t>Información de  Cuentas aperturadas para complemento de expediente en sistema de digitalización</t>
  </si>
  <si>
    <t>DIGDOC</t>
  </si>
  <si>
    <t>Aplicação de digitalização de cheques Totta</t>
  </si>
  <si>
    <t>DIGICH</t>
  </si>
  <si>
    <t>Elementos específicos para la gestión de las pólizas distribuidas en Santander España pertenecientes a la familia de MULTIRRIESGO</t>
  </si>
  <si>
    <t>DIMUSE</t>
  </si>
  <si>
    <t>APLICACIóN CORE QUE AGRUPA LOSSERVICIOS DEL DIRECTORIO DE PERSONAS CORPORATIVO</t>
  </si>
  <si>
    <t>DIPECO</t>
  </si>
  <si>
    <t>PARTE LOCAL PARA CORPORATIVO DE LA APLICACIóN DIDEPE DIRECTORIO DE PERSONAS</t>
  </si>
  <si>
    <t>DIPECP</t>
  </si>
  <si>
    <t>PARTE LOCAL PARA SANTANDER DE LA APLICACIóN DIDEPE DIRECTORIO DE PERSONAS</t>
  </si>
  <si>
    <t>DIPESA</t>
  </si>
  <si>
    <t>Aplicación que agrupa los servicios de extracción y aprovisionamiento de datos para el Directorio de Personas Corporativo</t>
  </si>
  <si>
    <t>DIPETL</t>
  </si>
  <si>
    <t>DISTRIBUCION PLANES PENSIONES LOCAL ESPAÑA</t>
  </si>
  <si>
    <t>DIPPES</t>
  </si>
  <si>
    <t>Contiene el software que gestiona la distribución de los productos de PPA en Banco Santander España</t>
  </si>
  <si>
    <t>DIPPSE</t>
  </si>
  <si>
    <t>DISTRIBUCION DE CONTRATOS ABB</t>
  </si>
  <si>
    <t>DISABB</t>
  </si>
  <si>
    <t>DISTRIBUCION DE CONTRATOS BAN</t>
  </si>
  <si>
    <t>DISBAN</t>
  </si>
  <si>
    <t>Elementos del nuevo conector de seguros en Santander España</t>
  </si>
  <si>
    <t>DISCSE</t>
  </si>
  <si>
    <t>Aplicación Corporativa para la obtencion de movimientos a partir de las operaciones registradas en Diario General de Operaciones (DGO)</t>
  </si>
  <si>
    <t>DISDGO</t>
  </si>
  <si>
    <t>Contiene las aplicaciones específicas para los procesos de migración del Popular</t>
  </si>
  <si>
    <t>DISEMP</t>
  </si>
  <si>
    <t>Contiene las aplicaciones específicas para la distribución de seguros en Santander España</t>
  </si>
  <si>
    <t>DISESE</t>
  </si>
  <si>
    <t>DISTRIBUCION</t>
  </si>
  <si>
    <t>DISIIC</t>
  </si>
  <si>
    <t>Distribucion SIGA Partenon</t>
  </si>
  <si>
    <t>DISIPA</t>
  </si>
  <si>
    <t>Contiene las operaciones necesarias para obtener indicadores para la aplicación de Opermart</t>
  </si>
  <si>
    <t>DISOPE</t>
  </si>
  <si>
    <t>Distribucion Solicitudes Santander</t>
  </si>
  <si>
    <t>DISOSA</t>
  </si>
  <si>
    <t>PMAS. DISPOSITIVOS DEU</t>
  </si>
  <si>
    <t>DISPDU</t>
  </si>
  <si>
    <t>Realizará la Comunicación cambio situación a Switch, Comunicación de dispositivos, Contactos de arrendadores, Contactos de Asistencia, Contactos de Fabricantes, Contactos de instalador, Contactos de Propietarios, Control de recargas, Gestión de arrendadores, Gestión de asistencia de dispositivo, Gestión de capacidades y métodos de captura del Dispositivo, Gestión de claves, Gestión de Dispositivos,Gestión de empresas de asistencia, Gestión de empresas instaladoras, Gestión de fabricantes de dispositivos, Gestión de instalación de dispositivo, Gestión de propietarios de dispositivos, Gestión de tarjetas de supervisor, Gestión de Tipológicas de Terminales, Informes Operativos arrendadores, Informes Operativos asistencia de dispositivo, Informes Operativos de dispositivos, Informes Operativos fabricantes de dispositivo, Informes Operativos instalación de dispositivo, Liquidación de arrendadores, Liquidación de empresas de asistencia, Liquidación de empresas de instalación, Liquidación de fabricantes de dispositivos, Liquidación de propietarios de dispositivos y Perfiles de Dispositivos. ESPAÑA</t>
  </si>
  <si>
    <t>DISPES</t>
  </si>
  <si>
    <t>Realizará la Comunicación cambio situación a Switch, Comunicación de dispositivos, Contactos de arrendadores, Contactos de Asistencia, Contactos de Fabricantes, Contactos de instalador, Contactos de Propietarios, Control de recargas, Gestión de arrendadores, Gestión de asistencia de dispositivo, Gestión de capacidades y métodos de captura del Dispositivo, Gestión de claves, Gestión de Dispositivos,Gestión de empresas de asistencia, Gestión de empresas instaladoras, Gestión de fabricantes de dispositivos, Gestión de instalación de dispositivo, Gestión de propietarios de dispositivos, Gestión de tarjetas de supervisor, Gestión de Tipológicas de Terminales, Informes Operativos arrendadores, Informes Operativos asistencia de dispositivo, Informes Operativos de dispositivos, Informes Operativos fabricantes de dispositivo, Informes Operativos instalación de dispositivo, Liquidación de arrendadores, Liquidación de empresas de asistencia, Liquidación de empresas de instalación, Liquidación de fabricantes de dispositivos, Liquidación de propietarios de dispositivos y Perfiles de Dispositivos</t>
  </si>
  <si>
    <t>DISPOS</t>
  </si>
  <si>
    <t>PMAS. DISPOSITIVOS UK</t>
  </si>
  <si>
    <t>DISPUK</t>
  </si>
  <si>
    <t>PMAS. DISPOSITIVOS USA</t>
  </si>
  <si>
    <t>DISPUS</t>
  </si>
  <si>
    <t>DISTRIBUCION DE CONTRATOS SAN</t>
  </si>
  <si>
    <t>DISSAN</t>
  </si>
  <si>
    <t>Elementos generales y estructurales necesarios para la distribución de Solicitudes desde las redes Grupo</t>
  </si>
  <si>
    <t>DISSOL</t>
  </si>
  <si>
    <t>DISTRIBUCION SOV</t>
  </si>
  <si>
    <t>DISSOV</t>
  </si>
  <si>
    <t>Aplicación que agrupa procesos y servicios para hacer la distribucion de alertas, proyectos, acciones y actividades, en principio a la agenda de riesgos.</t>
  </si>
  <si>
    <t>DISTES</t>
  </si>
  <si>
    <t>DISTRIBUCION DE CONTRATOS</t>
  </si>
  <si>
    <t>DISTRI</t>
  </si>
  <si>
    <t>DISTUK</t>
  </si>
  <si>
    <t>Distribucion Vida Santander</t>
  </si>
  <si>
    <t>DIVISA</t>
  </si>
  <si>
    <t>Elementos específicos para la gestión de seguros de Vida Banco Santander España</t>
  </si>
  <si>
    <t>DIVISE</t>
  </si>
  <si>
    <t>Mantenimiento y consulta del modelo que recoge la codificación de los conceptos necesarios para la definición la división territorial de Brasil, independiente de la dirección; de uso general por todas las aplicaciones de resto de capas del software</t>
  </si>
  <si>
    <t>DIVTBR</t>
  </si>
  <si>
    <t>Mantenimiento y consulta del modelo que recoge la codificación de los conceptos necesarios para la definición la división territorial de España, independiente de la dirección; de uso general por todas las aplicaciones de resto de capas del software</t>
  </si>
  <si>
    <t>DIVTER</t>
  </si>
  <si>
    <t>Mantenimiento y consulta del modelo que recoge la codificación de los conceptos necesarios para la definición la división territorial de Portugal, independiente de la dirección; de uso general por todas las aplicaciones de resto de capas del software</t>
  </si>
  <si>
    <t>DIVTPT</t>
  </si>
  <si>
    <t>DIVISIóN TERRITORIAL USA</t>
  </si>
  <si>
    <t>DIVTUS</t>
  </si>
  <si>
    <t>DLG Banesto</t>
  </si>
  <si>
    <t>DLGBTO</t>
  </si>
  <si>
    <t>Almacenamiento de la información de las decisiones de un caso.</t>
  </si>
  <si>
    <t>DLGCOR</t>
  </si>
  <si>
    <t>DLG MEX</t>
  </si>
  <si>
    <t>DLGMEX</t>
  </si>
  <si>
    <t>DLG San Esp</t>
  </si>
  <si>
    <t>DLGSAN</t>
  </si>
  <si>
    <t>Almacenamiento de la información asociada a las decisiones de un caso para el caso de Sovereign.</t>
  </si>
  <si>
    <t>DLGSOV</t>
  </si>
  <si>
    <t>Almacenamiento de la información asociada a las decisiones de un caso para UK Empresas.</t>
  </si>
  <si>
    <t>DLGSUK</t>
  </si>
  <si>
    <t>DLGi SANTANDER</t>
  </si>
  <si>
    <t>DLISAN</t>
  </si>
  <si>
    <t>DLOG Informacional SCU</t>
  </si>
  <si>
    <t>DLISCU</t>
  </si>
  <si>
    <t>Aplicación para almacenar todas las entradas y salidas del motor de decisión.</t>
  </si>
  <si>
    <t>DLISOV</t>
  </si>
  <si>
    <t>DESARROLLO.LOCAL.IM</t>
  </si>
  <si>
    <t>DLOCIM</t>
  </si>
  <si>
    <t>Decision Log New SCB Germany</t>
  </si>
  <si>
    <t>DLOGNS</t>
  </si>
  <si>
    <t>Repositorio de la información de entrada y salida del motor de decisión</t>
  </si>
  <si>
    <t>DLOMEX</t>
  </si>
  <si>
    <t>Decisión Log SEB</t>
  </si>
  <si>
    <t>DLOSEB</t>
  </si>
  <si>
    <t>Software Local de Cuentas Personales y Liquidaciones de Cuentas Personales para entorno BMG</t>
  </si>
  <si>
    <t>DLPBDC</t>
  </si>
  <si>
    <t>Data Mart de Cuadro de Mando Corporativo para Control Operativo (SCO)</t>
  </si>
  <si>
    <t>DMCOCO</t>
  </si>
  <si>
    <t>DM para el control operativo interno en las diferentes instalaciones de norkom, uso interno isban.</t>
  </si>
  <si>
    <t>DMCONP</t>
  </si>
  <si>
    <t>DM CONTROL PROCESOS SSIRC</t>
  </si>
  <si>
    <t>DMCOPO</t>
  </si>
  <si>
    <t>Datamart Cross del SCP</t>
  </si>
  <si>
    <t>DMCRSS</t>
  </si>
  <si>
    <t>Datamart para explotación analítica de información ALM para entidades bajo regulador local de España.</t>
  </si>
  <si>
    <t>DMEAAS</t>
  </si>
  <si>
    <t>Data Mart de Control Operativo - Fiscal</t>
  </si>
  <si>
    <t>DMFIS</t>
  </si>
  <si>
    <t>Aplicación específica San ES para tratamiento local en el DM</t>
  </si>
  <si>
    <t>DMMII1</t>
  </si>
  <si>
    <t>Sistema de Información para el seguimiento de la gestión de la Irregularidad. Tiene visión para acceso tanto desde SSCC como desde oficinas.</t>
  </si>
  <si>
    <t>DMMIIR</t>
  </si>
  <si>
    <t>Application to manage deeds for mortgages</t>
  </si>
  <si>
    <t>DMSY</t>
  </si>
  <si>
    <t>DATAMART CORPORATIVO DE TITULIZACIONES, SISTEMA EXPLOTACION DEL DATAWAREHOUSE CORPORATIVO TITULIZACIONES:</t>
  </si>
  <si>
    <t>DMTITU</t>
  </si>
  <si>
    <t>DNSZON-DNS ZONE</t>
  </si>
  <si>
    <t>DNS ZONE</t>
  </si>
  <si>
    <t>DNSZON</t>
  </si>
  <si>
    <t>TRATAMIENTO DE DOCUMENTOS EN MARCAJE</t>
  </si>
  <si>
    <t>DOCMAR</t>
  </si>
  <si>
    <t>DETALLE OPERATIVO DOMICILIACIONES MASIVAS APLICACION CORE</t>
  </si>
  <si>
    <t>DOCORE</t>
  </si>
  <si>
    <t>TRATAMIENTO DE DOCUMENTOS EN ALEMANIA</t>
  </si>
  <si>
    <t>DOCUAL</t>
  </si>
  <si>
    <t>TRATAMIENTO DE DOCUMENTOS EN BMG</t>
  </si>
  <si>
    <t>DOCUBG</t>
  </si>
  <si>
    <t>MANTENIMIENTO Y CONSULTA DE LOS CóDIGOS DE DOCUEMENTOS</t>
  </si>
  <si>
    <t>DOCUCO</t>
  </si>
  <si>
    <t>TRATAMIENTO DE DOCUMENTOS EN ESPAñA</t>
  </si>
  <si>
    <t>DOCUES</t>
  </si>
  <si>
    <t>TRATAMIENTO DE DOCUMENTOS PORTUGAL</t>
  </si>
  <si>
    <t>DOCUPT</t>
  </si>
  <si>
    <t>TRATAMIENTO DE DOCUMENTOS EN UK</t>
  </si>
  <si>
    <t>DOCUUK</t>
  </si>
  <si>
    <t>TRATAMIENTO DE DOCUMENTOS EN USA</t>
  </si>
  <si>
    <t>DOCUUS</t>
  </si>
  <si>
    <t>DOMIS. ESPAÑA-ESPCF</t>
  </si>
  <si>
    <t>DOESES</t>
  </si>
  <si>
    <t>Componente que permite agrupar y ordenar los datos de personas con caracterísiticas similares aislando a los mismos de su tratamiento del sistema de personas así como asociar parámetros de vigencia y calidad con el fin de mantener la información del cliente vigente y veraz</t>
  </si>
  <si>
    <t>DOINCO</t>
  </si>
  <si>
    <t>DOMICILC. INT-ESPCF</t>
  </si>
  <si>
    <t>DOINES</t>
  </si>
  <si>
    <t>La aplicación Propósitos Alemania es una parte específica del producto Integrado de Gestión de Propósitos de la Información. Su funcionalidad es el conjunto de la parte específica mas la parte CORE del producto.</t>
  </si>
  <si>
    <t>DOMIAL</t>
  </si>
  <si>
    <t>La aplicación Propósitos España es una parte específica del producto Integrado de Gestión de Propósitos de la Información. Su funcionalidad es el conjunto de la parte específica mas la parte CORE del producto.</t>
  </si>
  <si>
    <t>DOMIES</t>
  </si>
  <si>
    <t>Propósitos Core es una aplicación catalogada en la capa estructural pero enmarcada bajo el Proyecto de Visión Cliente 360º, con el objetivo principal de aportar la funcionalidad que permite a procesos, canales y otros sistemas realizar consultas de valor añadido sobre información de la persona, de forma que en base a un propósito definido se validen una serie de datos agrupados en dicho propósito atendiendo a unas reglas determinadas. El valor añadido de dicha funcionalidad se caracteriza por aislar a las aplicaciones consumidoras de la lógica necesaria para evaluar a los clientes el estado de dicho propósitos.</t>
  </si>
  <si>
    <t>DOMINI</t>
  </si>
  <si>
    <t>La aplicación Propósitos Portugal es una parte específica del producto Integrado de Gestión de Propósitos. Su funcionalidad es el conjunto de la parte específica mas la parte CORE del producto</t>
  </si>
  <si>
    <t>DOMIPO</t>
  </si>
  <si>
    <t>La aplicación Propósitos  USA es una parte específica del producto Integrado de Propósitos de la Información. Su funcionalidad es el conjunto de la parte específica mas la parte CORE del producto.</t>
  </si>
  <si>
    <t>DOMIUS</t>
  </si>
  <si>
    <t>MIG DOMICILIACIONES</t>
  </si>
  <si>
    <t>DOMMIG</t>
  </si>
  <si>
    <t>La aplicación Propósitos UK es una parte específica del producto Integrado de Propósitos de la Información. Su funcionalidad es el conjunto de la parte específica mas la parte CORE del producto.</t>
  </si>
  <si>
    <t>DOMNUK</t>
  </si>
  <si>
    <t>DOMICILIACIONES DE RECINBOS PARA EL CANAL MOVILIDAD ESPAÑA - LISTA DE RECIBOS POR CUENTA Y TRAMOS DE FECHAS</t>
  </si>
  <si>
    <t>DOMOES</t>
  </si>
  <si>
    <t>DETALLE OPERATIVO TRANSFERENCIAS MASIVAS APLICACION CORE</t>
  </si>
  <si>
    <t>DOMULT</t>
  </si>
  <si>
    <t>DOMICILIACIONES-MULTI</t>
  </si>
  <si>
    <t>DOMUTI</t>
  </si>
  <si>
    <t>DOMICILC. OPER-COMUN</t>
  </si>
  <si>
    <t>DOOPCO</t>
  </si>
  <si>
    <t>ESP. ABBEY CORPORATE DET. OPERATIVO.</t>
  </si>
  <si>
    <t>DOPABC</t>
  </si>
  <si>
    <t>ESP. ABBEY RETAIL DET. OPERATIVO.</t>
  </si>
  <si>
    <t>DOPABR</t>
  </si>
  <si>
    <t>Aplicación local Santander España, migrada del entorno Partenón Santander, que da soporte a los procesos de domiciliaciones.</t>
  </si>
  <si>
    <t>DOPASA</t>
  </si>
  <si>
    <t>ESPECIFICA BANESTO DETALLE OPERATIVO</t>
  </si>
  <si>
    <t>DOPBAN</t>
  </si>
  <si>
    <t>CORE DETALLE OPERATIVO</t>
  </si>
  <si>
    <t>DOPCOR</t>
  </si>
  <si>
    <t>ESPECIFICA OPENBANK DETALLE OPERATIVO</t>
  </si>
  <si>
    <t>DOPOPE</t>
  </si>
  <si>
    <t>ESPECIFICA SANTANDER DETALLE OPERATIVO</t>
  </si>
  <si>
    <t>DOPSAN</t>
  </si>
  <si>
    <t>ESP. SEB DET. OPERATIVO.</t>
  </si>
  <si>
    <t>DOPSEB</t>
  </si>
  <si>
    <t>ESPECIFICA SOVEREIGN DETALLE OPERATIVO</t>
  </si>
  <si>
    <t>DOPSOV</t>
  </si>
  <si>
    <t>APLICACIóN PARA GESTIONAR EL DETALLE OPERATIVO DE LOS PAGOSACH EN USA</t>
  </si>
  <si>
    <t>DOSACH</t>
  </si>
  <si>
    <t>DOMICILC. SCB-ESPCF</t>
  </si>
  <si>
    <t>DOSCBE</t>
  </si>
  <si>
    <t>Documentación SIGA PTN</t>
  </si>
  <si>
    <t>DOSIPT</t>
  </si>
  <si>
    <t>APLICACIóN PARA GESTIONAR EL DETALLE OPERATIVO DE LOS FOREIGN PAYMENTS EN USA</t>
  </si>
  <si>
    <t>DOSOFP</t>
  </si>
  <si>
    <t>DOMIC. TOTTA-ESPCF</t>
  </si>
  <si>
    <t>DOTOES</t>
  </si>
  <si>
    <t>DETALLE OPERATIVO TRANSFERENCIAS URGENTES APLICACION CORE</t>
  </si>
  <si>
    <t>DOTUCO</t>
  </si>
  <si>
    <t>DOMICILC. UK-ESPCF</t>
  </si>
  <si>
    <t>DOUKES</t>
  </si>
  <si>
    <t>GESTIONA EL TIPO DE INFORMACIÓN NECESARIA DE INTERVINIENTES PARA EJECUTAR UNA OPERACIÓN POR MOTIVOS REGULATORIOS PBC CORE</t>
  </si>
  <si>
    <t>DPBCOR</t>
  </si>
  <si>
    <t>GESTIONA EL TIPO DE INFORMACIÓN NECESARIA DE INTERVINIENTES PARA EJECUTAR UNA OPERACIÓN POR MOTIVOS REGULATORIOS PBC SOVEREIGN</t>
  </si>
  <si>
    <t>DPBSOV</t>
  </si>
  <si>
    <t>DOMESTIC PAYMENTS GATEWAY</t>
  </si>
  <si>
    <t>DPGHST</t>
  </si>
  <si>
    <t>Workflow de contratação para crédito imobiliário para pessoa física.
Aplicação funcional para recobrimentos BKS do Sistema DQ</t>
  </si>
  <si>
    <t>DSADFI</t>
  </si>
  <si>
    <t>Desarrollos Sovereign</t>
  </si>
  <si>
    <t>DSPSV</t>
  </si>
  <si>
    <t>Desarrollos UK</t>
  </si>
  <si>
    <t>DSPUK</t>
  </si>
  <si>
    <t>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t>
  </si>
  <si>
    <t>DSRMEX</t>
  </si>
  <si>
    <t>Series of components that store and retrieve mortgage illustrations, insurance docs etc</t>
  </si>
  <si>
    <t>DSTO</t>
  </si>
  <si>
    <t>Declaración de operaciones con el Exterior y movimientos en Ctas. Personales de clientes No Residentes. ESPECIFICA BANESTO POR PATRON MULTI</t>
  </si>
  <si>
    <t>DTEBAN</t>
  </si>
  <si>
    <t>Declaración de operaciones con el Exterior y movimientos en Ctas. Personales de clientes No Residentes   ESPECÍFICA DE BMG POR PATRÓN MULT</t>
  </si>
  <si>
    <t>DTEBMG</t>
  </si>
  <si>
    <t>Declaración de operaciones con el Exterior y movimientos en Ctas. Personales de clientes No Residentes. ESPECIFICA BANCOS POR PATRON MULTI</t>
  </si>
  <si>
    <t>DTEOPB</t>
  </si>
  <si>
    <t>Mantenimiento y consulta del modelo que recoge la codificación de los conceptos necesarios para la definición la división territorial de Alemania, independiente de la dirección; de uso general por todas las aplicaciones de resto de capas del software</t>
  </si>
  <si>
    <t>DTERAL</t>
  </si>
  <si>
    <t>Declaración de operaciones con el Exterior y movimientos en Ctas. Personales de clientes No Residentes. ESPECIFICA SANTANDER POR PATRON MULTI</t>
  </si>
  <si>
    <t>DTESAN</t>
  </si>
  <si>
    <t>Declaración de operaciones con el Exterior y movimientos en Ctas. Personales de clientes No Residentes</t>
  </si>
  <si>
    <t>DTEXT</t>
  </si>
  <si>
    <t>Data Gathering Trail SAN</t>
  </si>
  <si>
    <t>DTGSAN</t>
  </si>
  <si>
    <t>Motor de decisión de Scores</t>
  </si>
  <si>
    <t>DTMSCO</t>
  </si>
  <si>
    <t>DISTRIBUCIÓN DE TALONARIOS LOCAL SANTANDER</t>
  </si>
  <si>
    <t>DTTALS</t>
  </si>
  <si>
    <t>DUDOSO COBRO-CONTENCIOSO PRODUCTO ESPAÑA</t>
  </si>
  <si>
    <t>DUCOES</t>
  </si>
  <si>
    <t>DIVISION TERRITORIAL ALEMANIA</t>
  </si>
  <si>
    <t>DVTEAL</t>
  </si>
  <si>
    <t>DWH BANCA PRIVADA GLOBAL</t>
  </si>
  <si>
    <t>DWHBPG</t>
  </si>
  <si>
    <t>Descargas de ejecuciones de SEL RDT Mejico</t>
  </si>
  <si>
    <t>DWLRDT</t>
  </si>
  <si>
    <t>Componente que realiza el aprovisionamiento el DW Operacional especifico para Brasil</t>
  </si>
  <si>
    <t>DWOASB</t>
  </si>
  <si>
    <t>Componente que realiza el aprovisionamiento el DW Operacional especifico para UK</t>
  </si>
  <si>
    <t>DWOASU</t>
  </si>
  <si>
    <t>Componente con la LN específica del DW Operacional para Alemania</t>
  </si>
  <si>
    <t>DWOPAL</t>
  </si>
  <si>
    <t>Componente con la LN específica con las descripciones del DW Operacional para Brasil</t>
  </si>
  <si>
    <t>DWOPB1</t>
  </si>
  <si>
    <t>Componente con la LN específica con las descripciones del DW Operacional para Alemania</t>
  </si>
  <si>
    <t>DWOPB2</t>
  </si>
  <si>
    <t>Componente con la LN específica  del DW Operacional para Brasil</t>
  </si>
  <si>
    <t>DWOPBR</t>
  </si>
  <si>
    <t>Componente específico ESP del DW Operacional para San BCE</t>
  </si>
  <si>
    <t>DWOPES</t>
  </si>
  <si>
    <t>Componente con la LN específica con las descripciones del DW Operacional para UK Retail</t>
  </si>
  <si>
    <t>DWOPU1</t>
  </si>
  <si>
    <t>Componente con la LN específica  del DW Operacional para UK Retail</t>
  </si>
  <si>
    <t>DWOPUR</t>
  </si>
  <si>
    <t>COMPONENTE QUE ALMACENA LA INFORMACION HISTORICA NECESARIA PARA LA GESTION DEL RIESGO</t>
  </si>
  <si>
    <t>DWRIDA</t>
  </si>
  <si>
    <t>Pruebas Componentes e Integraciones de Dynatrace</t>
  </si>
  <si>
    <t>DYNTST</t>
  </si>
  <si>
    <t>Excepciones al cálculo del BBAN en AL</t>
  </si>
  <si>
    <t>EACDBE</t>
  </si>
  <si>
    <t>Evaluador aplicaciones que define procesos de evaluación de acumuladores de contratos de Sovereign</t>
  </si>
  <si>
    <t>EALSOV</t>
  </si>
  <si>
    <t>Módulo Local tratamiento plantillas EasyPay</t>
  </si>
  <si>
    <t>EASYPA</t>
  </si>
  <si>
    <t>EBA EN ABBEY</t>
  </si>
  <si>
    <t>EBAABB</t>
  </si>
  <si>
    <t>EBA Oficina Canal Banking Reform</t>
  </si>
  <si>
    <t>EBACBK</t>
  </si>
  <si>
    <t>CANAL OFICINA DE LA APLICACION EBA</t>
  </si>
  <si>
    <t>EBAOFI</t>
  </si>
  <si>
    <t>EBA Oficina Reforming F Banking</t>
  </si>
  <si>
    <t>EBARFB</t>
  </si>
  <si>
    <t>EBA EN SANTANDER</t>
  </si>
  <si>
    <t>EBASAN</t>
  </si>
  <si>
    <t>EBA EN SEB</t>
  </si>
  <si>
    <t>EBASCB</t>
  </si>
  <si>
    <t>EBA EN TOTTA</t>
  </si>
  <si>
    <t>EBATOT</t>
  </si>
  <si>
    <t>EBA EN UK</t>
  </si>
  <si>
    <t>EBAUK</t>
  </si>
  <si>
    <t>SELECAO DE CLIENTE E LANCAMENTO PORTAL EBROKER</t>
  </si>
  <si>
    <t>EBCLLA</t>
  </si>
  <si>
    <t>Aplicação de routing de mensagens entre o Gestor de Ordens TF e o OMS Sifox</t>
  </si>
  <si>
    <t>EBROKE</t>
  </si>
  <si>
    <t>IIC ESTRUCTURAL DE CAPA FINV ESPAÑA</t>
  </si>
  <si>
    <t>ECFIES</t>
  </si>
  <si>
    <t>ENSAMBLADO SW SISTEMA CONTROL INTERNO ENSAMBLADO PARA SANTANDER BANK ALEMANIA</t>
  </si>
  <si>
    <t>ECISBA</t>
  </si>
  <si>
    <t>ENSAMBLADO SW SISTEMA CONTROL INTERNO ENSAMBLADO PARA SCB</t>
  </si>
  <si>
    <t>ECISCB</t>
  </si>
  <si>
    <t>ENSAMBLADO SW SISTEMA CONTROL INTERNO ENSAMBLADO PARA TOTTA</t>
  </si>
  <si>
    <t>ECITOT</t>
  </si>
  <si>
    <t>ECOSCE Ecosistema para aprovisionamiento de recursos a Santander Consumer</t>
  </si>
  <si>
    <t>Ecosistema para aprovisionamiento de recursos a Santander Consumer</t>
  </si>
  <si>
    <t>ECOSCE</t>
  </si>
  <si>
    <t>ENSAMBLADO DE CONTROL RIESGO OPERACIONAL PARA SANTANDER UK ABBEY</t>
  </si>
  <si>
    <t>ECRSAB</t>
  </si>
  <si>
    <t>ENSAMBLADO SW CONTROL RIESGO OPERACIONAL ENSAMBLADO PARA SB ALEMANIA</t>
  </si>
  <si>
    <t>ECRSBA</t>
  </si>
  <si>
    <t>ENSAMBLADO SW CONTROL RIESTO OPERACIONAL ENSAMBLADO PARA SCB ALEMANIA</t>
  </si>
  <si>
    <t>ECRSCB</t>
  </si>
  <si>
    <t>EBA Cuenta Vostro Oficina Reforming F Banking</t>
  </si>
  <si>
    <t>ECVCB1</t>
  </si>
  <si>
    <t>EBA Cuenta Vostro Oficina Canal Banking Reform</t>
  </si>
  <si>
    <t>ECVCBK</t>
  </si>
  <si>
    <t>ECVRFB</t>
  </si>
  <si>
    <t>Enriquecedor de Datos de Operaciones pendientes EDOP. Para SANTANDER USA</t>
  </si>
  <si>
    <t>EDDDOP</t>
  </si>
  <si>
    <t>Aplicación encargada de enriquecer datos para las operaciones pendientes.</t>
  </si>
  <si>
    <t>EDOP01</t>
  </si>
  <si>
    <t>Descripción  WS Local Openbank EdC</t>
  </si>
  <si>
    <t>EDWSLO</t>
  </si>
  <si>
    <t>EEFF ABBEY-APLICACIóN ABBEY</t>
  </si>
  <si>
    <t>EEFFAB</t>
  </si>
  <si>
    <t>Modulo de Balances para la unidad de Banco Santander España</t>
  </si>
  <si>
    <t>EEFSAN</t>
  </si>
  <si>
    <t>EEFF Sov</t>
  </si>
  <si>
    <t>EEFSOV</t>
  </si>
  <si>
    <t>Patrón Multi-implementación, resolución de Portugal, para la aplicación de Traspaso Estructural</t>
  </si>
  <si>
    <t>EETRE1</t>
  </si>
  <si>
    <t>Patrón Multi-implementación, resolución de USA, para la aplicación de Traspaso Estructural</t>
  </si>
  <si>
    <t>EETRE2</t>
  </si>
  <si>
    <t>Patrón Multi-implementación, resolución de Alemania, para la aplicación de Traspaso Estructural</t>
  </si>
  <si>
    <t>EETREA</t>
  </si>
  <si>
    <t>Patrón Multi-implementación, resolución de España, para la aplicación de Traspaso Estructural</t>
  </si>
  <si>
    <t>EETREE</t>
  </si>
  <si>
    <t>Presentación para la aplicación de Traspaso Estructural</t>
  </si>
  <si>
    <t>EETREP</t>
  </si>
  <si>
    <t>Patrón Multi-implementación, resolución de Inglaterra, para la aplicación de Traspaso Estructural</t>
  </si>
  <si>
    <t>EETREU</t>
  </si>
  <si>
    <t>EBA - EXCLUSIVO NACIONAL</t>
  </si>
  <si>
    <t>EEXNAC</t>
  </si>
  <si>
    <t>Eliminacion acceso al nucleo clientes</t>
  </si>
  <si>
    <t>ELAANC</t>
  </si>
  <si>
    <t>APLICACION ESPECIFICA DE EMAILPARA ABBEY</t>
  </si>
  <si>
    <t>EMAABB</t>
  </si>
  <si>
    <t>APLICACION CORE DE EMAIL</t>
  </si>
  <si>
    <t>EMACOR</t>
  </si>
  <si>
    <t>Aplicación core de Email para Contact Center</t>
  </si>
  <si>
    <t>EMAILC</t>
  </si>
  <si>
    <t>Aplicación específica de Email para GBM</t>
  </si>
  <si>
    <t>EMAILG</t>
  </si>
  <si>
    <t>Software necesario para hacer la migración desde el modelo con canal de ECP al sin canal.
Este sw se ejecutará una única vez para la migración ya que el modelo con canal se deprecará</t>
  </si>
  <si>
    <t>EMCCAM</t>
  </si>
  <si>
    <t>EMISION EBA CORE</t>
  </si>
  <si>
    <t>EMEBCO</t>
  </si>
  <si>
    <t>EMISION EBA UK</t>
  </si>
  <si>
    <t>EMEBUK</t>
  </si>
  <si>
    <t>Emision EBA Oficina Reforming F Banking</t>
  </si>
  <si>
    <t>EMECB1</t>
  </si>
  <si>
    <t>Emision EBA Oficina Canal Banking Reform</t>
  </si>
  <si>
    <t>EMECBK</t>
  </si>
  <si>
    <t>EMERFB</t>
  </si>
  <si>
    <t>Emitidas Oficina Canal Banking Reform</t>
  </si>
  <si>
    <t>EMICBK</t>
  </si>
  <si>
    <t>Emitidas Oficina Reforming F Banking</t>
  </si>
  <si>
    <t>EMIRFB</t>
  </si>
  <si>
    <t>Onboarding eMoney Service to allow clients to use PagoNxt platform or services</t>
  </si>
  <si>
    <t>EMONEY</t>
  </si>
  <si>
    <t>MANTENIMIENTO, CONSULTA Y ENTIDADES EMPRESA GBM</t>
  </si>
  <si>
    <t>EMPBMG</t>
  </si>
  <si>
    <t>EMPRESA Brasil</t>
  </si>
  <si>
    <t>EMPBR1</t>
  </si>
  <si>
    <t>Entradas Masivas de Pagos Canal Banking Reform</t>
  </si>
  <si>
    <t>EMPCBK</t>
  </si>
  <si>
    <t>MANTENIMIENTO EMPRESA ENTORNO MARCAJE</t>
  </si>
  <si>
    <t>EMPMAR</t>
  </si>
  <si>
    <t>MANTENIMIENTO, CONSULTA Y ENTIDADES EMPRESA ALEMANIA</t>
  </si>
  <si>
    <t>EMPRAL</t>
  </si>
  <si>
    <t>EMPRESA CH</t>
  </si>
  <si>
    <t>EMPRCH</t>
  </si>
  <si>
    <t>MATENIMIENTO, CONSULTA Y ENTIDADES EMPRESA ES.</t>
  </si>
  <si>
    <t>EMPRES</t>
  </si>
  <si>
    <t>Remesas específico para Banking Reform, Entidad 015</t>
  </si>
  <si>
    <t>EMPRFB</t>
  </si>
  <si>
    <t>MATENIMIENTO, CONSULTA Y ENTIDADES EMPRESA PT.</t>
  </si>
  <si>
    <t>EMPRPT</t>
  </si>
  <si>
    <t>MANTENIMIENTO Y CONSULTA DE EMPRESA</t>
  </si>
  <si>
    <t>EMPRSA</t>
  </si>
  <si>
    <t>MATENIMIENTO, CONSULTA Y ENTIDADES EMPRESA UK.</t>
  </si>
  <si>
    <t>EMPRUK</t>
  </si>
  <si>
    <t>MATENIMIENTO, CONSULTA Y ENTIDADES EMPRESA USA.</t>
  </si>
  <si>
    <t>EMPUSA</t>
  </si>
  <si>
    <t>Entidad Agente de Eventos Corporativos</t>
  </si>
  <si>
    <t>ENAGPA</t>
  </si>
  <si>
    <t>Patrón Multi-Implementación y Resolución Especifica de  Reino Unido,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t>
  </si>
  <si>
    <t>ENCABB</t>
  </si>
  <si>
    <t>Definición de la codificación corporativa, INTERNA,  de las cámaras de compensación; que se necesita tener conocimiento en la operativa diaria, de uso general por todas las aplicaciones del resto de capas del software</t>
  </si>
  <si>
    <t>ENCACO</t>
  </si>
  <si>
    <t>Patrón Multi-Implementación y Resolución Especifica de  Alemania,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t>
  </si>
  <si>
    <t>ENCALE</t>
  </si>
  <si>
    <t>Patrón Multi-Implementación y Resolución Especifica de  España,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t>
  </si>
  <si>
    <t>ENCRES</t>
  </si>
  <si>
    <t>Patrón Multi-Implementación y Resolución Especifica de  Portugal,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t>
  </si>
  <si>
    <t>ENCRPT</t>
  </si>
  <si>
    <t>Patrón Multi-Implementación y Resolución Especifica de  Estados Unidos,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t>
  </si>
  <si>
    <t>ENCUSA</t>
  </si>
  <si>
    <t>Definición, según la codificación corporativa, INTERNA, de las Entidades y Oficinas Financieras, la intervención de las mismas en las cámaras de compensación; que se necesita tener conocimiento en la operativa diaria; de uso general por todas las aplicaciones del resto de capas del software</t>
  </si>
  <si>
    <t>ENENCA</t>
  </si>
  <si>
    <t>Patrón Multi-Implementación y Resolución Especifica de Banking reform - Reino Unido,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t>
  </si>
  <si>
    <t>ENENCB</t>
  </si>
  <si>
    <t>ENENCC</t>
  </si>
  <si>
    <t>Patrón Multi-Implementación y Resolución Especifica de Mexico,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t>
  </si>
  <si>
    <t>ENENCM</t>
  </si>
  <si>
    <t>PRESENTACIÓN para el mantenimiento y la consulta de la definición de la codificación corporativa, INTERNA, de las Entidades y Oficinas Financieras; que se necesita tener referencia en la operativa diaria; de uso general por todas las aplicaciones del resto de capas del software.</t>
  </si>
  <si>
    <t>ENENCP</t>
  </si>
  <si>
    <t>Patrón de Multi-Implementación de la instancia Partenón GBM,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t>
  </si>
  <si>
    <t>ENENCS</t>
  </si>
  <si>
    <t>Definición, según la codificación corporativa, INTERNA, de las Entidades y Oficinas Financieras, las relaciones y agrupaciones de las mismas; que se necesita tener conocimiento en la operativa diaria; de uso general por todas las aplicaciones del resto de capas del software</t>
  </si>
  <si>
    <t>ENENRE</t>
  </si>
  <si>
    <t>Definición, según la codificación corporativa, INTERNA, de las Entidades y Oficinas Financieras, la intervención de las mismas en los SubSistemas definidos (representada, participe,….); que se necesita tener conocimiento en la operativa diaria; de uso general por todas las aplicaciones del resto de capas del software</t>
  </si>
  <si>
    <t>ENENSU</t>
  </si>
  <si>
    <t>ENG_LN_M_ALGORITMOS</t>
  </si>
  <si>
    <t>ENGABB</t>
  </si>
  <si>
    <t>VALORACIóN ENGINE CORE- APLICACIóN CORE</t>
  </si>
  <si>
    <t>ENGCOR</t>
  </si>
  <si>
    <t>Rating Engine Industrializados Santander UK</t>
  </si>
  <si>
    <t>ENGIUK</t>
  </si>
  <si>
    <t>Valoraciones Engine Sov</t>
  </si>
  <si>
    <t>ENGSOV</t>
  </si>
  <si>
    <t>Gestor de entradas masivas de Cheques Multientidadción. Se encuentran las subaplicaciones Multi y CORE, que constituyen la aplicación.</t>
  </si>
  <si>
    <t>ENMACH</t>
  </si>
  <si>
    <t>Definición, según la codificación corporativa, INTERNA, de los Medios Financieros, la relación de los festivos y calendarios que corresponden a cada uno; de los que se necesita tener conocimiento en la operativa diaria; de uso general por todas las aplicaciones de resto del capas del software</t>
  </si>
  <si>
    <t>ENMECA</t>
  </si>
  <si>
    <t>Definición, según la codificación corporativa, INTERNA, de los Medios Financieros, la relación de los festivos y calendarios que corresponden a cada uno; de los que se necesita tener conocimiento en la operativa diaria; de uso general por todas las aplicaciones de resto del capas del software. Específico MX</t>
  </si>
  <si>
    <t>ENMECM</t>
  </si>
  <si>
    <t>Definición de la codificación corporativa, INTERNA,  de los Medios Financieros; de los sistemas inter- bancarios como son cámaras, liquidadores,....; de  los que se necesita tener conocimiento en la operativa diaria; de uso general por todas las aplicaciones del resto de capas del software.</t>
  </si>
  <si>
    <t>ENMEFC</t>
  </si>
  <si>
    <t>Resolucion genérica BKS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t>
  </si>
  <si>
    <t>ENMEFG</t>
  </si>
  <si>
    <t>Patrón de Multi-Implementación. Delegación de Instancia Partenón GBM, para la Definición, según la codificación corporativa, INTERNA, de los Medios Financieros, la relación de los festivos y calendarios que corresponden a cada uno; de los que se necesita tener conocimiento en la operativa diaria; de uso general por todas las aplicaciones de resto del capas del software</t>
  </si>
  <si>
    <t>ENMEFN</t>
  </si>
  <si>
    <t>Patrón de Multi-Implementación. Delegación de Alemania, para la Definición, según la codificación corporativa, INTERNA, para los Medios Financieros, la parametrización  que corresponden a cada uno; de los que se necesita tener conocimiento en la operativa diaria; de uso general por todas las aplicaciones de resto del capas del software</t>
  </si>
  <si>
    <t>ENMEP1</t>
  </si>
  <si>
    <t>Definición, según la codificación corporativa, INTERNA, para los Medios Financieros, la parametrización  que corresponden a cada uno; de los que se necesita tener conocimiento en la operativa diaria; de uso general por todas las aplicaciones de resto del capas del software</t>
  </si>
  <si>
    <t>ENMEPA</t>
  </si>
  <si>
    <t>Aplicación funcional local para el envío de Modelos a Hacienda</t>
  </si>
  <si>
    <t>ENMOHA</t>
  </si>
  <si>
    <t>Encapsulado de llamadas a servicios web de POC</t>
  </si>
  <si>
    <t>ENPAPO</t>
  </si>
  <si>
    <t>Modelo de entes públicos pata generica</t>
  </si>
  <si>
    <t>ENPUES</t>
  </si>
  <si>
    <t>Aplicación de Condiciones económicas.</t>
  </si>
  <si>
    <t>ENREF1</t>
  </si>
  <si>
    <t>ENTRADA DE REMESAS FISICAS.</t>
  </si>
  <si>
    <t>ENREFI</t>
  </si>
  <si>
    <t>Remesas</t>
  </si>
  <si>
    <t>ENRES1</t>
  </si>
  <si>
    <t>ENTRADA DE REMESAS EN SOPORTE.</t>
  </si>
  <si>
    <t>ENRESO</t>
  </si>
  <si>
    <t>Entidades ajenas de planes</t>
  </si>
  <si>
    <t>ENTAJE</t>
  </si>
  <si>
    <t>Definición de la codificación corporativa, INTERNA, y la información de las Entidades de Crédito y Oficinas Bancarias; que se necesita tener referencia en la operativa diaria; de uso general por todas las aplicaciones del resto de capas del software</t>
  </si>
  <si>
    <t>ENTCRE</t>
  </si>
  <si>
    <t>COMPENSACION DE CHEQUES Y PAGARES</t>
  </si>
  <si>
    <t>ENTREG</t>
  </si>
  <si>
    <t>Gestor de Entidades Repartidoras</t>
  </si>
  <si>
    <t>ENTREP</t>
  </si>
  <si>
    <t>Servicios para gestionar los huecos de ofertas comerciales de diversos canales.</t>
  </si>
  <si>
    <t>EOGEHU</t>
  </si>
  <si>
    <t>Servicios para gestionar los huecos operativos o comerciales en aplicaciones de canal.</t>
  </si>
  <si>
    <t>EOGHCO</t>
  </si>
  <si>
    <t>Servicios para gestionar los huecos de ofertas comerciales de diversos canales en Santander</t>
  </si>
  <si>
    <t>EOGHSA</t>
  </si>
  <si>
    <t>ESTRUCTURAS ORGANIZATIVAS BMG</t>
  </si>
  <si>
    <t>EORCOR</t>
  </si>
  <si>
    <t>Aplicación que genera el listado de cheques capturados por la aplicación Back Office Teller de Sovereign en un día</t>
  </si>
  <si>
    <t>EORESO</t>
  </si>
  <si>
    <t>DecisionAgent is a part of Experian’s PowerCurve Strategy Management suite. It is the scoring engine that will replace Strategyware. It has the ability to provide a scoring decision using the implemented strategies and customer data.</t>
  </si>
  <si>
    <t>EPSMDA</t>
  </si>
  <si>
    <t>Business users create and manage risk policy using PCSM Design Studio. It has a repository server (to store Content,Reporting,Security&amp;Solutions) and job server (to execute jobs) from within Studio.</t>
  </si>
  <si>
    <t>EPSMPD</t>
  </si>
  <si>
    <t>SW HOST para certificación y validación de las funcionalidades y correcto funcionamiento de ERRATIA</t>
  </si>
  <si>
    <t>ERSWCE</t>
  </si>
  <si>
    <t>Datalake que centraliza todas las fuentes de datos con información relevante a las iteracciones que SCF mantiene con sus clientes en el proceso de recuperación</t>
  </si>
  <si>
    <t>ESACID</t>
  </si>
  <si>
    <t>Aplicación especifica España que da soporte completo a la administración de contrato marco e IPFs</t>
  </si>
  <si>
    <t>ESADMA</t>
  </si>
  <si>
    <t>ESTRUCTURAL DE CAPA</t>
  </si>
  <si>
    <t>ESCAPA</t>
  </si>
  <si>
    <t>Aplicación España para las consultas de auditoria</t>
  </si>
  <si>
    <t>ESCAUD</t>
  </si>
  <si>
    <t>Estructural contable de Pago, componentes para API</t>
  </si>
  <si>
    <t>ESCOAP</t>
  </si>
  <si>
    <t>Parametrización de Escenarios de Liquidación</t>
  </si>
  <si>
    <t>ESCPIL</t>
  </si>
  <si>
    <t>Espacios de colaboración estructurada creados a partir de componentes estandard de producto MS Sharepoint</t>
  </si>
  <si>
    <t>ESDCES</t>
  </si>
  <si>
    <t>Estados de Cuenta XML PDF (MAIL CIFRADO) Aplicación que permite el enrolamiento de clientes para el envío de estado de cuenta por correo electrónico. Open y 390 se trata de la aplicación Mail Cifrado.</t>
  </si>
  <si>
    <t>ESDCXP</t>
  </si>
  <si>
    <t>Aplicación para las consultas generales de estructurales de canal.</t>
  </si>
  <si>
    <t>ESDECA</t>
  </si>
  <si>
    <t>Aplicación encargada de los interfaces con las piezas de riesgos y que tiene opertiva para trasladar los resultados de riesgos si no estuviera automatizada la comunicación</t>
  </si>
  <si>
    <t>ESDERI</t>
  </si>
  <si>
    <t>ENSAMBLADO SGO DOBLE INSTANCIA</t>
  </si>
  <si>
    <t>ESDIUK</t>
  </si>
  <si>
    <t>Específica Entorno Global Detalle Operativo</t>
  </si>
  <si>
    <t>ESENDO</t>
  </si>
  <si>
    <t>Aplicación para recoger la lógica de presentación de la aplicación de Estructuras Fiscales (00000483).</t>
  </si>
  <si>
    <t>ESFIPR</t>
  </si>
  <si>
    <t>Servicios específicos para tratamiento de Transf. Internacionales para bancos nacionales</t>
  </si>
  <si>
    <t>ESHHMP</t>
  </si>
  <si>
    <t>Aplicación MULTI para la Generación de comunicaciones on-line: España</t>
  </si>
  <si>
    <t>ESIPSO</t>
  </si>
  <si>
    <t>Aplicación que contiene todos los servicios para patrón multi de lógica de presentación core de estructuras.</t>
  </si>
  <si>
    <t>ESLNMU</t>
  </si>
  <si>
    <t>PARAMETRIZACIONES DE IPFS ESPAÑA</t>
  </si>
  <si>
    <t>ESPARA</t>
  </si>
  <si>
    <t>ENTRADAS SALIDAS LOCALES DE CLASIFICACIóN / PROVISIONES ENSEB</t>
  </si>
  <si>
    <t>ESPNSE</t>
  </si>
  <si>
    <t>ESTRUCTURAL DE CAPA PLANES PENSIONES ESPAÑA</t>
  </si>
  <si>
    <t>ESPPES</t>
  </si>
  <si>
    <t>Servicios específicos para validación de datos de Transf. Internacionales para bancos nacionales</t>
  </si>
  <si>
    <t>ESPVIB</t>
  </si>
  <si>
    <t>MULTIFICACIóN MOTOR LIQUIDACIONES SAN UK RETAIL</t>
  </si>
  <si>
    <t>ESSALO</t>
  </si>
  <si>
    <t>Específica  Sovereign Detalle Operativo Pagos Documentarios</t>
  </si>
  <si>
    <t>ESSDPD</t>
  </si>
  <si>
    <t>Estadísticas y Control de Gestión</t>
  </si>
  <si>
    <t>ESTAD1</t>
  </si>
  <si>
    <t>ESTADÍSTICAS</t>
  </si>
  <si>
    <t>ESTADI</t>
  </si>
  <si>
    <t>Estructuras de Auxiliares y Entradas manuales. Específico de SCB</t>
  </si>
  <si>
    <t>ESTALE</t>
  </si>
  <si>
    <t>Estructuras de Auxiliares y Entradas manuales. Específico de BMG</t>
  </si>
  <si>
    <t>ESTBMG</t>
  </si>
  <si>
    <t>Estructuras de Auxiliares y Entradas manuales. Específico de CAHOOT</t>
  </si>
  <si>
    <t>ESTCAH</t>
  </si>
  <si>
    <t>Estructuras de Auxiliares y Entradas manuales. Específico PARA PATRÓN MULTI</t>
  </si>
  <si>
    <t>ESTESP</t>
  </si>
  <si>
    <t>Estructuras de Auxiliares y Entradas manuales. Específico de PORTUGAL</t>
  </si>
  <si>
    <t>ESTPOR</t>
  </si>
  <si>
    <t>Estructuras de Auxiliares y Explotación para Auditorias.</t>
  </si>
  <si>
    <t>ESTRUC</t>
  </si>
  <si>
    <t>ESTRUCTURAL</t>
  </si>
  <si>
    <t>ESTRUT</t>
  </si>
  <si>
    <t>Estructuras Fiscales específico SEB</t>
  </si>
  <si>
    <t>ESTSEB</t>
  </si>
  <si>
    <t>Estructuras de Auxiliares y Explotación para Auditorias. Específico de Estados Unidos.</t>
  </si>
  <si>
    <t>ESTUSA</t>
  </si>
  <si>
    <t>Estructuras de Auxiliares y Entradas manuales. Específico de UK CORP</t>
  </si>
  <si>
    <t>ESUKCO</t>
  </si>
  <si>
    <t>Estructuras de Auxiliares y Entradas manuales. Específico de UK RET</t>
  </si>
  <si>
    <t>ESUKRE</t>
  </si>
  <si>
    <t>Evaluador - Aplicación que define procesos de evaluación de acumuladores de contrato</t>
  </si>
  <si>
    <t>EVAACU</t>
  </si>
  <si>
    <t>Aplciación encargada de evaluar las promociones</t>
  </si>
  <si>
    <t>EVAPRO</t>
  </si>
  <si>
    <t>Evolución del entorno de Cumplimiento</t>
  </si>
  <si>
    <t>EVENCU</t>
  </si>
  <si>
    <t>Evaluación masiva del RDT de Méjico</t>
  </si>
  <si>
    <t>EVMAMX</t>
  </si>
  <si>
    <t>CORE DE EVENTOS OPERATIVOS</t>
  </si>
  <si>
    <t>EVOCOR</t>
  </si>
  <si>
    <t>EVOLUCION GESTORES</t>
  </si>
  <si>
    <t>EVOGES</t>
  </si>
  <si>
    <t>Extractores Auditoria CORE</t>
  </si>
  <si>
    <t>EXAUCO</t>
  </si>
  <si>
    <t>Operativa Experto de cambios con  Margenes definidos en Catalogo y Precios particulares</t>
  </si>
  <si>
    <t>EXCAMA</t>
  </si>
  <si>
    <t>Aplicación con PATRON MULTI para la gestión de las comunicaciones  referentes a los movimientos de una cuenta (o grupo de cuentas),  a través de distintos medios físicos y con diferentes frecuencias y formatos.</t>
  </si>
  <si>
    <t>EXCCCM</t>
  </si>
  <si>
    <t>Aplicación MULTI  para la Gestión de los Extractos para Multiimplementación en SOV.</t>
  </si>
  <si>
    <t>EXCCES</t>
  </si>
  <si>
    <t>Gestión de Exclientes - CORE</t>
  </si>
  <si>
    <t>EXCCOR</t>
  </si>
  <si>
    <t>Gestión de Exclientes - AL</t>
  </si>
  <si>
    <t>EXCLAL</t>
  </si>
  <si>
    <t>Experto de Cambio de Cloud para Banking Reform</t>
  </si>
  <si>
    <t>EXCLBK</t>
  </si>
  <si>
    <t>Gestión de Exclientes - ES</t>
  </si>
  <si>
    <t>EXCLES</t>
  </si>
  <si>
    <t>Gestión de Exclientes - OPENBANK</t>
  </si>
  <si>
    <t>EXCLOP</t>
  </si>
  <si>
    <t>Gestión de Exclientes - PT</t>
  </si>
  <si>
    <t>EXCLPT</t>
  </si>
  <si>
    <t>Gestión de Exclientes - UK</t>
  </si>
  <si>
    <t>EXCLUK</t>
  </si>
  <si>
    <t>OPERATIVA PROPIA DE ESPAÑA</t>
  </si>
  <si>
    <t>EXCNAC</t>
  </si>
  <si>
    <t>Excepciones de liquidación por contrapartida</t>
  </si>
  <si>
    <t>EXCPIL</t>
  </si>
  <si>
    <t>OPERATIVA PROPIA DE TOTTA </t>
  </si>
  <si>
    <t>EXCTOT</t>
  </si>
  <si>
    <t>Gestión de Exclientes - USA</t>
  </si>
  <si>
    <t>EXCUSA</t>
  </si>
  <si>
    <t>Aplicación para la validación y extraccion de los datos de BAO del modelo origen en formato Partenon.</t>
  </si>
  <si>
    <t>EXDAOB</t>
  </si>
  <si>
    <t>EXDECA</t>
  </si>
  <si>
    <t>Componente que gestiona la generación de información a extractar a nivel de movimientos.</t>
  </si>
  <si>
    <t>EXDEMO</t>
  </si>
  <si>
    <t>Funcionalidades de explotación de la información necesaria para realizar los cálculos  de capital regulatorio y la gestión de Titulizaciones a nivel corporativo</t>
  </si>
  <si>
    <t>EXDETC</t>
  </si>
  <si>
    <t>Aplicación funcional para guardar información para ayudar en la toma de decisión de una retrocesión. Información relativa al cliente y documentación aportada</t>
  </si>
  <si>
    <t>EXDODR</t>
  </si>
  <si>
    <t>El objetivo a alcanzar en el sistema de EGRRF es proporcionar al área usuaria de Riesgos corporativo de un sistema que le permita explotar la información de métricas de Riesgo de Crédito identificadas dentro del marco RRF, enviada por las unidades locales a través del CargaRisk y otra información corporativa requerida para dar cobertura a sus necesidades de análisis de la información y toma de decisiones respecto a riesgo de crédito.</t>
  </si>
  <si>
    <t>EXGRRR</t>
  </si>
  <si>
    <t>OPERATIVA PROPIA DE ABBEY </t>
  </si>
  <si>
    <t>EXLABB</t>
  </si>
  <si>
    <t>Aplicación de Presentación de exclusividad de  Mediadores para el Sistema de Gestión de Mediadores</t>
  </si>
  <si>
    <t>EXMALP</t>
  </si>
  <si>
    <t>Funcionalidades Especificas Alemania de las Exclusividades de los Mediadores para el Sistema de Gestión de Mediadores</t>
  </si>
  <si>
    <t>EXMEAL</t>
  </si>
  <si>
    <t>Definicion de las exclusividades y excepciones a las mismas para la tipologia de mediadores existentes</t>
  </si>
  <si>
    <t>EXMECR</t>
  </si>
  <si>
    <t>EXPERTCAMB MULTI CORP</t>
  </si>
  <si>
    <t>EXMUBK</t>
  </si>
  <si>
    <t>MULTIFICACIÓN EXTRACTO MVTOS UK</t>
  </si>
  <si>
    <t>EXMVUK</t>
  </si>
  <si>
    <t>Extractor de datos necesarios para la explotación de información  en el ámbito de la monitorizacion centralizada PBC, Norkom.</t>
  </si>
  <si>
    <t>EXNOPB</t>
  </si>
  <si>
    <t>MULTIFICACIÓN Extracto Online SEB</t>
  </si>
  <si>
    <t>EXOSEB</t>
  </si>
  <si>
    <t>El aplicativo CAT Centro de Atención Telefónica) permite dar seguimiento a folios SINIESTRO</t>
  </si>
  <si>
    <t>EXPCAT</t>
  </si>
  <si>
    <t>Aplicação para ter informação específica de exclientes para o Santander Totta</t>
  </si>
  <si>
    <t>EXPCLI</t>
  </si>
  <si>
    <t>Aplicación Área Temporal de Carga</t>
  </si>
  <si>
    <t>EXPCOM</t>
  </si>
  <si>
    <t>Piezas para cubrir la funcionalidad de poder revisar la información que se envía al grupo y que el usr de negocio pueda decidir si lo envía o no.</t>
  </si>
  <si>
    <t>EXPCRK</t>
  </si>
  <si>
    <t>EXPORTACION DEDICADA</t>
  </si>
  <si>
    <t>EXPDED</t>
  </si>
  <si>
    <t>El aplicativo URS (Unidad de Retención Santander) permite la retención de polizas</t>
  </si>
  <si>
    <t>EXPURS</t>
  </si>
  <si>
    <t>MULTIFICACIÓN Extracto Online ABBEY</t>
  </si>
  <si>
    <t>EXTABB</t>
  </si>
  <si>
    <t>EXCEP TACTICO CORE</t>
  </si>
  <si>
    <t>EXTCOR</t>
  </si>
  <si>
    <t>EXTRACCIÓN LOCAL DE INFORMACIÓN DE SANTANDER</t>
  </si>
  <si>
    <t>EXTINF</t>
  </si>
  <si>
    <t>Software Local Nacional Soporte a Extratcos</t>
  </si>
  <si>
    <t>EXTLES</t>
  </si>
  <si>
    <t>Gestión de Extractos para Alemania</t>
  </si>
  <si>
    <t>EXTLGE</t>
  </si>
  <si>
    <t>Software local UK soporte a Extractos</t>
  </si>
  <si>
    <t>EXTLUK</t>
  </si>
  <si>
    <t>Componente que gestiona la generación de información a extractar a nivel de operaciones o eventos del aplicativo.</t>
  </si>
  <si>
    <t>EXTONL</t>
  </si>
  <si>
    <t>Genera extractos de la base de datos de activity log para la generación de reportes diarios.</t>
  </si>
  <si>
    <t>EXTRA1</t>
  </si>
  <si>
    <t>Esta aplicación se ocupa de reportar a través de distintos medios físicos y con diferentes frecuencias y formatos,  la información referente a los movimientos de una cuenta (o grupo de cuentas).</t>
  </si>
  <si>
    <t>EXTRAC</t>
  </si>
  <si>
    <t>MULTIFICACIÓN Extracto Online SCF</t>
  </si>
  <si>
    <t>EXTSCF</t>
  </si>
  <si>
    <t>EXTRACTOS_SEB</t>
  </si>
  <si>
    <t>EXTSEB</t>
  </si>
  <si>
    <t>Aplicación OBSOLETA - A DEPRECAR - 03/05/2012: Todo lo que está catalogado es específico de país (UK y EEUU) y, como están las migraciones realizadas, no se debe de modificar. 
Hay una nueva aplicación para catalogar el nuevo SW PRODUCTO de Migración.</t>
  </si>
  <si>
    <t>EXTSNP</t>
  </si>
  <si>
    <t>MULTIFICACIÓN Extracto Online SOVEREIGN</t>
  </si>
  <si>
    <t>EXTSVG</t>
  </si>
  <si>
    <t>MULTIFICACIÓN Extracto Online TOTTA</t>
  </si>
  <si>
    <t>EXTTOT</t>
  </si>
  <si>
    <t>FABRIC-Hyperledger Fabric in the context of Alastria</t>
  </si>
  <si>
    <t>Hyperledger Fabric in the context of Alastria</t>
  </si>
  <si>
    <t>FABRIC</t>
  </si>
  <si>
    <t>Configuración y ejecución de la facturación de una liquidación de comisiones aplicables a un contrato de un producto/subproducto</t>
  </si>
  <si>
    <t>FACCOR</t>
  </si>
  <si>
    <t>Aplicação de gestão/reconciliação de facturas</t>
  </si>
  <si>
    <t>FACGER</t>
  </si>
  <si>
    <t>Aplicación especifica para México. Configuración y ejecución de la facturación de una liquidación de comisiones aplicables a un contrato de un producto/subproducto</t>
  </si>
  <si>
    <t>FACMEX</t>
  </si>
  <si>
    <t>FACRSE</t>
  </si>
  <si>
    <t>Aplicación core para la rutina Carcas de Facturación que da servicio a aplicaciones de pagos</t>
  </si>
  <si>
    <t>FACSE0</t>
  </si>
  <si>
    <t>Company managing a register of known Sanctions, Terrorists and Politically Exposed Persons (PEPs). Used as part of the risk searches.</t>
  </si>
  <si>
    <t>FACT</t>
  </si>
  <si>
    <t>FALLIDOS LOCAL BANESTO</t>
  </si>
  <si>
    <t>FALOBA</t>
  </si>
  <si>
    <t>FALLIDOS UK</t>
  </si>
  <si>
    <t>FALOUK</t>
  </si>
  <si>
    <t>Faster Payments AFT</t>
  </si>
  <si>
    <t>FAPAYA</t>
  </si>
  <si>
    <t>FASTER PAYMENTS</t>
  </si>
  <si>
    <t>FASPAY</t>
  </si>
  <si>
    <t>DESARROLLOS LOCALES FATCA</t>
  </si>
  <si>
    <t>FATLOC</t>
  </si>
  <si>
    <t>FAVORITOS</t>
  </si>
  <si>
    <t>FAVORI</t>
  </si>
  <si>
    <t>Fraud Connector sends data to 3rd Party Synectic to check Fraud Information.For Retail Banking &amp; Savings it covers 2 procs: Account Opening and Participant Mgt (adding/removing a Participant to existing acc)</t>
  </si>
  <si>
    <t>FCPRBS</t>
  </si>
  <si>
    <t>Front End del Sistema de Comisiones por Servicio, que permite generar la Facturación en base a los movimientos efectuados por los clientes y que estén afectos a cobro de comisiones.</t>
  </si>
  <si>
    <t>FECPSC</t>
  </si>
  <si>
    <t>Aplicacion FEVE graficos para Abbey</t>
  </si>
  <si>
    <t>FEGRAB</t>
  </si>
  <si>
    <t>Aplicación FEVE Graficos</t>
  </si>
  <si>
    <t>FEGRCO</t>
  </si>
  <si>
    <t>Aplicación FEVE Localizador</t>
  </si>
  <si>
    <t>FELOCO</t>
  </si>
  <si>
    <t>Firmas en Vigilancia Especial Santander España</t>
  </si>
  <si>
    <t>FESAES</t>
  </si>
  <si>
    <t>FIRMAS EN VIGILANCIA ESPECIAL - SAN UK</t>
  </si>
  <si>
    <t>FEVABB</t>
  </si>
  <si>
    <t>FEVE FIRMAS EN VIGILANCIA ESPECIAL - CORE</t>
  </si>
  <si>
    <t>FEVCOR</t>
  </si>
  <si>
    <t>FEVE Sov</t>
  </si>
  <si>
    <t>FEVSOV</t>
  </si>
  <si>
    <t>Aplicación FEVE Widget para Abbey</t>
  </si>
  <si>
    <t>FEWIAB</t>
  </si>
  <si>
    <t>ANTICIPO FACTURAS LP</t>
  </si>
  <si>
    <t>FIANFL</t>
  </si>
  <si>
    <t>SW Fondos Inversión BKS necesario para gestionar los servicios de BROKER</t>
  </si>
  <si>
    <t>FIBROK</t>
  </si>
  <si>
    <t>GESTION EXPORTACIONES EXCEL</t>
  </si>
  <si>
    <t>FICOEX</t>
  </si>
  <si>
    <t>GESTION CONTRATOS LP</t>
  </si>
  <si>
    <t>FICOLP</t>
  </si>
  <si>
    <t>Financial Crime Analytical Tool. Used fro analytics on daat to assess the risk of Financial crime, including Anti Money Launering.</t>
  </si>
  <si>
    <t>FICRAT</t>
  </si>
  <si>
    <t>FISCALIDAD SAN</t>
  </si>
  <si>
    <t>FICSAN</t>
  </si>
  <si>
    <t>GESTION EFECTOS LP</t>
  </si>
  <si>
    <t>FIEFLP</t>
  </si>
  <si>
    <t>IIC FISCALIDAD FINV ESPAÑA</t>
  </si>
  <si>
    <t>FIFIES</t>
  </si>
  <si>
    <t>SELECCIóN DE LOS CONTRATOS LOCALES POR CRITERIOS EN UK</t>
  </si>
  <si>
    <t>FILCUE</t>
  </si>
  <si>
    <t>Fondos Inversion Migracion Popular - Procesos Trasformación y carga</t>
  </si>
  <si>
    <t>FIMIGP</t>
  </si>
  <si>
    <t>Financiación</t>
  </si>
  <si>
    <t>FINANC</t>
  </si>
  <si>
    <t>Accounting analysis and reporting.</t>
  </si>
  <si>
    <t>FINDAT</t>
  </si>
  <si>
    <t>Widget que proporciona información financiera del cliente.</t>
  </si>
  <si>
    <t>FININF</t>
  </si>
  <si>
    <t>GESTION DE OPERACIONES PENDIENTES DE AUTORIZAR LP</t>
  </si>
  <si>
    <t>FIOPLP</t>
  </si>
  <si>
    <t>GESTION DE PRECIOS REMESAS LP</t>
  </si>
  <si>
    <t>FIPRL1</t>
  </si>
  <si>
    <t>GESTION PROTESTOS LP</t>
  </si>
  <si>
    <t>FIPRLP</t>
  </si>
  <si>
    <t>PUNTOS DE APLICACION LP</t>
  </si>
  <si>
    <t>FIPULP</t>
  </si>
  <si>
    <t>FIRMA ELECTRÓNICA</t>
  </si>
  <si>
    <t>FIRELE</t>
  </si>
  <si>
    <t>GESTION REMESAS LP</t>
  </si>
  <si>
    <t>FIRELP</t>
  </si>
  <si>
    <t>FISCAL AUDITORIA : EXTRACCION Y TRATAMIENTO DE INFORMACION FISCAL PARA AUDITORIA</t>
  </si>
  <si>
    <t>FISAUD</t>
  </si>
  <si>
    <t>FISCALIDAD BAN</t>
  </si>
  <si>
    <t>FISBAN</t>
  </si>
  <si>
    <t>FISCAL BMG</t>
  </si>
  <si>
    <t>FISBMG</t>
  </si>
  <si>
    <t>FISCALIDAD</t>
  </si>
  <si>
    <t>FISCAL</t>
  </si>
  <si>
    <t>TRATAMIENTO DE FISCALIDAD</t>
  </si>
  <si>
    <t>FISCGM</t>
  </si>
  <si>
    <t>JAVA technology components provided by a 3rd party (Fiserv) implementing OCR and image management functionality</t>
  </si>
  <si>
    <t>FISCOM</t>
  </si>
  <si>
    <t>DESARROLLOS LOCALES PARA SAN-FISCAL</t>
  </si>
  <si>
    <t>FISSAN</t>
  </si>
  <si>
    <t>GESTION TRASPASOS LP</t>
  </si>
  <si>
    <t>FITRLP</t>
  </si>
  <si>
    <t>Aplicación flujos de clientes para Contact Centre. Analiza la información del cliente para poder tomar decisiones en presentación.</t>
  </si>
  <si>
    <t>FLCLCC</t>
  </si>
  <si>
    <t>Aplicación que gestiona los flujos de caja de fondos de neutralización</t>
  </si>
  <si>
    <t>FLDCDF</t>
  </si>
  <si>
    <t>FISCALIDAD LOCAL ABBEY CATEGORIZACIóN NO ÁGIL</t>
  </si>
  <si>
    <t>FLNABB</t>
  </si>
  <si>
    <t>FISCALIDAD LOCAL UK CATEGORIZACIóN NO ÁGIL</t>
  </si>
  <si>
    <t>FLNTDC</t>
  </si>
  <si>
    <t>Definición, consulta y mantenimiento de los diferentes tipos y formatos para los contratos, en que puede expresarse un contrato, de uso general por todas las aplicaciones de resto de capas del software</t>
  </si>
  <si>
    <t>FOCTLO</t>
  </si>
  <si>
    <t>Herramienta corporativa de colaboración para accionistas del Santander</t>
  </si>
  <si>
    <t>FODEAC</t>
  </si>
  <si>
    <t>Aplicación por medio de la cual se administra y gestiona la operativa de Fondos de Inversión para la Banca Comercial, cuenta con los módulos de:
Consultas, por medio del cual se puede realizar consultas de Posición por cliente, precio por fondo, órdenes de compra y/o venta, consultas históricas de precios, órdenes y posición.
Parametría para la operativa de cada Fondo,
se realiza la configuración de cada fondo, donde se indica qué dias opera, qué días liquida, qué tipo de precio utilizará para liquidar, cómo se debe comportar cuando el día de liquidación u operación es inhábil, si está dirigido a personas morales,físicas o ambas, etc.
Liquidación, Se consulta las operaciones a liquidar, el monto que esto implica, se pueden realizar cancelación de las operaciones.
Reportes, Se generan reportes sobre la posición de los fondos, órdenes capturadas, por fecha, históricos, etc.
Captura de operaciones, es el módulo por medio del cual se realiza la captura de órdenes de compra y/o venta de acuerdo a lo que el cliente requiere.</t>
  </si>
  <si>
    <t>FODEIN</t>
  </si>
  <si>
    <t>Aplicación por medio de la cual se administra y gestiona la operativa de Fondos de Inversión parte Local.</t>
  </si>
  <si>
    <t>FODI3L</t>
  </si>
  <si>
    <t>Sirve para mantener un repositorio único de formularios, preguntas de cada formulario y las posibles respuestas a cada pregunta de cada formulario .</t>
  </si>
  <si>
    <t>FOESBM</t>
  </si>
  <si>
    <t>DISTRIBUCION Y ADMINISTRACION DE LOS PRODUCTOS MOBILIZARIOS DE INVERSION COLECTIVA</t>
  </si>
  <si>
    <t>FONDO</t>
  </si>
  <si>
    <t>SW local España de Fondos de Inversión</t>
  </si>
  <si>
    <t>FONESP</t>
  </si>
  <si>
    <t>FORMATIVOS CONTABLES BKS (Encapsulado Host - Pendiente)</t>
  </si>
  <si>
    <t>FORCON</t>
  </si>
  <si>
    <t>FORMATEADOR DEL SISTEMA DE PAYMENTS.</t>
  </si>
  <si>
    <t>FORMAT</t>
  </si>
  <si>
    <t>FORMATEADOR ALEMANIA</t>
  </si>
  <si>
    <t>FORMDE</t>
  </si>
  <si>
    <t>FORMATEADOR PORTUGAL</t>
  </si>
  <si>
    <t>FORMPT</t>
  </si>
  <si>
    <t>FORMATEADOR UK</t>
  </si>
  <si>
    <t>FORMUK</t>
  </si>
  <si>
    <t>Aplicación que genera las salidas de los archivos de Gestión de Impuestos que deben ser desacopladas del core del sistema para su adaptación según los requerimientos de Organismo receptor</t>
  </si>
  <si>
    <t>FORSAL</t>
  </si>
  <si>
    <t>Dummy subscription used in the creation of the SPN1s</t>
  </si>
  <si>
    <t>FORSP1</t>
  </si>
  <si>
    <t>FORMATEA PRESENTACIóN BAN</t>
  </si>
  <si>
    <t>FORTBA</t>
  </si>
  <si>
    <t>FORMATEA PRESENTACIóN AL</t>
  </si>
  <si>
    <t>FORTIA</t>
  </si>
  <si>
    <t>FORMATEA PRESENTACIóN PT</t>
  </si>
  <si>
    <t>FORTIP</t>
  </si>
  <si>
    <t>FORMATEA PRESENTACIóN UK</t>
  </si>
  <si>
    <t>FORTIU</t>
  </si>
  <si>
    <t>FORMATEA PRESENTACIóN SAN</t>
  </si>
  <si>
    <t>FORTSA</t>
  </si>
  <si>
    <t>FORMATEA PRESENTACIóN USA</t>
  </si>
  <si>
    <t>FORTUS</t>
  </si>
  <si>
    <t>TRATAMIENTO FISCAL PARA ENTORNO GLOBAL.</t>
  </si>
  <si>
    <t>FPBEGL</t>
  </si>
  <si>
    <t>Faster Payments Can Banking Reform</t>
  </si>
  <si>
    <t>FPMCBK</t>
  </si>
  <si>
    <t>Faster Payments Reforming F Banking</t>
  </si>
  <si>
    <t>FPMRFB</t>
  </si>
  <si>
    <t>FRAUDE ESPECÍFICO, SOLUCIÓN ITE PARA SANTANDER ESPAÑA</t>
  </si>
  <si>
    <t>FRAESP</t>
  </si>
  <si>
    <t>Risk Admissions utility to provide a daily feed to Synectics</t>
  </si>
  <si>
    <t>FRAUDC</t>
  </si>
  <si>
    <t>Valiaciones de cheques. Aplicación específica para contener los servicios de validación local a ARP y Fraude</t>
  </si>
  <si>
    <t>FRAUDE</t>
  </si>
  <si>
    <t>Fraud Connector sends data to 3rd Party Synectic to check Fraud Information. It passes info. to be checked by Synectic in 3 stages. For Bus. Banking it covers 2 procs: Acc. Opening &amp; Participant Mgt.</t>
  </si>
  <si>
    <t>FRCOBB</t>
  </si>
  <si>
    <t>Front Conector Inm. Core</t>
  </si>
  <si>
    <t>FRCOIC</t>
  </si>
  <si>
    <t>Fraud Connector sends data to 3rd Party Synectic to check Fraud Information. It passes info. to be checked by Synectic in 3 stages. For UPL it covers only 1 process. Account Opening.</t>
  </si>
  <si>
    <t>FRCOUP</t>
  </si>
  <si>
    <t>GESTION DEL FRAUDE ALEMANIA</t>
  </si>
  <si>
    <t>FRDALE</t>
  </si>
  <si>
    <t>CONTROL FRAUDE CBK</t>
  </si>
  <si>
    <t>FRDCBK</t>
  </si>
  <si>
    <t>GESTION DEL FRAUDE EN LAS APLICACIONES.</t>
  </si>
  <si>
    <t>FRDCOR</t>
  </si>
  <si>
    <t>GESTION DEL FRAUDE ESPAÑA</t>
  </si>
  <si>
    <t>FRDESP</t>
  </si>
  <si>
    <t>Funcionalidades transaccionales que dan soporte a los cálculos  de capital regulatorio y la gestión de Titulizaciones a nivel corporativo</t>
  </si>
  <si>
    <t>FRDETC</t>
  </si>
  <si>
    <t>Ensamblado Gestion Fraude Internet Empresas España</t>
  </si>
  <si>
    <t>FRDIEE</t>
  </si>
  <si>
    <t>CONTROL FRAUDE RFB</t>
  </si>
  <si>
    <t>FRDRFB</t>
  </si>
  <si>
    <t>GESTION DEL FRAUDE EN LAS APLICACIONES DE UK</t>
  </si>
  <si>
    <t>FRDUK</t>
  </si>
  <si>
    <t>Gestion del Fraude para USA</t>
  </si>
  <si>
    <t>FRDUSA</t>
  </si>
  <si>
    <t>Aplicación específica dentro del área de negocio de financiación para ofrecer a clientes corporate un límite global que puedan usar para gestionar diferentes necesidades de financiación (contratación de préstamos a corto plazo o autorización de descubiertos en cuentas)</t>
  </si>
  <si>
    <t>FRLIES</t>
  </si>
  <si>
    <t>Front Medios de Pago para la administracion, operación y consultas de tarjetas, integra con el back end de PAMPA</t>
  </si>
  <si>
    <t>FRMMDP</t>
  </si>
  <si>
    <t>Aplicación online para la gestión del motor RORAC HCO de unidades. Permite consultar inputs y ejecuciones, cargar inputs y lanzar ejecuciones</t>
  </si>
  <si>
    <t>FRROEX</t>
  </si>
  <si>
    <t>Seguridad para las aplicaciones de riesgos</t>
  </si>
  <si>
    <t>FSGCOR</t>
  </si>
  <si>
    <t>Seguridad para Riesgos Santander UK</t>
  </si>
  <si>
    <t>FSGUK</t>
  </si>
  <si>
    <t>Recoge todas las funcionalidades del componente Front u Online de la aplicación de Cartera de Negociación cuyo objetivo es facilitar la seguridad, parametrización, configuración de la sesión y ejecución de los distintos procesos de la Cartera de Negociación. El Front de Cartera de Negociación consiste en una aplicación mediante la que, a través de un menú, podremos acceder a distintas funcionalidades que permiten interactúar con el resto del sistema, tanto en el aprovisionamiento automático de las estructuras contables para la configuración del ratio, como en el aprovisionamiento manual o carga de datos correspondiente a los ficheros generados por las entidades locales, gestión de estructuras y parametrización, lanzamiento del cálculo, visualización de informes y explotación de datos a COREP para el correspondiente reporte a BdE.</t>
  </si>
  <si>
    <t>FTDCDN</t>
  </si>
  <si>
    <t>Obtención de Fuentes de Información Alemania para AIS</t>
  </si>
  <si>
    <t>FTEALE</t>
  </si>
  <si>
    <t>Obtención de Fuentes de Información Producto para AIS.</t>
  </si>
  <si>
    <t>FTECOR</t>
  </si>
  <si>
    <t>Obtención de  Fuentes de Información Producto específico España. Santander</t>
  </si>
  <si>
    <t>FTEINF</t>
  </si>
  <si>
    <t>Obtención de Fuentes de Información UK para AIS</t>
  </si>
  <si>
    <t>FTEUKR</t>
  </si>
  <si>
    <t xml:space="preserve">Chile Mantenedor para tener actualizadas las fotos de los funcionarios que se publican en la </t>
  </si>
  <si>
    <t>FTOGDP</t>
  </si>
  <si>
    <t>FSTPAY SCU</t>
  </si>
  <si>
    <t>FTSPAY</t>
  </si>
  <si>
    <t>IIC FUSIONES FONDOS ESPAÑA</t>
  </si>
  <si>
    <t>FUFIES</t>
  </si>
  <si>
    <t>Processos Transversais de Fusão de Clientes (FF)</t>
  </si>
  <si>
    <t>FUSTOT</t>
  </si>
  <si>
    <t>On-line  uso multifuncional utilizado por usuario :  data entry, ajustes, consultas, etc. y Plantillas de los informes para su aprovisionamiento manual y manuales del sistema</t>
  </si>
  <si>
    <t>FUTRCO</t>
  </si>
  <si>
    <t>Funcionalidades transaccionales que permitirán a los usuarios del sistema contrastar, visualizar y filtrar las validaciones así como mostrar los informes elaborados que han sido solicitados durante la ejecución del proceso de validaciones. Desde esta aplicación el usuario podrá crearse planes de pruebas propios a los que dar un seguimiento periódicamente en función de su necesidad.</t>
  </si>
  <si>
    <t>FUTRVA</t>
  </si>
  <si>
    <t>Los métodos internos, basan el cálculo del capital regulatorio en estimaciones internas de parámetros de riesgo de crédito: PD; LGD y EAD (CCFs).Esta aplicación recoge las funcionalidades y procesos para realizar dichas estimaciones.</t>
  </si>
  <si>
    <t>FYPDED</t>
  </si>
  <si>
    <t>Realizará la Gestión de Límites y Saldos, Reasignación de Operaciones y Autorización Operaciones</t>
  </si>
  <si>
    <t>GAAUIM</t>
  </si>
  <si>
    <t>GESTIÓN DE AUTORIZACIONES E IMPUTACIONES A CONTRATOS DE EMPRESA UK</t>
  </si>
  <si>
    <t>GAAUUK</t>
  </si>
  <si>
    <t>Gestión Acuerdos Bancos Canal Banking Reform</t>
  </si>
  <si>
    <t>GABCBK</t>
  </si>
  <si>
    <t>GES GEST.AUTORIZ.DEBITO INTERNET</t>
  </si>
  <si>
    <t>GABINT</t>
  </si>
  <si>
    <t>Acuerdo de pagos documentales de oficina</t>
  </si>
  <si>
    <t>GACCOF</t>
  </si>
  <si>
    <t>GESTIÓN DE CONTRATOS DE EMPRESA ES</t>
  </si>
  <si>
    <t>GACOES</t>
  </si>
  <si>
    <t>Realizará la Altas de Contratos, Consultas de Contratos, Modificaciones de Contratos, Cancelaciones y Bajas, Jerarquías y Procesos Masivos Contratos</t>
  </si>
  <si>
    <t>GACONT</t>
  </si>
  <si>
    <t>GESTIÓN DE CONTRATOS DE EMPRESA UK</t>
  </si>
  <si>
    <t>GACOUK</t>
  </si>
  <si>
    <t>GESTION DE AUTORIZACIONES DE CREDITO Y DEBITO</t>
  </si>
  <si>
    <t>GACTDB</t>
  </si>
  <si>
    <t>GAU DEBITO CANAL</t>
  </si>
  <si>
    <t>GADECA</t>
  </si>
  <si>
    <t>GAU DEBITO CANAL OPN</t>
  </si>
  <si>
    <t>GADECO</t>
  </si>
  <si>
    <t>GAU DEBITO CANAL SAN</t>
  </si>
  <si>
    <t>GADECS</t>
  </si>
  <si>
    <t>GESTIÓN DE LA DISTRIBUCIÓN DE TARJETAS, PINES Y EXTRACTOS DE EMPRESAS ES</t>
  </si>
  <si>
    <t>GADIES</t>
  </si>
  <si>
    <t>Realizará los Parámetros de Distribución, Distribucion de Tarjetas, Distribucion de PIN y Distribución de Extractos</t>
  </si>
  <si>
    <t>GADIST</t>
  </si>
  <si>
    <t>GESTIÓN DE LA DISTRIBUCIÓN DE TARJETAS, PINES Y EXTRACTOS DEEMPRESAS UK</t>
  </si>
  <si>
    <t>GADIUK</t>
  </si>
  <si>
    <t>Direccionamiento Operaciones Tarjeta Corporativa España</t>
  </si>
  <si>
    <t>GADOES</t>
  </si>
  <si>
    <t>Cesión y Derivación de Operaciones de Tarjeta Corporativa</t>
  </si>
  <si>
    <t>GADOPE</t>
  </si>
  <si>
    <t>Direccionamiento Operaciones Tarjeta Corporativa UK</t>
  </si>
  <si>
    <t>GADOUK</t>
  </si>
  <si>
    <t>GESTIÓN DEL ENRIQUECIMIENTO DE LA INFORMACIÓN A SUMINISTRAR A LAS EMPRESAS ES</t>
  </si>
  <si>
    <t>GAENES</t>
  </si>
  <si>
    <t>Realizará el Procesamiento Intercambio y Extractores</t>
  </si>
  <si>
    <t>GAENIN</t>
  </si>
  <si>
    <t>GESTIÓN DEL ENRIQUECIMIENTO DELA INFORMACIÓN A SUMINISTRAR ALAS EMPRESAS UK</t>
  </si>
  <si>
    <t>GAENUK</t>
  </si>
  <si>
    <t>GESTIÓN DE EXTRACTOS Y FACTURACIONES A LAS EMPRESAS</t>
  </si>
  <si>
    <t>GAEXES</t>
  </si>
  <si>
    <t>Realizará los Extractos, Facturacion y Pagos y la Liquidación</t>
  </si>
  <si>
    <t>GAEXFA</t>
  </si>
  <si>
    <t>GAEXUK</t>
  </si>
  <si>
    <t>GES.AUTORIZ.INT.COR</t>
  </si>
  <si>
    <t>GAINCO</t>
  </si>
  <si>
    <t>GES.AUTORIZ.INT.SCU</t>
  </si>
  <si>
    <t>GAISCU</t>
  </si>
  <si>
    <t>GAU LOCALIZACION OFICINA ABBEY</t>
  </si>
  <si>
    <t>GALABB</t>
  </si>
  <si>
    <t>LOCALIZACIÓN DE AUTORIZACIONES BMG</t>
  </si>
  <si>
    <t>GALBMG</t>
  </si>
  <si>
    <t>GAU LOCALIZACION OFICINA UK CORPORATE</t>
  </si>
  <si>
    <t>GALSCU</t>
  </si>
  <si>
    <t>Avisos cliente y Redireccionamiento SVG</t>
  </si>
  <si>
    <t>GALSOV</t>
  </si>
  <si>
    <t>Gestor de Autorizaciones</t>
  </si>
  <si>
    <t>GAOBMG</t>
  </si>
  <si>
    <t>GESTOR DE AUTORIZACIONES OFICINA ABBEY</t>
  </si>
  <si>
    <t>GAOFAB</t>
  </si>
  <si>
    <t>GESTOR DE AUTORIZACIONES OFICINA BANESTO</t>
  </si>
  <si>
    <t>GAOFBT</t>
  </si>
  <si>
    <t>GESTION DE AUTORIZACIONES OFICINA OPENBANK</t>
  </si>
  <si>
    <t>GAOFOP</t>
  </si>
  <si>
    <t>GESTOR DE AUTORIZACIONES OFICINA SANTANDER</t>
  </si>
  <si>
    <t>GAOFSA</t>
  </si>
  <si>
    <t>GESTOR DE AUTORIZACIONES OFICINA SCB</t>
  </si>
  <si>
    <t>GAOFSC</t>
  </si>
  <si>
    <t>GEST.AUTORIZ.OFI.SOV</t>
  </si>
  <si>
    <t>GAOFSO</t>
  </si>
  <si>
    <t>GESTION AUTORIZACIONES OFICINA RBS</t>
  </si>
  <si>
    <t>GAOSCU</t>
  </si>
  <si>
    <t>G .AUT.DEB OFI SEB</t>
  </si>
  <si>
    <t>GAOSEB</t>
  </si>
  <si>
    <t>REDIRECC GAU OF ABB</t>
  </si>
  <si>
    <t>GARABB</t>
  </si>
  <si>
    <t>REDIRECCIONAMIENTO BMG</t>
  </si>
  <si>
    <t>GARBMG</t>
  </si>
  <si>
    <t>REDIRECC GAU OF BTO</t>
  </si>
  <si>
    <t>GARBTO</t>
  </si>
  <si>
    <t>Es un medio de resguardo que tiene el Banco (como acreedor), para asegurar el cumplimiento de pago de su(s) crédito (s) u otras obligaciones, por parte de sus deudores, minimizando el riesgo de incumplimiento.</t>
  </si>
  <si>
    <t>GARCOL</t>
  </si>
  <si>
    <t>GESTOR DE AUTORIZACIONES REDIRECCIONAMIENTO</t>
  </si>
  <si>
    <t>GAREOF</t>
  </si>
  <si>
    <t>GAU - Refundicion de Personas</t>
  </si>
  <si>
    <t>GAREPE</t>
  </si>
  <si>
    <t>REDIRECC GAU OF OPE</t>
  </si>
  <si>
    <t>GAROPE</t>
  </si>
  <si>
    <t>GARPR</t>
  </si>
  <si>
    <t>REDIRECC GAU OF SAN</t>
  </si>
  <si>
    <t>GARSAN</t>
  </si>
  <si>
    <t>REDIRECC GAU OF SCB</t>
  </si>
  <si>
    <t>GARSCB</t>
  </si>
  <si>
    <t>REDIRECC GAU OF SCU</t>
  </si>
  <si>
    <t>GARSCU</t>
  </si>
  <si>
    <t>REDIRECC GAU OF SEB</t>
  </si>
  <si>
    <t>GARSEB</t>
  </si>
  <si>
    <t>REDIRECC GAU OF SOV</t>
  </si>
  <si>
    <t>GARSOV</t>
  </si>
  <si>
    <t>GARURU</t>
  </si>
  <si>
    <t>GASS FOR CORPORATE CHANNELS</t>
  </si>
  <si>
    <t>GASCCF</t>
  </si>
  <si>
    <t>GESTOR DE AUTORIZACIONES DEBITO OFICINA</t>
  </si>
  <si>
    <t>GAUDOF</t>
  </si>
  <si>
    <t>Technical Application to group all the transformation sheets for GASS in Branch Channel for Retail UK</t>
  </si>
  <si>
    <t>GAUKBR</t>
  </si>
  <si>
    <t>GASS FOR CRM</t>
  </si>
  <si>
    <t>GAUKC1</t>
  </si>
  <si>
    <t>Technical Application to group all the transformation sheets for GASS in Contact Centre Channel for Retail UK</t>
  </si>
  <si>
    <t>GAUKCC</t>
  </si>
  <si>
    <t>GASS FOR CARDS</t>
  </si>
  <si>
    <t>GAUKCF</t>
  </si>
  <si>
    <t>GESTOR DE AUTORIZACIONES DEBITO/CREDITO PARA EL CANAL CONTACT CENTER EN UK</t>
  </si>
  <si>
    <t>GAUKCI</t>
  </si>
  <si>
    <t>GASS for Fraud</t>
  </si>
  <si>
    <t>GAUKFF</t>
  </si>
  <si>
    <t>Technical Application to group all the transformation sheets for GASS in Internet Channel for Retail UK</t>
  </si>
  <si>
    <t>GAUKI1</t>
  </si>
  <si>
    <t>GASS FOR INSURANCE</t>
  </si>
  <si>
    <t>GAUKIF</t>
  </si>
  <si>
    <t>GESTOR DE AUTORIZACIONES DEBITO/CREDITO PARA EL CANAL INTERNET EN UK</t>
  </si>
  <si>
    <t>GAUKIN</t>
  </si>
  <si>
    <t>GASS FOR PRODUCTS AND SERVICES</t>
  </si>
  <si>
    <t>GAUKLF</t>
  </si>
  <si>
    <t>Configurations and developments that apply to local UK GASS itself.</t>
  </si>
  <si>
    <t>GAUKLO</t>
  </si>
  <si>
    <t>Technical Application to group all the transformation sheets for GASS in Mobile Channel for Retail UK</t>
  </si>
  <si>
    <t>GAUKMO</t>
  </si>
  <si>
    <t>GASS FOR PRODUCTS AND SERVICES TO PAYMENT</t>
  </si>
  <si>
    <t>GAUKP1</t>
  </si>
  <si>
    <t>GASS area for UK Personal Accounts. This area is to contain UK locally created items, in particular UK GASS configurations packed using HADA for Product and Services Department</t>
  </si>
  <si>
    <t>GAUKPF</t>
  </si>
  <si>
    <t>GASS FOR RISK &amp; COLLECTIONS</t>
  </si>
  <si>
    <t>GAUKRF</t>
  </si>
  <si>
    <t>UK Gass for strcutural Systems</t>
  </si>
  <si>
    <t>GAUKSF</t>
  </si>
  <si>
    <t>GAU  LOCALIZACION</t>
  </si>
  <si>
    <t>GAULOF</t>
  </si>
  <si>
    <t>GESTOR DE AUTORIZACIONES CTO. Y DEBITO LOCAL PORTUGAL</t>
  </si>
  <si>
    <t>GAULPT</t>
  </si>
  <si>
    <t>GES.AUTOR MULTI CORP</t>
  </si>
  <si>
    <t>GAURFB</t>
  </si>
  <si>
    <t>GESTIÓN AUTORIZACIÓN OFICINA SCE</t>
  </si>
  <si>
    <t>GAUSCE</t>
  </si>
  <si>
    <t>AVISO-CLIENTEGAU ABB</t>
  </si>
  <si>
    <t>GAVABB</t>
  </si>
  <si>
    <t>AVISO-CLIENTEGAU BTO</t>
  </si>
  <si>
    <t>GAVBTO</t>
  </si>
  <si>
    <t>GESTOR DE AUTORIZACIONES EDIRECCIONAMIENTO</t>
  </si>
  <si>
    <t>GAVIOF</t>
  </si>
  <si>
    <t>AVISO-CLIENTEGAU OPE</t>
  </si>
  <si>
    <t>GAVOPE</t>
  </si>
  <si>
    <t>AVISO-CLIENTEGAU SAN</t>
  </si>
  <si>
    <t>GAVSAN</t>
  </si>
  <si>
    <t>AVISO-CLIENTEGAU SCB</t>
  </si>
  <si>
    <t>GAVSCB</t>
  </si>
  <si>
    <t>AVISO-CLIENTEGAU SCU</t>
  </si>
  <si>
    <t>GAVSCU</t>
  </si>
  <si>
    <t>AVISO-CLIENTEGAU SEB</t>
  </si>
  <si>
    <t>GAVSEB</t>
  </si>
  <si>
    <t>AVISO-CLIENTEGAU SOV</t>
  </si>
  <si>
    <t>GAVSOV</t>
  </si>
  <si>
    <t>GESTIóN DE SOPORTES Y REMESAS VISIóN BBOO PARA BAN</t>
  </si>
  <si>
    <t>GBOBAN</t>
  </si>
  <si>
    <t>Gestión de Entradas Masivas específico para chile</t>
  </si>
  <si>
    <t>GBOCHN</t>
  </si>
  <si>
    <t>Logica de Presentación de la Gestión de Entradas Masivas especifico de chile.</t>
  </si>
  <si>
    <t>GBOCHP</t>
  </si>
  <si>
    <t>Gestor Entradas Masivas específica Mexico</t>
  </si>
  <si>
    <t>GBOMEX</t>
  </si>
  <si>
    <t>Gestor de entradas masivas Multientidad. Se encuentran las subaplicaciones Multi y CORE, que constituyen la aplicación.</t>
  </si>
  <si>
    <t>GBOMUL</t>
  </si>
  <si>
    <t>GESTIóN DE SOPORTES Y REMESAS VISIóN BBOO PARA SAN</t>
  </si>
  <si>
    <t>GBOSAN</t>
  </si>
  <si>
    <t>Gestión de soportes y remesas visión bboo para SCB</t>
  </si>
  <si>
    <t>GBOSCB</t>
  </si>
  <si>
    <t>GESTIóN DE SOPORTES Y REMESAS VISIóN BBOO PARA SEB</t>
  </si>
  <si>
    <t>GBOSEB</t>
  </si>
  <si>
    <t>GESTIóN DE SOPORTES Y REMESAS VISIóN BBOO PARA SOV</t>
  </si>
  <si>
    <t>GBOSOV</t>
  </si>
  <si>
    <t>LóGICA NEGOCIO UK CORPORATE</t>
  </si>
  <si>
    <t>GBOUKC</t>
  </si>
  <si>
    <t>GESTION CUADROS AMORTIZACION - MULTI SANTANDER USA</t>
  </si>
  <si>
    <t>GCAMS1</t>
  </si>
  <si>
    <t>GESTION CUADROS AMORTIZACION - MULTI SANTANDER BANK ALEMANIA</t>
  </si>
  <si>
    <t>GCAMSB</t>
  </si>
  <si>
    <t>GESTION CUADROS AMORTIZACION - MULTI SANTANDER CONSUMER ALEMANIA</t>
  </si>
  <si>
    <t>GCAMSC</t>
  </si>
  <si>
    <t>GESTION CUADROS AMORTIZACION - MULTI SANTANDER UK</t>
  </si>
  <si>
    <t>GCAMSU</t>
  </si>
  <si>
    <t>Administración de Grupos de cuentas de Empresas Uk Corporate</t>
  </si>
  <si>
    <t>GCCUKC</t>
  </si>
  <si>
    <t>GESTION CONTRATOS DE PRESTAMOS - MULTI SANTANDER CONSUMER ALEMANIA</t>
  </si>
  <si>
    <t>GCDPM1</t>
  </si>
  <si>
    <t>GESTION CONTRATOS DE PRESTAMOS - MULTI SANTANDER BANK ALEMANIA</t>
  </si>
  <si>
    <t>GCDPM2</t>
  </si>
  <si>
    <t>GESTION CONTRATOS DE PRESTAMOS - MULTI SANTANDER USA</t>
  </si>
  <si>
    <t>GCDPM3</t>
  </si>
  <si>
    <t>GESTION CONTRATOS DE PRESTAMOS - MULTI SANTANDER UK</t>
  </si>
  <si>
    <t>GCDPMS</t>
  </si>
  <si>
    <t>GESTION CONTRATOS DE PRESTAMOS - MULTI TOTTA</t>
  </si>
  <si>
    <t>GCDPMT</t>
  </si>
  <si>
    <t>IIC GESTION CONTRATOS FINV ESPAÑA</t>
  </si>
  <si>
    <t>GCFIES</t>
  </si>
  <si>
    <t>Controlar os contratos de Leasing negociados nas Agências e Financeira.
Aplicação funcional para recobrimento dos serviços do sistema GC - BKS</t>
  </si>
  <si>
    <t>GCLEBK</t>
  </si>
  <si>
    <t>Gestión contrato no presencial España oficina</t>
  </si>
  <si>
    <t>GCNEOS</t>
  </si>
  <si>
    <t>APLICACION ESPECIFICA DE GESTION DE CORREO PARA ABBEY</t>
  </si>
  <si>
    <t>GCOABB</t>
  </si>
  <si>
    <t>APLICACIÓN DE GESTIÓN DE CORREO CORE</t>
  </si>
  <si>
    <t>GCOCOR</t>
  </si>
  <si>
    <t>Acuerdo de pagos documentales de oficina Abbey</t>
  </si>
  <si>
    <t>GCOFAB</t>
  </si>
  <si>
    <t>GESTIóN ACUERDOS DE COMPENSACIóN OFICINA BTO</t>
  </si>
  <si>
    <t>GCOFBT</t>
  </si>
  <si>
    <t>GESTIóN ACUERDOS DE OMPENSACIóN OFICINA OPE</t>
  </si>
  <si>
    <t>GCOFOP</t>
  </si>
  <si>
    <t>GESTIóN ACUERDOS DE COMPENSACIóN OFICINA SAN</t>
  </si>
  <si>
    <t>GCOFSA</t>
  </si>
  <si>
    <t>SOFTWARE LOCAL GESTIóN DE CONTRATOS SAN PARA EL CANAL OFICINA</t>
  </si>
  <si>
    <t>Acuerdo de pagos documentales de oficina SOV</t>
  </si>
  <si>
    <t>GCOFSO</t>
  </si>
  <si>
    <t>Gestión de contrato de transferencias no presenciales</t>
  </si>
  <si>
    <t>GCONOP</t>
  </si>
  <si>
    <t>Gestión contrato no presencial oficina Santander España</t>
  </si>
  <si>
    <t>GCONOS</t>
  </si>
  <si>
    <t>Gestión contrato no presencial oficina.</t>
  </si>
  <si>
    <t>GCONPO</t>
  </si>
  <si>
    <t>GESTIóN ACUERDOS DE OMPENSACIóN OFICINA SCB</t>
  </si>
  <si>
    <t>GCOSCB</t>
  </si>
  <si>
    <t>APLICACION ESPECIFICA DE GESTION DE CORREO PARA SANTANDER</t>
  </si>
  <si>
    <t>GCOSCH</t>
  </si>
  <si>
    <t>Acuerdo de pagos documentales de oficina SCU</t>
  </si>
  <si>
    <t>GCOSCU</t>
  </si>
  <si>
    <t>GESTIóN ACUERDOS DE COMPENSACIóN OFICINA SEB</t>
  </si>
  <si>
    <t>GCOSEB</t>
  </si>
  <si>
    <t>SOFTWARE SEB DE GESTION DE CONTRATOS DE CCPP</t>
  </si>
  <si>
    <t>GESTOR DE CUESTIONARIOS DE PBC, APLICACIóN LOCAL BANESTO</t>
  </si>
  <si>
    <t>GCPBCB</t>
  </si>
  <si>
    <t>GESTOR DE CUESTIONARIOS DE PBC, APLICACIóN CORE</t>
  </si>
  <si>
    <t>GCPBCC</t>
  </si>
  <si>
    <t>GESTOR DE CUESTIONARIOS DE PB, APLICACIóN CORE ESPAñA</t>
  </si>
  <si>
    <t>GCPBCE</t>
  </si>
  <si>
    <t>GESTOR DE CUESTIONARIOS DE PBC, APLICACIóN LOCAL SANTANDER ESPAñA</t>
  </si>
  <si>
    <t>GCPBCS</t>
  </si>
  <si>
    <t>Gestor de Cuestionarios PBC. Aplicación Local Sovereign</t>
  </si>
  <si>
    <t>GCPBCV</t>
  </si>
  <si>
    <t>Software para lka Gestión de contratos UK.</t>
  </si>
  <si>
    <t>GCPFAB</t>
  </si>
  <si>
    <t>Software Nacional de Gestión de Contratos</t>
  </si>
  <si>
    <t>GCPLES</t>
  </si>
  <si>
    <t>Gestion de Contratos de Cuentas Personales de Alemania</t>
  </si>
  <si>
    <t>GCPLGE</t>
  </si>
  <si>
    <t>Gestión de Contartos de Cuentas Personales para UK</t>
  </si>
  <si>
    <t>GCPLUK</t>
  </si>
  <si>
    <t>Gestiona los Contratos de Valores, su parametrización y su relación con las Cuentas de Inversión (CI)</t>
  </si>
  <si>
    <t>GCTVAL</t>
  </si>
  <si>
    <t>Gestor De Autorizaciones Canal Banking Reform</t>
  </si>
  <si>
    <t>GDACBK</t>
  </si>
  <si>
    <t>Esta aplicación se encarga del mantenimiento de las tablas de Baremos Globales y del fichero de relaciones definidas entre Baremos Globales y Baremos Locales.</t>
  </si>
  <si>
    <t>GDBNPM</t>
  </si>
  <si>
    <t>Aplicacion Especifica ESPAÑA para la Muultiimplementacion de Gestion de Contratos en Liquidaciones de Cuentas Personales</t>
  </si>
  <si>
    <t>GDCDL1</t>
  </si>
  <si>
    <t>Aplicacion Especifica ESPAÑA para la Multiimplementacion de Gestion de Contratos en Liquidaciones de Plazo</t>
  </si>
  <si>
    <t>GDCDL2</t>
  </si>
  <si>
    <t>Aplicacion Especifica PORTUGAL para la Muultiimplementacion de Gestion de Contratos en Liquidaciones de Plazo</t>
  </si>
  <si>
    <t>GDCDL3</t>
  </si>
  <si>
    <t>Aplicacion Especifica UK para la Muultiimplementacion de Gestion de Contratos en Liquidaciones de Plazo</t>
  </si>
  <si>
    <t>GDCDL4</t>
  </si>
  <si>
    <t>Aplicacion Especifica USA Gestion de Contratos en Liquidaciones de Plazo</t>
  </si>
  <si>
    <t>GDCDL5</t>
  </si>
  <si>
    <t>Aplicacion Especifica PORTUGAL para la Muultiimplementacion de Gestion de Contratos en Liquidaciones de Cuentas Personales</t>
  </si>
  <si>
    <t>GDCDL6</t>
  </si>
  <si>
    <t>Aplicacion Especifica USA para la Muultiimplementacion de Gestion de Contratos en Liquidaciones de Cuentas Personales</t>
  </si>
  <si>
    <t>GDCDL7</t>
  </si>
  <si>
    <t>Aplicacion Especifica ALEMANIA para la Muultiimplementacion de Gestion de Contratos en Liquidaciones de Plazo</t>
  </si>
  <si>
    <t>GDCDLD</t>
  </si>
  <si>
    <t>Aplicacion Especifica ALEMANIA para la Muultiimplementacion de Gestion de Contratos en Liquidaciones de Cuentas Personales</t>
  </si>
  <si>
    <t>GDCDLE</t>
  </si>
  <si>
    <t>Detalle Operativo Cheques CORE</t>
  </si>
  <si>
    <t>GDCHMU</t>
  </si>
  <si>
    <t>Detalle Operativo Cheques parte específica para SOV</t>
  </si>
  <si>
    <t>GDCHSO</t>
  </si>
  <si>
    <t>Aplicación que contiene el Software de Gestión de Contratos local de SAN UK Retail</t>
  </si>
  <si>
    <t>GDCLUR</t>
  </si>
  <si>
    <t>Gestor de Emisores Canal Banking Reform</t>
  </si>
  <si>
    <t>GDECBK</t>
  </si>
  <si>
    <t>Mitigar riesgos operativos a través de la automatización y optimización del proceso para asignar estrategias de gestión las cuales permitan: detectar y corregir el cálculo de variables, implementar reportería automatizada que facilite el seguimiento, aminorar el tiempo de respuestas para el análisis y toma de decisiones, evitar el aprovisionamiento de los insumos manuales y considerar la incorporación de las carteras faltantes (Hipotecario y PyME).</t>
  </si>
  <si>
    <t>GDEPGD</t>
  </si>
  <si>
    <t>SOFTWARE SEB DE GESTION DE DESCUBIERTOS DE CCPP</t>
  </si>
  <si>
    <t>GDESEB</t>
  </si>
  <si>
    <t>ENCARGADA DE GESTIONAR óRDENESDE DEVOLUCIóN PARA SOVEREIGN</t>
  </si>
  <si>
    <t>GDESOV</t>
  </si>
  <si>
    <t>Administración del registro, control y contabilización de los diferentes eventos operativos de las garantías de fondos de fomento</t>
  </si>
  <si>
    <t>GDFDFY</t>
  </si>
  <si>
    <t>GESTORDIFERENCIA SOV</t>
  </si>
  <si>
    <t>GDISOV</t>
  </si>
  <si>
    <t>GESTION DE MENSAJERIA NO FINANCIERA DE MIS PAGOS ESPECIFICO</t>
  </si>
  <si>
    <t>GDMNFD</t>
  </si>
  <si>
    <t>Sistema de gestión del negocio de alertas. Implementación Multi-especifica para Santander USA</t>
  </si>
  <si>
    <t>GDNDA1</t>
  </si>
  <si>
    <t>Sistema de gestión del negocio de alertas. Implementación Multi-especifica para Santander UK</t>
  </si>
  <si>
    <t>GDNDAU</t>
  </si>
  <si>
    <t>GEM-DETALLE OPERATIVO BANESTO</t>
  </si>
  <si>
    <t>GDOBAN</t>
  </si>
  <si>
    <t>GEM-Detalle operativo UKC</t>
  </si>
  <si>
    <t>GDOCUK</t>
  </si>
  <si>
    <t>GESTION DE DOCUMENTOS OFICINASY CD.</t>
  </si>
  <si>
    <t>GDOCUM</t>
  </si>
  <si>
    <t>Detalle Operativo GSM especifico para Santander Bank Alemania</t>
  </si>
  <si>
    <t>GDOMSB</t>
  </si>
  <si>
    <t>MYC - Detalle Operativo de GEM. Acceso a los soportes y remesas en un estado determinado. Aplicación Multi.</t>
  </si>
  <si>
    <t>GDOMUL</t>
  </si>
  <si>
    <t>GEM-DETALLE OPERATIVO SANTANDER</t>
  </si>
  <si>
    <t>GDOSAN</t>
  </si>
  <si>
    <t>GEM-DETALLE OPERATIVO CHILE</t>
  </si>
  <si>
    <t>GDOSCL</t>
  </si>
  <si>
    <t>GEM-DETALLE OPERATIVO SEB</t>
  </si>
  <si>
    <t>GDOSEB</t>
  </si>
  <si>
    <t>GEM-DETALLE OPERATIVO SOVEREIGN</t>
  </si>
  <si>
    <t>GDOSOV</t>
  </si>
  <si>
    <t>GDPR (General Data Protection Regulation) - Regulación Europea Protección de Datos</t>
  </si>
  <si>
    <t>GDPRSC</t>
  </si>
  <si>
    <t>GESTOR DOCUMENTOS RIESGOS - APLICACION CORE</t>
  </si>
  <si>
    <t>GDRABB</t>
  </si>
  <si>
    <t>Grupos de Riesgos Core Logica de Presentacion</t>
  </si>
  <si>
    <t>GDRCL1</t>
  </si>
  <si>
    <t>Grupos de Riesgos Core Logica de Negocio</t>
  </si>
  <si>
    <t>GDRCLD</t>
  </si>
  <si>
    <t>GDRCOR</t>
  </si>
  <si>
    <t>GRUPOS DE RIESGOS SOVEREIGN Logica Negocio</t>
  </si>
  <si>
    <t>GDRSLN</t>
  </si>
  <si>
    <t>Ges Doc Riesgos Sov</t>
  </si>
  <si>
    <t>GDRSOV</t>
  </si>
  <si>
    <t>Aplicação de suporte às funcionalidades de visualização/modificação no Arquivo Óptico</t>
  </si>
  <si>
    <t>GDSEGU</t>
  </si>
  <si>
    <t>GEST ACUERDOS INTERNET CHILE</t>
  </si>
  <si>
    <t>GEACIC</t>
  </si>
  <si>
    <t>GESTION DE ACUERDOS OFICINA</t>
  </si>
  <si>
    <t>GEACOF</t>
  </si>
  <si>
    <t>IIC - DISTRIBUCION - GESTION AGRUPACIONES - SOVEREIGN</t>
  </si>
  <si>
    <t>GEAGSO</t>
  </si>
  <si>
    <t>Aplicación que tiene como objetivo la consulta y mantenimiento de datos maestros ALM: catálogos ALM, tipologías, reducción de curvas, reducción de divisas</t>
  </si>
  <si>
    <t>GEALMC</t>
  </si>
  <si>
    <t>Aplicación que contiene la fachada MULTI de la lógica de negocio de mantenimiento de estructuras ALM. Es de ámbito local y para Santander España</t>
  </si>
  <si>
    <t>GEALMS</t>
  </si>
  <si>
    <t>SW IN CHARGE ON IMPLEMENTING CONTROL MODEL OVER NOC(NOTIFICATION OF CHANGE)
DDRs related
-  ePAYm_SOV_DDR_External Transfers(Individual ACH)_NACHA Rules March'2014(Addendum)_Retail Cust Comv1.7 
- ePAYm_SOV_DDR_Business NOC Customer Communications_ChangeRequest_v12
-  20150527_DDR_Template BULK ACH Notification of Change-Email_v 1.0 
- 150406_ePAYm_SOV_DDR SCP NOCs Control Model v 1.2</t>
  </si>
  <si>
    <t>GEANCM</t>
  </si>
  <si>
    <t>Aplicación encargada de gestionar la información extraida del sistema de Avales como fachada publica a otros sistemas. Incluye información detallada de los productos y conceptos gestionados dentro del sistema de avales y calculos estadisticos realizados de forma especifica (sobre la información ofrecida en detalle). Alcance:   Gestión de extracciones de datos con información detallada relativa a la gestion de contratos de Clasificación de Avales y contratos de Aval, Liquidaciones de diversos conceptos, Periodificaciones de diversos conceptos, saldos, estados ademas de la información estadistica sobre la información anterior con la obtencion de multitud de indicadores (entre ellos evidencias sobre el control de gestión que se hayan detectado).</t>
  </si>
  <si>
    <t>GEAVEX</t>
  </si>
  <si>
    <t>Aplicación que expone la lógica de presentación producto en Open Bank</t>
  </si>
  <si>
    <t>GEBALO</t>
  </si>
  <si>
    <t>GEST BENEF_EXCEP LP</t>
  </si>
  <si>
    <t>GEBEEL</t>
  </si>
  <si>
    <t>GEST BEN_EXCP LP SEB</t>
  </si>
  <si>
    <t>GEBEL1</t>
  </si>
  <si>
    <t>GEST BEN_EXCP LP ALE</t>
  </si>
  <si>
    <t>GEBELA</t>
  </si>
  <si>
    <t>GEST BEN_EXCP LP ESP</t>
  </si>
  <si>
    <t>GEBELE</t>
  </si>
  <si>
    <t>GEST BEN_EXCP LP SCB</t>
  </si>
  <si>
    <t>GEBELS</t>
  </si>
  <si>
    <t>Aplicación que aglutina toda la funcionalidad necesaria para gestionar la asignación, vencimiento y consulta de bloqueos y avisos operativos sobre contratos.</t>
  </si>
  <si>
    <t>GEBLYA</t>
  </si>
  <si>
    <t>Aplicación que expone la lógica de negocio producto de de Back Office en Open Bank</t>
  </si>
  <si>
    <t>GEBOLO</t>
  </si>
  <si>
    <t>Aplicación encargada de la gestión de bolsas de consumos (tanto de servicios como de bienes) para leasing y renting</t>
  </si>
  <si>
    <t>GEBOLY</t>
  </si>
  <si>
    <t>Aplicáción para la generación de Cartas Fiscales</t>
  </si>
  <si>
    <t>GECAFI</t>
  </si>
  <si>
    <t>Los objetivos principales del Gestor de Calidad de Datos son permitir al usuario Back Office de ALM realizar un seguimiento de las incidencias no bloqueantes que se produzcan durante el procesamiento de las interfaces de entrada al APV, establecer en las interfaces donde aplique los umbrales de los distintos controles establecidos en el proceso de validación de datos del APV y la carga manual en el sistema de las interfaces de GPyC.</t>
  </si>
  <si>
    <t>GECALC</t>
  </si>
  <si>
    <t>Aplicación cuyo objeto funcional es resolver las incidencias que se han originado en los procesos de aprovisionamiento del DW ALM según los umbrales de validación establecidos por BBOO ALM. También el usuario puede realizar el mantenimiento de dichos umbrales y la carga manual de GRANDES PAGOS Y COBROS. Se implementa la lógica de negocio MULTI DE LA IMPLANTACIÓN SANTANDER ESPAÑA</t>
  </si>
  <si>
    <t>GECALS</t>
  </si>
  <si>
    <t>GESTION CUADROS AMORTIZACION - MULTI TOTTA</t>
  </si>
  <si>
    <t>GECAMT</t>
  </si>
  <si>
    <t>IIC - CATALOGO TECNICO - GESTION DE CALENDARIOS - SOVEREIGN</t>
  </si>
  <si>
    <t>GECASO</t>
  </si>
  <si>
    <t>Aplicación encargada de realizar la gestión contable de premios del sistema de BONIFICACIONES en ALEMANIA</t>
  </si>
  <si>
    <t>GECDPA</t>
  </si>
  <si>
    <t>Aplicación encargada de realizar la gestión contable de premios del sistema de BONIFICACIONES en USA</t>
  </si>
  <si>
    <t>GECDPU</t>
  </si>
  <si>
    <t>Gestor Contable que realiza la asignación de cuenta contable en base a la subcuenta para cada uno de los movimientos recibidos.   También realiza la reclasificación contable de los saldos ante modificaciones de los formativos (modelo de relación subcuenta - cuenta contable). Para ello ejecuta Operaciones Bancarias de reclasificación en los casos en los que corresponda (entornos Partenón).</t>
  </si>
  <si>
    <t>GECOAS</t>
  </si>
  <si>
    <t>GESTION COBRO-COMUN</t>
  </si>
  <si>
    <t>GECOCO</t>
  </si>
  <si>
    <t>Aplicación principal que administra los contratos de Préstamos a lo largo de toda su vida (salvo las modificaciones de contrato)  La funcionalidad es común para todos los tipos de Productos (independientemente de su garantía, finalidad, o naturaleza de sus titulares) La funcionalidad de esta aplicación no incluye lógica de otros negocios o aplicaciones (como seguros, recuperaciones, impuestos, etc), ni la propia de los procesos de negocio</t>
  </si>
  <si>
    <t>GECOD1</t>
  </si>
  <si>
    <t>Aplicación encargada de realizar la gestión contable de premios del sistema de BONIFICACIONES</t>
  </si>
  <si>
    <t>GECODP</t>
  </si>
  <si>
    <t>Aplicación encargada de la gestión de la operativa con Gestor de Cobros</t>
  </si>
  <si>
    <t>GECOL1</t>
  </si>
  <si>
    <t>Aplicación que contiene la operativa para ayudar a la gestión de contratos de Leasing y Renting que no esta contemplada en la aplicación de LyR</t>
  </si>
  <si>
    <t>GECOLY</t>
  </si>
  <si>
    <t>Gestor Ctble Pr SW MULTI GLOBAL</t>
  </si>
  <si>
    <t>GECOMG</t>
  </si>
  <si>
    <t>Aplicación de Gestión de Contratos de Cuentas Personales. Gestión infraestructura básica de Cuentas (saldos, consultas, cambios subtipo,…). Aplicación de Adaptación para el patrón multi</t>
  </si>
  <si>
    <t>GECOMU</t>
  </si>
  <si>
    <t>APLICACION LOCAL PARA OPENBANK PARA CONSULTA Y GESTION DE CONTRATOS DE CUENTAS PERSONALES</t>
  </si>
  <si>
    <t>GECOOP</t>
  </si>
  <si>
    <t>Multificación para Santander Bank Alemania de la aplicación Gestión Cobro Préstamos</t>
  </si>
  <si>
    <t>GECOP1</t>
  </si>
  <si>
    <t>Multificación para SANTANDER USA de la aplicación Gestión Cobro Préstamos</t>
  </si>
  <si>
    <t>GECOP2</t>
  </si>
  <si>
    <t>Gestion de contratos de pagos documentarios</t>
  </si>
  <si>
    <t>GECOPD</t>
  </si>
  <si>
    <t>Aplicación que aglutina toda la funcionalidad necesaria resolver el cobro de conceptos debidos de un contrato de Préstamos. Cubre los siguientes aspectos: - Proceso de emisión al cobro de los conceptos vencidos - Interfaz con la pieza de Gestión de Domicilaciones (envío/recepción) - Mecanismos de reintento de cobro de conceptos impagados - Cobro online de conceptos - Prenotificación cantidades a cobrar - Establecimiento de Acuerdos de Pago sobre un contrato</t>
  </si>
  <si>
    <t>GECOPR</t>
  </si>
  <si>
    <t>Multificación para SCB de la aplicación Gestión Cobro Préstamos</t>
  </si>
  <si>
    <t>GECOPS</t>
  </si>
  <si>
    <t>Multificacion SANTANDER TOTTA de la aplicación Gestión Cobro Préstamos</t>
  </si>
  <si>
    <t>GECOPT</t>
  </si>
  <si>
    <t>Multificación para SANTANDER UK de la aplicación Gestión Cobro Préstamos</t>
  </si>
  <si>
    <t>GECOPU</t>
  </si>
  <si>
    <t>GESTOR CONTABLE SW ESPECÍFICO PARA SCB</t>
  </si>
  <si>
    <t>GECOSC</t>
  </si>
  <si>
    <t>GESTOR CONTABLE PREMIOS PORTAL ONE SOVEREIGN</t>
  </si>
  <si>
    <t>GECPPO</t>
  </si>
  <si>
    <t>Aplicación que aglutina toda la funcionalidad necesaria para el cálculo de cuotas,cuadros y plazos de un contrato de financiación. Permite gestionar tanto cuadros establecidos de acuerdo a un método de amortización predeterminado como cuadros definidos específicamente para un contrato. También gestionará las distintas versiones de cuadro que haya tenido el contrato a lo largo de su historia.</t>
  </si>
  <si>
    <t>GECUDA</t>
  </si>
  <si>
    <t>Aplicación para Gestión de Acuerdos de Pago</t>
  </si>
  <si>
    <t>GEDADP</t>
  </si>
  <si>
    <t>GESTOR DATOS TITULIZACIONES CORPORATIVO.</t>
  </si>
  <si>
    <t>GEDATI</t>
  </si>
  <si>
    <t>Aplicación encargada de la gestión de bolsas de servicios</t>
  </si>
  <si>
    <t>GEDBDS</t>
  </si>
  <si>
    <t>Gestion de acuerdos</t>
  </si>
  <si>
    <t>GEDEA1</t>
  </si>
  <si>
    <t>GESTION DE ALERTAS PARA SC LOCAL UK</t>
  </si>
  <si>
    <t>GEDEA2</t>
  </si>
  <si>
    <t>Aplicación que recoge la gestión de derechos ARCO de Santander Seguros, Santander Mediación</t>
  </si>
  <si>
    <t>GEDEA3</t>
  </si>
  <si>
    <t>Aplicación encargada de la gestión de la gestión de cualquier cobro.</t>
  </si>
  <si>
    <t>GEDEC1</t>
  </si>
  <si>
    <t>Aplicación para la Gestión de carencias de préstamos</t>
  </si>
  <si>
    <t>GEDECA</t>
  </si>
  <si>
    <t>Aplicación Especifica CHILE que incluye el software necesarios para la Gestión de los Contratos  en CHILE (Comunicación sw. Altair)</t>
  </si>
  <si>
    <t>GEDECC</t>
  </si>
  <si>
    <t>Gestión infraestructura básica de Cuentas (saldos, consultas,…). 
Esta aplicación contendrá microservicios y resto de artefactos relacionados con el mundo de ctas. personales demarcación local España. El proyecto es PSD2 desarrollado por el equipo de Digital y catalogado por funcionalidad en CCPP.</t>
  </si>
  <si>
    <t>GEDECE</t>
  </si>
  <si>
    <t>Gestor de Contratos de Grandes Clientes respecto al tratamiento de Gestion de Efectivo</t>
  </si>
  <si>
    <t>GEDECG</t>
  </si>
  <si>
    <t>Aplicación Especifica MEJICO que incluye el software necesario para la Gestión de los Contratos</t>
  </si>
  <si>
    <t>GEDECM</t>
  </si>
  <si>
    <t>Aplicación encargada de la gestión de contratos</t>
  </si>
  <si>
    <t>GEDECO</t>
  </si>
  <si>
    <t>Aplicación para la Gestión de conceptos periódicos de préstamos</t>
  </si>
  <si>
    <t>GEDECP</t>
  </si>
  <si>
    <t>GEDECS</t>
  </si>
  <si>
    <t>Gestor de Discrepancias de Grandes Clientes Santander SW Específico</t>
  </si>
  <si>
    <t>GEDED1</t>
  </si>
  <si>
    <t>Aplicación encargada de gestionar las disposiciones a partir de eventos financiables (Recibos, Transferencias,...)</t>
  </si>
  <si>
    <t>GEDEDF</t>
  </si>
  <si>
    <t>Gestor de Discrepancias de Grandes Clientes</t>
  </si>
  <si>
    <t>GEDEDG</t>
  </si>
  <si>
    <t>Aplicación para la Gestión de disponible de préstamos</t>
  </si>
  <si>
    <t>GEDEDI</t>
  </si>
  <si>
    <t>Aplicación especifica para la gestión de Eventos en BMG. Relacionada con la 00002359</t>
  </si>
  <si>
    <t>GEDEEB</t>
  </si>
  <si>
    <t>Gestor de Efectivo de Grandes Clientes respecto al tratamiento de Gestion de Efectivo</t>
  </si>
  <si>
    <t>GEDEEG</t>
  </si>
  <si>
    <t>Multificación Global Aplicación Gestión de disposiciones de eventos financiables (Broker de Financiacion)</t>
  </si>
  <si>
    <t>GEDEFM</t>
  </si>
  <si>
    <t>Aplicación que recoge la lógica de presentación de Gestión de Impuestos para el resto de Agencias Tributarias</t>
  </si>
  <si>
    <t>GEDEIC</t>
  </si>
  <si>
    <t>Aplicación que recoge la lógicva de presentación de Gestión de Impuestos</t>
  </si>
  <si>
    <t>GEDEIL</t>
  </si>
  <si>
    <t>Aplicación de entorno corporativo que contiene las funciones necesarias para la gestión de los impuestos y derivados de la actividad de las diferentes sociedades del  Grupo ,  en especial lo relativo al IVA IpSi e IGIC, y la integración de las operaciones de los diferentes libros de facturas</t>
  </si>
  <si>
    <t>GEDEIM</t>
  </si>
  <si>
    <t>GEST DEVOLUCIONES LP</t>
  </si>
  <si>
    <t>GEDELP</t>
  </si>
  <si>
    <t>Aplicación encargada de la gestión de Materiales</t>
  </si>
  <si>
    <t>GEDEMA</t>
  </si>
  <si>
    <t>El Gestor de Ordenes almacena la información de los movimientos de fondos de inversión, proporcionara servicios web e interfaces para la consulta de está información.
El Gestor de Ordenes se alimenta de la información enviada por  Servicios Custodia.</t>
  </si>
  <si>
    <t>GEDEO1</t>
  </si>
  <si>
    <t>Generador de Operaciones Bancarias (OBBs) de Lotes.   Recibe movimientos tanto de contrato como de subcuenta (con detalle de referencia) y los va agrupando de manera que puede incluirlos en operaciones Bancarias de Lotes integrándolos en la Arquitectura (DGO).  Sólo para entornos Partenón.</t>
  </si>
  <si>
    <t>GEDEOP</t>
  </si>
  <si>
    <t>GENERADOR DE ORDENES</t>
  </si>
  <si>
    <t>GEDEOR</t>
  </si>
  <si>
    <t>Aplicación encargada de la gestión de la gestión de cualquier pago.</t>
  </si>
  <si>
    <t>GEDEPA</t>
  </si>
  <si>
    <t>Aplicación encargada de la gestión de datos de personas PTN</t>
  </si>
  <si>
    <t>GEDEPC</t>
  </si>
  <si>
    <t>Aplicación que da soporte  a la gestión de Depósitos en España</t>
  </si>
  <si>
    <t>GEDEPE</t>
  </si>
  <si>
    <t>Aplicación encargada de la gestión de datos de personas, específico Leasing y Renting</t>
  </si>
  <si>
    <t>GEDEPL</t>
  </si>
  <si>
    <t>Aplicación encargada de la gestión proveedores</t>
  </si>
  <si>
    <t>GEDEPR</t>
  </si>
  <si>
    <t>Gestor de SLA de Grandes Clientes respecto al tratamiento de Gestion de Efectivo</t>
  </si>
  <si>
    <t>GEDESG</t>
  </si>
  <si>
    <t>ENCARGADA DE GESTIONAR óRDENESDE DEVOLUCIóN UK</t>
  </si>
  <si>
    <t>GEDEUK</t>
  </si>
  <si>
    <t>GESTION D.G.O CORPORATIVO</t>
  </si>
  <si>
    <t>GEDGOC</t>
  </si>
  <si>
    <t>Aplicación que aglutina toda la funcionalidad necesaria para gestionar la deuda impagada a nivel de un contrato de Préstamos.   Incluye la gestión del Plan de Pagos de un contrato, aplicación al contrato de gastos derivados de la gestión desu deuda impagada,  mecanismos de comunicación  de la deuda de un contrato, servicios para capitalzar deuda en el contrato, así como las interfases con la pieza PNC.</t>
  </si>
  <si>
    <t>GEDIDP</t>
  </si>
  <si>
    <t>GEST DIFERENCIAS LP</t>
  </si>
  <si>
    <t>GEDILP</t>
  </si>
  <si>
    <t>GEST DIF UK MULT</t>
  </si>
  <si>
    <t>GEDIUK</t>
  </si>
  <si>
    <t>Gestión de Límites para Santander USA</t>
  </si>
  <si>
    <t>GEDLSU</t>
  </si>
  <si>
    <t>Sistema de gestión del negocio de alertas</t>
  </si>
  <si>
    <t>GEDNDA</t>
  </si>
  <si>
    <t>Aplicación para desarrollos multi correspondientes al producto Gestión de Domiciliaciones</t>
  </si>
  <si>
    <t>GEDOMU</t>
  </si>
  <si>
    <t>GEST.DOCS.OFICINA CD</t>
  </si>
  <si>
    <t>GEDOOC</t>
  </si>
  <si>
    <t>GESTOR DOCUMENTOS RIESGOS - APLICACION SANTANDER</t>
  </si>
  <si>
    <t>GEDORS</t>
  </si>
  <si>
    <t>Multificación Gestión de Domiciliaciones Santander Bank (Alemania)</t>
  </si>
  <si>
    <t>GEDOSB</t>
  </si>
  <si>
    <t>Aplicación encargada de las personalización y particularización de los planes de pagos</t>
  </si>
  <si>
    <t>GEDPDP</t>
  </si>
  <si>
    <t>Aplicación CORE de Gestor de Respuestas de Alertas enviadas a los clientes</t>
  </si>
  <si>
    <t>GEDRDC</t>
  </si>
  <si>
    <t>Aplicación que aglutina toda la funcionalidad necesaria para gestionar los recibos de un contrato. Por recibo entendemos la entidad en la que englobamos las cantidades debidas de un contrato en un periodo (de liquidación) determinado. Se cubren los siguientes aspectos: - Recepción de los resultados del proceso de liquidación - Generación de los recibos - Mantenimiento de los recibos - Relaciones entre recibos</t>
  </si>
  <si>
    <t>GEDRDP</t>
  </si>
  <si>
    <t>Aplicación que aglutina toda las funcionalidades operativas específicas del negocio de Préstamos.</t>
  </si>
  <si>
    <t>GEDRDS</t>
  </si>
  <si>
    <t>GEST.DOM USA</t>
  </si>
  <si>
    <t>GEDSOV</t>
  </si>
  <si>
    <t>Gestor de Efectivo de Grandes Clientes respecto al tratamiento de Gestion de Efectivo Santander SW Específico</t>
  </si>
  <si>
    <t>GEEFGE</t>
  </si>
  <si>
    <t>Aplicación local Santander España, de SS.DD., para la gestión, cálculo y distribución a oficinas de recomendaciones de encaje de efectivo a mantener por sucursales y su distribución por las empresas de seguridad.</t>
  </si>
  <si>
    <t>GEEFSA</t>
  </si>
  <si>
    <t>GESTOR EMISORES CORE</t>
  </si>
  <si>
    <t>GEEMCO</t>
  </si>
  <si>
    <t>Gestor de Emisores Multiespecífico para UK</t>
  </si>
  <si>
    <t>GEEMMU</t>
  </si>
  <si>
    <t>GEST ENTREG ES MULT</t>
  </si>
  <si>
    <t>GEENEM</t>
  </si>
  <si>
    <t>GEST ENTREG LP</t>
  </si>
  <si>
    <t>GEENLP</t>
  </si>
  <si>
    <t>GEST ENTREG UK MULT</t>
  </si>
  <si>
    <t>GEENUK</t>
  </si>
  <si>
    <t>Gestor de Entradas Masivas para UK</t>
  </si>
  <si>
    <t>GEESUK</t>
  </si>
  <si>
    <t>GESTNARRT ESPECIF USA</t>
  </si>
  <si>
    <t>GEESUS</t>
  </si>
  <si>
    <t>Aplicación que engloba las funcionalidades relativas a la programación de operaciones a futuro sobre contratos de Préstamos.</t>
  </si>
  <si>
    <t>GEEVPP</t>
  </si>
  <si>
    <t>FACHADA LOCAL DEL GESTOR DE EVENTOS</t>
  </si>
  <si>
    <t>GEEVSO</t>
  </si>
  <si>
    <t>Generar EXS San UK</t>
  </si>
  <si>
    <t>GEEXSU</t>
  </si>
  <si>
    <t>Aplicación que contiene la operativa para ayudar a la gestión de facturas de Leasing y Renting</t>
  </si>
  <si>
    <t>GEFALY</t>
  </si>
  <si>
    <t>GESTOR FACTURAS PRES</t>
  </si>
  <si>
    <t>GEFAPR</t>
  </si>
  <si>
    <t>GESTOR FACTURAS SOV</t>
  </si>
  <si>
    <t>GEFASO</t>
  </si>
  <si>
    <t>APLICATIVO DE GESTION DE FABRICA ASEGURADORA SANTANDER SEGUROS</t>
  </si>
  <si>
    <t>GEFASS</t>
  </si>
  <si>
    <t>GESTOR FACTURAS UK</t>
  </si>
  <si>
    <t>GEFAUK</t>
  </si>
  <si>
    <t>GESTION DE FICHEROS DE FINANCIACION COMERCIAL ESP</t>
  </si>
  <si>
    <t>GEFICO</t>
  </si>
  <si>
    <t>Ensamblado UK Gestión Fraude (Internet)</t>
  </si>
  <si>
    <t>GEFRUI</t>
  </si>
  <si>
    <t>GTN RECUP HIST PRES</t>
  </si>
  <si>
    <t>GEHIPR</t>
  </si>
  <si>
    <t>GESTOR DE HISTORICOS </t>
  </si>
  <si>
    <t>GEHIST</t>
  </si>
  <si>
    <t>GTN RECUP HISTOR SOV</t>
  </si>
  <si>
    <t>GEHISV</t>
  </si>
  <si>
    <t>GESTOR HISTORICOS UK</t>
  </si>
  <si>
    <t>GEHIUK</t>
  </si>
  <si>
    <t>GESTOR IMPUTACIONES LP</t>
  </si>
  <si>
    <t>GEIMLP</t>
  </si>
  <si>
    <t>GEST IMAGENES PGD UK</t>
  </si>
  <si>
    <t>GEIMPU</t>
  </si>
  <si>
    <t>GEST IMPUTACIONES UK</t>
  </si>
  <si>
    <t>GEIMUK</t>
  </si>
  <si>
    <t>GESTOR DE INTERCAMBIO DE LA EMPRESA EXTERNA </t>
  </si>
  <si>
    <t>GEINT</t>
  </si>
  <si>
    <t>Aplicacion para la Lógica de Negocio MULTI de la gestión de Libretas</t>
  </si>
  <si>
    <t>GELICM</t>
  </si>
  <si>
    <t>Aplicación que aglutina toda la funcionalidad necesaria para la gestión de la liquidación de contratos de Préstamos. Por Liquidación entendemos la determinación de las cantidades debidas en el contrato en un periodo determinado.Se cubren los siguientes aspectos:  * Selección de contratos a Liquidar  * Identificación de conceptos a liquidar para cada contrato  * Elaboración de los Saldos para la liquidación  * Cálculo de los importes de liquidación  * Almacenamiento y Distribución de Resultados por cada contrato/concepto.</t>
  </si>
  <si>
    <t>GELIDP</t>
  </si>
  <si>
    <t>Aplicación con demarcación España para contener los servicios con patrón multi para la gestión de libretas.</t>
  </si>
  <si>
    <t>GELIEM</t>
  </si>
  <si>
    <t>Gestion de limites para SEB</t>
  </si>
  <si>
    <t>GELISB</t>
  </si>
  <si>
    <t>GELISE</t>
  </si>
  <si>
    <t>Gestion de Limites de Usuarios</t>
  </si>
  <si>
    <t>GELIUS</t>
  </si>
  <si>
    <t>Local Gestor Entradas Masivas Alemania</t>
  </si>
  <si>
    <t>GELOAL</t>
  </si>
  <si>
    <t>Lógica de negocio de GEM  tratamiento de lotes para USA</t>
  </si>
  <si>
    <t>GELOLS</t>
  </si>
  <si>
    <t>Gestión límite transferencia no presencial</t>
  </si>
  <si>
    <t>GELOTN</t>
  </si>
  <si>
    <t>Multificación Global Pieza Estructural de Gestión de Liquidación Periodificación por Conceptos.</t>
  </si>
  <si>
    <t>GELPCM</t>
  </si>
  <si>
    <t>Pieza estructural de productos y servicios que se encarga de la gestión de liquidación periódica de conceptos de diferentes productos.</t>
  </si>
  <si>
    <t>GELPDC</t>
  </si>
  <si>
    <t>Aplicación LOCAL SANTANDER UK RETAIL para lógica de presentación de libretas.</t>
  </si>
  <si>
    <t>GELURP</t>
  </si>
  <si>
    <t>Gestión de Gestores Mandates Local Santander.</t>
  </si>
  <si>
    <t>GEMASA</t>
  </si>
  <si>
    <t>GEM_ESPECIF_BTO</t>
  </si>
  <si>
    <t>GEMBAN</t>
  </si>
  <si>
    <t>GEM BANESTO RED</t>
  </si>
  <si>
    <t>GEMBAR</t>
  </si>
  <si>
    <t>Gestión de Remesas para TEF especifica de Chile</t>
  </si>
  <si>
    <t>GEMCHL</t>
  </si>
  <si>
    <t>Gestor de Entradas Masivas para España</t>
  </si>
  <si>
    <t>GEMESP</t>
  </si>
  <si>
    <t>GESTOR DE LA EMPRESA EXTERNA</t>
  </si>
  <si>
    <t>GEMEXT</t>
  </si>
  <si>
    <t>Tratamientos especiales para clientes Santander en entradas al Gestor de Entradas Masivas.</t>
  </si>
  <si>
    <t>GEMFDP</t>
  </si>
  <si>
    <t>Proceso de Historificación de GEM</t>
  </si>
  <si>
    <t>GEMHIS</t>
  </si>
  <si>
    <t>GESTOR DE MINI APLICACIONES</t>
  </si>
  <si>
    <t>GEMICO</t>
  </si>
  <si>
    <t>Aplicacion de Gestor de minis para Sovereign</t>
  </si>
  <si>
    <t>GEMISO</t>
  </si>
  <si>
    <t>GESTOR ENTRADAS MASIVAS LOCAL BANCOS ESPAñOLES</t>
  </si>
  <si>
    <t>GEMLES</t>
  </si>
  <si>
    <t>Migración GEM lotes.</t>
  </si>
  <si>
    <t>GEMMIL</t>
  </si>
  <si>
    <t>Migración GEM remesas.</t>
  </si>
  <si>
    <t>GEMMIR</t>
  </si>
  <si>
    <t>Tratamiento Remesas Mixtas en GEM para USA</t>
  </si>
  <si>
    <t>GEMMIX</t>
  </si>
  <si>
    <t>GEST.ENTR.MASIV_MULTI</t>
  </si>
  <si>
    <t>GEMMUL</t>
  </si>
  <si>
    <t>Gestor de Motivos CORE</t>
  </si>
  <si>
    <t>GEMOCO</t>
  </si>
  <si>
    <t>GE DE EM MULTI CORP</t>
  </si>
  <si>
    <t>GEMRFB</t>
  </si>
  <si>
    <t>GEM_ESPECIF_SAN</t>
  </si>
  <si>
    <t>GEMSAN</t>
  </si>
  <si>
    <t>GEM SANTANDER RED</t>
  </si>
  <si>
    <t>GEMSAR</t>
  </si>
  <si>
    <t>GESTOR ENTRADAS MASIVAS ALEMANIA</t>
  </si>
  <si>
    <t>GEMSEB</t>
  </si>
  <si>
    <t>GEM_ESPECIF_SOV</t>
  </si>
  <si>
    <t>GEMSOV</t>
  </si>
  <si>
    <t>GEMUK</t>
  </si>
  <si>
    <t>GESTOR MONITORIZACION DOCUMENTARIOS</t>
  </si>
  <si>
    <t>GEMYPP</t>
  </si>
  <si>
    <t>GESTOR MONITORIZACION DOCUM SOV</t>
  </si>
  <si>
    <t>GEMYPS</t>
  </si>
  <si>
    <t>Front para uso de operaciones (equivalente a nuestra red-b). Desarrollado en Unix, Oracle</t>
  </si>
  <si>
    <t>GEN901</t>
  </si>
  <si>
    <t>Gestor Narrativo Multiespecífico Chile</t>
  </si>
  <si>
    <t>GENACH</t>
  </si>
  <si>
    <t>Lógica de Presentación del Gestor Narrativo Core</t>
  </si>
  <si>
    <t>GENACL</t>
  </si>
  <si>
    <t>GESTOR NARRATIV CORE</t>
  </si>
  <si>
    <t>GENACO</t>
  </si>
  <si>
    <t>APLICACIóN QUE SE ENCARGA DE GUARDAR LOS DATOS LOCALES ASOCIADOS A PAGO Y A COBRO.</t>
  </si>
  <si>
    <t>GENAUS</t>
  </si>
  <si>
    <t>Sistema de gestión del negocio de alertas. Implementación Multi-especifica para Santander ESP</t>
  </si>
  <si>
    <t>GENEAS</t>
  </si>
  <si>
    <t>Aplicación de definición y parametrización de la Conversión de la codificación o valor, que un mismo dato conceptual tiene entre diferentes sistemas o distintas empresas, de uso general por todas las aplicaciones del resto de capas del software (Local Mx)</t>
  </si>
  <si>
    <t>GENER1</t>
  </si>
  <si>
    <t>GENERI</t>
  </si>
  <si>
    <t>GENERADOR PROPUESTAS</t>
  </si>
  <si>
    <t>GENPRO</t>
  </si>
  <si>
    <t>GENSYS-Genesys tool for Platform Foundations proyect</t>
  </si>
  <si>
    <t>Genesys tool for Platform Foundations proyect</t>
  </si>
  <si>
    <t>GENSYS</t>
  </si>
  <si>
    <t>Software  para la gestión de operaciones realizadas sobre las cuentas.</t>
  </si>
  <si>
    <t>GEOCTA</t>
  </si>
  <si>
    <t>Aplicación local de COLECTORAS para la Gestión del pago de ONCE (SILO) e IATA.</t>
  </si>
  <si>
    <t>GEONEI</t>
  </si>
  <si>
    <t>Aplicación Multi Implementación de la lógica de negocio Core de Gestión de Operaciones de Préstamos para SCB</t>
  </si>
  <si>
    <t>GEOPMS</t>
  </si>
  <si>
    <t>Interface de comunicación online con Redsys con capacidad de reenvío de mensajes. Partenonización a plataforma SAN del sw de Barajas.</t>
  </si>
  <si>
    <t>GEORSA</t>
  </si>
  <si>
    <t>GESTOR PAGOS / COBROS</t>
  </si>
  <si>
    <t>GEPACO</t>
  </si>
  <si>
    <t>Aplicación para gestionar los partícipes de prestamos para entorno Cloud</t>
  </si>
  <si>
    <t>GEPADP</t>
  </si>
  <si>
    <t>MULTIFICACION GESTION PARTICIPES PRESTAMOS CLOUD</t>
  </si>
  <si>
    <t>GEPDPC</t>
  </si>
  <si>
    <t>Aplicación cuyo cometido es gestionar el cálculo del importe a periodificar de conceptos liquidables que requieran de dicha característica, por ejemplo, intereses, comisiones, etc. Se apoya en los datos aportados por los contratos bajo los que se han devengado dichos conceptos.  Es responsabilidad de los aplicaciones responsables de los contratos origen el aseguramiento de la calidad de los datos aportados al motor. Para ello, el Motor proveerá de servicios para registrar la petición de periodificación de un contrato con sus conceptos, para añadir un nuevo concepto, y para cargar la información necesaria para que se determine el importe de periodificación de un concepto.    El motor no tiene contabilidad ni posiciones de saldo propias, sino que asume la labor de cálculo de los importes a registrar en las posiciones de periodificación de los contratos origen que han delegado en él la función de cálculo de periodificación de sus conceptos.   La interfaz de carga de los datos para el cálculo de la periodificación será en principio universal y no dependerá nunca de un método de periodificación determinado. Dicho de otra forma, contendrá todo el universo de datos necesarios para poder calcular la periodificación de un concepto de acuerdo a los distintos métodos soportados por el motor.   La interfaz  se irá adaptando a medida que sea preciso  contemplar métodos de periodificación que requieran nuevos datos de origen de los contratos. Si se quiere incorporar un nuevo método de periodificación, que ya usa datos existentes en la interfaz, evidentemente no se requerirá adaptación de la interfaz(sí de la aplicación para su cálculo). De la misma manera, si se quiere incluir un nuevo concepto liquidable, que  se adecúa a un método de periodificación  ya existente, tampoco debe ser necesario modificar ni la interfaz, ni la aplicación.   Este enfoque inicial de interfaz universal para todas las tipologías de producto podrá ser revisado en el caso de que se detecte que existen datos muy específicos de unas tipologías de producto concretas, y se podrían llegar a plantear interfases dedicadas por cada tipología, aunque sí que será preciso respetar los principios expuestos en los dos puntos anteriores.   Dentro de dicha interfaz de entrada al motor, existirán 2 niveles:   Datos a nivel de contrato: Aquí clasificamos los datos en:     Datos «de fácil obtención»: Existen ya en el modelo de datos de la aplicación, o se obtienen mediante una transformación simple de aquellos. Ejemplo: Fechas, saldos, etc.     Datos «de difícil obtención»: No existen dentro del contrato y deben ser calculados por medio de una transformación compleja. Ejemplo: Cálculo de la TIR a partir de los flujos monetarios de un contrato.   Datos a nivel de concepto/contrato: En principio, se asume que los datos a nivel de concepto son «fácilmente obtenibles» por parte de la aplicación origen.</t>
  </si>
  <si>
    <t>GEPECO</t>
  </si>
  <si>
    <t>Multificación del Gestor de Periodificación de Contratos para Sovereign</t>
  </si>
  <si>
    <t>GEPECS</t>
  </si>
  <si>
    <t>Aplicación que aglutina toda la funcionalidad necesaria para realizar la periodificación de conceptos liquidables propios de los contratos de Préstamo.</t>
  </si>
  <si>
    <t>GEPEDP</t>
  </si>
  <si>
    <t>Aplicación que manejará la gestión del perfil de inversión de los clientes participantes en Mercados de Inversión.</t>
  </si>
  <si>
    <t>GEPEIN</t>
  </si>
  <si>
    <t>Multificación Santander  Pieza Estructural de Cálculo importe a Periodificación de Conceptos.</t>
  </si>
  <si>
    <t>GEPESA</t>
  </si>
  <si>
    <t>Modelo soporte a las partidas pendientes de consolidar. Son retenciones contables sobre cuentas personales, compuestas básicamente por un importe (del retenido) y una fecha de consolidación (liberación de la retención). El saldo pendiente de consolidar se informa a contabilidad a nivel de cuenta en auxiliares específicos.</t>
  </si>
  <si>
    <t>GEPPCS</t>
  </si>
  <si>
    <t>Esta aplicação tem como objetivo suportar serviços de apoio ao processo inerente à gestão processual de empréstimos.</t>
  </si>
  <si>
    <t>GEPRDO</t>
  </si>
  <si>
    <t>GESTOR PRECIOS PARTICULARES PARA ENTORNO GLOBAL</t>
  </si>
  <si>
    <t>GEPREG</t>
  </si>
  <si>
    <t>El Gestor de Estructuras de Riesgos (GER) es un workflow para el alta, modificación y baja de portfolios y estructuras de riesgos, y la distribución en los diferentes sistemas integrados (Murex Europa, Murex 3.1 FX, Murex 31 FI, Kondor, MDR, SUSI, KGR, Calypso FX, Calypso Colaterales, GBO FI, AIRE y PRISMA). Por ello el aplicativo cumple dos funciones, por un lado, el seguimiento en los procesos de aprobación, y por otro lado, la sincronización con las diferentes herramientas integradas. Ademásel GER servirá de maestro de todos los portfolios y estructuras utilizados por el departamento de Riesgos del Banco y las estructuras de las herramientas de FO.</t>
  </si>
  <si>
    <t>GER</t>
  </si>
  <si>
    <t>GERMANY BUREAU SEARCH ORCHESTATION</t>
  </si>
  <si>
    <t>GERBSO</t>
  </si>
  <si>
    <t>GES.RECIBOS CANAL</t>
  </si>
  <si>
    <t>GERECA</t>
  </si>
  <si>
    <t>GEST REFERENCIAS COR</t>
  </si>
  <si>
    <t>GERECO</t>
  </si>
  <si>
    <t>GESTOR RETROCESIONES LP</t>
  </si>
  <si>
    <t>GERELP</t>
  </si>
  <si>
    <t>Gestor de Referencias Multiespecífico para UK</t>
  </si>
  <si>
    <t>GEREMU</t>
  </si>
  <si>
    <t>Aplicación que aglutina toda la funcionalidad necesaria para realizar la revisión del tipo de interés de conceptos liquidables propios de los contratos de Préstamo.</t>
  </si>
  <si>
    <t>GERETI</t>
  </si>
  <si>
    <t>GEST RETROCESION UK</t>
  </si>
  <si>
    <t>GEREUK</t>
  </si>
  <si>
    <t>GESTION DE REMESAS UNIFICADAS EN SU FRONT</t>
  </si>
  <si>
    <t>GEREUN</t>
  </si>
  <si>
    <t>GESTOR DE ROLES OFICINA MEXICO</t>
  </si>
  <si>
    <t>GEROO1</t>
  </si>
  <si>
    <t>Gestor de roles, oficina</t>
  </si>
  <si>
    <t>GEROOF</t>
  </si>
  <si>
    <t>GEROOM</t>
  </si>
  <si>
    <t>Gestor Roles - Refundición de Personas</t>
  </si>
  <si>
    <t>GERORP</t>
  </si>
  <si>
    <t>Gestion de remesas unificadas GEM y PPEE  CHILE para internet</t>
  </si>
  <si>
    <t>GERUCI</t>
  </si>
  <si>
    <t>Aplicación que engloba las funcionalidades relativas al tratamiento de operaciones de reintegro y gestión de movimientos de abono sobre el saldo acreedor (overpayment) de un contrato de Préstamos</t>
  </si>
  <si>
    <t>GESAAC</t>
  </si>
  <si>
    <t>GESTORAS EXTERNAS SANTANDER UK</t>
  </si>
  <si>
    <t>GESABB</t>
  </si>
  <si>
    <t>Componente que permite identificar las operaciones de abono de cada Aplicación Origen que deben ser tratadas por el Gestor de abonos.  También sirve para establecer las reglas y parametrización centralizadas de carácter básico, en función de cada tipo de producto y cada tipo de abono, que determinarán el comportamiento de los abonos. También contempla las funcionalidades de consulta de la información almacenada en el Repositorio del Gestor de abonos, disponibles para los diferentes usuarios y actores de la aplicación.Y tiene un motor de abono de las operaciones pendientes en el Repositorio de Abonos.</t>
  </si>
  <si>
    <t>GESABO</t>
  </si>
  <si>
    <t>Acuerdos cliente</t>
  </si>
  <si>
    <t>GESACU</t>
  </si>
  <si>
    <t>GESTOR DE ABONOS SANTANDER MULTIFICACION</t>
  </si>
  <si>
    <t>GESASA</t>
  </si>
  <si>
    <t>Gestión mensajes no financieros</t>
  </si>
  <si>
    <t>GESAUT</t>
  </si>
  <si>
    <t>GESTION DE CONTRATOS BANESTO</t>
  </si>
  <si>
    <t>GESBTO</t>
  </si>
  <si>
    <t>Gestor de Contratos de Grandes Clientes respecto al tratamiento de Gestion de Efectivo Santander software Específico.</t>
  </si>
  <si>
    <t>GESCO1</t>
  </si>
  <si>
    <t>SCFA PARTENON SCF ALEMANIA</t>
  </si>
  <si>
    <t>GESCOB</t>
  </si>
  <si>
    <t>GESTIóN COMERCIALIZADORES</t>
  </si>
  <si>
    <t>GESCOM</t>
  </si>
  <si>
    <t>GETOR CONTABLE</t>
  </si>
  <si>
    <t>GESCON</t>
  </si>
  <si>
    <t>GESTIóN CONTRATOS</t>
  </si>
  <si>
    <t>GESCOT</t>
  </si>
  <si>
    <t>GESTION CONTR SANTANDER</t>
  </si>
  <si>
    <t>GESCSA</t>
  </si>
  <si>
    <t>Aplicación para la gestión de productos de cumplimiento de la corporación</t>
  </si>
  <si>
    <t>GESCUM</t>
  </si>
  <si>
    <t>Aplicación rediseñada de acuerdo a criterios TO BE: en el fututo se tendrán que mover los programas a la nueva visión TO BE plasmada en la micro  Aplicación encargada de gestionar la venta de activos (conservando la administración) en las entidades:  de cualquier producto financiero (sinergias multiproducto),  a cualquier comprador (independiente del sistema receptor comprador - gestora), con flexibilidad de condiciones en cada venta (parametrización de condiciones y eventos) Agilidad en las operaciones (sobre todo en la venta de activos)  Con robustez de la gestión (seguridad en la administración-sincronismo en eventos) Flexibilidad en el comisionamiento al comprador por gestión de sus activos Flexibilidad en las liquidaciones monetarias al comprador   Alcance inicial:   Estructura de contrato de venta común a cualquier activo El producto se basa en un contrato interno que:  soporta todas las condiciones definidas en tiempo de definición del contrato.   este contrato está bajo un producto subtipo determinado que facilita el marcaje del contrato, permitiendo particularizar las condiciones que el producto ofrece por defecto.  Es decir, todos los contratos de venta podrían pertenecer a un mismo producto-subtipo-ER, dado que cada contrato de venta se negocia en detalle cada vez desde un departamento especializado, y no es necesario ofertar condiciones en catálogo fijas para la red o canales no controlados.   no es necesaria la intervención de Tecnología a lo largo de la vida de los activos vendidos, ni la de modificación del catálogo por cada nueva venta   En caso de ser necesario, puede existir un contrato Padre que vincule tantos contratos Hijos como sea necesario. El contrato contable del que cuelgan los activos vendidos es el Hijo, que es el más parecido al actual   La conexión entre el sistema común de contratos de venta de activos y cada aplicación de activo es un componente que ‘entiende’ de cada uno de los negocios de activo, y que traduce cada evento que sucede en la aplicación de activo de la entidad al sistema de venta de activos troncal  El propio producto o contrato de venta de activos también tiene funcionalidad exclusiva de su nivel como es la liquidación monetaria con el comprador, a generación de información para el comprador (eventos y datos para reconciliación)</t>
  </si>
  <si>
    <t>GESCVA</t>
  </si>
  <si>
    <t>ESTRUCTURAL GESTORES LOCAL ALEMANIA.</t>
  </si>
  <si>
    <t>GESDEL</t>
  </si>
  <si>
    <t>Administración de descubiertos autorizados sobre cuenta</t>
  </si>
  <si>
    <t>GESDES</t>
  </si>
  <si>
    <t>ENCARGADA DE GESTIONAR óRDENESDE DEVOLUCIóN.</t>
  </si>
  <si>
    <t>GESDEV</t>
  </si>
  <si>
    <t>INFRAESTRUCTURA Y GESTIóN D.G.I. (COSK Y CORE)</t>
  </si>
  <si>
    <t>GESDGI</t>
  </si>
  <si>
    <t>GESTION D.G.O NACIONAL</t>
  </si>
  <si>
    <t>GESDGO</t>
  </si>
  <si>
    <t>GESTION D.G.O ABBEY</t>
  </si>
  <si>
    <t>GESTION D.G.O BANESTO</t>
  </si>
  <si>
    <t>Contiene el SW viejo, desarrollado en Host - 3270, de la réplica de Operaciones(OBBs)desde plataforma de Marcaje a otros entorrnos o plataformas, a petición.
Se utiliza desde Entorno de Marcaje y desde UK retail. 
En UK retail se implantó para permitir el envio particular de operaciones desde Retail a Corporate.</t>
  </si>
  <si>
    <t>GESTION D.G.O. ACyG Tradicional   A DEPRECAR 2014-04-29</t>
  </si>
  <si>
    <t>MODELO DE OPERACIóN BANCARIA</t>
  </si>
  <si>
    <t>GESTOR DE DIFERENCIAS</t>
  </si>
  <si>
    <t>GESDIF</t>
  </si>
  <si>
    <t>Gestión Individual Documentos</t>
  </si>
  <si>
    <t>GESDOC</t>
  </si>
  <si>
    <t>Ésta aplicación tiene como objetivo funcional el aislar a las aplicaciones usuarios de la casuística de: - Decidir si un concepto cuyo cobro es debido debe generar una domiciliación o no. - Decidir si una solicitud de domiciliación debe desglosarse en varias porque los diversos conceptos incluidos en la solicitud puedan tener cuentas de domiciliación diferente. - Decidir cual es la ruta (aplicación) externa hacia la que deben dirigirse los envíos de las domiciliaciones. - Recibir los resultados de las domiciliaciones. - Liquidar las comisiones internas de devolución que puedan derivarse. - Garantizar trazabilidad entre las solicitudes recibidas, domiciliaciones enviadas,y resultado de las mismas.   No es alcance de ésta aplicación: - Decidir qué conceptos son "debidos". - Generar deuda por la devolución/impago de las domiciliaciones enviadas. - Gestionar reintentos de cobro.</t>
  </si>
  <si>
    <t>GESDOM</t>
  </si>
  <si>
    <t>Implementación Gestion de Eventos para BMG</t>
  </si>
  <si>
    <t>GESEBM</t>
  </si>
  <si>
    <t>Gestor de roles</t>
  </si>
  <si>
    <t>GESEMI</t>
  </si>
  <si>
    <t>GESTION SEGMENTACION RIESGOS</t>
  </si>
  <si>
    <t>GESERI</t>
  </si>
  <si>
    <t>GESTORES ADD-ON LOCAL ESPAÑA.</t>
  </si>
  <si>
    <t>GESESL</t>
  </si>
  <si>
    <t>Componente que gestiona la imputación de Eventos. Un Evento es un Conjunto de Operaciones Bancarias que se producen en una Operación de Negocio, estas podrán ser de 1 a “n” Operaciones prefijadas en un modelo de relación.</t>
  </si>
  <si>
    <t>GESEVE</t>
  </si>
  <si>
    <t>Software para la gestión y ejecución de eventos asociados a un contrato.</t>
  </si>
  <si>
    <t>GESEVT</t>
  </si>
  <si>
    <t>GESTOR FACTURAS</t>
  </si>
  <si>
    <t>GESFAC</t>
  </si>
  <si>
    <t>Gest.Fallidas</t>
  </si>
  <si>
    <t>GESFAL</t>
  </si>
  <si>
    <t>FEES INSTRUCTION COMPONENT componente de SW para la gestión de las comisiones aplicadas a las instrucciones introducidas por el Advanced Teller</t>
  </si>
  <si>
    <t>GESFEE</t>
  </si>
  <si>
    <t>Control y Gestión de los envios a Terceros y control del Proceso de cada Ejercicio Fiscal</t>
  </si>
  <si>
    <t>GESFIS</t>
  </si>
  <si>
    <t>FEES INSTRUCTION sOVEREING componente de SW para la gestión de las comisiones aplicadas a las instrucciones introducidas por el Advanced Teller  patron multi Sovereign</t>
  </si>
  <si>
    <t>GESFSO</t>
  </si>
  <si>
    <t>Gestión integral de claves de imágenes en gestores de contenidos para la aplicaciones: ticketing, fidelización, ...</t>
  </si>
  <si>
    <t>GESIM1</t>
  </si>
  <si>
    <t>GESTOR DE IMáGENES </t>
  </si>
  <si>
    <t>GESIMA</t>
  </si>
  <si>
    <t>ENCARGADA DE GESTIONAR ORDENESDE IMPUTACIóN.</t>
  </si>
  <si>
    <t>GESIMP</t>
  </si>
  <si>
    <t>PROCESOS DE GESTIóN DE INFORMACIóN</t>
  </si>
  <si>
    <t>GESINF</t>
  </si>
  <si>
    <t>APLICACIÓN QUE GESTIONA EL CONTROL DE LAS INTERFASES</t>
  </si>
  <si>
    <t>GESINT</t>
  </si>
  <si>
    <t>GESTORES LOCAL ESPAÑA</t>
  </si>
  <si>
    <t>GESLOC</t>
  </si>
  <si>
    <t>INFRAESTRUCTURA Y MARCAJE DEL MOB (COSK Y CORE)   Esta aplicación tiene 2 perímetros (Gestionado por remedy): - CORE para poder ser enviado a cualquier banco; dado que no hay opciones de menú específicas para cada uno y no es posible dividir el Sw al ser 3270. - Plataforma de Marcaje, para que se pueda ejecutar en ésta.</t>
  </si>
  <si>
    <t>GESMOB</t>
  </si>
  <si>
    <t>GESTOR NARRATIVO ALEMANIA</t>
  </si>
  <si>
    <t>GESNAR</t>
  </si>
  <si>
    <t>PMAS. GESTION DE OPERACIONES DEU</t>
  </si>
  <si>
    <t>GESODE</t>
  </si>
  <si>
    <t>Componente ALM donde se agrupan toda la gestión de usuarios en lo que a seguridad operativa en ALM se refiere. Para ello tendrá funcionalidades de consulta de los datos de usuario en el LDAP, alta y baja de usuarios, gestión y modificación de los perfiles y la asignación de los mismos a los distintos usuarios, y de las funcionalidades a los distintos perfiles.</t>
  </si>
  <si>
    <t>GESOPC</t>
  </si>
  <si>
    <t>Realizará el Almacenamiento de operaciones, Comunicación de refresh de Bines, Conciliación de operaciones, Envío de parámetros, Informes Operativos Conciliación, Recepción de eventos, Recepción de Journal, Recepción de operaciones del Manejador y Recepción de operaciones del Switch</t>
  </si>
  <si>
    <t>GESOPE</t>
  </si>
  <si>
    <t>GESTOR DE OPERACIONES</t>
  </si>
  <si>
    <t>GESOPR</t>
  </si>
  <si>
    <t>Componente donde se agrupan toda la gestión de usuarios en lo que a seguridad operativa en ALM se refiere. Para ello tendrá funcionalidades de consulta de los datos de usuario en el LDAP, alta y baja de usuarios, gestión y modificación de los perfiles y la asignación de los mismos a los distintos usuarios, y de las funcionalidades a los distintos perfiles.</t>
  </si>
  <si>
    <t>GESOPS</t>
  </si>
  <si>
    <t>Gestión de la OTP de Open Bank</t>
  </si>
  <si>
    <t>GESOT1</t>
  </si>
  <si>
    <t>PMAS. GESTION DE OPERACIONES UK</t>
  </si>
  <si>
    <t>GESOUK</t>
  </si>
  <si>
    <t>PMAS. GESTION DE OPERACIONES USA</t>
  </si>
  <si>
    <t>GESOUS</t>
  </si>
  <si>
    <t>Parametrización Advanced Teller:  Componentes para la parametrización de Advanced Teller. Mantenimiento y explotación de los parametros definidos para el Advanced Teller.</t>
  </si>
  <si>
    <t>GESPAR</t>
  </si>
  <si>
    <t>Aplicación alineada con TO BE.  Estructura de sw se corresponde con la Micro.  Aplicación que gestiona los  procesos y las operaciones propias para:  - realizar la venta de "Préstamos" bajo las condiciones de venta definidas en un Contrato de Venta de Activos. - minorar en el balance de la Entidad Cedente las operaciones originales del Préstamo vendido y registrar el movimiento correspondiente en su Contrato de Venta de Activos Hijo. Cada operación original se neutralizará en la proporción calculada según las condiciones de liquidación definidas en el Contrato de Venta. - enviar periódicamente las características propias y los datos de administración de un préstamo vendido - registrar las operaciones que se han realizado sobre un préstamo vendido en contencioso como movimientos en su Contrato de Venta de Activos Hijo correspondiente - vigilar que un préstamo vendido cumple una de las condiciones marcadas que originan su recompra, la operación de recompra del préstamo y el proceso de recompra de un préstamo vendido</t>
  </si>
  <si>
    <t>GESPMS</t>
  </si>
  <si>
    <t>Aplicación para gestionar lo Precios Particualres en origen paraenviarlos al EG</t>
  </si>
  <si>
    <t>GESPPO</t>
  </si>
  <si>
    <t>GESTIóN DE PROVEEDORES</t>
  </si>
  <si>
    <t>GESPRO</t>
  </si>
  <si>
    <t>LN MULTI PARA LA PARAMETRIZACIÓN DE ADVANCE TELLER</t>
  </si>
  <si>
    <t>GESPSO</t>
  </si>
  <si>
    <t>Regularización Cuadre Forzado Diferencias al Cierre BKS</t>
  </si>
  <si>
    <t>GESRCF</t>
  </si>
  <si>
    <t>GESTION_RESULTADOS</t>
  </si>
  <si>
    <t>GESRES</t>
  </si>
  <si>
    <t>Herramienta interna "9006" de regularizacion descuadres BKS</t>
  </si>
  <si>
    <t>GESRID</t>
  </si>
  <si>
    <t>GESNAR_ESPECIF_SCB</t>
  </si>
  <si>
    <t>GESSCB</t>
  </si>
  <si>
    <t>Logica de presentacion del simulador de IBERCLEAR para españa.</t>
  </si>
  <si>
    <t>GESSIL</t>
  </si>
  <si>
    <t>GESTORAS EXTERNAS SOVEREIGN</t>
  </si>
  <si>
    <t>GESSO1</t>
  </si>
  <si>
    <t>Gestor de instrucciones para Sovereing-USA</t>
  </si>
  <si>
    <t>GESSOV</t>
  </si>
  <si>
    <t>Gestor STP</t>
  </si>
  <si>
    <t>GESSTP</t>
  </si>
  <si>
    <t>GESTOR STP ABB</t>
  </si>
  <si>
    <t>GESTAB</t>
  </si>
  <si>
    <t>GESTOR STP BMG</t>
  </si>
  <si>
    <t>GESTBM</t>
  </si>
  <si>
    <t>GESTOR STP BMG PRES</t>
  </si>
  <si>
    <t>GESTBP</t>
  </si>
  <si>
    <t>Gestión infraestructura básica de Cuentas (saldos, consultas, cambios subtipo,…).</t>
  </si>
  <si>
    <t>GESTCP</t>
  </si>
  <si>
    <t>ENCARGADA GENERAR SERVICIOS GESTIONAR DATOS DOCS FíSICOS TRATADOS POR APPS DE NEGOCIO.</t>
  </si>
  <si>
    <t>GESTDO</t>
  </si>
  <si>
    <t>Administrador de Polizas (Back del Autocompara) y Terceras Compañias</t>
  </si>
  <si>
    <t>GESTER</t>
  </si>
  <si>
    <t>GESTORES ESPECIFICO ESPAñA</t>
  </si>
  <si>
    <t>GESTES</t>
  </si>
  <si>
    <t>Gestor STP Hist OPEN</t>
  </si>
  <si>
    <t>GESTHO</t>
  </si>
  <si>
    <t>Gestor STP Hist SCH</t>
  </si>
  <si>
    <t>GESTHS</t>
  </si>
  <si>
    <t>Gestión de la instrucción capturada desde la ventanilla avanzada</t>
  </si>
  <si>
    <t>GESTIN</t>
  </si>
  <si>
    <t>GESTOR DE TÍTULOS</t>
  </si>
  <si>
    <t>GESTIT</t>
  </si>
  <si>
    <t>Aplicación para lógica de presentación deL GESTOR DE INSTRUCCIONES</t>
  </si>
  <si>
    <t>GESTLP</t>
  </si>
  <si>
    <t>GESTORAS EXTERNAS</t>
  </si>
  <si>
    <t>GESTO1</t>
  </si>
  <si>
    <t>Gestor STP OPEN</t>
  </si>
  <si>
    <t>GESTOP</t>
  </si>
  <si>
    <t>GESTORES</t>
  </si>
  <si>
    <t>GESTOR</t>
  </si>
  <si>
    <t>GESTIóN RESIDENCIA - FISCAL LOCAL SOVEREIGN</t>
  </si>
  <si>
    <t>GESTRE</t>
  </si>
  <si>
    <t>GESTOR STP SCU</t>
  </si>
  <si>
    <t>GESTS1</t>
  </si>
  <si>
    <t>Gestor STP, específico Alemania SEB</t>
  </si>
  <si>
    <t>GESTS2</t>
  </si>
  <si>
    <t>Gestor STP SCH</t>
  </si>
  <si>
    <t>GESTS3</t>
  </si>
  <si>
    <t>GESTOR STP SIM IBER</t>
  </si>
  <si>
    <t>GESTS4</t>
  </si>
  <si>
    <t>GSTP - Servicio Simulación T2S</t>
  </si>
  <si>
    <t>GESTS5</t>
  </si>
  <si>
    <t>GESTOR DE TEST DINáMICO - SANTANDER</t>
  </si>
  <si>
    <t>GESTSA</t>
  </si>
  <si>
    <t>GESTOR STP SIM BMG</t>
  </si>
  <si>
    <t>GESTSB</t>
  </si>
  <si>
    <t>Gestor STP, especifico de Alemania SCB</t>
  </si>
  <si>
    <t>GESTSC</t>
  </si>
  <si>
    <t>GESTOR DE TEST DINáMICO – Alemania SEB</t>
  </si>
  <si>
    <t>GESTSE</t>
  </si>
  <si>
    <t>GESTOR STP SIM</t>
  </si>
  <si>
    <t>GESTSI</t>
  </si>
  <si>
    <t>Gestor STP, especifico Sovereign</t>
  </si>
  <si>
    <t>GESTSO</t>
  </si>
  <si>
    <t>PARTICULARIZACIÓN DE PRECIOS PARA PRODUCTOS DE ACTIVO. SW ESPECÍFICO BANCO SANTANDER</t>
  </si>
  <si>
    <t>GESTST</t>
  </si>
  <si>
    <t>GESTOR ESTRUCTURAS TITUS.</t>
  </si>
  <si>
    <t>GESTTI</t>
  </si>
  <si>
    <t>Gestor STP, específico TOTA</t>
  </si>
  <si>
    <t>GESTTO</t>
  </si>
  <si>
    <t>SWIFT Producto</t>
  </si>
  <si>
    <t>GESTUK</t>
  </si>
  <si>
    <t>INFRAESTRUCTURA Y GESTIóN DEL MODELO DE TEXTOS (COSK Y CORE)</t>
  </si>
  <si>
    <t>GESTXT</t>
  </si>
  <si>
    <t>GESTION DE SALDOS DE VALORES.</t>
  </si>
  <si>
    <t>GESVAL</t>
  </si>
  <si>
    <t>Aplicación alineada con TO BE.  Estructura de sw se corresponde con la Micro.  Aplicación que gestiona los  procesos y las operaciones propias para:  - realizar la venta de "Créditos" bajo las condiciones de venta definidas en un Contrato de Venta de Activos. - minorar en el balance de la Entidad Cedente las operaciones originales del Crédito vendido y registrar el movimiento correspondiente en su Contrato de Venta de Activos Hijo. Cada operación original se neutralizará en la proporción calculada según las condiciones de liquidación definidas en el Contrato de Venta. - enviar periódicamente las características propias y los datos de administración de un crédito vendido - registrar las operaciones que se han realizado sobre un crédito vendido en contencioso como movimientos en su Contrato de Venta de Activos Hijo correspondiente - vigilar que un crédito vendido cumple una de las condiciones marcadas que originan su recompra, la operación de recompra del crédito y el proceso de recompra de un crédito vendido</t>
  </si>
  <si>
    <t>GESVCS</t>
  </si>
  <si>
    <t>Gestor de Test Dinámico para Santander Private Banking (SPB)</t>
  </si>
  <si>
    <t>GETEDS</t>
  </si>
  <si>
    <t>Gestión Entradas Unificado BackOffice México.</t>
  </si>
  <si>
    <t>GEUBOM</t>
  </si>
  <si>
    <t>Gestor Entradas Masivas Unificado</t>
  </si>
  <si>
    <t>GEUMUL</t>
  </si>
  <si>
    <t>Gestión de Unidades de Riesgo es una aplicación que resuelve una funcionalidad que es común y necesaria para todas las empresas que estén dentro de Partenón Global. Dentro de ella se tienen los nuevos servicios relacionados con el concepto de Unidad del antiguo GER   En DDR Gestión Portfolios Migración GER BKS v0.8 - GPGCOR (V00R00)</t>
  </si>
  <si>
    <t>GEUNRI</t>
  </si>
  <si>
    <t>Aplicación encargada de gestionar la información extraida del sistema de Venta de Activos como fachada publica a otros sistemas. Incluye información detallada de los productos y conceptos gestionados dentro del sistema y calculos estadisticos realizados de forma especifica (sobre la información ofrecida en detalle). Alcance:   Gestión de extracciones de datos con información detallada relativa a la gestion de contratos, Liquidaciones, Periodificaciones, Conceptos, saldos, estados ademas de la información estadistica con la obtencion de multitud de indicadores (entre ellos evidencias sobre el control de gestión detectadas).</t>
  </si>
  <si>
    <t>GEVAEX</t>
  </si>
  <si>
    <t>Aplicación para gestionar los eventos de liquidación y facturación de comisiones para los contratos del banco</t>
  </si>
  <si>
    <t>GEVCOR</t>
  </si>
  <si>
    <t>Aplicación que analiza y reporta la vigencia y calidad de la información de la persona categorizada en Dominios y Subdominios</t>
  </si>
  <si>
    <t>GEVICS</t>
  </si>
  <si>
    <t>GEVICU</t>
  </si>
  <si>
    <t>Aplicación especifica para México. Aplicación maestro de eventos  para administrar las fechas de los diferentes eventos que aplican a un contrato de un producto-subproducto</t>
  </si>
  <si>
    <t>GEVMEX</t>
  </si>
  <si>
    <t>PARTE LOCAL-BAN DE APLICACIóN GESTIóN EXCEPCIONES VERSIóN MULTI-IMPLEMENTADA.</t>
  </si>
  <si>
    <t>GEXBAN</t>
  </si>
  <si>
    <t>PARTE CORE DE APLICACIóN GESTIóN EXCEPCIONES VERSIóN MULTI-IMPLEMENTADA.</t>
  </si>
  <si>
    <t>GEXCOR</t>
  </si>
  <si>
    <t>PARTE LOCAL-SAN DE APLICACIóN GESTIóN EXCEPCIONES VERSIóN MULTI-IMPLEMENTADA.</t>
  </si>
  <si>
    <t>GEXSAN</t>
  </si>
  <si>
    <t>PARTE LOCAL-SCB DE APLICACIóN GESTIóN EXCEPCIONES VERSIóN MULTI-IMPLEMENTADA.</t>
  </si>
  <si>
    <t>GEXSCB</t>
  </si>
  <si>
    <t>PARTE LOCAL-SEB DE APLICACIóNGESTIóN EXCEPCIONES VERSIóN MULTI-IMPLEMENTADA.</t>
  </si>
  <si>
    <t>GEXSEB</t>
  </si>
  <si>
    <t>PARTE LOCAL-SOV DE APLICACIóN GESTIóN EXCEPCIONES VERSIóN MULTI-IMPLEMENTADA.</t>
  </si>
  <si>
    <t>GEXSOV</t>
  </si>
  <si>
    <t>Garra - Gestión y Seguimiento</t>
  </si>
  <si>
    <t>GF0001</t>
  </si>
  <si>
    <t>Aplicación para la generación de los ficheros con la información necesaria la Base de Datos de Actuantes de Operaciones (BAO) para migrar en formato Internacional. Especifico España.</t>
  </si>
  <si>
    <t>GFDEBE</t>
  </si>
  <si>
    <t>GESTOR DE GASTOS DE RECUPERACIóN - APLICACIóN CORE</t>
  </si>
  <si>
    <t>GGRCOR</t>
  </si>
  <si>
    <t>GGR PRODUCTO ESPAÑA</t>
  </si>
  <si>
    <t>GGRESP</t>
  </si>
  <si>
    <t>RELACIóN GGR PARA PRéSTAMOS</t>
  </si>
  <si>
    <t>GGRPRE</t>
  </si>
  <si>
    <t>APLICACIóN ENSAMBLADORES BANKSPHERE</t>
  </si>
  <si>
    <t>GGRSOV</t>
  </si>
  <si>
    <t>GESTION DE HISTORICO DE MOVIMIENTOS</t>
  </si>
  <si>
    <t>GHMOVI</t>
  </si>
  <si>
    <t>Garra - Gestión Situación Irregulares</t>
  </si>
  <si>
    <t>GI0001</t>
  </si>
  <si>
    <t>Realiza el alta de instrucciones para procesos por lotes</t>
  </si>
  <si>
    <t>GIALLO</t>
  </si>
  <si>
    <t>Aplicación para la multificación de Sovereign para el tratamiento de instrucciones pendientes del Gestor de Instrucciones</t>
  </si>
  <si>
    <t>GIINPS</t>
  </si>
  <si>
    <t>ENCARGADA DE GESTIONAR óRDENESDE IMPUTACIóN PARA SOVEREIGN</t>
  </si>
  <si>
    <t>GIMSOV</t>
  </si>
  <si>
    <t>GEST INTERV PT</t>
  </si>
  <si>
    <t>GINTPT</t>
  </si>
  <si>
    <t>Gestor de Instrucciones-Operaciones Especiales de GEN. Aplicación Multi</t>
  </si>
  <si>
    <t>GIOEGM</t>
  </si>
  <si>
    <t>Gestor de Instrucciones-Operaciones Especiales de PAG ELEC</t>
  </si>
  <si>
    <t>GIOEPE</t>
  </si>
  <si>
    <t>Gestor de Instrucciones-Operaciones Especiales de CCPP</t>
  </si>
  <si>
    <t>GIOPE1</t>
  </si>
  <si>
    <t>Gestor de Instrucciones-Operaciones Especiales de PMAS</t>
  </si>
  <si>
    <t>GIOPE2</t>
  </si>
  <si>
    <t>Gestor de Instrucciones-Operaciones Especiales de PPCC</t>
  </si>
  <si>
    <t>GIOPE3</t>
  </si>
  <si>
    <t>Gestor de Instrucciones-Operaciones Especiales de PRESTAMOS</t>
  </si>
  <si>
    <t>GIOPE4</t>
  </si>
  <si>
    <t>Gestor de Instrucciones-Operaciones Especiales de IRAS</t>
  </si>
  <si>
    <t>GIOPE5</t>
  </si>
  <si>
    <t>Gestor de Instrucciones-Operaciones Especiales de CAJA</t>
  </si>
  <si>
    <t>GIOPEC</t>
  </si>
  <si>
    <t>Gestor de Instrucciones-Operaciones Especiales de GEN</t>
  </si>
  <si>
    <t>GIOPEG</t>
  </si>
  <si>
    <t>Gestor de Instrucciones-Operaciones Especiales de IPFS</t>
  </si>
  <si>
    <t>GIOPEI</t>
  </si>
  <si>
    <t>Gestor de Instrucciones-Operaciones Especiales de OTT</t>
  </si>
  <si>
    <t>GIOPEO</t>
  </si>
  <si>
    <t>Gestor de Instrucciones-Operaciones Especiales de PCAS</t>
  </si>
  <si>
    <t>GIOPEP</t>
  </si>
  <si>
    <t>Gestor de Instrucciones-Operaciones Especiales de RIESGOS</t>
  </si>
  <si>
    <t>GIOPER</t>
  </si>
  <si>
    <t>Aplicación del Back Office del Intermediario para la consolidación de la información, cálculo y liquidación de comisiones</t>
  </si>
  <si>
    <t>GIP001</t>
  </si>
  <si>
    <t>GESTOR IMPRESOS PBC. APLICACIóN LOCAL BANESTO</t>
  </si>
  <si>
    <t>GIPBCB</t>
  </si>
  <si>
    <t>GESTOR IMPRESOS PBC. APLICACIóN CORE ESPAñA</t>
  </si>
  <si>
    <t>GIPBCE</t>
  </si>
  <si>
    <t>GESTOR IMPRESOS PBC. APLICACIóN LOCAL SANTANDER ESPAñA</t>
  </si>
  <si>
    <t>GIPBCS</t>
  </si>
  <si>
    <t>Tratamiento de instrucciones pendientes del Gestor de Instrucciones</t>
  </si>
  <si>
    <t>GITRIP</t>
  </si>
  <si>
    <t>Aplic. Administración Agrupaciones Riesgos específica para SAN España para el módulo de Adm de los SSI RC</t>
  </si>
  <si>
    <t>GJRSAN</t>
  </si>
  <si>
    <t>GESTIÓN LOCALIZACIÓN DE ACUERDOS CLIENTE OFICINA</t>
  </si>
  <si>
    <t>GLACOF</t>
  </si>
  <si>
    <t>Barridos Intradia MULTI</t>
  </si>
  <si>
    <t>GLBAIN</t>
  </si>
  <si>
    <t>INFORMACION PARA GESTION LOCALBAN NO AGIL</t>
  </si>
  <si>
    <t>GLBNSE</t>
  </si>
  <si>
    <t>Gestión de Límites de Canal México</t>
  </si>
  <si>
    <t>GLCMEX</t>
  </si>
  <si>
    <t>GLOB Comisiones Teso</t>
  </si>
  <si>
    <t>GLCOTE</t>
  </si>
  <si>
    <t>Aplicación Core Global para Cuentas Centralizadas de Tesoreras.</t>
  </si>
  <si>
    <t>GLCTCT</t>
  </si>
  <si>
    <t>Software for having a single ID for customers of Santander entities in Germany.</t>
  </si>
  <si>
    <t>GLCUID</t>
  </si>
  <si>
    <t>GLOB Gestion Mensajeria</t>
  </si>
  <si>
    <t>GLGEME</t>
  </si>
  <si>
    <t>LIBRETAS CCPP SOVEREIGN ESPECIFICA</t>
  </si>
  <si>
    <t>GLIBSO</t>
  </si>
  <si>
    <t>Desarrollar e implementar la solución para la sustitución del Sistema de Distribución de Seguros por la nueva plataforma Global Intermediary Platform Mx  (GIPMX)</t>
  </si>
  <si>
    <t>GLINPM</t>
  </si>
  <si>
    <t>Gestión de libretas. Aplicación multiespecífica para Santander</t>
  </si>
  <si>
    <t>GLISAE</t>
  </si>
  <si>
    <t>GLOB Liq Agrupadas MULTI</t>
  </si>
  <si>
    <t>GLLIAG</t>
  </si>
  <si>
    <t>GLOBAL</t>
  </si>
  <si>
    <t>GLOBIL-Tool that facilitates the creation of new Santander Retail and SME apps</t>
  </si>
  <si>
    <t>Tool that facilitates the creation of new Santander Retail and SME apps</t>
  </si>
  <si>
    <t>GLOBIL</t>
  </si>
  <si>
    <t>LOC ACUERDOS OFABBEY</t>
  </si>
  <si>
    <t>GLOFAB</t>
  </si>
  <si>
    <t>LOC ACUERDOS OFBTO</t>
  </si>
  <si>
    <t>GLOFBT</t>
  </si>
  <si>
    <t>LOC ACUERDOS OFOPE</t>
  </si>
  <si>
    <t>GLOFOP</t>
  </si>
  <si>
    <t>LOC ACUERDOS OF SAN</t>
  </si>
  <si>
    <t>GLOFSA</t>
  </si>
  <si>
    <t>LOC ACUERDOS OF SCB</t>
  </si>
  <si>
    <t>GLOFSC</t>
  </si>
  <si>
    <t>LOC ACUERDOS OFSOV</t>
  </si>
  <si>
    <t>GLOFSO</t>
  </si>
  <si>
    <t>Gestión de límite operativa NP OFI SAN</t>
  </si>
  <si>
    <t>GLONOS</t>
  </si>
  <si>
    <t>LOC ACUERDOS OF SCU</t>
  </si>
  <si>
    <t>GLOSCU</t>
  </si>
  <si>
    <t>LOC ACUERDOS OF SEB</t>
  </si>
  <si>
    <t>GLOSEB</t>
  </si>
  <si>
    <t>Gestión de lim de transf. NP ofi.</t>
  </si>
  <si>
    <t>GLOTNO</t>
  </si>
  <si>
    <t>GLOB Pagos a Terceros MULTI</t>
  </si>
  <si>
    <t>GLPAAT</t>
  </si>
  <si>
    <t>Aplicación GLOB para Cheques de Positive Pay</t>
  </si>
  <si>
    <t>GLPOPA</t>
  </si>
  <si>
    <t>GESTION HISTORICO DE MOVIMIENTOS BANESTO</t>
  </si>
  <si>
    <t>GMVBAN</t>
  </si>
  <si>
    <t>GESTION HISTORICO DE MOVIMIENTOS SANTANDER</t>
  </si>
  <si>
    <t>GMVSAN</t>
  </si>
  <si>
    <t>Gestor Narrativo MULTI CORE</t>
  </si>
  <si>
    <t>GNAMUC</t>
  </si>
  <si>
    <t>GENERADOR DE PROPUESTAS_ABB</t>
  </si>
  <si>
    <t>GNPRAB</t>
  </si>
  <si>
    <t>GESTION OPERACIONES DE PRESTAMOS - MULTI SANTANDER BANK ALEMANIA</t>
  </si>
  <si>
    <t>GODPM1</t>
  </si>
  <si>
    <t>GESTION OPERACIONES DE PRESTAMOS - MULTI SANTANDER USA</t>
  </si>
  <si>
    <t>GODPM2</t>
  </si>
  <si>
    <t>Aplicación para Patrón Multi correspondiente a la lógica de negocio CORE Gestión de Operaciones de Préstamos</t>
  </si>
  <si>
    <t>GODPMS</t>
  </si>
  <si>
    <t>GESTION OPERACIONES DE PRESTAMOS - MULTI TOTTA</t>
  </si>
  <si>
    <t>GODPMT</t>
  </si>
  <si>
    <t>GESTOR DE OPERACIONES PENDIENTES ABBEY</t>
  </si>
  <si>
    <t>GOPABB</t>
  </si>
  <si>
    <t>GESTOR DE OPERACIONES PENDIENTES CHILE.</t>
  </si>
  <si>
    <t>GOPCHI</t>
  </si>
  <si>
    <t>Aplicación encargada de los extractores y estadisticas de GOP para el Opermart</t>
  </si>
  <si>
    <t>GOPEXT</t>
  </si>
  <si>
    <t>GESTOR DE OPERACIONES PENDIENTES MÉXICO</t>
  </si>
  <si>
    <t>GOPMEX</t>
  </si>
  <si>
    <t>Aplicación encargada de la Gestión de Operaciones Pendientes</t>
  </si>
  <si>
    <t>GOPPTE</t>
  </si>
  <si>
    <t>GESTOR DE OPERACIONES PENDIENTES SANTANDER CONSUMER BANK</t>
  </si>
  <si>
    <t>GOPSCB</t>
  </si>
  <si>
    <t>GESTOR DE OPERACIONES PENDIENTES SOV EMPRESAS</t>
  </si>
  <si>
    <t>GOPSOV</t>
  </si>
  <si>
    <t>GESTOR DE OPERACIONES PENDIENTES UK EMPRESAS</t>
  </si>
  <si>
    <t>GOPTUK</t>
  </si>
  <si>
    <t>GESTOR DE OPERACIONES PENDIENTES SANTANDER ESPAÑA</t>
  </si>
  <si>
    <t>GOSAES</t>
  </si>
  <si>
    <t>PARTE LOCAL-BAN DE APLICACIóN GESTIóN OPERATIVA SENSIBLE VERSIóN MULTI-IMPLEMENTADA.</t>
  </si>
  <si>
    <t>GOSBAN</t>
  </si>
  <si>
    <t>PARTE CORE DE APLICACIóN GESTIóN OPERATIVA SENSIBLE VERSIóN MULTI-IMPLEMENTADA.</t>
  </si>
  <si>
    <t>GOSCOR</t>
  </si>
  <si>
    <t>PARTE LOCAL-SAN DE APLICACIóN GESTIóN OPERATIVA SENSIBLE VERSIóN MULTI-IMPLEMENTADA.</t>
  </si>
  <si>
    <t>GOSSAN</t>
  </si>
  <si>
    <t>PARTE LOCAL-SCB DE APLICACIóN GESTIóN OPERATIVA SENSIBLE VERSIóN MULTI-IMPLEMENTADA.</t>
  </si>
  <si>
    <t>GOSSCB</t>
  </si>
  <si>
    <t>PARTE LOCAL-SEB DE APLIC. GEST.DESCENTRALIZADA OP. SENSIBLE VERSIóN MULTI</t>
  </si>
  <si>
    <t>GOSSEB</t>
  </si>
  <si>
    <t>PARTE LOCAL-SOV DE APLIC. GEST. DESCENTRALIZADA OP.SENSIBLEVERSIóN MULTI</t>
  </si>
  <si>
    <t>GOSSOV</t>
  </si>
  <si>
    <t>Governor para la generacion de informes</t>
  </si>
  <si>
    <t>GOVREP</t>
  </si>
  <si>
    <t>GEM Parametrización CORE</t>
  </si>
  <si>
    <t>GPAMUL</t>
  </si>
  <si>
    <t>GESTOR DE PARAMETROS DE EMPRESA EXTERNA </t>
  </si>
  <si>
    <t>GPAREE</t>
  </si>
  <si>
    <t>Aplic. Específica San España Parametrizaciones para los procesos del Aprovisionador del DW Operacional desde el modulo de administracion SSI RC</t>
  </si>
  <si>
    <t>GPASAN</t>
  </si>
  <si>
    <t>GESTIóN DE MENSAJES COMUNES PARA LAS APLICACIONES DE PREVENCIóN DE BLANQUEO DE</t>
  </si>
  <si>
    <t>GPBCME</t>
  </si>
  <si>
    <t>Aplicación multi específica de Gestión de Preferencias del Canal para México</t>
  </si>
  <si>
    <t>GPCMEX</t>
  </si>
  <si>
    <t>Gestión de Preferencias de Canal Sovereign</t>
  </si>
  <si>
    <t>GPCSOV</t>
  </si>
  <si>
    <t>Gestión de Portfolios es una aplicación que resuelve una funcionalidad que es común y necesaria para todas las empresas que estén dentro de Partenón Global. Dentro de ella se tienen los servicios relacionados con los Portfolios que no se implementaban en GER y los nuevos servicios del Estuctural de Portfolios (producto de la migración de GER a BKS).</t>
  </si>
  <si>
    <t>GPGCOR</t>
  </si>
  <si>
    <t>GENERADOR MENUS BANESTO</t>
  </si>
  <si>
    <t>GPMBAN</t>
  </si>
  <si>
    <t>Generador de Menus</t>
  </si>
  <si>
    <t>GPMENU</t>
  </si>
  <si>
    <t>GEM Parametrización de Negocio parte específica para SGB</t>
  </si>
  <si>
    <t>GPNSBG</t>
  </si>
  <si>
    <t>Poderes e Condicoes de movimentacao de contas vista - Totta</t>
  </si>
  <si>
    <t>GPOTOT</t>
  </si>
  <si>
    <t>GEM Parametrización de Presentación parte específica para SCB</t>
  </si>
  <si>
    <t>GPPSBG</t>
  </si>
  <si>
    <t>GENERADOR PROPUESTAS SAN</t>
  </si>
  <si>
    <t>GPRSAN</t>
  </si>
  <si>
    <t>Aplic. Específica SAN España Parametrización de Saldos de Explotación  para el modulo de administracion de los SSI RC</t>
  </si>
  <si>
    <t>GPSSAN</t>
  </si>
  <si>
    <t>Gestiona el servicio de efectivo a grandes clientes</t>
  </si>
  <si>
    <t>GRACL1</t>
  </si>
  <si>
    <t>GRANDES CLIENTES PLATAFORMA SANTANDER UK</t>
  </si>
  <si>
    <t>GRACL2</t>
  </si>
  <si>
    <t>Gestiona el servicio de efectivo a grandes clientes sw  producto USA</t>
  </si>
  <si>
    <t>GRACL3</t>
  </si>
  <si>
    <t>Tratamiento cálculo gravamen específico de Portugal</t>
  </si>
  <si>
    <t>GRAPOR</t>
  </si>
  <si>
    <t>Cálculo Gravamen específico SEB</t>
  </si>
  <si>
    <t>GRASEB</t>
  </si>
  <si>
    <t>Group Banking On-Line - group banking platform, Formerly GBP. Princleple users James Hay (now sold, but GBOL service agreement in place), Dividend Payments</t>
  </si>
  <si>
    <t>GRBAOL</t>
  </si>
  <si>
    <t>Lógica de Adaptación a canal IVR</t>
  </si>
  <si>
    <t>GRBPLS</t>
  </si>
  <si>
    <t>GRUPOS BP SIGA: Gestión Banca Privada</t>
  </si>
  <si>
    <t>GRBPSI</t>
  </si>
  <si>
    <t>Conversor de Comunities de Local a Partenón y de Partenón a Local</t>
  </si>
  <si>
    <t>GRCNCO</t>
  </si>
  <si>
    <t>Aplicación que gestiona quien representa a quien por contrato</t>
  </si>
  <si>
    <t>GRDEFA</t>
  </si>
  <si>
    <t>GRDEFC</t>
  </si>
  <si>
    <t>GRDEFE</t>
  </si>
  <si>
    <t>GRDEFT</t>
  </si>
  <si>
    <t>GRDEFU</t>
  </si>
  <si>
    <t>GRDFSU</t>
  </si>
  <si>
    <t>Servicios de Roles Empresas Corporate México</t>
  </si>
  <si>
    <t>GREMEX</t>
  </si>
  <si>
    <t>GESTION DE ROLES DE EMPRESAS UK CORPORATE</t>
  </si>
  <si>
    <t>GREUKC</t>
  </si>
  <si>
    <t>GESROLJERARQINTERNET</t>
  </si>
  <si>
    <t>GRJINT</t>
  </si>
  <si>
    <t>Liquidación agregada de estructuras. Aplic. con Patrón Multi</t>
  </si>
  <si>
    <t>GRLIQU</t>
  </si>
  <si>
    <t>Aplicación local España para el tratamiento de Grupos.</t>
  </si>
  <si>
    <t>GRLOES</t>
  </si>
  <si>
    <t>Aplicación Local de Grupos del Santander</t>
  </si>
  <si>
    <t>GRLOSA</t>
  </si>
  <si>
    <t>Grupos Multi Especifico para Alemania para la multiimplementación</t>
  </si>
  <si>
    <t>GRMUEA</t>
  </si>
  <si>
    <t>Grupos Multi Especifico para España para la multiimplementación</t>
  </si>
  <si>
    <t>GRMUEE</t>
  </si>
  <si>
    <t>Grupos Multi Especifico para Portugal para la multiimplementación</t>
  </si>
  <si>
    <t>GRMUEP</t>
  </si>
  <si>
    <t>Grupos Multi Especifico para UK para la multiimplementación</t>
  </si>
  <si>
    <t>GRMUEU</t>
  </si>
  <si>
    <t>GESTOR DE ROLES BMG</t>
  </si>
  <si>
    <t>GROBMG</t>
  </si>
  <si>
    <t>GESTOR DE ROLES OFICINA CHILE</t>
  </si>
  <si>
    <t>GROCHI</t>
  </si>
  <si>
    <t>GESTOR DE ROLES OFICINA ABBEY</t>
  </si>
  <si>
    <t>GROFAB</t>
  </si>
  <si>
    <t>GESTOR DE ROLES OFICINA BANESTO</t>
  </si>
  <si>
    <t>GROFBT</t>
  </si>
  <si>
    <t>GESTOR DE ROLES OFICINA OPENBANK</t>
  </si>
  <si>
    <t>GROFOP</t>
  </si>
  <si>
    <t>GESTOR DE ROLES OFICINA SANTANDER</t>
  </si>
  <si>
    <t>GROFSA</t>
  </si>
  <si>
    <t>GESTOR DE ROLES OFICINA SCB</t>
  </si>
  <si>
    <t>GROFSC</t>
  </si>
  <si>
    <t>GEST. ROLES OFI. SOV</t>
  </si>
  <si>
    <t>GROFSO</t>
  </si>
  <si>
    <t>G.ROLES.JER.OFI RBS</t>
  </si>
  <si>
    <t>GROSCU</t>
  </si>
  <si>
    <t>G.ROLES.JER OFI SEB</t>
  </si>
  <si>
    <t>GROSEB</t>
  </si>
  <si>
    <t>GRUPOS PAQUETE ESPECIFICO ES</t>
  </si>
  <si>
    <t>GRPAEE</t>
  </si>
  <si>
    <t>GRUPOS ADD-ON LOCAL ESPAÑA.</t>
  </si>
  <si>
    <t>GRPESL</t>
  </si>
  <si>
    <t>Grupos Core Multiimplementada con el ID_PERSONA</t>
  </si>
  <si>
    <t>GRUCOR</t>
  </si>
  <si>
    <t>Gestion de remesas unificadas GEM y PPEE  CHILE</t>
  </si>
  <si>
    <t>GRUCRU</t>
  </si>
  <si>
    <t>Aplicación de GRUPOS MULTI Específica de Alemania</t>
  </si>
  <si>
    <t>GRUPAL</t>
  </si>
  <si>
    <t>Aplicación de GRUPOS Core Multi con orientación a Servicios</t>
  </si>
  <si>
    <t>GRUPCO</t>
  </si>
  <si>
    <t>GRUPO PAQUETE ESPECIFICO ALEMANIA</t>
  </si>
  <si>
    <t>GRUPDE</t>
  </si>
  <si>
    <t>4190 GRUPOS PAQUETE CORE GB</t>
  </si>
  <si>
    <t>GRUPGB</t>
  </si>
  <si>
    <t>GRUPOS</t>
  </si>
  <si>
    <t>Grupos Multi Especifico para Sovereign para la multiimplementación</t>
  </si>
  <si>
    <t>GRUPUS</t>
  </si>
  <si>
    <t>APLICAÇAO PARA INFORMAÇÃO RELATIVA A GRUPOS TOTTA</t>
  </si>
  <si>
    <t>GRUTOT</t>
  </si>
  <si>
    <t>Transformación del formato de grabaciones telefonicas de la Mesa de Dinero en jason a un formato txt</t>
  </si>
  <si>
    <t>GRVMCE</t>
  </si>
  <si>
    <t>GSALUK</t>
  </si>
  <si>
    <t>Gestión Canal Telefónico</t>
  </si>
  <si>
    <t>GSCATF</t>
  </si>
  <si>
    <t>Contiene los servicios de validación ofrecidos a los canales</t>
  </si>
  <si>
    <t>GSCCOM</t>
  </si>
  <si>
    <t>GESTOR STP CLAVES DE AUTENTICACIÓN DE LA MENSAJERIA</t>
  </si>
  <si>
    <t>GSCLPK</t>
  </si>
  <si>
    <t>Aplicación que implementa la fachada múltiple de GEM SERV CANAL MULTI</t>
  </si>
  <si>
    <t>GSCMUL</t>
  </si>
  <si>
    <t>GSTP-COFFER-BMG</t>
  </si>
  <si>
    <t>GSCOBM</t>
  </si>
  <si>
    <t>GESTION SCROW</t>
  </si>
  <si>
    <t>GSCROW</t>
  </si>
  <si>
    <t>Aplicación GEM que implementa la lógica de negocio en Sovereign</t>
  </si>
  <si>
    <t>GSCSOV</t>
  </si>
  <si>
    <t>Detalle Operativo GSM CORE</t>
  </si>
  <si>
    <t>GSDEOM</t>
  </si>
  <si>
    <t>COMUNICACIÓN A CLIENTES DESDE EL GSTP</t>
  </si>
  <si>
    <t>GSEDES</t>
  </si>
  <si>
    <t>GESTOR EMISORES UK</t>
  </si>
  <si>
    <t>GSEMUK</t>
  </si>
  <si>
    <t>Gestor de entradas masivas. Soportes de remesas de pagos y cobros procedentes de los clientes emisores al banco. Responsable del flujo de entrada de emisión del SCP. Pone a disposición del BBOO u Oficina una gestión de las remesas que constituyen un soporte, en los casos que haya habido algún problema con ellas como son: Duplicados, Descuadres y Falta de Acuerdo o Contrato del Servicio e Identificación del Código Emisor. Entre sus funcionalidades, está la distribución de las remesas a los back-end de negocio responsables de su emisión por entidad.</t>
  </si>
  <si>
    <t>GSENMA</t>
  </si>
  <si>
    <t>GSM_ESPECIF_UK</t>
  </si>
  <si>
    <t>GSESUK</t>
  </si>
  <si>
    <t>Aplicación que tiene como objeto parametrizar los envíos de datos a la herramienta de cálculo ALM y la importación de datos calculados desde dicha herramienta.</t>
  </si>
  <si>
    <t>GSETCC</t>
  </si>
  <si>
    <t>APLICACIÓN QUE AGLUTINA LA FUNCIONALIDAD DE LA SELECCIÓN DE DATOS QUE SE QUIEREN ENVIAR A (E IMPORTAR DE) LA HERRAMIENTA DE CÁLCULO ALM (BANCWARE / QRM). lÓGICA DE NEGOCIO MULTI</t>
  </si>
  <si>
    <t>GSETCS</t>
  </si>
  <si>
    <t>Gestor STP Histórico ABBEY</t>
  </si>
  <si>
    <t>GSHIAB</t>
  </si>
  <si>
    <t>Gestor STP Histórico BMG</t>
  </si>
  <si>
    <t>GSHIBM</t>
  </si>
  <si>
    <t>Gestor STP Histórico Santander Corporate UK</t>
  </si>
  <si>
    <t>GSHIS1</t>
  </si>
  <si>
    <t>Gestor STP Histórico Alemania</t>
  </si>
  <si>
    <t>GSHISC</t>
  </si>
  <si>
    <t>GSHISE</t>
  </si>
  <si>
    <t>Gestor STP Histórico Sovereign</t>
  </si>
  <si>
    <t>GSHISO</t>
  </si>
  <si>
    <t>Gestor STP Histórico TOTA</t>
  </si>
  <si>
    <t>GSHITO</t>
  </si>
  <si>
    <t>GSM Lógica de negocio parte específica Chile</t>
  </si>
  <si>
    <t>GSMCHL</t>
  </si>
  <si>
    <t>GSM Lógica de presentación parte específica Chile</t>
  </si>
  <si>
    <t>GSMCHP</t>
  </si>
  <si>
    <t>Gestor de Salidas Masivas específico España</t>
  </si>
  <si>
    <t>GSMESP</t>
  </si>
  <si>
    <t>Migración GSM.</t>
  </si>
  <si>
    <t>GSMMIG</t>
  </si>
  <si>
    <t>Migración GSM producto.</t>
  </si>
  <si>
    <t>GSMMIP</t>
  </si>
  <si>
    <t>GEST.SALD.MASIV_MULTI</t>
  </si>
  <si>
    <t>GSMMUL</t>
  </si>
  <si>
    <t>Gestión de Salidas Masivas Producto</t>
  </si>
  <si>
    <t>GSMPRD</t>
  </si>
  <si>
    <t>GSM Lógica de presentación Core</t>
  </si>
  <si>
    <t>GSMPRP</t>
  </si>
  <si>
    <t>Gestión de salidas masivas Sovereign</t>
  </si>
  <si>
    <t>GSMSOV</t>
  </si>
  <si>
    <t>Gestor de Salidas Masivas para UK</t>
  </si>
  <si>
    <t>GSMUKN</t>
  </si>
  <si>
    <t>FUNCIONALIDADES PARA LOS PARAETROS QUE SOPORTEN EL SISTEMA DE GESTION DE MEDIADORES</t>
  </si>
  <si>
    <t>GSPAME</t>
  </si>
  <si>
    <t>GESTIóN DE LA SEGMENTACIóN PARA RIESGOS PARA ESPAñA</t>
  </si>
  <si>
    <t>GSRESP</t>
  </si>
  <si>
    <t>GESTIóN DE LA SEGMENTACIóN PARA RIESGOS PARA ALEMANIA</t>
  </si>
  <si>
    <t>GSRIAL</t>
  </si>
  <si>
    <t>GESTIóN DE LA SEGMENTACIóN PARA RIESGOS PARA PORTUGAL</t>
  </si>
  <si>
    <t>GSRIPT</t>
  </si>
  <si>
    <t>GESTIóN DE LA SEGMENTACIóN PARA RIESGOS PARA INGLATERRA</t>
  </si>
  <si>
    <t>GSRIUK</t>
  </si>
  <si>
    <t>GESTIóN DE LA SEGMENTACIóN PARA RIESGOS PARA USA</t>
  </si>
  <si>
    <t>GSRIUS</t>
  </si>
  <si>
    <t>GSTP-BIZTALK</t>
  </si>
  <si>
    <t>GSTBIZ</t>
  </si>
  <si>
    <t>Gestor STP  Canal Banking Reform</t>
  </si>
  <si>
    <t>GSTCBR</t>
  </si>
  <si>
    <t>G. Narrativo Alemania, gestión de ITE´s</t>
  </si>
  <si>
    <t>GSTNCR</t>
  </si>
  <si>
    <t>Gestión Paticularización Pagos Extracto</t>
  </si>
  <si>
    <t>GSTPAR</t>
  </si>
  <si>
    <t>Gestor STP Histórico</t>
  </si>
  <si>
    <t>GSTPHI</t>
  </si>
  <si>
    <t>GESTION DE PATRIMONIOS</t>
  </si>
  <si>
    <t>GSTPTM</t>
  </si>
  <si>
    <t>Táctico comunicación rechazos GEM para originadores internos Sovereign</t>
  </si>
  <si>
    <t>GSTSOV</t>
  </si>
  <si>
    <t>GSTP-UK-MIRT ESPECIFICO PRODUCTO UK - DISTRIBUIDOR DE MENSAJES</t>
  </si>
  <si>
    <t>GSUKMI</t>
  </si>
  <si>
    <t>Operativa de descarga de los contratos de Pre-Extractos</t>
  </si>
  <si>
    <t>GSXCOR</t>
  </si>
  <si>
    <t>Tratamiento de Formatos Específicos, Sovereign</t>
  </si>
  <si>
    <t>GSXSOV</t>
  </si>
  <si>
    <t>Tratamiento de formatos específicos BACS Day2</t>
  </si>
  <si>
    <t>GSXUKX</t>
  </si>
  <si>
    <t>GESTION DEL TIN - FISCAL LOCALSOVEREIGN CATEGORIZACION AGIL</t>
  </si>
  <si>
    <t>GTASOV</t>
  </si>
  <si>
    <t>GTS (Global Trade Service) Shared Services</t>
  </si>
  <si>
    <t>GTSSHR</t>
  </si>
  <si>
    <t>GTS (Global Trade Service) Data Services</t>
  </si>
  <si>
    <t>GTSDAT</t>
  </si>
  <si>
    <t>GESTION RETROCESIONES COMISIONES PGD</t>
  </si>
  <si>
    <t>GTNRTS</t>
  </si>
  <si>
    <t>APLICACION LOCAL DE GESTION DECONTRATOS DE VENTA DE ACTIVOS</t>
  </si>
  <si>
    <t>GTONVL</t>
  </si>
  <si>
    <t>Aplicación para la reordenación de la gestión de ficheros de pensiones procedentes de otros países.Se genera esta nueva aplicación para ordenar la recepción de las pensiones que envía el banco francés BRED. Se podrá utilizar para ficheros equivalentes de otros países.</t>
  </si>
  <si>
    <t>GTOPEN</t>
  </si>
  <si>
    <t>APLICACION LOCAL DE GESTION DEVENTAS DE PRESTAMOS</t>
  </si>
  <si>
    <t>GTOVPL</t>
  </si>
  <si>
    <t>GESTION RETROCESIONES COMISIONES SOVEREIGN</t>
  </si>
  <si>
    <t>GTRCS</t>
  </si>
  <si>
    <t>Financiación Banktrade  para Corporate Global</t>
  </si>
  <si>
    <t>GTSCBT</t>
  </si>
  <si>
    <t>Cluster logging OCP Global Trading Systems</t>
  </si>
  <si>
    <t>GTSLOG</t>
  </si>
  <si>
    <t>Cluster OCP Global Trading Systems</t>
  </si>
  <si>
    <t>GTSOCP</t>
  </si>
  <si>
    <t>APLICACION LOCAL DE GESTION DEVENTA DE PRESTAMOS</t>
  </si>
  <si>
    <t>GTVCLC</t>
  </si>
  <si>
    <t>APLICACIóN LOCAL PARA DESARRO LLO PROCESOS LOCALES VENTA DE FALLIDO</t>
  </si>
  <si>
    <t>GTVLSA</t>
  </si>
  <si>
    <t>Garra - Guia</t>
  </si>
  <si>
    <t>GU0001</t>
  </si>
  <si>
    <t>GESTIóN DE USUARIOS Y CREDENCIALES. OPERATIVA</t>
  </si>
  <si>
    <t>GUCABB</t>
  </si>
  <si>
    <t>GESTIóN DE USUARIOS. OPERATIVAESPECíFICA DE RBS</t>
  </si>
  <si>
    <t>GUCRBS</t>
  </si>
  <si>
    <t>Aplicación Core para GWA</t>
  </si>
  <si>
    <t>GWACOR</t>
  </si>
  <si>
    <t>Aplicación específica Sovereign para GWA</t>
  </si>
  <si>
    <t>GWASOV</t>
  </si>
  <si>
    <t>Aplicación para recoger la lógica de presentación de la Aplicación de Herramienta de Corrección de Incidencias Fiscales (50002804.</t>
  </si>
  <si>
    <t>HCDIFP</t>
  </si>
  <si>
    <t>Aplicación para la corrección de incidencias en fiscalidad y la incorporación de Entradas Manuales de información fiscal.   Creada por el patron Multi. Tiene servicio de presentación en Atlas.</t>
  </si>
  <si>
    <t>HCISCB</t>
  </si>
  <si>
    <t>HCISEB</t>
  </si>
  <si>
    <t>Aplicación para la corrección de incidencias en fiscalidad y la incorporación de Entradas Manuales de información fiscal.   Creada por el patron Multi.</t>
  </si>
  <si>
    <t>HCISOV</t>
  </si>
  <si>
    <t>HDCDI1</t>
  </si>
  <si>
    <t>HDCDIB</t>
  </si>
  <si>
    <t>HDCDIC</t>
  </si>
  <si>
    <t>HDCDIE</t>
  </si>
  <si>
    <t>HDCDIP</t>
  </si>
  <si>
    <t>HDCDIU</t>
  </si>
  <si>
    <t>Aplicación de FAQ's y Glosarios</t>
  </si>
  <si>
    <t>HELCEN</t>
  </si>
  <si>
    <t>Aplicación de FAQ's para Sovereign</t>
  </si>
  <si>
    <t>HELSOV</t>
  </si>
  <si>
    <t>GESTIONA LAS HERRAMIENTAS     DE MODIFICACION MASIVAS PARA  EL MARACAJE EN CAT. PRODUCTOS</t>
  </si>
  <si>
    <t>HERMAR</t>
  </si>
  <si>
    <t>Herramientas de Segmentacion Específica de Chile.  Esta aplicación incluye toda aquella funcionalidad considerada multipaís adaptada a Chile. Teniendo en cuenta que Altair PE es el master en cuanto a la información de Personas.</t>
  </si>
  <si>
    <t>HESEEC</t>
  </si>
  <si>
    <t>TRATAMIENTO DE FRAUDE TRANSF. INTERNACIONALES RETAIL MULTI</t>
  </si>
  <si>
    <t>HHFRAB</t>
  </si>
  <si>
    <t>TRATAMIENTO DE FRAUDE TRANSF. INTERNACIONALES RETAIL CORE</t>
  </si>
  <si>
    <t>HHFRAU</t>
  </si>
  <si>
    <t>SERVICIOS CORE PARA TRATAMIENTO DE TRANSFERENCIAS INTERNACIONALESL</t>
  </si>
  <si>
    <t>HHMIPA</t>
  </si>
  <si>
    <t>TRANSFERENCIAS INTERNACIONALES VIA RIPPLE MULTI UK RETAIL</t>
  </si>
  <si>
    <t>HHRPAB</t>
  </si>
  <si>
    <t>TRANSFERENCIAS INTERNACIONALES VIA RIPPLE CORE</t>
  </si>
  <si>
    <t>HHRPCO</t>
  </si>
  <si>
    <t>TRANSFERENCIAS INTERNACIONALES VIA RIPPLE MULTI SANTANDER</t>
  </si>
  <si>
    <t>HHRPSA</t>
  </si>
  <si>
    <t>HISTORICO DE CARTERA</t>
  </si>
  <si>
    <t>HIDECA</t>
  </si>
  <si>
    <t>HISTORIFICACION DE PRESTAMOS</t>
  </si>
  <si>
    <t>HIDEPR</t>
  </si>
  <si>
    <t>HISTORICOS LN MULTI</t>
  </si>
  <si>
    <t>HILNMU</t>
  </si>
  <si>
    <t>Multi Global de Historificación de Préstamos.</t>
  </si>
  <si>
    <t>HIMUGL</t>
  </si>
  <si>
    <t>Historicos Oficina Canal Banking Reform</t>
  </si>
  <si>
    <t>HISCBK</t>
  </si>
  <si>
    <t>HISTORICO DE MOVIMIENTOS PROVISIONALES</t>
  </si>
  <si>
    <t>HISPRO</t>
  </si>
  <si>
    <t>Historicos Oficina Reforming F Banking</t>
  </si>
  <si>
    <t>HISRFB</t>
  </si>
  <si>
    <t>TRATAMIENTO DE HITOS EN ALEMANIA</t>
  </si>
  <si>
    <t>HITOAL</t>
  </si>
  <si>
    <t>Definición, mantenimiento y consulta del modelo que recoge la codificación de los hitos definidos, de uso general por todas las aplicaciones de resto de capas del software</t>
  </si>
  <si>
    <t>HITOCO</t>
  </si>
  <si>
    <t>TRATAMIENTO DE HITOS EN ESPAñA</t>
  </si>
  <si>
    <t>HITOES</t>
  </si>
  <si>
    <t>TRATAMIENTO DE HITOS EN PORTUGAL</t>
  </si>
  <si>
    <t>HITOPT</t>
  </si>
  <si>
    <t>TRATAMIENTO DE HITOS EN UK</t>
  </si>
  <si>
    <t>HITOUK</t>
  </si>
  <si>
    <t>TRATAMIENTO DE HITOS EN EEUU</t>
  </si>
  <si>
    <t>HITOUS</t>
  </si>
  <si>
    <t>Tratamientos Hismo en Corporate UK</t>
  </si>
  <si>
    <t>HIUKEU</t>
  </si>
  <si>
    <t>HISTORICO DE MOVIMIENTOS DE AUXILIARES</t>
  </si>
  <si>
    <t>HMOACA</t>
  </si>
  <si>
    <t>HISTORICO DE MOVIMIENTOS CAJA</t>
  </si>
  <si>
    <t>HMOCAJ</t>
  </si>
  <si>
    <t>HISTORICO DE MOVIMIENTOS  PARA CUENTAS PERSONALES DE PLAZO, VISTA, AHORRO, RESTO, PRESTAMO Y CREDITO</t>
  </si>
  <si>
    <t>HMOCP</t>
  </si>
  <si>
    <t>Parametrización y gestión  para la separación de los movimientos de la distribución del DGO según el concepto de saldo, por el cual se almacenan en los distintas bases de datos del Histórico de Movimientos</t>
  </si>
  <si>
    <t>HMOCTL</t>
  </si>
  <si>
    <t>HISTORICO DE MOVIMIENTOS DE AUXILIARES DE TRANSFERENCIAS</t>
  </si>
  <si>
    <t>HMOD7A</t>
  </si>
  <si>
    <t>Peticiones al Histórico de HISMOS de los Movimientos s/ consulta</t>
  </si>
  <si>
    <t>HMOGES</t>
  </si>
  <si>
    <t>HISTORICO DE MOVIMIENTOS DE AUXILIARES DE INTERSUCURSALES</t>
  </si>
  <si>
    <t>HMOINT</t>
  </si>
  <si>
    <t>HISTORICO DE MOVIMIENTOS DE AUXILIARES DE MEDIOS DE PAGO</t>
  </si>
  <si>
    <t>HMOM4A</t>
  </si>
  <si>
    <t>AMPLIACION CAPACIDAD HISMO DE CUENTAS PERSONALES DE AHORRO</t>
  </si>
  <si>
    <t>HMOMAO</t>
  </si>
  <si>
    <t>AMPLIACION CAPACIDAD HISMO DE CUENTAS PERSONALES A LA VISTA</t>
  </si>
  <si>
    <t>HMOMCP</t>
  </si>
  <si>
    <t>Gestion de Movimientos MIDATA</t>
  </si>
  <si>
    <t>HMOMID</t>
  </si>
  <si>
    <t>AMPLIACION CAPACIDAD HISMO DE PRESTAMOS</t>
  </si>
  <si>
    <t>HMOMPR</t>
  </si>
  <si>
    <t>HISTORICO DE MOVIMIENTOS DE POSICIONES DE CONTRATO CON POSIBILIDAD DE MAS DE 99.999 MOVIMIENTOS DIA</t>
  </si>
  <si>
    <t>HMOMVT</t>
  </si>
  <si>
    <t>HISTORICO DE MOVIMIENTOS DE POSICIONES DE CONTRATO</t>
  </si>
  <si>
    <t>HMOPCO</t>
  </si>
  <si>
    <t>HISTORICO DE MOVIMIENTOS DE PERIODIFICACION DE POSICIONES DE CUENTAS PERSONALES</t>
  </si>
  <si>
    <t>HMOPCP</t>
  </si>
  <si>
    <t>HISTORICO DE MOVIMIENTOS DE AUXILIARES DE CHEQUES</t>
  </si>
  <si>
    <t>HMORTA</t>
  </si>
  <si>
    <t>Gestión histórico de movimientos en SEB</t>
  </si>
  <si>
    <t>HMOSEB</t>
  </si>
  <si>
    <t>HISTORICO DE MOVIMIENTOS DE CUENTAS DE SITUACION</t>
  </si>
  <si>
    <t>HMOSIT</t>
  </si>
  <si>
    <t>HISTORICO DE MOVIMIENTOS SUBCONTRATOS DE PLAZO</t>
  </si>
  <si>
    <t>HMOSKP</t>
  </si>
  <si>
    <t>GESTIóN HISTóRICOS DE MOVIMIENTOS HISMOS SOVEREING</t>
  </si>
  <si>
    <t>HMOSOV</t>
  </si>
  <si>
    <t>HISTORICO DE MOVIMIENTOS DE SUBCUENTAS</t>
  </si>
  <si>
    <t>HMOSUB</t>
  </si>
  <si>
    <t>House Price Indexation Calculator User enters details such as postcode, latest valuation and new mortgage balance, application calculates Current Indexed Valuation and Loan to Value % - in TD portal</t>
  </si>
  <si>
    <t>HPI</t>
  </si>
  <si>
    <t>Herramientas de Segmentación Específico de Alemania</t>
  </si>
  <si>
    <t>HSEGAL</t>
  </si>
  <si>
    <t>La Herramienta de Segmentación, se encarga de centralizar e independizar la parametrización de la Segmentación de una entidad, de la relación que se haga de éstos valores con las diferentes tipologías de personas (clientes, prospects, solicitantes…)  En otras palabras, es una herramienta común donde se parametrizan los valores y las características de la segmentación que después será manejadas desde los distintos subsistemas de personas (Clientes, Prospects, Solicitantes y No-Clientes).</t>
  </si>
  <si>
    <t>HSEGCO</t>
  </si>
  <si>
    <t>Herramientas de Segmentación Específico de España</t>
  </si>
  <si>
    <t>HSEGES</t>
  </si>
  <si>
    <t>Herramientas de Segmentacion Específica de México.  Esta aplicación incluye toda aquella funcionalidad considerada multipaís adaptada a Mexico. Teniendo en cuenta que Altair 390 es el master en cuanto a la información de Personas.</t>
  </si>
  <si>
    <t>HSEGMX</t>
  </si>
  <si>
    <t>Herramientas de Segmentación Específico de Portugal</t>
  </si>
  <si>
    <t>HSEGPT</t>
  </si>
  <si>
    <t>Herramientas de Segmentación Específico de UK</t>
  </si>
  <si>
    <t>HSEGUK</t>
  </si>
  <si>
    <t>Herramientas de Segmentación Específico de USA</t>
  </si>
  <si>
    <t>HSEGUS</t>
  </si>
  <si>
    <t>HERRAMIENTAS DE SEGMENTACIóN GLOBAL</t>
  </si>
  <si>
    <t>HSGCOR</t>
  </si>
  <si>
    <t>Aplicación para la corrección de incidencias en fiscalidad y la incorporación de Entradas Manuales de información fiscal.</t>
  </si>
  <si>
    <t>HTCINF</t>
  </si>
  <si>
    <t>HQ_eNews</t>
  </si>
  <si>
    <t>HQENEW</t>
  </si>
  <si>
    <t>Analytical Residual Value</t>
  </si>
  <si>
    <t>HQARV</t>
  </si>
  <si>
    <t>HQDAAS</t>
  </si>
  <si>
    <t>Dataecosystem</t>
  </si>
  <si>
    <t>HQDATA</t>
  </si>
  <si>
    <t>HQ_DATA Migracion Analítica AZ AWS - MPC</t>
  </si>
  <si>
    <t>HQDMPC</t>
  </si>
  <si>
    <t>HQ_DATA Migracion Analítica AZ AWS - Punto de Partida</t>
  </si>
  <si>
    <t>HQDPPN</t>
  </si>
  <si>
    <t>Migracion Analitica de Datos HQ</t>
  </si>
  <si>
    <t>HQDTLK</t>
  </si>
  <si>
    <t>HQ_DATA Migracion Analítica AZ AWS - WABI</t>
  </si>
  <si>
    <t>HQDWAB</t>
  </si>
  <si>
    <t>Santander Consumer Finance HQ data ecosystem</t>
  </si>
  <si>
    <t>hqdata</t>
  </si>
  <si>
    <t xml:space="preserve">Santander Consumer Finance HQ Marketplace </t>
  </si>
  <si>
    <t>hqmktc</t>
  </si>
  <si>
    <t>Servicios SAP Route LA2020</t>
  </si>
  <si>
    <t>HUBSAP</t>
  </si>
  <si>
    <t>Patrón de Multi-Implementación, resolución para Alemania, del Mantenimiento y consulta del modelo de Zona Horaria y Horario, dónde se recogen todas las Zonas Horarias y Horarios que puedan necesitarse tener en cuenta en cualquier operativa a realizar. Es de uso general por todas las aplicaciones y capas del software</t>
  </si>
  <si>
    <t>HUSOAL</t>
  </si>
  <si>
    <t>Mantenimiento y consulta del modelo de Zona Horaria y Horario, dónde se recogen todas las Zonas Horarias y Horarios que puedan necesitarse tener en cuenta en cualquier operativa a realizar. Es de uso general por todas las aplicaciones y capas del software</t>
  </si>
  <si>
    <t>HUSOCO</t>
  </si>
  <si>
    <t>Patrón de Multi-Implementación, resolución para España, del Mantenimiento y consulta del modelo de Zona Horaria y Horario, dónde se recogen todas las Zonas Horarias y Horarios que puedan necesitarse tener en cuenta en cualquier operativa a realizar. Es de uso general por todas las aplicaciones y capas del software</t>
  </si>
  <si>
    <t>HUSOES</t>
  </si>
  <si>
    <t>Patrón de Multi-Implementación, resolución para SGBM de NNGG, del Mantenimiento y consulta del modelo de Zona Horaria y Horario, dónde se recogen todas las Zonas Horarias y Horarios que puedan necesitarse tener en cuenta en cualquier operativa a realizar. Es de uso general por todas las aplicaciones y capas del software</t>
  </si>
  <si>
    <t>HUSOGL</t>
  </si>
  <si>
    <t>Patrón de Multi-Implementación, resolución para Portugal, del Mantenimiento y consulta del modelo de Zona Horaria y Horario, dónde se recogen todas las Zonas Horarias y Horarios que puedan necesitarse tener en cuenta en cualquier operativa a realizar. Es de uso general por todas las aplicaciones y capas del software</t>
  </si>
  <si>
    <t>HUSOPT</t>
  </si>
  <si>
    <t>Patrón de Multi-Implementación, resolución para UK, del Mantenimiento y consulta del modelo de Zona Horaria y Horario, dónde se recogen todas las Zonas Horarias y Horarios que puedan necesitarse tener en cuenta en cualquier operativa a realizar. Es de uso general por todas las aplicaciones y capas del software</t>
  </si>
  <si>
    <t>HUSOUK</t>
  </si>
  <si>
    <t>Patrón de Multi-Implementación, resolución para USA, del Mantenimiento y consulta del modelo de Zona Horaria y Horario, dónde se recogen todas las Zonas Horarias y Horarios que puedan necesitarse tener en cuenta en cualquier operativa a realizar. Es de uso general por todas las aplicaciones y capas del software</t>
  </si>
  <si>
    <t>HUSOUS</t>
  </si>
  <si>
    <t>SW de tratamiento de cancelaciones de cuentas en UK</t>
  </si>
  <si>
    <t>IACANC</t>
  </si>
  <si>
    <t>Tratamiento de comunicaciones de emisión de cheques en UK (Positive Pay)</t>
  </si>
  <si>
    <t>IACHEQ</t>
  </si>
  <si>
    <t>ABBEY COMPENSATION</t>
  </si>
  <si>
    <t>IACOMP</t>
  </si>
  <si>
    <t>CONVENIOS ABBEY ESPECIFICO</t>
  </si>
  <si>
    <t>IACONV</t>
  </si>
  <si>
    <t>ABBEY CHEQUES BANCARIOS</t>
  </si>
  <si>
    <t>IACQBK</t>
  </si>
  <si>
    <t>INTEGRACION UK GESTION RECAUDACION</t>
  </si>
  <si>
    <t>IAGERE</t>
  </si>
  <si>
    <t>Software UK para componente Ahorro</t>
  </si>
  <si>
    <t>IALAAH</t>
  </si>
  <si>
    <t>APLICACION PARA EL SOPORTE DE     LOS DESARROLLOS LOCALES DE BAN    COS UK EN CATALOGO</t>
  </si>
  <si>
    <t>IALACA</t>
  </si>
  <si>
    <t>APLICACION PARA EL SOPORTE DE LOS DESARROLLOS LOCALES DE BANCOS UK EN PRECIOS PARTICULARES</t>
  </si>
  <si>
    <t>IALAPR</t>
  </si>
  <si>
    <t>ABBEY NEGOCIACION DE DOCUMENTOS SOBRE EL EXTRANJERO</t>
  </si>
  <si>
    <t>IANGDE</t>
  </si>
  <si>
    <t>SW LOCAL DE CAJA PARA ENTIDAD ABBEY</t>
  </si>
  <si>
    <t>IATABB</t>
  </si>
  <si>
    <t>Centralizar as informações de devoluções de correspondências (cartões, talões, tokens, faturas, extratos, etc) permitindo a consulta por outros sistemas e Emitir relatórios.</t>
  </si>
  <si>
    <t>IBBCCO</t>
  </si>
  <si>
    <t>IBBG_MOVIMENTOS_BR - INTERNET BANKING  SERVICIOS MOVIMENTOS BG</t>
  </si>
  <si>
    <t>IBBGMO</t>
  </si>
  <si>
    <t>IBBG_POUPANCA_BR - INTERNET BANKING SERVICIOS POUPANCA BG</t>
  </si>
  <si>
    <t>IBBGPO</t>
  </si>
  <si>
    <t>Processar movimento de Compensação de Cheques.</t>
  </si>
  <si>
    <t>IBBJCH</t>
  </si>
  <si>
    <t>Servicios BKS que envuelven servicios que expone la aplicación Buró de Crédito.
El IBC(Interpretativo de Buró de Crédito) es una aplicación que conulta, interpreta y califica la información que le proporciona el Buró Nacional de Crédito</t>
  </si>
  <si>
    <t>IBC001</t>
  </si>
  <si>
    <t>SW LOCAL DE CAJA PARA ENTIDAD BANESTO</t>
  </si>
  <si>
    <t>IBCBTO</t>
  </si>
  <si>
    <t>IBFX_AGENCIAS_BR - INTERNET BANKING SERVICIOS AGENCIAS BR</t>
  </si>
  <si>
    <t>IBFXAG</t>
  </si>
  <si>
    <t>Cobrar os serviços prestados pelo Banco.</t>
  </si>
  <si>
    <t>IBJXTF</t>
  </si>
  <si>
    <t>IBPZ_CONSULTA_TED_BR - INTERNET BANKING  SERVICIOS CONSULTA TED BR</t>
  </si>
  <si>
    <t>IBPZCO</t>
  </si>
  <si>
    <t>SW LOCAL DE SGO PARA ENTIDAD BANESTO</t>
  </si>
  <si>
    <t>IBSGOL</t>
  </si>
  <si>
    <t>SW Local de Corporate UK relacionado con Cash Pooling Partenon</t>
  </si>
  <si>
    <t>IBSOPC</t>
  </si>
  <si>
    <t>Administração do Debito direto autorizado integrando os sistemas legados e canais e a mensageria com a CIP.</t>
  </si>
  <si>
    <t>IBTYDA</t>
  </si>
  <si>
    <t>IBVU_MOVIMENTOS_BR - INTERNET BANKING  SERVICIOS MOVIMENTOS VU</t>
  </si>
  <si>
    <t>IBVUMO</t>
  </si>
  <si>
    <t>INFORMES PARA EL CENTRO DE ANáLISIS DE RIESGOS CARTERIZADOS CORE</t>
  </si>
  <si>
    <t>ICARCO</t>
  </si>
  <si>
    <t>INFORMES PARA EL CENTRO DE ANáLISIS DE RIESGOS CARTERIZADOS UK</t>
  </si>
  <si>
    <t>ICARUK</t>
  </si>
  <si>
    <t>SW LOCAL DE CAJA PARA SANTANDER</t>
  </si>
  <si>
    <t>ICASAN</t>
  </si>
  <si>
    <t>IIC - ACTUALIZACIóN DE OPERACIONES</t>
  </si>
  <si>
    <t>ICCACO</t>
  </si>
  <si>
    <t>IIC - ANULACIONES</t>
  </si>
  <si>
    <t>ICCANU</t>
  </si>
  <si>
    <t>Software Alemania de Consulta de Contratos</t>
  </si>
  <si>
    <t>ICCCCP</t>
  </si>
  <si>
    <t>IIC - COMISIONES / DISTRIBUIDOR - COMERCIALIZADOR</t>
  </si>
  <si>
    <t>ICCCDI</t>
  </si>
  <si>
    <t>IIC - CATáLOGO TéCNICO FONDO OPB</t>
  </si>
  <si>
    <t>ICCCFB</t>
  </si>
  <si>
    <t>IIC - CATáLOGO TéCNICO FONDO SOV</t>
  </si>
  <si>
    <t>ICCCFS</t>
  </si>
  <si>
    <t>IIC - CATáLOGO TéCNICO FONDO GARANTIZADOS BTO</t>
  </si>
  <si>
    <t>ICCCGB</t>
  </si>
  <si>
    <t>IIC - CATáLOGO TéCNICO FONDO GARANTIZADOS OPB</t>
  </si>
  <si>
    <t>ICCCGO</t>
  </si>
  <si>
    <t>IIC - CATáLOGO TéCNICO FONDO GARANTIZADOS SOV</t>
  </si>
  <si>
    <t>ICCCGS</t>
  </si>
  <si>
    <t>IIC - CASH MANAGEMENT</t>
  </si>
  <si>
    <t>ICCCMA</t>
  </si>
  <si>
    <t>INF.ILC.CLIENTES</t>
  </si>
  <si>
    <t>ICCCOR</t>
  </si>
  <si>
    <t>IIC - CATáLOGO TéCNICO FONDO SAN</t>
  </si>
  <si>
    <t>ICCCSA</t>
  </si>
  <si>
    <t>IIC - CATáLOGO TéCNICO FONDO BTO</t>
  </si>
  <si>
    <t>ICCCTB</t>
  </si>
  <si>
    <t>IIC - CATáLOGO TéCNICO EVOLUCIóN PARAMéTRICA SOV</t>
  </si>
  <si>
    <t>ICCCTE</t>
  </si>
  <si>
    <t>IIC - CATáLOGO TéCNICO CONTROLDE VALORACIóN BTO</t>
  </si>
  <si>
    <t>ICCCVB</t>
  </si>
  <si>
    <t>IIC - CATáLOGO TéCNICO CONTROLDE VALORACIóN OPB</t>
  </si>
  <si>
    <t>ICCCVO</t>
  </si>
  <si>
    <t>IIC - CATáLOGO TéCNICO CONTROLDE VALORACIóN SOV</t>
  </si>
  <si>
    <t>ICCCVS</t>
  </si>
  <si>
    <t>IIC - DIVIDENDOS DISTRIBUCIóN ABB</t>
  </si>
  <si>
    <t>ICCDDA</t>
  </si>
  <si>
    <t>IIC - DIVIDENDOS DISTRIBUCIóN BTO</t>
  </si>
  <si>
    <t>ICCDDB</t>
  </si>
  <si>
    <t>IIC - DIVIDENDOS DISTRIBUCIóN SAN</t>
  </si>
  <si>
    <t>ICCDDN</t>
  </si>
  <si>
    <t>IIC - DIVIDENDOS DISTRIBUCIóN OPB</t>
  </si>
  <si>
    <t>ICCDDO</t>
  </si>
  <si>
    <t>IIC - DIVIDENDOS DISTRIBUCIóN SOV</t>
  </si>
  <si>
    <t>ICCDDS</t>
  </si>
  <si>
    <t>IIC - DEPOSITARíA</t>
  </si>
  <si>
    <t>ICCDEP</t>
  </si>
  <si>
    <t>IIC - DIVIDENDOS</t>
  </si>
  <si>
    <t>ICCDIV</t>
  </si>
  <si>
    <t>IIC - DIVIDENDOS REPARTOS ABB</t>
  </si>
  <si>
    <t>ICCDRA</t>
  </si>
  <si>
    <t>IIC - DIVIDENDOS REPARTOS BTO</t>
  </si>
  <si>
    <t>ICCDRB</t>
  </si>
  <si>
    <t>IIC - DIVIDENDOS REPARTOS SAN</t>
  </si>
  <si>
    <t>ICCDRN</t>
  </si>
  <si>
    <t>IIC - DIVIDENDOS REPARTOS OPB</t>
  </si>
  <si>
    <t>ICCDRO</t>
  </si>
  <si>
    <t>IIC - DIVIDENDOS REPARTOS SOV</t>
  </si>
  <si>
    <t>ICCDRS</t>
  </si>
  <si>
    <t>IIC - CATáLOGO TéCNICO EVOLUCIóN PARAMéTRICA BTO</t>
  </si>
  <si>
    <t>ICCEPB</t>
  </si>
  <si>
    <t>IIC - CATáLOGO TéCNICO EVOLUCIóN PARAMéTRICA OPB</t>
  </si>
  <si>
    <t>ICCEPO</t>
  </si>
  <si>
    <t>ICCEPS</t>
  </si>
  <si>
    <t>IIC - CATáLOGO TéCNICO FONDO GESTORAS EXTERNAS SAN</t>
  </si>
  <si>
    <t>ICCESA</t>
  </si>
  <si>
    <t>IIC - ESTRUCTURAL DE CAPA</t>
  </si>
  <si>
    <t>ICCESC</t>
  </si>
  <si>
    <t>IIC - FUSIONES DE FONDOS</t>
  </si>
  <si>
    <t>ICCFFO</t>
  </si>
  <si>
    <t>IIC - FISCALIDAD</t>
  </si>
  <si>
    <t>ICCFIS</t>
  </si>
  <si>
    <t>ICCFSA</t>
  </si>
  <si>
    <t>IIC - GESTIóN DE CONTRATOS</t>
  </si>
  <si>
    <t>ICCGCO</t>
  </si>
  <si>
    <t>IIC - CATáLOGO TéCNICO FONDO GESTORAS EXTERNAS BTO</t>
  </si>
  <si>
    <t>ICCGEB</t>
  </si>
  <si>
    <t>IIC - CATáLOGO TéCNICO FONDO GESTORAS EXTERNAS OPB</t>
  </si>
  <si>
    <t>ICCGEO</t>
  </si>
  <si>
    <t>IIC - CATáLOGO TéCNICO FONDO GESTORAS EXTERNAS SOV</t>
  </si>
  <si>
    <t>ICCGES</t>
  </si>
  <si>
    <t>IIC - CATáLOGO TéCNICO FONDO GARANTIZADOS SAN</t>
  </si>
  <si>
    <t>ICCGSA</t>
  </si>
  <si>
    <t>IIC - CATáLOGO TéCNICO EVOLUCIóN PARAMéTRICA SAN</t>
  </si>
  <si>
    <t>ICCLSA</t>
  </si>
  <si>
    <t>IIC - MIGRACIóN</t>
  </si>
  <si>
    <t>ICCMIG</t>
  </si>
  <si>
    <t>Convenios Específico Alemania</t>
  </si>
  <si>
    <t>ICCONV</t>
  </si>
  <si>
    <t>IIC - OPERACIONES SISTEMáTICAS</t>
  </si>
  <si>
    <t>ICCOPS</t>
  </si>
  <si>
    <t>IIC - CATáLOGO TéCNICO EVOLUCIóN PARAMéTRICA BANESTO</t>
  </si>
  <si>
    <t>ICCPBT</t>
  </si>
  <si>
    <t>IIC - PIGNORACIONES/EMBARGOS</t>
  </si>
  <si>
    <t>ICCPIE</t>
  </si>
  <si>
    <t>ICCPSA</t>
  </si>
  <si>
    <t>IIC - ROUTING DE óRDENES/DISTRIBUIDOR-COMERCIALIZADOR</t>
  </si>
  <si>
    <t>ICCRDI</t>
  </si>
  <si>
    <t>ICCRSA</t>
  </si>
  <si>
    <t>IIC - ROUTING DE óRDENES/WRAPPER</t>
  </si>
  <si>
    <t>ICCRWR</t>
  </si>
  <si>
    <t>IIC - TESTAMENTARíAS/DISOLUCIONES</t>
  </si>
  <si>
    <t>ICCTDI</t>
  </si>
  <si>
    <t>IIC - INFORMACIóN OFICIAL Y A CLIENTES</t>
  </si>
  <si>
    <t>ICCTER</t>
  </si>
  <si>
    <t>IIC - TRASPASOS</t>
  </si>
  <si>
    <t>ICCTRA</t>
  </si>
  <si>
    <t>IIC - CATáLOGO TéCNICO CONTROLDE VALORACIóN SAN</t>
  </si>
  <si>
    <t>ICCVSA</t>
  </si>
  <si>
    <t>Titulización de préstamos ICO Santander</t>
  </si>
  <si>
    <t>ICOSAN</t>
  </si>
  <si>
    <t>ISBAN SERVICIOS ALEMANIA MEDIOS DE PAGO</t>
  </si>
  <si>
    <t>ICPCAS</t>
  </si>
  <si>
    <t>Aplicación para las interfases de entrada de aplicaciones fuera de perímetro</t>
  </si>
  <si>
    <t>IDEDAF</t>
  </si>
  <si>
    <t>Aplicación para la gestión de ideas colaborativas.</t>
  </si>
  <si>
    <t>IDESAN</t>
  </si>
  <si>
    <t>Mantenimiento y consulta del modelo que recoge las codificación de los todos los idiomas, y en general, la información relacionada con esta codificación, como puede ser la relación de los idiomas utilizados, los idiomas considerados por defecto, agrupaciones o relaciones que puedan necesitase, ....; de uso general por todas las aplicaciones de resto de capas del software</t>
  </si>
  <si>
    <t>IDIOMA</t>
  </si>
  <si>
    <t>Ventana de login personalizado para las necesidades de ADFS</t>
  </si>
  <si>
    <t>IDPDIS</t>
  </si>
  <si>
    <t>INT HOUSEHOLD</t>
  </si>
  <si>
    <t>IDPHHO</t>
  </si>
  <si>
    <t>IE-ADDON MIFID</t>
  </si>
  <si>
    <t>IEAMIF</t>
  </si>
  <si>
    <t>Software Nacional de Control de Avisos y prohibiciones</t>
  </si>
  <si>
    <t>IEAVPR</t>
  </si>
  <si>
    <t>Software Nacional Cheques y Pagares</t>
  </si>
  <si>
    <t>IECHPA</t>
  </si>
  <si>
    <t>CONVENIOS ESPAÑA</t>
  </si>
  <si>
    <t>IECONV</t>
  </si>
  <si>
    <t>IE-GESTION RECAUDACION</t>
  </si>
  <si>
    <t>IEGERE</t>
  </si>
  <si>
    <t>APLICACION PARA EL SOPORTE DEL LOS DESARROLLOS LOCALES DE BANCOS ESPAÑOLES EN CATALOGO</t>
  </si>
  <si>
    <t>IELACA</t>
  </si>
  <si>
    <t>APLICACIóN PARA EL SOPORTE DE LOS DESARROLLOS LOCALES DE CATáLOGO BANCOS</t>
  </si>
  <si>
    <t>IELACB</t>
  </si>
  <si>
    <t>APLICACIóN PARA EL SOPORTE DE LOS DESARROLLOS LOCALES DE CATáLOGO SANTANDER</t>
  </si>
  <si>
    <t>IELACS</t>
  </si>
  <si>
    <t>IE-LA-FONDOS INVERSION. DESARROLLOS DE ISBAN SERVICIOS</t>
  </si>
  <si>
    <t>IELAFI</t>
  </si>
  <si>
    <t>APLICACIóN PARA EL SOPORTE DE LOS DESARROLLOS LOCALES DE PRECIOS BANESTO</t>
  </si>
  <si>
    <t>IELAPB</t>
  </si>
  <si>
    <t>APLICACIóN PARA EL SOPORTE DE LOS DESARROLLOS LOCALES DE PRECIOS OPENBANK</t>
  </si>
  <si>
    <t>IELAPO</t>
  </si>
  <si>
    <t>IE-LA-PLANES DE PENSIONES. DESARROLLOS DE ISBAN SERVICIOS</t>
  </si>
  <si>
    <t>IELAPP</t>
  </si>
  <si>
    <t>Aplicación para el soporte de los desarrollo locales de bancos españoles en Precios Particulares</t>
  </si>
  <si>
    <t>IELAPR</t>
  </si>
  <si>
    <t>APLICACIóN PARA EL SOPORTE DE LOS DESARROLLOS LOCALES DE PRECIOS SANTANDER</t>
  </si>
  <si>
    <t>IELAPS</t>
  </si>
  <si>
    <t>Software local Nacional Soporte a CCR</t>
  </si>
  <si>
    <t>IELCCR</t>
  </si>
  <si>
    <t>IE-PCAS. DESARROLLOS MEDIOS DEPAGO ISBAN ESPAÑA</t>
  </si>
  <si>
    <t>IEPCAS</t>
  </si>
  <si>
    <t>IE SGO LOCAL ESP</t>
  </si>
  <si>
    <t>IESLES</t>
  </si>
  <si>
    <t>INTEGRACION ESPAÑA SISTEMA DE CONTABILIZACION INTERNA</t>
  </si>
  <si>
    <t>IESTCI</t>
  </si>
  <si>
    <t>Integrador CORE entre el Proceso de Contratación y el Risk Decision Tool</t>
  </si>
  <si>
    <t>IGCORE</t>
  </si>
  <si>
    <t>Interface Generator para el Informe del Executive Summary</t>
  </si>
  <si>
    <t>IGEXS1</t>
  </si>
  <si>
    <t>Interface Generator Germany SB Estand MPP</t>
  </si>
  <si>
    <t>IGGESB</t>
  </si>
  <si>
    <t>INTERFASE GENERADOR GERMANY SEB Estand CM</t>
  </si>
  <si>
    <t>IGGSEC</t>
  </si>
  <si>
    <t>INTERFASE GENERADOR GERMANY SEB Estand LU</t>
  </si>
  <si>
    <t>IGGSEL</t>
  </si>
  <si>
    <t>INTERFACE GENERATOR GE SCB Estand MPP</t>
  </si>
  <si>
    <t>IGGSEM</t>
  </si>
  <si>
    <t>ISBAN SERVICIOS GE MONEY UK MEDIOS DE PAGO.</t>
  </si>
  <si>
    <t>IGPCAS</t>
  </si>
  <si>
    <t>This application will allow Santander branches and call centres to sell AVIVA Life Insurance products.</t>
  </si>
  <si>
    <t>IHAIHA</t>
  </si>
  <si>
    <t>IIC – INFORMACIóN BACK OFFICE Y GESTORA</t>
  </si>
  <si>
    <t>IIBOYG</t>
  </si>
  <si>
    <t>IICCONCEPLIQUID_BAN</t>
  </si>
  <si>
    <t>IICCBA</t>
  </si>
  <si>
    <t>IIC - CATáLOGO TéCNICO FONDO ABB</t>
  </si>
  <si>
    <t>IICCFA</t>
  </si>
  <si>
    <t>IICCFB</t>
  </si>
  <si>
    <t>IICCATáLOGOTéCNICOFONDOOPB</t>
  </si>
  <si>
    <t>IICCFO</t>
  </si>
  <si>
    <t>IICCFS</t>
  </si>
  <si>
    <t>IIC - CATáLOGO TéCNICO FONDO GARANTIZADOS ABB</t>
  </si>
  <si>
    <t>IICCGA</t>
  </si>
  <si>
    <t>IICCGB</t>
  </si>
  <si>
    <t>IICCGO</t>
  </si>
  <si>
    <t>IICCONCEPTOLIQUID</t>
  </si>
  <si>
    <t>IICCOL</t>
  </si>
  <si>
    <t>IICCONCEPLIQUID_OPB</t>
  </si>
  <si>
    <t>IICCOP</t>
  </si>
  <si>
    <t>IICCONCEPLIQUID_SAN</t>
  </si>
  <si>
    <t>IICCSA</t>
  </si>
  <si>
    <t>IICCTF</t>
  </si>
  <si>
    <t>IICCTG</t>
  </si>
  <si>
    <t>IIC - CATáLOGO TéCNICO</t>
  </si>
  <si>
    <t>IICCTT</t>
  </si>
  <si>
    <t>IICCTV</t>
  </si>
  <si>
    <t>IIC - CATáLOGO TéCNICO CONTROLDE VALORACIóN ABB</t>
  </si>
  <si>
    <t>IICCVA</t>
  </si>
  <si>
    <t>IICCVO</t>
  </si>
  <si>
    <t>IIC - CATáLOGO TéCNICO - CONTROL DE SALDOS FONDO - ABBEY</t>
  </si>
  <si>
    <t>IICEAB</t>
  </si>
  <si>
    <t>IIC - CATáLOGO TéCNICO - CONTROL DE SALDOS FONDO - BANESTO</t>
  </si>
  <si>
    <t>IICEBT</t>
  </si>
  <si>
    <t>IIC - CATáLOGO TéCNICO - CONTROL DE SALDOS FONDO - OPEN</t>
  </si>
  <si>
    <t>IICEOP</t>
  </si>
  <si>
    <t>IIC - CATáLOGO TéCNICO EVOLUCIóN PARAMéTRICA ABB</t>
  </si>
  <si>
    <t>IICEPA</t>
  </si>
  <si>
    <t>IICEPO</t>
  </si>
  <si>
    <t>IIC - CATáLOGO TéCNICO - CONTROL DE SALDOS FONDO - SANTANDER</t>
  </si>
  <si>
    <t>IICESA</t>
  </si>
  <si>
    <t>IIC - CATáLOGO TéCNICO - CONTROL DE SALDOS FONDO - SOVEREIGN</t>
  </si>
  <si>
    <t>IICESO</t>
  </si>
  <si>
    <t>IIC - CATáLOGO TéCNICO - FISCALIDAD - BANESTO</t>
  </si>
  <si>
    <t>IICFBT</t>
  </si>
  <si>
    <t>IIC - CATáLOGO TéCNICO - FISCALIDAD - SANTANDER</t>
  </si>
  <si>
    <t>IICFSA</t>
  </si>
  <si>
    <t>IIC - CATáLOGO TéCNICO - CONTROL DE SALDOS CONTRATO - ABBEY</t>
  </si>
  <si>
    <t>IICGAB</t>
  </si>
  <si>
    <t>IIC - CATáLOGO TéCNICO - CONTROL DE SALDOS CONTRATO - BANESTO</t>
  </si>
  <si>
    <t>IICGBT</t>
  </si>
  <si>
    <t>IIC - CATáLOGO TéCNICO FONDO GESTORAS EXTERNAS ABB</t>
  </si>
  <si>
    <t>IICGEA</t>
  </si>
  <si>
    <t>IICGEO</t>
  </si>
  <si>
    <t>IIC - CATáLOGO TéCNICO - CONTROL DE SALDOS CONTRATO - OPEN</t>
  </si>
  <si>
    <t>IICGOP</t>
  </si>
  <si>
    <t>IIC - CATáLOGO TéCNICO - CONTROL DE SALDOS CONTRATO - SANTANDER</t>
  </si>
  <si>
    <t>IICGSA</t>
  </si>
  <si>
    <t>IIC - CATáLOGO TéCNICO - CONTROL DE SALDOS CONTRATO - SOVEREIGN</t>
  </si>
  <si>
    <t>IICGSO</t>
  </si>
  <si>
    <t>IIC – Traspasos – Reactivacion y redireccionamiento</t>
  </si>
  <si>
    <t>IICRRT</t>
  </si>
  <si>
    <t>IIC - TRASPASOS SIN COSTE FISCAL - BANESTO</t>
  </si>
  <si>
    <t>IICTBA</t>
  </si>
  <si>
    <t>IIC - TRASPASOS SIN COSTE FISCAL - OPENBANK</t>
  </si>
  <si>
    <t>IICTOP</t>
  </si>
  <si>
    <t>IIC – Traspasos Masivos</t>
  </si>
  <si>
    <t>IICTRM</t>
  </si>
  <si>
    <t>IIC - TRASPASOS SIN COSTE FISCAL - SANTANDER</t>
  </si>
  <si>
    <t>IICTSA</t>
  </si>
  <si>
    <t>IICVBT</t>
  </si>
  <si>
    <t>IICVSA</t>
  </si>
  <si>
    <t>IICXBT</t>
  </si>
  <si>
    <t>IICXSA</t>
  </si>
  <si>
    <t>IIC - CATALOGO TECNICO - DISTRIBUCION - ABBEY</t>
  </si>
  <si>
    <t>IIDIAB</t>
  </si>
  <si>
    <t>IIC - CATALOGO TECNICO - DISTRIBUCION - BANESTO</t>
  </si>
  <si>
    <t>IIDIBT</t>
  </si>
  <si>
    <t>IIC - CATALOGO TECNICO - DISTRIBUCION - OPENBANK</t>
  </si>
  <si>
    <t>IIDIOP</t>
  </si>
  <si>
    <t>IIC - CATALOGO TECNICO - DISTRIBUCION - SANTANDER</t>
  </si>
  <si>
    <t>IIDISA</t>
  </si>
  <si>
    <t>IIC - CATALOGO TECNICO - DISTRIBUCION - SOVERING</t>
  </si>
  <si>
    <t>IIDISO</t>
  </si>
  <si>
    <t>IIC - OPERACIONES SISTEMATICAS- ABBEY</t>
  </si>
  <si>
    <t>IIOSAB</t>
  </si>
  <si>
    <t>IIC - OPERACIONES SISTEMATICAS- BANESTO</t>
  </si>
  <si>
    <t>IIOSBT</t>
  </si>
  <si>
    <t>IIC - OPERACIONES SISTEMATICAS- OPENBANK</t>
  </si>
  <si>
    <t>IIOSOP</t>
  </si>
  <si>
    <t>IIC - OPERACIONES SISTEMATICAS- SANTANDER</t>
  </si>
  <si>
    <t>IIOSSA</t>
  </si>
  <si>
    <t>IIC - OPERACIONES SISTEMATICAS- SOVEREING</t>
  </si>
  <si>
    <t>IIOSSO</t>
  </si>
  <si>
    <t>Servicios de Presentación de ISC</t>
  </si>
  <si>
    <t>IISYCL</t>
  </si>
  <si>
    <t>INSTRUCCIONES DE CONFIRMACION</t>
  </si>
  <si>
    <t>ILCCOR</t>
  </si>
  <si>
    <t>SERVICIOS COMUNES COREBANKING</t>
  </si>
  <si>
    <t>ILCGTO</t>
  </si>
  <si>
    <t>SOFTWARE LOCAL TOTTA DE CONEXIONES</t>
  </si>
  <si>
    <t>ILCONT</t>
  </si>
  <si>
    <t>INSTRUCCIONES DE LIQUIDACIóN DE EMPRESAS DEL GRUPO SAN.</t>
  </si>
  <si>
    <t>ILPCOR</t>
  </si>
  <si>
    <t>IMAGING : gestor documental ,  sistema que administra los documentos en formato imagen con extensión tiff.</t>
  </si>
  <si>
    <t>IMAGIN</t>
  </si>
  <si>
    <t>AUXILIAR DE ATRIBUTOS DE CONTRATOS DE TESORERíA PARA CLOUD</t>
  </si>
  <si>
    <t>IMAXCL</t>
  </si>
  <si>
    <t>GES IMÁGENES PGD SOV</t>
  </si>
  <si>
    <t>IMGSOV</t>
  </si>
  <si>
    <t>GESTOR DE IMÁGENES PIEZA GESTOR DOCUMENTARIO TOTTA</t>
  </si>
  <si>
    <t>IMGTOT</t>
  </si>
  <si>
    <t>Aplicativo RAI España</t>
  </si>
  <si>
    <t>IMPAG1</t>
  </si>
  <si>
    <t>IMPAGADOS</t>
  </si>
  <si>
    <t>IMPAGA</t>
  </si>
  <si>
    <t>DEFINE E INTEGRA LA PLATAFORMASIU BASADA EN HOST</t>
  </si>
  <si>
    <t>IMPANT</t>
  </si>
  <si>
    <t>Extractor de información para impresión APP</t>
  </si>
  <si>
    <t>IMPPLA</t>
  </si>
  <si>
    <t>Extractor de información para impresión APP SAN</t>
  </si>
  <si>
    <t>IMPPSA</t>
  </si>
  <si>
    <t>IMPUTACION DE LAS ENTREGAS </t>
  </si>
  <si>
    <t>IMPUTA</t>
  </si>
  <si>
    <t>IMPTOS VOL ALE LP</t>
  </si>
  <si>
    <t>IMVOAL</t>
  </si>
  <si>
    <t>IMPTOS VOL ESP LP</t>
  </si>
  <si>
    <t>IMVOEL</t>
  </si>
  <si>
    <t>IMPUESTO VOLUN LP</t>
  </si>
  <si>
    <t>IMVOLP</t>
  </si>
  <si>
    <t>IMPTOS VOL SEB LP</t>
  </si>
  <si>
    <t>IMVOS1</t>
  </si>
  <si>
    <t>IMPTOS VOL SCB LP</t>
  </si>
  <si>
    <t>IMVOSL</t>
  </si>
  <si>
    <t>Infraestructura que contiene la información que las diferentes funcionalidades del Accounting Soft requieren para funcionar.   * Centros * Monedas * Plan de Cuentas * Relación Subcuenta - Cuenta y descripciones * Cambios fixing del día, etc.   Algunas de ellas deberán estar disponibles en tablas al ser necesaria la consulta desde un on-line (ejemplo: mostrar asociada a la subcuenta la descripción de la misma).</t>
  </si>
  <si>
    <t>INACSO</t>
  </si>
  <si>
    <t>Consistirá en desarrollos locales de la entidad SANTANDER para extraer la información requerida de las propuestas en vuelo para ADT.</t>
  </si>
  <si>
    <t>INACTB</t>
  </si>
  <si>
    <t>Used by Abbey acts as the hub to send and receive Inter Bank Data Exchange files through the IBDE Gateway.This system also splits IBDE files received for destination systems, provides referral processing.</t>
  </si>
  <si>
    <t>INBACH</t>
  </si>
  <si>
    <t>Es la solución que comercializan seguros de varias compañías, debido a que permite administrar en un sólo sistema todos los productos de las distintas aseguradoras.</t>
  </si>
  <si>
    <t>INBROK</t>
  </si>
  <si>
    <t>Aplicación producto de Incorporación de nueva Cartera de Préstamos comprados a otras Entidades.</t>
  </si>
  <si>
    <t>INCAPT</t>
  </si>
  <si>
    <t>INTERFAZ CONTABLE GESTORA DE FONDOS</t>
  </si>
  <si>
    <t>INCGDF</t>
  </si>
  <si>
    <t>Aplicación para SIU's y duplicados</t>
  </si>
  <si>
    <t>INCID1</t>
  </si>
  <si>
    <t>Realizará la Gestión de incidencias, Gestión de soluciones automáticas, Incorporación de incidencias, Reglas de incidencias y Reglas de soluciones automáticas</t>
  </si>
  <si>
    <t>INCIDE</t>
  </si>
  <si>
    <t>PROCESO INTEGRACIÓN  CLIENTES EN BDP SERVICIOS BANCOS</t>
  </si>
  <si>
    <t>INCLEG</t>
  </si>
  <si>
    <t>Permite centralizar las fuentes de información que requiere el sistema de Control de Efectivo (Paquete Optra Cash de NCR), formateandolas de acuerdo al esquema requerido.</t>
  </si>
  <si>
    <t>INCODE</t>
  </si>
  <si>
    <t>Aplicación encargada del interface contable y del reporting</t>
  </si>
  <si>
    <t>INCOYR</t>
  </si>
  <si>
    <t>Aplicacion de Intercambio de Cheques en Divisa. Gestiona el intercambio de cheques en divisa a traves de corresponsales. Cubre las tipologías de Camara Presentada Nacional: Cheque de un banco español adherido al sistema recibido en nuestras sucursales para abonar a un cliente Santander
Camara Presentada Exterior: Cheque de un banco español adherido al sistema  recibido en un banco extranjero el cuál lo presenta al Santander
Camara Recibida Nacional: Cheque del Santander que nos presenta un banco español adherido al sistema (por ejemplo: BBVA) para cobrar a un cliente Santander.
Camara Recibida Exterior: Cheque del Santander que nos presenta un banco extranjero para cobrar a un cliente Santander.
Pagare: igual que camara recibida exterior pero el cheque tiene fecha de vencimiento posterior a la presentación (eso implica gastos de custodia)</t>
  </si>
  <si>
    <t>INDCED</t>
  </si>
  <si>
    <t>Aplicação para gestão de outros indicadores de cliente não incluidos em BDP</t>
  </si>
  <si>
    <t>INDCLI</t>
  </si>
  <si>
    <t>Aplicación que gestiona los interfaces de venta de activo</t>
  </si>
  <si>
    <t>INDEFO</t>
  </si>
  <si>
    <t>INTRANET DIV/BPI</t>
  </si>
  <si>
    <t>INDIBP</t>
  </si>
  <si>
    <t>This application generates a Proof of Saction report from an Application ID for Industrialized processes. All data need is retreive from external components generating finally an electronic report.</t>
  </si>
  <si>
    <t>INDREP</t>
  </si>
  <si>
    <t>Informe EXS CORE</t>
  </si>
  <si>
    <t>INEXC1</t>
  </si>
  <si>
    <t>Generar plantilla de informe de Executive Summary para Empresas Carterizadas CORE</t>
  </si>
  <si>
    <t>INEXCO</t>
  </si>
  <si>
    <t>Informe EXS San UK</t>
  </si>
  <si>
    <t>INEXSU</t>
  </si>
  <si>
    <t>Aprovisionamiento de contratos morosos de productos comerciales de Prestamos, T. Créditos y Líneas de Crédito, para generar archivos que serán enviados a Dicom/Boletin Comercial, con el fin de registrar en dichas entidades Protestos y Aclaraciones.</t>
  </si>
  <si>
    <t>INFABU</t>
  </si>
  <si>
    <t>Consiste en los procesos de extracción de información de los activos titulizados para enviar a la Gestora para reportar a las Agencias de Rating, Banco de España y Banco Central Europeo.</t>
  </si>
  <si>
    <t>INFAGR</t>
  </si>
  <si>
    <t>Informe local Alemania por falta de saldo y cuenta bloqueada.</t>
  </si>
  <si>
    <t>INFALE</t>
  </si>
  <si>
    <t>Consiste en procesos de extracción de la información de los activos titulizados según requerimientos del Banco Central Europeo.</t>
  </si>
  <si>
    <t>INFBCE</t>
  </si>
  <si>
    <t>GESTIóN DE INFORMACIóN A CLIENTES</t>
  </si>
  <si>
    <t>INFCLI</t>
  </si>
  <si>
    <t>Información General del cliente logado en SuperNet Empresas y Movilidad Empresas: Alertas, Gestor, datos generales...
Aplicación para Internet Empresas y Movilidad Empresas</t>
  </si>
  <si>
    <t>INFGEN</t>
  </si>
  <si>
    <t>Sistema de Reporte interno</t>
  </si>
  <si>
    <t>INFINI</t>
  </si>
  <si>
    <t>FISCALIDAD LOCAL SEB INTERFAZ Y TRATAMIENTOS INTERVINIENTES</t>
  </si>
  <si>
    <t>INFISE</t>
  </si>
  <si>
    <t>INFORMACION MERCADOS MEDYSIF</t>
  </si>
  <si>
    <t>INFMER</t>
  </si>
  <si>
    <t>Aplicación para informes</t>
  </si>
  <si>
    <t>INFORM</t>
  </si>
  <si>
    <t>INFORMACION Y POSTVENTA</t>
  </si>
  <si>
    <t>INFPOS</t>
  </si>
  <si>
    <t>Aplicación para la generación física de informes.</t>
  </si>
  <si>
    <t>INFPRI</t>
  </si>
  <si>
    <t>INFRAES.GES.EFECTIVO</t>
  </si>
  <si>
    <t>INFRA1</t>
  </si>
  <si>
    <t>INFR-GES-EFEC SAN-PT</t>
  </si>
  <si>
    <t>INFRA2</t>
  </si>
  <si>
    <t>INFR-GES-EFEC SAN-UK</t>
  </si>
  <si>
    <t>INFRA3</t>
  </si>
  <si>
    <t>INFR-GES-EFEC SAN-AL</t>
  </si>
  <si>
    <t>INFRA4</t>
  </si>
  <si>
    <t>Infraestructura de gestión de efectico Santander Sovereign  SW Especifico</t>
  </si>
  <si>
    <t>INFRA5</t>
  </si>
  <si>
    <t>INFORME DE RATING MODELO SME CORE</t>
  </si>
  <si>
    <t>INFRAT</t>
  </si>
  <si>
    <t>Recoge todas las interfaces de precios particulares necesarias para los sistemas de información</t>
  </si>
  <si>
    <t>INFSIP</t>
  </si>
  <si>
    <t>INFORMES LOCAL DE PRESTAMOS PARA USUARIOS (NACIONAL)</t>
  </si>
  <si>
    <t>INFUSU</t>
  </si>
  <si>
    <t>Generación del informe específico UK corporate FX Deal</t>
  </si>
  <si>
    <t>INFXDE</t>
  </si>
  <si>
    <t>INTERFASE GENERADOR ABBEY BUSINES BANKING</t>
  </si>
  <si>
    <t>INGABB</t>
  </si>
  <si>
    <t>INTERFASE GENERADOR ABBEY BANKING</t>
  </si>
  <si>
    <t>INGEA1</t>
  </si>
  <si>
    <t>INTERFASE GENERADOR ABBEY CREDIT CARDS</t>
  </si>
  <si>
    <t>INGEAB</t>
  </si>
  <si>
    <t>INTERFASE GENERADOR ABBEY MORTGAGES</t>
  </si>
  <si>
    <t>INGEAM</t>
  </si>
  <si>
    <t>INTERFASE GENERADOR UPDATE LIMITS</t>
  </si>
  <si>
    <t>INGEAU</t>
  </si>
  <si>
    <t>Infraestructura Gestión Efectivo Santander</t>
  </si>
  <si>
    <t>INGEES</t>
  </si>
  <si>
    <t>INTERFASE GENERADOR GERMANY</t>
  </si>
  <si>
    <t>INGEGE</t>
  </si>
  <si>
    <t>Interface Generator para la generación de informes.</t>
  </si>
  <si>
    <t>INGEIN</t>
  </si>
  <si>
    <t>Infraestructura de gestión de efectico con sw específico para Santander España</t>
  </si>
  <si>
    <t>INGESE</t>
  </si>
  <si>
    <t>Aplicación de DG para Informe ISA Mexico</t>
  </si>
  <si>
    <t>INMEXD</t>
  </si>
  <si>
    <t>Aplicación de IG para Informe ISA Mexico</t>
  </si>
  <si>
    <t>INMEXI</t>
  </si>
  <si>
    <t>PROCESOS GENERACIóN DE INFORMACIóN OFICIAL</t>
  </si>
  <si>
    <t>INOFIC</t>
  </si>
  <si>
    <t>Aplicación que contiene las funciones necesarias para integrar la información de operaciones que implican IVA soportado e IVA repercutido (igualmente IPSI e IGIC), validando que dicha información está completa y recuperando información de las aplicaciones generadoras y de los sistemas estructurales para completarla</t>
  </si>
  <si>
    <t>INPAGI</t>
  </si>
  <si>
    <t>Gestión de incidencias. Aplicación específica para España.</t>
  </si>
  <si>
    <t>INPMES</t>
  </si>
  <si>
    <t>INFORMACION Y POSTVENTA ABB</t>
  </si>
  <si>
    <t>INPOAB</t>
  </si>
  <si>
    <t>INFORMACION Y POSTVENTA BAN</t>
  </si>
  <si>
    <t>INPOBA</t>
  </si>
  <si>
    <t>INFORMACION Y POSTVENTA SAN</t>
  </si>
  <si>
    <t>INPOSA</t>
  </si>
  <si>
    <t>INFORMACION Y POSTVENTA SOV</t>
  </si>
  <si>
    <t>INPOSO</t>
  </si>
  <si>
    <t>INFORMACION OFICIAL PLANES PENSIONES ESPAÑA</t>
  </si>
  <si>
    <t>INPPES</t>
  </si>
  <si>
    <t>APLICACION DE SERVICIO: CONCENTRA MENSAJES DE DIFERENTES APLICATIVOS Y CONVIERTE LOS MENSAJES ENTENDIBLES POR APLICACIONES DE PREVENCIÓN DE FRAUDES</t>
  </si>
  <si>
    <t>INPRDF</t>
  </si>
  <si>
    <t>Informe Rating Sov</t>
  </si>
  <si>
    <t>INRASO</t>
  </si>
  <si>
    <t>Indicadores de Riesgo - Rentabilidad</t>
  </si>
  <si>
    <t>INRIRE</t>
  </si>
  <si>
    <t>Servicios de DG para Carterizados España para la generación del informe SAPYME HI.</t>
  </si>
  <si>
    <t>INSAHD</t>
  </si>
  <si>
    <t>Servicios de IG para Carterizados España para la generación del informe SAPYME HI.</t>
  </si>
  <si>
    <t>INSAHI</t>
  </si>
  <si>
    <t>Aplicación para generar el informe Sapyme en Partenón</t>
  </si>
  <si>
    <t>INSAPA</t>
  </si>
  <si>
    <t>Descargas del sistema y creación de fachadas de producto con la información del mismo.</t>
  </si>
  <si>
    <t>INSICP</t>
  </si>
  <si>
    <t>Aplicación que incluye tratamiento de interfaces del producto de IPFs a SSII</t>
  </si>
  <si>
    <t>INSIPL</t>
  </si>
  <si>
    <t>INSTAL</t>
  </si>
  <si>
    <t>Definición, consulta y mantenimiento de los códigos de Instancia Partenón definidos, y la Instancia Actual de ejecución; de uso general por todas las aplicaciones de resto de capas del software</t>
  </si>
  <si>
    <t>INSTAN</t>
  </si>
  <si>
    <t>INSTBM</t>
  </si>
  <si>
    <t>INSTES</t>
  </si>
  <si>
    <t>INSTITUCIONES</t>
  </si>
  <si>
    <t>INSTIT</t>
  </si>
  <si>
    <t>Patrón de Multi-implementación. Delegación para la resolución aplicable a Portugal.</t>
  </si>
  <si>
    <t>INSTPT</t>
  </si>
  <si>
    <t>Patrón de Multi-implementación. Delegación para la resolución aplicable a Reino Unido.</t>
  </si>
  <si>
    <t>INSTUK</t>
  </si>
  <si>
    <t>Patrón de Multi-implementación. Delegación para la resolución aplicable a Estados Unidos.</t>
  </si>
  <si>
    <t>INSTUS</t>
  </si>
  <si>
    <t>INTERSUCURSALES BANESTO</t>
  </si>
  <si>
    <t>INSUBA</t>
  </si>
  <si>
    <t>INTERCAMBIO</t>
  </si>
  <si>
    <t>INTCAM</t>
  </si>
  <si>
    <t>INTECA</t>
  </si>
  <si>
    <t>INTERCAMBIO-COMUN</t>
  </si>
  <si>
    <t>INTECO</t>
  </si>
  <si>
    <t>Aplicación de Intercambio</t>
  </si>
  <si>
    <t>INTER1</t>
  </si>
  <si>
    <t>Especifica para el lab</t>
  </si>
  <si>
    <t>INTERC</t>
  </si>
  <si>
    <t>PIEZAS DE INTERNET V1</t>
  </si>
  <si>
    <t>INTERN</t>
  </si>
  <si>
    <t>INTERFASE LOCAL DE PRESTAMOS CON INFORMACIÓN FISCAL</t>
  </si>
  <si>
    <t>INTFIS</t>
  </si>
  <si>
    <t>Procesos Integración Personas del Classic en BDP Global</t>
  </si>
  <si>
    <t>INTGLB</t>
  </si>
  <si>
    <t>CONECTOR DEL SISTEMA DE PAYMETS.</t>
  </si>
  <si>
    <t>INTGLO</t>
  </si>
  <si>
    <t>Implementación INTERINSTANCIAS en BMG</t>
  </si>
  <si>
    <t>INTIN8</t>
  </si>
  <si>
    <t>IMPLEMENTACIóN INTERINSTANCIASEN UK RETAIL</t>
  </si>
  <si>
    <t>INTINA</t>
  </si>
  <si>
    <t>Implementación INTERINSTANCIAS en entorno CLOUD</t>
  </si>
  <si>
    <t>INTINC</t>
  </si>
  <si>
    <t>Operativa de Negocio entre Instancias Partenón</t>
  </si>
  <si>
    <t>INTINS</t>
  </si>
  <si>
    <t>IMPLEMENTACIóN INTERINSTANCIASEN UK CORPORATE</t>
  </si>
  <si>
    <t>INTINU</t>
  </si>
  <si>
    <t>INTERFASE LOCAL DE PRESTAMOS CON TRIAD (NACIONAL)</t>
  </si>
  <si>
    <t>INTRIA</t>
  </si>
  <si>
    <t>Aplicacion que gestiona llamadas de quejas reclamaciones y solicitudes de clientes de seguros</t>
  </si>
  <si>
    <t>INTSEG</t>
  </si>
  <si>
    <t>Portal aplicativos banca privada</t>
  </si>
  <si>
    <t>INTSPB</t>
  </si>
  <si>
    <t>APLICACION QUE GESTIONA LAS  INTERFASES DE CATALOGO A SISTEMAS DE     INFORMACIÓN.</t>
  </si>
  <si>
    <t>INTSSI</t>
  </si>
  <si>
    <t>Gestión de Partidas de Intercentros</t>
  </si>
  <si>
    <t>INTSUC</t>
  </si>
  <si>
    <t>Aplicación  Local para las interfaces de venta de Activos Santander</t>
  </si>
  <si>
    <t>INVDAS</t>
  </si>
  <si>
    <t>INVERNOMINA</t>
  </si>
  <si>
    <t>INVERN</t>
  </si>
  <si>
    <t>Almacenamiento de los códigos Lei ((legal entíty ídentifier o, según el RDL 14/ 2013, identificador de entidad jurídica)) de identificación de entidades Jurídicas se requiere de un modelo capaz de almacenar la información mínima requerida por las aplicaciones que consumen este dato</t>
  </si>
  <si>
    <t>INVGLE</t>
  </si>
  <si>
    <t>Almacenamiento de los códigos Lei ((legal entíty ídentifier o, según el RDL 14/ 2013, identificador de entidad jurídica)) de identificación de entidades Jurídicas se requiere de un modelo capaz de almacenar la información mínima requerida por las aplicaciones que consumen este dato.</t>
  </si>
  <si>
    <t>INVLEI</t>
  </si>
  <si>
    <t>Módulo de Administración de Horarios que permite ajustar el horario de servicio para cada uno de los flujos del canal</t>
  </si>
  <si>
    <t>IOADH1</t>
  </si>
  <si>
    <t>Módulo para definir los servicios del Estructural Multicanal de IOC que permita gestionar los requerimientos de patrón de firma</t>
  </si>
  <si>
    <t>IOADHO</t>
  </si>
  <si>
    <t>Módulo para definir el conjunto de servicios que el Estructural de Buzón Seguro de México requiere de IOC</t>
  </si>
  <si>
    <t>IOBUSE</t>
  </si>
  <si>
    <t>INFRAESTRUCTURA OPERATIVA DEL CANAL PARA EL CONTRATO MULTICANAL.OPERATIVA ESPECíFICA ABBEY</t>
  </si>
  <si>
    <t>IOCABB</t>
  </si>
  <si>
    <t>Gestión de Administración Dual de Canal</t>
  </si>
  <si>
    <t>IOCADC</t>
  </si>
  <si>
    <t>INFRAESTRUCTURA OPERATIVA DEL CANAL PARA EL CONTRATO MULTICANAL. OPERATIVA ESPECíF. CAHOOT</t>
  </si>
  <si>
    <t>IOCCHT</t>
  </si>
  <si>
    <t>INFRAESTRUCTURA OPERATIVA DEL CANAL PARA EL CONTRATO MULTICANAL FUNCIONALIDAD COMúN</t>
  </si>
  <si>
    <t>IOCCMC</t>
  </si>
  <si>
    <t>CONTRATO MULTICANAL EMPRESAS</t>
  </si>
  <si>
    <t>IOCCME</t>
  </si>
  <si>
    <t>CATALOGO SERVICIOS CANAL OPERATIVA ESPECIFICA ABBEY</t>
  </si>
  <si>
    <t>IOCCSA</t>
  </si>
  <si>
    <t>CATÁLOGO DE SERVICIOS DE CANAL</t>
  </si>
  <si>
    <t>IOCCSC</t>
  </si>
  <si>
    <t>IOCCSS</t>
  </si>
  <si>
    <t>IOCDSR</t>
  </si>
  <si>
    <t>CONTRATO MULTICANAL GLOBAL BANKING &amp; MARKETS (GBM)</t>
  </si>
  <si>
    <t>IOCGBM</t>
  </si>
  <si>
    <t>Gestión de grupos de cuentas de canal</t>
  </si>
  <si>
    <t>IOCGCC</t>
  </si>
  <si>
    <t>GESTION DE LIMITES DE CANALES</t>
  </si>
  <si>
    <t>IOCGLC</t>
  </si>
  <si>
    <t>GESTION DE LIMITES DE CANALES PARA SOV</t>
  </si>
  <si>
    <t>IOCGLS</t>
  </si>
  <si>
    <t>GESTIóN DE PREFERENCIAS DE CANAL</t>
  </si>
  <si>
    <t>IOCGPC</t>
  </si>
  <si>
    <t>GESTION DE ROLES DE EMPRESAS</t>
  </si>
  <si>
    <t>IOCGRE</t>
  </si>
  <si>
    <t>CONTRATO MULTICANAL EMPRESAS ESPECíFICO ABBEY</t>
  </si>
  <si>
    <t>IOCMAB</t>
  </si>
  <si>
    <t>CONTRATO MULTICANAL EMPRESAS ALEMANIA</t>
  </si>
  <si>
    <t>IOCMAL</t>
  </si>
  <si>
    <t>Aplicación que incluye la operativa del contrato marco y los subcontratos de plazo.</t>
  </si>
  <si>
    <t>IOCMEI</t>
  </si>
  <si>
    <t>Servicios locales de IOC CME Mexico</t>
  </si>
  <si>
    <t>IOCMLM</t>
  </si>
  <si>
    <t>IOCCME CONSULTA CMC EMPRESAS MULTI ESPECIFICO SOV</t>
  </si>
  <si>
    <t>IOCMSO</t>
  </si>
  <si>
    <t>Módulo para incluir los servicios funcionales para el proceso de Contratación de IOC el cual permitirá que los usuarios se puedan conectar a la Banca  Empresas Transaccional (BET)</t>
  </si>
  <si>
    <t>IOCOBE</t>
  </si>
  <si>
    <t>SOFTWARE SOPORTE AL PROCESO DECONTRATACIóN DE CUENTAS PERSO NALES OPEN BANK.</t>
  </si>
  <si>
    <t>IOCONT</t>
  </si>
  <si>
    <t>PROVEEDOR DE SERVICIOS PERSONALIZADOS OPERATIVA ESPECIFICA ABBEY</t>
  </si>
  <si>
    <t>IOCPSA</t>
  </si>
  <si>
    <t>PROVEEDOR DE SERVICIOS PERSONALIZADOS</t>
  </si>
  <si>
    <t>IOCPSP</t>
  </si>
  <si>
    <t>CATALOGO PROVEEDOR CONTENIDOS.OPERATIVA ESPECIFICA SOVEREIGN</t>
  </si>
  <si>
    <t>IOCPSS</t>
  </si>
  <si>
    <t>GESTIóN DE PREFERENCIAS DE CANAL UK CORPORATE</t>
  </si>
  <si>
    <t>IOCPUK</t>
  </si>
  <si>
    <t>INFRAESTRUCTURA OPERATIVA DEL CANAL PARA EL CONTRATO MULTICANAL. OPER. ESPEC. ALEMANIA RBS</t>
  </si>
  <si>
    <t>IOCRBS</t>
  </si>
  <si>
    <t>CATALOGO DE SERVICIOS CANAL ALEMANIA</t>
  </si>
  <si>
    <t>IOCSAL</t>
  </si>
  <si>
    <t>Aplicación local del Catálogo de Servicios de Canal para México</t>
  </si>
  <si>
    <t>IOCSLM</t>
  </si>
  <si>
    <t>ADMINISTRACIóN DEL CONTRATO MULTICANAL PARA SOVEREIGN</t>
  </si>
  <si>
    <t>IOCSVR</t>
  </si>
  <si>
    <t>Aplicación que gestiona la comunicación entre IOC Delegates Signing Rules y CRC de cara a garantizar la completitud de las operaciones proporcionadas al canal en las que intervienen ambas aplicaciones. Esta aplicación recibe las peticiones del canal para evaluar si existen reglas definidas de delegación de firmas que apliquen a la operación en curso y proporciona respuesta indicando si se requiere firma y si se cumplen las reglas definidas teniendo en cuenta la operación en curso.</t>
  </si>
  <si>
    <t>IODSES</t>
  </si>
  <si>
    <t>IODSEU</t>
  </si>
  <si>
    <t>IODSEV</t>
  </si>
  <si>
    <t>Aplicación local Mexico, que 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t>
  </si>
  <si>
    <t>IODSLM</t>
  </si>
  <si>
    <t>Cambiar algo  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t>
  </si>
  <si>
    <t>IODSSO</t>
  </si>
  <si>
    <t>GESTION DE LIMITES DE CANALES ALEMANIA</t>
  </si>
  <si>
    <t>IOGLAL</t>
  </si>
  <si>
    <t>GESTION DE LIMITES DE CANALES ABBEY</t>
  </si>
  <si>
    <t>IOGLCA</t>
  </si>
  <si>
    <t>Aplicación local para gestión de Límites de Canal México</t>
  </si>
  <si>
    <t>IOGLLM</t>
  </si>
  <si>
    <t>Aplicación local de Gestión de Preferencias del Canal para México</t>
  </si>
  <si>
    <t>IOGPLM</t>
  </si>
  <si>
    <t>IOGRLM</t>
  </si>
  <si>
    <t>Servicios de Roles Empresa Corporate Sovereign</t>
  </si>
  <si>
    <t>IOGRSO</t>
  </si>
  <si>
    <t>Módulo para incluir los servicios funcionales que puedan modificar los datos de los contratos creados</t>
  </si>
  <si>
    <t>IOMABE</t>
  </si>
  <si>
    <t>Servicios locales Mexico para la personalización de servicios por usuario y para la recuperación de contenidos personalizados</t>
  </si>
  <si>
    <t>IOPSLM</t>
  </si>
  <si>
    <t>SW LOCAL DE SGO PARA ENTIDAD OPENBANK</t>
  </si>
  <si>
    <t>IOSGOO</t>
  </si>
  <si>
    <t>IOCPSP ABBEY EMPRESAS</t>
  </si>
  <si>
    <t>IPABEM</t>
  </si>
  <si>
    <t>Aplicación que porporciona servicios en ABBEY de Consulta para el Canal IVR</t>
  </si>
  <si>
    <t>IPABIV</t>
  </si>
  <si>
    <t>Aplicación que porporciona servicios en ALEMANIA de Consulta para el Canal IVR</t>
  </si>
  <si>
    <t>IPALIV</t>
  </si>
  <si>
    <t>INTERFAZ PAGOS OFI</t>
  </si>
  <si>
    <t>IPAOFI</t>
  </si>
  <si>
    <t>Aplicación que porporciona servicios en BANESTO de Consulta para el Canal IVR</t>
  </si>
  <si>
    <t>IPBAIV</t>
  </si>
  <si>
    <t>Aplicación que porporciona servicios CORE de consulta para el Canal IVR</t>
  </si>
  <si>
    <t>IPCOIV</t>
  </si>
  <si>
    <t>Aplicación que recoge la funcionalidad expuesta en el canal internet de los productos de IPFs</t>
  </si>
  <si>
    <t>IPFACI</t>
  </si>
  <si>
    <t>Aplicacione especifica Alemania que da soporte a la Gestión de Buscadores comunes ede la aplicación de IPFs</t>
  </si>
  <si>
    <t>IPFALS</t>
  </si>
  <si>
    <t>IPFBAE</t>
  </si>
  <si>
    <t>Aplicacione especifica UK que da soporte a la Gestión de Buscadores comunes ede la aplicación de IPFs</t>
  </si>
  <si>
    <t>IPFBLS</t>
  </si>
  <si>
    <t>Gestión de buscadores comunes en la aplicación de IPFs</t>
  </si>
  <si>
    <t>IPFCLS</t>
  </si>
  <si>
    <t>Aplicación que incluye la administración del contrato marco y los subcontratos de plazo.</t>
  </si>
  <si>
    <t>IPFCOR</t>
  </si>
  <si>
    <t>Aplicación que cubre la funcionalidad de las IPFs estructuradas</t>
  </si>
  <si>
    <t>IPFDES</t>
  </si>
  <si>
    <t>Aplicación MULTI que da soporte completo a la parametrización, gestión y producción ext. IPF. Especifica USA</t>
  </si>
  <si>
    <t>IPFEXS</t>
  </si>
  <si>
    <t>Aplicación que da soporte completo a la parametrización, gestión y producción ext. IPF</t>
  </si>
  <si>
    <t>IPFEXT</t>
  </si>
  <si>
    <t>Aplicación que realiza las gestiones necesarias de IPFs desde Back Office</t>
  </si>
  <si>
    <t>IPFGBO</t>
  </si>
  <si>
    <t>Aplicación para la validación y extraccion de los datos del modelo origen en formato Partenon.</t>
  </si>
  <si>
    <t>IPFMEX</t>
  </si>
  <si>
    <t>Gestión de buscadores especificos para España en la aplicación de IPFs</t>
  </si>
  <si>
    <t>IPFNLS</t>
  </si>
  <si>
    <t>Aplicación para la operativa de Depósitos desde el canal internet</t>
  </si>
  <si>
    <t>IPFODI</t>
  </si>
  <si>
    <t>Aplicación que incluye funcionalidad específica del canal oficina</t>
  </si>
  <si>
    <t>IPFOFI</t>
  </si>
  <si>
    <t>Gestión de buscadores especificos para Santander en la aplicación de IPFs</t>
  </si>
  <si>
    <t>IPFSLS</t>
  </si>
  <si>
    <t>SOPORTE A SGC PARA VALIDACION Y EJECUCION DE ORDENES SOBRE PRODUCTOS DE IPF EN UNA CARTERA</t>
  </si>
  <si>
    <t>IPFSNE</t>
  </si>
  <si>
    <t>Aplicacione especifica Portugal que da soporte a la Gestión de Buscadores comunes ede la aplicación de IPFs</t>
  </si>
  <si>
    <t>IPFTLS</t>
  </si>
  <si>
    <t>Aplicacione especifica USA que da soporte a la Gestión de Buscadores comunes ede la aplicación de IPFs</t>
  </si>
  <si>
    <t>IPFULS</t>
  </si>
  <si>
    <t>Aplicación para la generación física de informes.
Aplicación específica SAN</t>
  </si>
  <si>
    <t>IPISAN</t>
  </si>
  <si>
    <t>INFORMES PARA PRECLASIFICACIONES CORE</t>
  </si>
  <si>
    <t>IPRECO</t>
  </si>
  <si>
    <t>INFORMES DE PRECLASIFICACIONESUK</t>
  </si>
  <si>
    <t>IPREUK</t>
  </si>
  <si>
    <t>Aplicación que porporciona servicios en SANTANDER de Consulta para el Canal IVR</t>
  </si>
  <si>
    <t>IPSAIV</t>
  </si>
  <si>
    <t>IOCPSP SOVEREIGN EMPRESAS</t>
  </si>
  <si>
    <t>IPSOEM</t>
  </si>
  <si>
    <t>Aplicación que porporciona servicios en TOTTA de Consulta para el Canal IVR</t>
  </si>
  <si>
    <t>IPTOIV</t>
  </si>
  <si>
    <t>Aplicación que porporciona servicios en USA de Consulta para el Canal IVR</t>
  </si>
  <si>
    <t>IPUSIV</t>
  </si>
  <si>
    <t>Gestión de Rescates IRA</t>
  </si>
  <si>
    <t>IRARES</t>
  </si>
  <si>
    <t>Rescates y penalización IRAs SAN US</t>
  </si>
  <si>
    <t>IRARSS</t>
  </si>
  <si>
    <t>Indicadores de Riesgo - Rentabilidad SAN</t>
  </si>
  <si>
    <t>IRRSAN</t>
  </si>
  <si>
    <t>IIC – Traspasos – Reactivación y redireccionamiento – BAN</t>
  </si>
  <si>
    <t>IRRTBA</t>
  </si>
  <si>
    <t>IIC – Traspasos – Reactivación y redireccionamiento – OPB</t>
  </si>
  <si>
    <t>IRRTOB</t>
  </si>
  <si>
    <t>IIC – Traspasos – Reactivación y redireccionamiento – SAN</t>
  </si>
  <si>
    <t>IRRTSA</t>
  </si>
  <si>
    <t>Patrón Multi-Implementación</t>
  </si>
  <si>
    <t>IRTIR1</t>
  </si>
  <si>
    <t>IRTIRA</t>
  </si>
  <si>
    <t>IRTIRB</t>
  </si>
  <si>
    <t>IRTIRE</t>
  </si>
  <si>
    <t>IRTIRP</t>
  </si>
  <si>
    <t>IRTIRU</t>
  </si>
  <si>
    <t>Aplicación ISA que contiene el buscador común para ISA Pymes e ISA particulares</t>
  </si>
  <si>
    <t>ISABUS</t>
  </si>
  <si>
    <t>Adminsitarción Core de ISC</t>
  </si>
  <si>
    <t>ISADCO</t>
  </si>
  <si>
    <t>V00R00</t>
  </si>
  <si>
    <t>ISADSO</t>
  </si>
  <si>
    <t>Aplicación para ISA Particulares España</t>
  </si>
  <si>
    <t>ISAESP</t>
  </si>
  <si>
    <t>ISA Mexico - Módulo de datos socioeconómicos</t>
  </si>
  <si>
    <t>ISAMEX</t>
  </si>
  <si>
    <t>Entrada a ISA Mexico con Buscador de Personas y Grupos</t>
  </si>
  <si>
    <t>ISAMXB</t>
  </si>
  <si>
    <t>Modulo de Balances para la unidad de Banco Santander México</t>
  </si>
  <si>
    <t>ISAMXE</t>
  </si>
  <si>
    <t>VALORACIÓN EMPRESAS MÉXICO</t>
  </si>
  <si>
    <t>ISAMXR</t>
  </si>
  <si>
    <t>ISC CONSULTA DE ALIAS CONTRATOS IOC</t>
  </si>
  <si>
    <t>ISCALI</t>
  </si>
  <si>
    <t>ISC CONSULTA DE ALIAS CONTRATOS MULTI</t>
  </si>
  <si>
    <t>ISCALM</t>
  </si>
  <si>
    <t>ISC CONSULTA DE ALIAS CONTRATOS PG</t>
  </si>
  <si>
    <t>ISCALP</t>
  </si>
  <si>
    <t>Consulta de saldos de contratos y posición global</t>
  </si>
  <si>
    <t>ISCCOR</t>
  </si>
  <si>
    <t>SOFTWARE SOPORTE A LA OPERATIVA INICIADA DESDE FINESSE EN SOVEREIGN</t>
  </si>
  <si>
    <t>ISCFIP</t>
  </si>
  <si>
    <t>Aplicación especifica para México. Consulta de saldos de contratos y posición global</t>
  </si>
  <si>
    <t>ISCMEX</t>
  </si>
  <si>
    <t>SOFTWARE SOPORTE AL PROCESO DECONTRATACIóN DE CUENTAS PERSO NALES.</t>
  </si>
  <si>
    <t>ISCONT</t>
  </si>
  <si>
    <t>CONSULTA SALDOS CONTRATO MULTICANAL</t>
  </si>
  <si>
    <t>ISCSAL</t>
  </si>
  <si>
    <t>CONSULTA SALDOS DE LISTA CONTRATOS MULTICANAL PROVENIENTES DE LA POSICION GLOBAL</t>
  </si>
  <si>
    <t>SERVICIOS MULTI DE CONSULTA DE SALDOS DE UNA LISTA DE CONTRATOS MULTICANAL</t>
  </si>
  <si>
    <t>SW LOCAL DE CAJA PARA ENTIDAD SANTANDER</t>
  </si>
  <si>
    <t>ISCSAN</t>
  </si>
  <si>
    <t>ISC_UMODI_COMUN</t>
  </si>
  <si>
    <t>ISCUMO</t>
  </si>
  <si>
    <t>VALORACIÓN ENG EMPRESAS MÉXICO</t>
  </si>
  <si>
    <t>ISEMXR</t>
  </si>
  <si>
    <t>SOFTWARE SAN DE GESTION DE LIMITES PRESUPUESTARIOS</t>
  </si>
  <si>
    <t>ISGECP</t>
  </si>
  <si>
    <t>INTERFASES BANCOS NACIONALES DE APROVISIONAMIENTO A LOS SISTEMAS DE INFORMACIóN.</t>
  </si>
  <si>
    <t>ISILES</t>
  </si>
  <si>
    <t>Generación de comunicaciones on-line Core</t>
  </si>
  <si>
    <t>ISIPSO</t>
  </si>
  <si>
    <t>SOFTWARE SAN DE GESTION DE LIBRETAS</t>
  </si>
  <si>
    <t>ISLIBR</t>
  </si>
  <si>
    <t>Posiciones Globales de Alemania con base de negocio en ISC</t>
  </si>
  <si>
    <t>ISPGAL</t>
  </si>
  <si>
    <t>Posición Global para CRM</t>
  </si>
  <si>
    <t>ISPGCE</t>
  </si>
  <si>
    <t>ISPGCR</t>
  </si>
  <si>
    <t>ISPGCU</t>
  </si>
  <si>
    <t>Posiciones Globales de España con base de negocio en ISC</t>
  </si>
  <si>
    <t>ISPGES</t>
  </si>
  <si>
    <t>Posiciones Global de USA con base de negocio en ISC</t>
  </si>
  <si>
    <t>ISPGS1</t>
  </si>
  <si>
    <t>Posiciones Globlales de ISC para SOV</t>
  </si>
  <si>
    <t>ISPGSO</t>
  </si>
  <si>
    <t>Posiciones Globales de UK Corporate con base de negocio en ISC</t>
  </si>
  <si>
    <t>ISPGUC</t>
  </si>
  <si>
    <t>PG UK con base de negocio ISC</t>
  </si>
  <si>
    <t>ISPGUK</t>
  </si>
  <si>
    <t>Aplicación especifica PORTUGAL para la MULTI Implementación,  que da soporte completo a la administración de contrato marco e IPFs</t>
  </si>
  <si>
    <t>ITADMA</t>
  </si>
  <si>
    <t>Proyecto Migración Entorno CERT ISBAN</t>
  </si>
  <si>
    <t>ITASSE</t>
  </si>
  <si>
    <t>Repositorio de datos de seguros fabrica para uso propio del negocio de Santander Seguros y Reaseguros</t>
  </si>
  <si>
    <t>ITC001</t>
  </si>
  <si>
    <t>ADDONS DE CAIXA PARA TOTTA</t>
  </si>
  <si>
    <t>ITCAJA</t>
  </si>
  <si>
    <t>SOFTWARE TOTTA DE CONSULTAS DE CONTRATOS</t>
  </si>
  <si>
    <t>ITCCCC</t>
  </si>
  <si>
    <t>SOFTWARE DE CHEQUES Y PAGARéS PORTUGAL</t>
  </si>
  <si>
    <t>ITCHPA</t>
  </si>
  <si>
    <t>Repositorio de datos de las JV con AEGON para uso propio de la compañia de seguros</t>
  </si>
  <si>
    <t>ITCJV1</t>
  </si>
  <si>
    <t>Interfase de coexistencia con SEB para la distribución de las operaciones a transferencias.</t>
  </si>
  <si>
    <t>ITCOAL</t>
  </si>
  <si>
    <t>Lógica de Presentación para el Interfase de coexistencia para la distribución de las operaciones a transferencias</t>
  </si>
  <si>
    <t>ITCOLP</t>
  </si>
  <si>
    <t>INTERFASE COMUN PERSONAS (FRAME) CORE</t>
  </si>
  <si>
    <t>ITCPCO</t>
  </si>
  <si>
    <t>INTERFASE COMUN PERSONAS (FRAME) BMG</t>
  </si>
  <si>
    <t>ITCPEG</t>
  </si>
  <si>
    <t>SOFTWARE LOCAL TOTTA DE GESTION DE DESCUBIERTOS.</t>
  </si>
  <si>
    <t>ITDESC</t>
  </si>
  <si>
    <t>IIC INFORMACION TERCEROS FINV ESPAÑA</t>
  </si>
  <si>
    <t>ITFIES</t>
  </si>
  <si>
    <t>INTEGRACION PORTUGAL GESTION RECAUDACION</t>
  </si>
  <si>
    <t>ITGERE</t>
  </si>
  <si>
    <t>SOFTWARE LOCAL CONTAS PORTUGAL</t>
  </si>
  <si>
    <t>ITLACT</t>
  </si>
  <si>
    <t>SOFTWARE LOCAL TOTTA DE LIQUIDACIONES DE IPFS</t>
  </si>
  <si>
    <t>ITLIPF</t>
  </si>
  <si>
    <t>SOFTWARE PORTUGAL DE GESTIóN DE RETENCIONES.</t>
  </si>
  <si>
    <t>ITRETE</t>
  </si>
  <si>
    <t>SW LOCAL PT RETENCIONES IPF'S</t>
  </si>
  <si>
    <t>ITRETI</t>
  </si>
  <si>
    <t>APLICACIÓN LOCAL IVA DE SANTANDER</t>
  </si>
  <si>
    <t>IVALOC</t>
  </si>
  <si>
    <t>Aplicación CORE para la gestión de oportunidades comerciales en IVR</t>
  </si>
  <si>
    <t>IVOPCO</t>
  </si>
  <si>
    <t>GESTIóN DE PINES PARA RECOBROPARA SOV</t>
  </si>
  <si>
    <t>IVPISO</t>
  </si>
  <si>
    <t>IVRBIOACT</t>
  </si>
  <si>
    <t>IVRBIO</t>
  </si>
  <si>
    <t>Servicios CORE para la gestión de call-backs en la IVR</t>
  </si>
  <si>
    <t>IVRCAL</t>
  </si>
  <si>
    <t>GESTIóN DE PINES PARA RECOBROSSOV</t>
  </si>
  <si>
    <t>IVRMAN</t>
  </si>
  <si>
    <t>BANCA TELEFONICA</t>
  </si>
  <si>
    <t>IVRSAT</t>
  </si>
  <si>
    <t>IVRSURVEYS</t>
  </si>
  <si>
    <t>IVRSUR</t>
  </si>
  <si>
    <t>Gerenciamento e controle dos seguros das Seguradoras do Grupo Santander. Administração e parametrização de Produtos de Seguros dos diferentes ramos: Vida, Acidentes Pessoais, Residencial, Prestamista, etc.</t>
  </si>
  <si>
    <t>IYSERE</t>
  </si>
  <si>
    <t>Plataforma de impresión en tecnología JasperReport</t>
  </si>
  <si>
    <t>JAPICO</t>
  </si>
  <si>
    <t>Centralizar informações para o suporte da convivência entre os sistemas legados e o Altair.
Aplicação funcional para recobrimentos dos serviços do sistema JC - BKS</t>
  </si>
  <si>
    <t>JCDTCB</t>
  </si>
  <si>
    <t>Centralizar informações para o suporte da convivência entre os sistemas legados e o Altair.</t>
  </si>
  <si>
    <t>JCDTCS</t>
  </si>
  <si>
    <t>CONSULTA JERARQUIAS  PARA  ALEMANIA.</t>
  </si>
  <si>
    <t>JERAAL</t>
  </si>
  <si>
    <t>CONSULTA JERARQUIAS  PARA  ESPAÑA</t>
  </si>
  <si>
    <t>JERAES</t>
  </si>
  <si>
    <t>CONSULTA JERARQUIAS  PARA  GLOBAL</t>
  </si>
  <si>
    <t>JERAGB</t>
  </si>
  <si>
    <t>CONSULTA JERARQUIAS  PARA  PORTUGAL</t>
  </si>
  <si>
    <t>JERAPT</t>
  </si>
  <si>
    <t>MANTENIMIENTO Y CONSULTA DE JERARQUIAS</t>
  </si>
  <si>
    <t>JERARQ</t>
  </si>
  <si>
    <t>CONSULTA JERARQUIAS  PARA  INGLATERRA</t>
  </si>
  <si>
    <t>JERAUK</t>
  </si>
  <si>
    <t>CONSULTA JERARQUIAS  PARA  USA</t>
  </si>
  <si>
    <t>JERAUS</t>
  </si>
  <si>
    <t>Aplicación Estructural de Riesgos para la creación y gestión de jerarquias de gestores de riesgos.</t>
  </si>
  <si>
    <t>JERCOR</t>
  </si>
  <si>
    <t>Aplicación Multi de Jerarquías</t>
  </si>
  <si>
    <t>JERMUL</t>
  </si>
  <si>
    <t>Front para uso de Superlínea, centros de la red autorizados y Operaciones. Equivalente a nuestra red-c.  Desarrollado en Oracle SQL Developer.</t>
  </si>
  <si>
    <t>JETCAR</t>
  </si>
  <si>
    <t>Integrador da plataforma baixa com a plataforma alta VC. Contem as convivencias, servicos web, dlls.</t>
  </si>
  <si>
    <t>JLCODS</t>
  </si>
  <si>
    <t>APLICAÇAO LOCAL TOTTA -JI- PARA SUPORTE À FUNCIONALIDADE DO JOGO INSTANTANEO - RASPAS</t>
  </si>
  <si>
    <t>JOINPT</t>
  </si>
  <si>
    <t>Entorno Contingencia Junta 2020</t>
  </si>
  <si>
    <t>JT2020</t>
  </si>
  <si>
    <t>Chamadas a outras aplicações não Altair.</t>
  </si>
  <si>
    <t>JUCONV</t>
  </si>
  <si>
    <t>Justificantes locales   *A DEPRECAR* PRODUCTO SUSTITUIDO POR TRANSACCIONES CON EL EXTERIOR.</t>
  </si>
  <si>
    <t>JUSESP</t>
  </si>
  <si>
    <t>Justificación de Información de No Residentes  "Cuentas Aptas"   *A DEPRECAR* PRODUCTO SUSTITUIDO POR TRANSACCIONES CON EL EXTERIOR.</t>
  </si>
  <si>
    <t>JUSNUE</t>
  </si>
  <si>
    <t>Integración de las cintas de justificantes de las entidades Santander, Banesto y Banif en una única cinta de Santander para el envío a Banco de España.</t>
  </si>
  <si>
    <t>JUSTBE</t>
  </si>
  <si>
    <t>SW DE JUSTIFICANTES PROPIOS DESANTANDER</t>
  </si>
  <si>
    <t>JUSTFU</t>
  </si>
  <si>
    <t>Cuentas de Consignación Judicial</t>
  </si>
  <si>
    <t>JUZCDC</t>
  </si>
  <si>
    <t>SW HOST de extracción de información de Control Contable y Operativo para su posterior explotación por ACO.</t>
  </si>
  <si>
    <t>K0TACO</t>
  </si>
  <si>
    <t>Gestão dos Planos de Previdência Privada.</t>
  </si>
  <si>
    <t>KPPREV</t>
  </si>
  <si>
    <t>KREBIS INTEGRATION</t>
  </si>
  <si>
    <t>KRESEB</t>
  </si>
  <si>
    <t>Se reclasifica la aplicación como NO AGIL ya que parte de los desarrollos son BKS</t>
  </si>
  <si>
    <t>KRESEW</t>
  </si>
  <si>
    <t>SERVICIOS DE CANAL SUPERNET</t>
  </si>
  <si>
    <t>KXCASU</t>
  </si>
  <si>
    <t>SCF Next backend microservices platorm, provides APIs for customer facing loans</t>
  </si>
  <si>
    <t>KYBERP</t>
  </si>
  <si>
    <t>Gerenciar e suportar a comercialização de titulos de capitalização da Santander Capitalização.</t>
  </si>
  <si>
    <t>KZSIDC</t>
  </si>
  <si>
    <t>DESARROLLOS LOCALES PARA SANTNDER DE LEASING &amp; RENTING</t>
  </si>
  <si>
    <t>L&amp;RSAN</t>
  </si>
  <si>
    <t>Looking Ahead 2020</t>
  </si>
  <si>
    <t>LA2020</t>
  </si>
  <si>
    <t>Payments Local Acount Conversor Canal Banking Reform</t>
  </si>
  <si>
    <t>LACCBK</t>
  </si>
  <si>
    <t>Lago de Datos de SGT en Cloud Pública Azure</t>
  </si>
  <si>
    <t>LAGOAZ</t>
  </si>
  <si>
    <t>RELACIÓN ENTRE NUMERACIÓN DE CONTRATO LOCAL MULTI-CHILE</t>
  </si>
  <si>
    <t>LAMUCH</t>
  </si>
  <si>
    <t>RELACION CONTRATO LOCAL AL (APP LOCAL)</t>
  </si>
  <si>
    <t>LARAL</t>
  </si>
  <si>
    <t>RELACION CONTRATO LOCAL ALEMANIA</t>
  </si>
  <si>
    <t>LARAL1</t>
  </si>
  <si>
    <t>RELACIÓN ENTRE NUMERACIÓN DE CONTRATO LOCAL MULTI-CORE</t>
  </si>
  <si>
    <t>LARCOR</t>
  </si>
  <si>
    <t>Resolución especifica de España, para el mantenimiento y consulta de la relación entre las diferentes numeraciones de contrato local</t>
  </si>
  <si>
    <t>LARESP</t>
  </si>
  <si>
    <t>Resolución especifica de Portugal, para el mantenimiento y consulta de la relación entre las diferentes numeraciones de contrato local</t>
  </si>
  <si>
    <t>LARPT</t>
  </si>
  <si>
    <t>Resolución especifica de Inglaterra, para el mantenimiento y consulta de la relación entre las diferentes numeraciones de contrato local</t>
  </si>
  <si>
    <t>LARUK</t>
  </si>
  <si>
    <t>Resolución especifica de Usa, para el mantenimiento y consulta de la relación entre las diferentes numeraciones de contrato local</t>
  </si>
  <si>
    <t>LARUSA</t>
  </si>
  <si>
    <t>Local BDP Processes Germany</t>
  </si>
  <si>
    <t>LBDPGE</t>
  </si>
  <si>
    <t>Lanzador de Lotes de pagos individuales específico para Banking Reform</t>
  </si>
  <si>
    <t>LBOCBK</t>
  </si>
  <si>
    <t>Gestión y procesamiento de Archivos realizando las siguientes funciones:
1. Validaciones Sintacticas y Semanticas (Con llamadas a Rutinas Altair y Partenon )
2. Manejo y control de Diferidos ( Mancomunidad, Límites y Autoridad )  interactuando con piezas Partenon 
3. Ruteo de información hacia el Core correspondiente</t>
  </si>
  <si>
    <t>LBOMEX</t>
  </si>
  <si>
    <t>LANZADOR ÓRDENES INSDIVIDUALESMULTI</t>
  </si>
  <si>
    <t>LBOMUL</t>
  </si>
  <si>
    <t>Lanzador (pagos individuales) específico para Banking Reform, Entidad 015</t>
  </si>
  <si>
    <t>LBORFB</t>
  </si>
  <si>
    <t>Lanzador de Ordenes Individuales específico SCB</t>
  </si>
  <si>
    <t>LBOSCB</t>
  </si>
  <si>
    <t>LANZADOR ÓRDENES INSDIVIDUALESSEB</t>
  </si>
  <si>
    <t>LBOSEB</t>
  </si>
  <si>
    <t>Lógica de Negocio Gem Lotes SCU</t>
  </si>
  <si>
    <t>LBOUKN</t>
  </si>
  <si>
    <t>Lógica de Presentación Gem Lotes SCU</t>
  </si>
  <si>
    <t>LBOUKP</t>
  </si>
  <si>
    <t>local developmens for banktrades Payments, new local Payments layer.</t>
  </si>
  <si>
    <t>LBTRPA</t>
  </si>
  <si>
    <t>Esta aplicación contiene los elementos de Lógica de Presentación asociados a la aplicación de Negocio Gestión de Domiciliaciones.</t>
  </si>
  <si>
    <t>LCBOGD</t>
  </si>
  <si>
    <t>Aplicação local Totta para gestão de cofres de aluguer</t>
  </si>
  <si>
    <t>LCCDAT</t>
  </si>
  <si>
    <t>Liquidaciones España</t>
  </si>
  <si>
    <t>LCLQSP</t>
  </si>
  <si>
    <t>Aplicación Especifica USA que da soporte a las consultas de liquidaciones</t>
  </si>
  <si>
    <t>LCPOPS</t>
  </si>
  <si>
    <t>SOFTWARE SEB DE LIBRETAS CP DE CCPP</t>
  </si>
  <si>
    <t>LCPSEB</t>
  </si>
  <si>
    <t>LIC HABITOS DE CONSUMO UK INTERNET</t>
  </si>
  <si>
    <t>LCUKIN</t>
  </si>
  <si>
    <t>LDIR, hecho en MOSS</t>
  </si>
  <si>
    <t>LDIR01</t>
  </si>
  <si>
    <t>La aplicacion tiene como objetivos recepcionar el tributo por concepto de Timbre y Estampillas para registrarlo en el sistema y con esto poder pagar y entregar al SII los montos involucrados por este concepto que se le pagan al Banco Santander Chile</t>
  </si>
  <si>
    <t>LDITYE</t>
  </si>
  <si>
    <t>Aplicación especifica USA que da soporte a las consultas de las liquidaciones</t>
  </si>
  <si>
    <t>LDPOPS</t>
  </si>
  <si>
    <t>Matching the cliente legado RDM y CCLM con Cliente Partenon. Santader USA</t>
  </si>
  <si>
    <t>LEBMSU</t>
  </si>
  <si>
    <t>SISTEMA LOGGING MONITORING - ELASTICSEARCH MASTER</t>
  </si>
  <si>
    <t>LELASM</t>
  </si>
  <si>
    <t>SISTEMA LOGGING MONITORING - ELASTICSEARCH NODE</t>
  </si>
  <si>
    <t>LELASN</t>
  </si>
  <si>
    <t>Aplicación de liquidaciones para la Gestión de los Contratos de Plazo</t>
  </si>
  <si>
    <t>LGDCDP</t>
  </si>
  <si>
    <t>Componente LG dentro do sistema host, complementar ao Lease (suporta MIS, CRC, informação de gestão para IFIC, ligações do LEASE e Hostm funcionalidades internas da IFIC.)</t>
  </si>
  <si>
    <t>LGLEAS</t>
  </si>
  <si>
    <t>Aplicación encargada de la liquidación a los proveedores</t>
  </si>
  <si>
    <t>LIALPR</t>
  </si>
  <si>
    <t>SOFTWARE LOCAL NACIONAL SOPORTE A GESTIóN DE LIBRETAS.</t>
  </si>
  <si>
    <t>LIBLES</t>
  </si>
  <si>
    <t>Software Gestión de Libretas Alemania</t>
  </si>
  <si>
    <t>LIBLGE</t>
  </si>
  <si>
    <t>Software Gestión de Libretas UK</t>
  </si>
  <si>
    <t>LIBLUK</t>
  </si>
  <si>
    <t>Aplicación de Liquidación y Cobro de SCC</t>
  </si>
  <si>
    <t>LICOSC</t>
  </si>
  <si>
    <t>Liquidador y Conciliador de pagos inmediatos (SCT INS)</t>
  </si>
  <si>
    <t>LICOSI</t>
  </si>
  <si>
    <t>Conciliador Pagos Inmediatos (SCT INS) Alemania</t>
  </si>
  <si>
    <t>LICSIA</t>
  </si>
  <si>
    <t>Conciliador Pagos Inmediatos (SCT INS) Openbank</t>
  </si>
  <si>
    <t>LICSIO</t>
  </si>
  <si>
    <t>Liquidador y Conciliador de Pagos Inmediatos (SCT INS) - SAN</t>
  </si>
  <si>
    <t>LICSIS</t>
  </si>
  <si>
    <t>Aplicación que se encarga de calcular y cobrar los impuestos federales en Captación</t>
  </si>
  <si>
    <t>LIDE01</t>
  </si>
  <si>
    <t>Aplicación encargada de la liquidación de contrato</t>
  </si>
  <si>
    <t>LIDECO</t>
  </si>
  <si>
    <t>Aplicacion Especifica USA para la Muultiimplementacion de la Liquidación Agregada de Estructuras</t>
  </si>
  <si>
    <t>LIDEE1</t>
  </si>
  <si>
    <t>Aplicacion Especifica ALEMANIA para la Muultiimplementacion de la Liquidación Agregada de Estructuras</t>
  </si>
  <si>
    <t>LIDEEA</t>
  </si>
  <si>
    <t>Aplicacion Especifica ESPAÑA para la Muultiimplementacion de la Liquidación Agregada de Estructuras</t>
  </si>
  <si>
    <t>LIDEEE</t>
  </si>
  <si>
    <t>Aplicacion Especifica PORTUGAL para la Muultiimplementacion de la Liquidación Agregada de Estructuras</t>
  </si>
  <si>
    <t>LIDEEP</t>
  </si>
  <si>
    <t>Aplicacion Especifica UK para la Muultiimplementacion de la Liquidación Agregada de Estructuras</t>
  </si>
  <si>
    <t>LIDEEU</t>
  </si>
  <si>
    <t>GESTIÓN DE LÍNEAS DE MEDIACIÓN LOCAL SB</t>
  </si>
  <si>
    <t>LIDMLS</t>
  </si>
  <si>
    <t>Lista de pagos por cuenta</t>
  </si>
  <si>
    <t>LIDPPC</t>
  </si>
  <si>
    <t>LIQUIDACION ENTRADA</t>
  </si>
  <si>
    <t>LIENCA</t>
  </si>
  <si>
    <t>Aplicación de liquidaciones para la Gestión de los Contratos de Cuentas Personales</t>
  </si>
  <si>
    <t>LIGCCO</t>
  </si>
  <si>
    <t>Aplicacion Especifica UK para la Muultiimplementacion de Gestion de Contratos en Liquidaciones de Cuentas Personales</t>
  </si>
  <si>
    <t>LIGCUK</t>
  </si>
  <si>
    <t>Línea Global de Riesgo</t>
  </si>
  <si>
    <t>LIGLDR</t>
  </si>
  <si>
    <t>LIC FOR CAHOOT IVR OPERATIONS</t>
  </si>
  <si>
    <t>LIICUL</t>
  </si>
  <si>
    <t>Aplicacion Especifica ALEMANIA de Liquidación Informativa para Multiimplementación en ALEMANIA</t>
  </si>
  <si>
    <t>LIIDCA</t>
  </si>
  <si>
    <t>Aplicación de Liquidación Informativa para Multiimplementación en España</t>
  </si>
  <si>
    <t>LIIDCE</t>
  </si>
  <si>
    <t>Aplicación de Liquidación Informativa para Multiimplementación en Portugal</t>
  </si>
  <si>
    <t>LIIDCP</t>
  </si>
  <si>
    <t>Aplicación de Liquidación Informativa para Multiimplementación en USA</t>
  </si>
  <si>
    <t>LIIDCU</t>
  </si>
  <si>
    <t>Aplicacion Especifica USA de Liquidación Informativa de Cuentas de Plazo  para Multiimplementación</t>
  </si>
  <si>
    <t>LIIDI1</t>
  </si>
  <si>
    <t>Aplicacion Especifica ALEMANIA de Liquidación Informativa de Cuentas de Plazo  para Multiimplementación en ALEMANIA</t>
  </si>
  <si>
    <t>LIIDIA</t>
  </si>
  <si>
    <t>Aplicacion Especifica ESPAÑA de Liquidación Informativa de Cuentas de Plazo  para Multiimplementación</t>
  </si>
  <si>
    <t>LIIDIE</t>
  </si>
  <si>
    <t>Aplicacion Especifica PORTUGAL de Liquidación Informativa de Cuentas de Plazo  para Multiimplementación</t>
  </si>
  <si>
    <t>LIIDIP</t>
  </si>
  <si>
    <t>Aplicacion Especifica UK de Liquidación Informativa de Cuentas de Plazo  para Multiimplementación</t>
  </si>
  <si>
    <t>LIIDIU</t>
  </si>
  <si>
    <t>Aplicación que incluye el software para la petición de liquidaciones informativas de las liquidaciones de cuentas personales</t>
  </si>
  <si>
    <t>LIINCO</t>
  </si>
  <si>
    <t>Aplicación que incluye el software para la petición de liquidaciones informativas de las liquidaciones de contratos de palzo</t>
  </si>
  <si>
    <t>LIINDI</t>
  </si>
  <si>
    <t>Aplicacion Especifica UK para la Liquidación Informativa para Multiimplementación en UK</t>
  </si>
  <si>
    <t>LIINUK</t>
  </si>
  <si>
    <t>Aplicación especifica Alemania que da soporte a las consultas de las liquidaciones</t>
  </si>
  <si>
    <t>LIIPCA</t>
  </si>
  <si>
    <t>Aplicación especifica Portugal que da soporte a las consultas de las liquidaciones</t>
  </si>
  <si>
    <t>LIIPCP</t>
  </si>
  <si>
    <t>Recupera y presenta: un listado de contenidos tipo información ordenados por fecha de inicio de vigencia del contenido (del más reciente al menos reciente por defecto) que podrá opcionalmente mostrar adjunta al listado una barra polivalente con enlaces.   Presenta:   - Contenidos de tipo información que pueden requerir acceder a su detalle y pueden presentar opcionalmente el player de participación.   - Podrá mostrar opcionalmente barra polivalente con enlaces.   - Los contenidos podrán estar opcionalmente paginados.</t>
  </si>
  <si>
    <t>LIIPFS</t>
  </si>
  <si>
    <t>LIC/LA COMUN A TODOS LOS CANALES PARA LA CONTRATACION DE PRODUCTOS</t>
  </si>
  <si>
    <t>LILACC</t>
  </si>
  <si>
    <t>APLICACION ESPECIFICA DE CONTROL DE LIMITES PARA ABB.</t>
  </si>
  <si>
    <t>LIMABB</t>
  </si>
  <si>
    <t>SISTEMA DE CONTROL Y GESTION DE LIMITES CORE.</t>
  </si>
  <si>
    <t>LIMCOR</t>
  </si>
  <si>
    <t>LINEAS DE MEDIACION</t>
  </si>
  <si>
    <t>LIMEDI</t>
  </si>
  <si>
    <t>LINEAS DE MEDIACION EXTRACTORES</t>
  </si>
  <si>
    <t>LIMEXT</t>
  </si>
  <si>
    <t>MULTIFICACION GESTIÓN DE LÍNEAS DE MEDIACIÓN SEB</t>
  </si>
  <si>
    <t>LIMSEB</t>
  </si>
  <si>
    <t>Aplicación Específica Alemania para dar Soporte a la Operativa de Liquidaciones Online y Contabilización, para la Multiimplementación</t>
  </si>
  <si>
    <t>LIONEA</t>
  </si>
  <si>
    <t>Aplicación Específica Inglaterra para dar Soporte a la Operativa de Liquidaciones Online y Contabilización, para la Multiimplementación</t>
  </si>
  <si>
    <t>LIONEI</t>
  </si>
  <si>
    <t>Aplicación Específica Portugal para dar Soporte a la Operativa de Liquidaciones Online y Contabilización, para la Multiimplementación</t>
  </si>
  <si>
    <t>LIONEP</t>
  </si>
  <si>
    <t>Aplicación Específica USA para dar Soporte a la Operativa de Liquidaciones Online y Contabilización, para la Multiimplementación</t>
  </si>
  <si>
    <t>LIONEU</t>
  </si>
  <si>
    <t>LISTAS PBC ALEMANIA</t>
  </si>
  <si>
    <t>LIPBAL</t>
  </si>
  <si>
    <t>Auxiliar da aplicação LISTAS_PBC_TOTTA</t>
  </si>
  <si>
    <t>LIPBTA</t>
  </si>
  <si>
    <t>Aplicación que recoge la funcionalidad expuesta en el canal internet para la parte de liquidación de subcontratos.</t>
  </si>
  <si>
    <t>LIPFIN</t>
  </si>
  <si>
    <t>APLICION LOCAL QUE LIQUIDA Y ASIGNA LOS PUNTOS PARA LOS CONTRATOS DE PUNTOS PARA UK.</t>
  </si>
  <si>
    <t>LIPUUK</t>
  </si>
  <si>
    <t>Liquidación intereses sobre productos de ahorro.</t>
  </si>
  <si>
    <t>LIQAHO</t>
  </si>
  <si>
    <t>Liquidación intereses sobre productos de vista.</t>
  </si>
  <si>
    <t>LIQCCP</t>
  </si>
  <si>
    <t>Servicios de liquidación de cuentas para el canal oficina.</t>
  </si>
  <si>
    <t>LIQCPO</t>
  </si>
  <si>
    <t>LIQUIDACIONES CCPP TOTTA</t>
  </si>
  <si>
    <t>LIQCPT</t>
  </si>
  <si>
    <t>Liquidación intereses sobre productos de crédito.</t>
  </si>
  <si>
    <t>LIQCRE</t>
  </si>
  <si>
    <t>LIQUIDACION</t>
  </si>
  <si>
    <t>LIQENT</t>
  </si>
  <si>
    <t>Aplicación que incluye funcionalidad específica del canal oficina para liquidación de subcontratos</t>
  </si>
  <si>
    <t>LIQIPF</t>
  </si>
  <si>
    <t>Solución Liquidación Depósitos Core</t>
  </si>
  <si>
    <t>LIQPLA</t>
  </si>
  <si>
    <t>LOCAL CORE DE LIQ DE PLAZO EN SCB</t>
  </si>
  <si>
    <t>LIQSCB</t>
  </si>
  <si>
    <t>LIQUIDACIONES DE CCPP LOCAL SANTANDER</t>
  </si>
  <si>
    <t>LIQUIC</t>
  </si>
  <si>
    <t>LIQUIDACION </t>
  </si>
  <si>
    <t>LIQUID</t>
  </si>
  <si>
    <t>LIQUIDACION DE LOS SISTEMAS DPAYMENTS.</t>
  </si>
  <si>
    <t>LIQUIDACIONES VIP SUPERVIP LOCAL NACIONAL</t>
  </si>
  <si>
    <t>LIQVIP</t>
  </si>
  <si>
    <t>APLICACION PARA LA ADMINISTRACION DE LIMITES CLIENTE B/O SOVEREIGN</t>
  </si>
  <si>
    <t>LISOB1</t>
  </si>
  <si>
    <t>LISOBO</t>
  </si>
  <si>
    <t>Lista Robinson</t>
  </si>
  <si>
    <t>LISROB</t>
  </si>
  <si>
    <t>LISTAS DE PERSONAS PARA EL SEGUIMIENTO Y CONTROL DE PREVENCION DE BLANQUEO Y FRAUDE.</t>
  </si>
  <si>
    <t>LISTNE</t>
  </si>
  <si>
    <t>LISTADOS LOCAL DE TRASPASOS DESANTANDER</t>
  </si>
  <si>
    <t>LITRAS</t>
  </si>
  <si>
    <t>APLICACIÓN INVOLUCRADA DENTRO DEL PROGRAMA DEL DECOMISO DE OPICS. El módulo de Efectivo y Liquidaciones (Call &amp;Notice) de OPICS integra el grupo de funcionalidades para realizar la afectación de efectivo en las Cuentas de Inversión (Efectivo) y Liquidación (chequeras), así como las funcionalidades para dar seguimiento del saldo de las Cuentas de Inversión y Ordenes de Pago en el sistema OPICS.
Gestiona la comunicación con el sistema Transfer; quien a su vez es el se encarga de enviar los depósitos/retiros al sistema correspondiente para liquidar las órdenes de pago. El módulo de Liquidaciones por medio de depósitos o retiros, afecta el saldo en efectivo de los contratos del cliente y/o cuentas concentradoras. Las transferencias son entre cuentas Santander u otros bancos.</t>
  </si>
  <si>
    <t>LIYEMF</t>
  </si>
  <si>
    <t>SISTEMA LOGGING MONITORING - KIBANA LOGGING</t>
  </si>
  <si>
    <t>LKAFKA</t>
  </si>
  <si>
    <t>SISTEMA LOGGING MONITORING - KAFKA SERVICE</t>
  </si>
  <si>
    <t>LKAFSV</t>
  </si>
  <si>
    <t>SISTEMA LOGGING MONITORING - KAFKA</t>
  </si>
  <si>
    <t>LKIBLG</t>
  </si>
  <si>
    <t>SISTEMA LOGGING MONITORING - KIBANA MONITORING</t>
  </si>
  <si>
    <t>LKIBMN</t>
  </si>
  <si>
    <t>SISTEMA LOGGING MONITORING - LOGSTASH</t>
  </si>
  <si>
    <t>LLOGST</t>
  </si>
  <si>
    <t>PAMPA LOCAL</t>
  </si>
  <si>
    <t>LM0001</t>
  </si>
  <si>
    <t>LISTAS NEGRAS ESPECíFICO DE INGLATERRA.</t>
  </si>
  <si>
    <t>LNEABB</t>
  </si>
  <si>
    <t>LISTAS NEGRAS ESPECíFICO DE ESPAñA.</t>
  </si>
  <si>
    <t>LNEESP</t>
  </si>
  <si>
    <t>APLICACION DE LISTAS NEGRAS ESPECIFICAS DE ALEMANIA</t>
  </si>
  <si>
    <t>LNESCF</t>
  </si>
  <si>
    <t>DESARROLLO.LOCALACYG</t>
  </si>
  <si>
    <t>LOACYG</t>
  </si>
  <si>
    <t>Coexistence developments for banktrade that provide a relationship between the customer and partenon accounts.</t>
  </si>
  <si>
    <t>LOBABD</t>
  </si>
  <si>
    <t>Coexistence developments for banktrade related with general tables</t>
  </si>
  <si>
    <t>LOBATT</t>
  </si>
  <si>
    <t>LOCAL ADDON IPFS ABBEY</t>
  </si>
  <si>
    <t>LOCABB</t>
  </si>
  <si>
    <t>Local developments managed from Germany</t>
  </si>
  <si>
    <t>LOCDEV</t>
  </si>
  <si>
    <t>LOCAL ADDON IPFS SANTANDER</t>
  </si>
  <si>
    <t>LOCESP</t>
  </si>
  <si>
    <t>Local coexistence BDP with FICO</t>
  </si>
  <si>
    <t>LOCOBF</t>
  </si>
  <si>
    <t>Contacto Preferente BDP</t>
  </si>
  <si>
    <t>LOCOPB</t>
  </si>
  <si>
    <t>DESARROLLO.LOCAL.ORG</t>
  </si>
  <si>
    <t>LOCORG</t>
  </si>
  <si>
    <t>LOCALES PIB</t>
  </si>
  <si>
    <t>LOCPIB</t>
  </si>
  <si>
    <t>LOCAL ADDON IPFS CORE SCB</t>
  </si>
  <si>
    <t>LOCSCB</t>
  </si>
  <si>
    <t>DESARROLLOS LOCALES SOV</t>
  </si>
  <si>
    <t>LOCSOV</t>
  </si>
  <si>
    <t>LOCAL DEVELOPMENT TO ALLOW PARTENON TO ACCEPT BULK STOP CHECKS IN MULTIPLE FILES , PROCESS THE STOPS AND RESPOND WITH THE RESULT</t>
  </si>
  <si>
    <t>LOCSPM</t>
  </si>
  <si>
    <t>LOCAL ADDON IPFS TOTTA</t>
  </si>
  <si>
    <t>LOCTOT</t>
  </si>
  <si>
    <t>Aplicación que contiene el servicio de detalle operativo Lotes</t>
  </si>
  <si>
    <t>LODEOP</t>
  </si>
  <si>
    <t>Aplicación que contiene el servicio de detalle operativo Lotes específico Alemania</t>
  </si>
  <si>
    <t>LODOAL</t>
  </si>
  <si>
    <t>LOANS DOCUMENT PRODUCTION</t>
  </si>
  <si>
    <t>LODORE</t>
  </si>
  <si>
    <t>Aplicación que contiene el servicio de detalle operativo Lotes específico de Sovereign</t>
  </si>
  <si>
    <t>LODOSO</t>
  </si>
  <si>
    <t>Log de envío mensajes operativa oficina</t>
  </si>
  <si>
    <t>LOEEOO</t>
  </si>
  <si>
    <t>Log de envío de emisión de mensajes.</t>
  </si>
  <si>
    <t>LOEMNP</t>
  </si>
  <si>
    <t>Local Enhancement Personal Accounts</t>
  </si>
  <si>
    <t>LOENPA</t>
  </si>
  <si>
    <t>Log de envío mensajes op oficina SAN</t>
  </si>
  <si>
    <t>LOEOOS</t>
  </si>
  <si>
    <t>Aplicación Producto España</t>
  </si>
  <si>
    <t>LOESPA</t>
  </si>
  <si>
    <t>Login para los distintos canales de empresas. Realiza la Autenticación, recupera los servicios disponibles del usuario y recupera datos del usuario.</t>
  </si>
  <si>
    <t>LOGEMP</t>
  </si>
  <si>
    <t>Servicios específicos para las comunicaciones de cobros y pagos con LOANIQ</t>
  </si>
  <si>
    <t>LOIQHH</t>
  </si>
  <si>
    <t>Local Online Interface Aplication</t>
  </si>
  <si>
    <t>LOLOPD</t>
  </si>
  <si>
    <t>LOIA Pay Direkt  Cuentas Personales</t>
  </si>
  <si>
    <t>LOPADC</t>
  </si>
  <si>
    <t>Application to manage local processes in Germany</t>
  </si>
  <si>
    <t>LOPRGE</t>
  </si>
  <si>
    <t>Lotes presentación SOV</t>
  </si>
  <si>
    <t>LOPRSO</t>
  </si>
  <si>
    <t>Global Risk Position for SCB</t>
  </si>
  <si>
    <t>LORIP1</t>
  </si>
  <si>
    <t>Global Risk Position for SB</t>
  </si>
  <si>
    <t>LORIPS</t>
  </si>
  <si>
    <t>LOCAL SAN UK FOR SECURITIZATIONS</t>
  </si>
  <si>
    <t>LOSAUK</t>
  </si>
  <si>
    <t>Local application to manage SEPA Checks transactions in Germany.</t>
  </si>
  <si>
    <t>LOSECD</t>
  </si>
  <si>
    <t>LOCALES SVGS SCP</t>
  </si>
  <si>
    <t>LOSVSC</t>
  </si>
  <si>
    <t>Proceso de Historificación de GEM-Lotes</t>
  </si>
  <si>
    <t>LOTHIS</t>
  </si>
  <si>
    <t>Application meant to gather all the local developments implemented in US related with BDP</t>
  </si>
  <si>
    <t>LOUSDE</t>
  </si>
  <si>
    <t>Love application</t>
  </si>
  <si>
    <t>LOVEAP</t>
  </si>
  <si>
    <t>Aplicación que contiene los componentes del canal de oficina para Santander UK Banking Reform</t>
  </si>
  <si>
    <t>LOWROC</t>
  </si>
  <si>
    <t>Aplicación que contiene los componentes del canal de oficina para la entidad RFB en Santander UK Banking Reform</t>
  </si>
  <si>
    <t>LOWROR</t>
  </si>
  <si>
    <t>Ofrece consultas para cruce de operativa bancaria contra listas prohibidas de PBC. Banesto</t>
  </si>
  <si>
    <t>LPBCB</t>
  </si>
  <si>
    <t>Ofrece Consulta para cruce de operativa bancaria contra listas prohibidas de PBC. BMG</t>
  </si>
  <si>
    <t>LPBCBM</t>
  </si>
  <si>
    <t>Ofrece consulta para cruce de operativa bancaria contra listas prohibidas de PBC. CORE</t>
  </si>
  <si>
    <t>LPBCC</t>
  </si>
  <si>
    <t>Ofrece Consulta para cruce de operativa bancaria contra listas prohibidas de PBC. Santander España</t>
  </si>
  <si>
    <t>LPBCS</t>
  </si>
  <si>
    <t>Ofrece consulta para cruce de operativa bancaria contra listas prohibidas de PBC. Sovereign</t>
  </si>
  <si>
    <t>LPBCSO</t>
  </si>
  <si>
    <t>Ofrece Consulta para cruce de operativa bancaria contra listas prohibidas de PBC. Totta</t>
  </si>
  <si>
    <t>LPBCTO</t>
  </si>
  <si>
    <t>Aplicación que contendrá la Lógica de presentación específica para Alemania.</t>
  </si>
  <si>
    <t>LPGEAL</t>
  </si>
  <si>
    <t>Aplicación que contiene los elementos de Lógica de Presentación asociados a la aplicación de Lógica de Negocio de Gestión de Contratos de AMC</t>
  </si>
  <si>
    <t>LPGEDC</t>
  </si>
  <si>
    <t>Aplicación que contiene los elementos de Lógica de Presentación asociados a la aplicación de Lógica de Negocio de Gestión de Estructuras de AMC</t>
  </si>
  <si>
    <t>LPGEDE</t>
  </si>
  <si>
    <t>Aplicación que contiene los elementos de Lógica de Presentación asociados a la aplicación de Lógica de Negocio de Gestión de Deuda Impagada de Préstamos.</t>
  </si>
  <si>
    <t>LPGEDI</t>
  </si>
  <si>
    <t>Aplicación que contiene los elementos de Lógica de Presentación asociados a la aplicación de Lógica de Domiciliaciones</t>
  </si>
  <si>
    <t>LPGEDO</t>
  </si>
  <si>
    <t>Aplicación que contiene los elementos de Lógica de Presentación asociados a la aplicación de Lögica de Negocio de Gestión de Operaciones de Préstamos.</t>
  </si>
  <si>
    <t>LPGEOP</t>
  </si>
  <si>
    <t>LP GESTORES USA</t>
  </si>
  <si>
    <t>LPGEUS</t>
  </si>
  <si>
    <t>Aplicación que contiene las LPs correspondientes a desarrollos catalogados como Producto Alemania.</t>
  </si>
  <si>
    <t>LPPRAL</t>
  </si>
  <si>
    <t>Operativa de liquidaciones On-Line y Contabilizaciones</t>
  </si>
  <si>
    <t>LQCOLO</t>
  </si>
  <si>
    <t>LOCAL CORE DE CP-LQ EN PT</t>
  </si>
  <si>
    <t>LQCOPT</t>
  </si>
  <si>
    <t>Tratamientos de Liquidaciones de Cuentas de Plazo España</t>
  </si>
  <si>
    <t>LQCOSP</t>
  </si>
  <si>
    <t>LQCOUK</t>
  </si>
  <si>
    <t>Tratamientos de Liquidaciones de Cuentas Personales en Alemania</t>
  </si>
  <si>
    <t>LQCPAL</t>
  </si>
  <si>
    <t>Aplicación que da soporte a todas las consultas de liquidaciones</t>
  </si>
  <si>
    <t>LQCPCO</t>
  </si>
  <si>
    <t>Especifica España que da soporte a las consultas de liquidaciones</t>
  </si>
  <si>
    <t>LQCPSP</t>
  </si>
  <si>
    <t>Aplicación Especifica UK  que da soporte a las consultas de liquidaciones</t>
  </si>
  <si>
    <t>LQCPUK</t>
  </si>
  <si>
    <t>LOCAL CORE DE LIQ DE PLAZO EN TOTTA</t>
  </si>
  <si>
    <t>LQCRPT</t>
  </si>
  <si>
    <t>LOCAL CORE DE LIQ DE PLAZO EN ABBEY</t>
  </si>
  <si>
    <t>LQCRUK</t>
  </si>
  <si>
    <t>Aplicación Específica España para dar Soporte a la Operativa de Liquidaciones Online y Contabilización</t>
  </si>
  <si>
    <t>LQESLO</t>
  </si>
  <si>
    <t>Tratamientos de Liquidaciones de Cuentas de Plazo en Alemania</t>
  </si>
  <si>
    <t>LQPLAL</t>
  </si>
  <si>
    <t>Consultas de Liquidaciones de Plazo</t>
  </si>
  <si>
    <t>LQPLCO</t>
  </si>
  <si>
    <t>Liquidación intereses sobre productos no estandar (corresponsales,…).</t>
  </si>
  <si>
    <t>LQREST</t>
  </si>
  <si>
    <t>Aplicación especifica España que da soporte a las consultas de las liquidaciones</t>
  </si>
  <si>
    <t>LQSPCO</t>
  </si>
  <si>
    <t>Aplicación especifica Reino Unido que da soporte a las consultas de las liquidaciones</t>
  </si>
  <si>
    <t>LQUKCO</t>
  </si>
  <si>
    <t>Localizador de Riesgos para Empresas</t>
  </si>
  <si>
    <t>LRSKCR</t>
  </si>
  <si>
    <t>Localizador de Riesgos Empresas Santander UK</t>
  </si>
  <si>
    <t>LRSKUK</t>
  </si>
  <si>
    <t>DESARROLLOS LOCALES A NIVEL NCIONAL DE PRÉSTAMOS</t>
  </si>
  <si>
    <t>LSPTMO</t>
  </si>
  <si>
    <t>Aplicación local que alberga los servicios de busqueda de usuarios de Jerarquías para UK Corporate</t>
  </si>
  <si>
    <t>LUUSJC</t>
  </si>
  <si>
    <t>Aplicación que contiene los componentes del canal de oficina para Santander UK Retail</t>
  </si>
  <si>
    <t>LWOSUR</t>
  </si>
  <si>
    <t>Procesos para extraccion de datos integrales para ambientes previos, aplicando enmascaramiento a datos sensibles.</t>
  </si>
  <si>
    <t>LY0001</t>
  </si>
  <si>
    <t>APLICACIÓN DE LIQUIDACION Y COBRO DEL SCC BAN</t>
  </si>
  <si>
    <t>LYCBAN</t>
  </si>
  <si>
    <t>Liquidacion y Cobro Especifico Open</t>
  </si>
  <si>
    <t>LYCOPB</t>
  </si>
  <si>
    <t>Liquidacion y Cobro Especifica de UK</t>
  </si>
  <si>
    <t>LYCOUK</t>
  </si>
  <si>
    <t>Liquidacion y Cobro Especifico Santander</t>
  </si>
  <si>
    <t>LYCSAN</t>
  </si>
  <si>
    <t>Liquidacion y Cobro específico de SEB</t>
  </si>
  <si>
    <t>LYCSEB</t>
  </si>
  <si>
    <t>Liquidacion y Cobro Especifica Sovereign</t>
  </si>
  <si>
    <t>LYCSOV</t>
  </si>
  <si>
    <t>Aplicación para la migración en los canales de Santander España que permite migrar LYNX del táctico al estratégico. Para ello se define una tabla de canal/centros donde se irán dando alta los centros que se van a ir migrando.</t>
  </si>
  <si>
    <t>LYNMIG</t>
  </si>
  <si>
    <t>A new button in the main screen of Lynx will provoke a set of inquiries on several Partenon applications in order to recover the most relevant information of:
•	The card
•	The owner of the card
•	The account related with the card
•	The movements done in the account
The information retrieved will be presented in a single separate screen complete and with no pagination.</t>
  </si>
  <si>
    <t>LYNMUL</t>
  </si>
  <si>
    <t>Herramienta para prevención de fraudes para manejo de cuenta de cheques y tarjetas de débito y crédito para Banco Santander México, por medio del cual el área de prevención de fraudes e incidencias operativas para el seguimiento de operaciones sospechosas.</t>
  </si>
  <si>
    <t>LYNX01</t>
  </si>
  <si>
    <t>Aplicación que controla los intestos de fraude en los medios de pago</t>
  </si>
  <si>
    <t>LYNX02</t>
  </si>
  <si>
    <t>LEASING Y RENTING PARTENON</t>
  </si>
  <si>
    <t>LYR</t>
  </si>
  <si>
    <t>Fraud alerting for Santander UK Corporate.</t>
  </si>
  <si>
    <t>LYUKCO</t>
  </si>
  <si>
    <t>Fraud alerting for Santander UK Retail.</t>
  </si>
  <si>
    <t>LYUKRE</t>
  </si>
  <si>
    <t>SISTEMA LOGGING MONITORING - ZOOKEEPER</t>
  </si>
  <si>
    <t>LZOOKP</t>
  </si>
  <si>
    <t>MAESTRO ACTIVOS ABB</t>
  </si>
  <si>
    <t>MAACAB</t>
  </si>
  <si>
    <t>MAESTRO DE ACTIVOS BAN</t>
  </si>
  <si>
    <t>MAACBA</t>
  </si>
  <si>
    <t>MAESTRO DE ACTIVOS SAN</t>
  </si>
  <si>
    <t>MAACSA</t>
  </si>
  <si>
    <t>MAESTRO ACTIVOS SOV</t>
  </si>
  <si>
    <t>MAACSO</t>
  </si>
  <si>
    <t>Aplic. Administración Agrupaciones Riesgos específica para Alemania para el módulo de Adm de los SSI RC</t>
  </si>
  <si>
    <t>MAADRA</t>
  </si>
  <si>
    <t>Aplic. Administración Agrupaciones Riesgos específica para México para MAC de SSI RC</t>
  </si>
  <si>
    <t>MAADRM</t>
  </si>
  <si>
    <t>Cálculo de atribuciones para sancionar una solicitud</t>
  </si>
  <si>
    <t>MAAPWO</t>
  </si>
  <si>
    <t>APLICACION QUE GESTIONA LA ADMINISTRACION Y CONSULTA DE ATRIBUTOS</t>
  </si>
  <si>
    <t>MAATRI</t>
  </si>
  <si>
    <t>Possibilitar a operacionalização de transações Omni-Chanel. Operações iniciadas em um Canal com continuidade em outro.</t>
  </si>
  <si>
    <t>MAAUDT</t>
  </si>
  <si>
    <t>Toma de decisiones automaticas por los motores de reglas. Corporate UK</t>
  </si>
  <si>
    <t>MAAUDU</t>
  </si>
  <si>
    <t>Aplicación Multi Maestros Auxiliares Mexico</t>
  </si>
  <si>
    <t>MAAUME</t>
  </si>
  <si>
    <t>Aplicación Maestros Auxiliares Atribuciones</t>
  </si>
  <si>
    <t>MAAUXI</t>
  </si>
  <si>
    <t>Administración de Jerarquías y Agrupaciones Riesgos para la obtención de la Posición Operativa del Cleinte (POC)</t>
  </si>
  <si>
    <t>MACGAR</t>
  </si>
  <si>
    <t>Administración parámetros de Estructuras para el estructural de DWRC</t>
  </si>
  <si>
    <t>MACGES</t>
  </si>
  <si>
    <t>Parametrizaciones para los procesos del Aprovisionador del DW Operacional: definición de Solicitudes 'en Vuelo', prelación de Situación Irregular y Tipos de Intervención a considerar en las Agrupaciones de Riesgoos</t>
  </si>
  <si>
    <t>MACGPA</t>
  </si>
  <si>
    <t>Aplic. de Definición de los Saldos de Explotación de los SSI RC y sus Parametrizaciones con los Tipos de Importe entrada</t>
  </si>
  <si>
    <t>MACGPS</t>
  </si>
  <si>
    <t>Aplic. Gestión de Usuarios del Módulo de Administración los SSI RC, permite hacer la definición de usuarios, perfiles y roles de las aplicaicones de la capa de Explotación (DMs)</t>
  </si>
  <si>
    <t>MACGUS</t>
  </si>
  <si>
    <t>Aplicación para contener el menú de las diferentes aplicaciones del Módulo de Administración y Control de los SSI de Riesgo Crédito</t>
  </si>
  <si>
    <t>MACMEN</t>
  </si>
  <si>
    <t>Aplicación para el matenimiento de contratos de préstamos</t>
  </si>
  <si>
    <t>MACOPR</t>
  </si>
  <si>
    <t>Aplic. Servicios Comunes del Módulo de Administración DWRC</t>
  </si>
  <si>
    <t>MACSCC</t>
  </si>
  <si>
    <t>Parametrizacion para las Validaciones Funcionales acopladas al DWRC y carga de los dimensiones que van al DM de Control de Procesos</t>
  </si>
  <si>
    <t>MACVAF</t>
  </si>
  <si>
    <t>MAESTROS AUXILIARIARES BANEST</t>
  </si>
  <si>
    <t>MAEABA</t>
  </si>
  <si>
    <t>Aplicación Multi Maestros Auxiliares Abbey</t>
  </si>
  <si>
    <t>MAEABB</t>
  </si>
  <si>
    <t>MAESTRO DE ACTIVOS</t>
  </si>
  <si>
    <t>MAEACT</t>
  </si>
  <si>
    <t>Aplicación Multi Maestros Auxiliares Alemania</t>
  </si>
  <si>
    <t>MAEALE</t>
  </si>
  <si>
    <t>MAESTROS AUXILIARES SW MULTI GLOBAL</t>
  </si>
  <si>
    <t>MAEAMG</t>
  </si>
  <si>
    <t>PARAMETRIZACIÓN DE CATÁLOGO DE PRODUCTOS</t>
  </si>
  <si>
    <t>MAEAUX</t>
  </si>
  <si>
    <t>Aplicación de parametrización para entorno corporativo</t>
  </si>
  <si>
    <t>MAECOR</t>
  </si>
  <si>
    <t>Aplicación Multi de Maestros auxiliares para Openbank</t>
  </si>
  <si>
    <t>MAEOPE</t>
  </si>
  <si>
    <t>Aplicación Multi Maestros Auxiliares RBS</t>
  </si>
  <si>
    <t>MAERBS</t>
  </si>
  <si>
    <t>Aplicación de Maestros Auxiliares Santandr</t>
  </si>
  <si>
    <t>MAESAN</t>
  </si>
  <si>
    <t>APLICACION QUE GESTIONA LA PARAMETRIZACION DE LA RETROCESION DE PRECIOS.</t>
  </si>
  <si>
    <t>MAESAU</t>
  </si>
  <si>
    <t>Aplicación Multi de Maestros Auxiliares para SEB</t>
  </si>
  <si>
    <t>MAESEB</t>
  </si>
  <si>
    <t>Aplicación Multi Maestros Auxiliares Sovereign</t>
  </si>
  <si>
    <t>MAESOV</t>
  </si>
  <si>
    <t>Aplicación Multi de Maestros Auxiliares para Totta</t>
  </si>
  <si>
    <t>MAETOT</t>
  </si>
  <si>
    <t>APLICACION QUE GESTIONA LA ADMINISTRACION Y CONSULTA DE EVENTOS</t>
  </si>
  <si>
    <t>MAEVEN</t>
  </si>
  <si>
    <t>Aplic. específica para Alemania para Gestión de Estructuras del Módulo de Administración DWRC</t>
  </si>
  <si>
    <t>MAGDEA</t>
  </si>
  <si>
    <t>Aplic. específica para México Gestión de Estructuras del Módulo de Administración DWRC</t>
  </si>
  <si>
    <t>MAGDEM</t>
  </si>
  <si>
    <t>Aplic. específica para Alemania Gestión de Usuarios del Módulo de Administración DWRC</t>
  </si>
  <si>
    <t>MAGDUA</t>
  </si>
  <si>
    <t>Aplic. específica para México Gestión de Usuarios del Módulo de Administración DWRC</t>
  </si>
  <si>
    <t>MAGDUM</t>
  </si>
  <si>
    <t>Mapeos locales para la carga del DWH de Riesgo de Crédito - Santander US</t>
  </si>
  <si>
    <t>MALCSU</t>
  </si>
  <si>
    <t>MANTENIMIENTO DE LIMITES POR IMPORTE Y PERSONA</t>
  </si>
  <si>
    <t>MALICO</t>
  </si>
  <si>
    <t>MANTENIMIENTO DE LIMITES POR IMPORTE Y PERSONA  MULTI PARA CORPORATE</t>
  </si>
  <si>
    <t>MALIMU</t>
  </si>
  <si>
    <t>Aplic. Específica Alemania del Menú de acceso a la aplicación</t>
  </si>
  <si>
    <t>MAMEAA</t>
  </si>
  <si>
    <t>Aplic. Específica México del Menú de acceso a la aplicación MAC de los SSI RC</t>
  </si>
  <si>
    <t>MAMEAM</t>
  </si>
  <si>
    <t>Implementacion Especifica Alemania para Alta de Gestores</t>
  </si>
  <si>
    <t>MANAAL</t>
  </si>
  <si>
    <t>GESTORES BMG ESPECIFICO</t>
  </si>
  <si>
    <t>MANABG</t>
  </si>
  <si>
    <t>GESTORES CORE . Aplicacion Producto . Multimplementada Orientada a Servicios</t>
  </si>
  <si>
    <t>MANACO</t>
  </si>
  <si>
    <t>Es la parte que da soporte a la multiimplementacion en España de la aplciacion de Gestores CORE.</t>
  </si>
  <si>
    <t>MANAES</t>
  </si>
  <si>
    <t>GESTORES GB</t>
  </si>
  <si>
    <t>MANAGB</t>
  </si>
  <si>
    <t>CONVERSOR DE MANDATOS PARA ALEMANIA</t>
  </si>
  <si>
    <t>MANALE</t>
  </si>
  <si>
    <t>Aplicacion del producto Gestores, Producto específico UK</t>
  </si>
  <si>
    <t>MANAUK</t>
  </si>
  <si>
    <t>GESTORES ESPECIF USA</t>
  </si>
  <si>
    <t>MANAUS</t>
  </si>
  <si>
    <t>CONVERSOR DE MANDATOS</t>
  </si>
  <si>
    <t>MANCOR</t>
  </si>
  <si>
    <t>CONVERSORES PARA ABBEY</t>
  </si>
  <si>
    <t>MANDAT</t>
  </si>
  <si>
    <t>Conversor de cheques bancarios mandatario</t>
  </si>
  <si>
    <t>MANDATES MULTI CORP</t>
  </si>
  <si>
    <t>MANRFB</t>
  </si>
  <si>
    <t>OPERATIVA DE MANTENIMIENTO</t>
  </si>
  <si>
    <t>MANTEN</t>
  </si>
  <si>
    <t>Aplic. Específica Alemania de Parametrización de Saldos de Explotación  para el modulo de administracion de los SSI RC</t>
  </si>
  <si>
    <t>MAPASE</t>
  </si>
  <si>
    <t>MANTENIMIENTO PREFERENCIAS PARA SC LOCAL UK</t>
  </si>
  <si>
    <t>MAPRLU</t>
  </si>
  <si>
    <t>Aplic. Específica México Parametrización de Saldos de Explotación para MAC SSI RC</t>
  </si>
  <si>
    <t>MAPSEM</t>
  </si>
  <si>
    <t>Aplicación específica para Alemania de Parametrizacion Validaciones Funcionales del módulo de administración y control del DWRC</t>
  </si>
  <si>
    <t>MAPVFA</t>
  </si>
  <si>
    <t>Aplicación específica para México de Param. Validaciones Funcionales de DWRC</t>
  </si>
  <si>
    <t>MAPVFM</t>
  </si>
  <si>
    <t>MAQUINAS INDRESADORAS DE EFECTIVO</t>
  </si>
  <si>
    <t>MAQUIN</t>
  </si>
  <si>
    <t>Mantenimiento y consulta del modelo que recoge la codificación corporativa de las Marcas por Empresa, de uso general por todas las aplicaciones de resto de capas del software</t>
  </si>
  <si>
    <t>MARCOR</t>
  </si>
  <si>
    <t>MARCUK</t>
  </si>
  <si>
    <t>MARCAJE Y PERIODICAS</t>
  </si>
  <si>
    <t>MARPER</t>
  </si>
  <si>
    <t>Aplic. Servicios Comunes del Módulo de Administración DWRC epecifica para Alemania</t>
  </si>
  <si>
    <t>MASECA</t>
  </si>
  <si>
    <t>Aplic. Servicios Comunes del Módulo de Administración DWRC específica para México</t>
  </si>
  <si>
    <t>MASECM</t>
  </si>
  <si>
    <t>Aplicación encargada de la gestión de bienes/materiales de leasing y renting</t>
  </si>
  <si>
    <t>MATLYR</t>
  </si>
  <si>
    <t>SUBAPLICACIón QUE GESTIONA LOSMAESTROS AUXILIARES PARA UK-EMPRESAS.</t>
  </si>
  <si>
    <t>MAUKEM</t>
  </si>
  <si>
    <t>MCR - C00 - SAN Presentación</t>
  </si>
  <si>
    <t>MCC0SP</t>
  </si>
  <si>
    <t>Calculo de CeR de Crédito a nivel de contraparte y agregado por UR.</t>
  </si>
  <si>
    <t>MCCECT</t>
  </si>
  <si>
    <t>El objetivo principal de este componente es  el cálculo de capital en riesgo (CeR) para los Clientes de la lista cerrada del modelo global Corporativo como uno de los inputs principales del cálculo del RORAC histórico (ex post) mayorista para dichos clientes.</t>
  </si>
  <si>
    <t>MCDLHR</t>
  </si>
  <si>
    <t>Módulo Común de Regularización para los diferentes JSAP de los Productos (Justificación de Saldos de Auxiliar por Partida)</t>
  </si>
  <si>
    <t>MCDRDJ</t>
  </si>
  <si>
    <t>Mandates certification IG DG UK</t>
  </si>
  <si>
    <t>MCIDUI</t>
  </si>
  <si>
    <t>MCR para JSAP - Genérico - Presentación</t>
  </si>
  <si>
    <t>MCPJSP</t>
  </si>
  <si>
    <t>MCR - S02 - SAN</t>
  </si>
  <si>
    <t>MCS0S1</t>
  </si>
  <si>
    <t>MCR - S00 - SAN</t>
  </si>
  <si>
    <t>MCS0SA</t>
  </si>
  <si>
    <t>Mantenimiento Calendarios especifica UK NRFB</t>
  </si>
  <si>
    <t>MDCCBK</t>
  </si>
  <si>
    <t>Procesos de cálculo de capital regulatorio por método estándar para riesgo de mercado, liquidación y contraparte a raíz de la información generada y subida por los usuarios locales a través del Front</t>
  </si>
  <si>
    <t>MDCDCD</t>
  </si>
  <si>
    <t>El objetivo del motor de correlaciones mayoristas es calcular las sensibilidades a las fuentes generadoras del riesgo sistemático de la calidad crediticia de cada contrapartida a nivel Grupo Económico &amp; Empresa. El alcance de este motor se limita al cálculo de las correlaciones que rigen el riesgo de Crédito, en el ámbito mayorista</t>
  </si>
  <si>
    <t>MDCEC1</t>
  </si>
  <si>
    <t>Procesos encargados de materializar los cálculos dentro de la herramienta. Se distinguen varios componentes atendiendo al tipo de riesgo tratado</t>
  </si>
  <si>
    <t>MDCECT</t>
  </si>
  <si>
    <t>Módulo encargado para la gestión de contratos originados por motivos de negocio y que son derivados de un contrato de financiación</t>
  </si>
  <si>
    <t>MDCOPF</t>
  </si>
  <si>
    <t>MODULO DE DATOS COMPLEMENTARIO (ACT. ALTAIR)</t>
  </si>
  <si>
    <t>MDDCAA</t>
  </si>
  <si>
    <t>MOVILIDAD - MULTI SAN</t>
  </si>
  <si>
    <t>MDMSAN</t>
  </si>
  <si>
    <t>SERVICIOS DE CANAL INTERNET</t>
  </si>
  <si>
    <t>MDPINT</t>
  </si>
  <si>
    <t>SERVICIOS DE CANAL MOVILIDAD</t>
  </si>
  <si>
    <t>MDPMOV</t>
  </si>
  <si>
    <t>El objetivo principal es el cálculo del RORAC histórico (ex post) mayorista tanto desde el punto de vista económico como regulatorio, para  los Clientes de la lista cerrada del modelo global Corporativo.</t>
  </si>
  <si>
    <t>MDRDDL</t>
  </si>
  <si>
    <t>Aplicación de la que colgará la Subaplicación donde se catalogará el pequeño Aplicativo de ALM de Menu de Acceso</t>
  </si>
  <si>
    <t>MEALMC</t>
  </si>
  <si>
    <t>Aplicación de la que colgará la Subaplicación donde se catalogará el pequeño Aplicativo de ALM de Menu de Acceso.</t>
  </si>
  <si>
    <t>MEALMS</t>
  </si>
  <si>
    <t>Mensajes Seguros Back Office para Santander MX</t>
  </si>
  <si>
    <t>MEBOME</t>
  </si>
  <si>
    <t>Mensajes Seguros Internet Santander MX</t>
  </si>
  <si>
    <t>MECOM1</t>
  </si>
  <si>
    <t>Mensajes Seguros para Santander MX Core</t>
  </si>
  <si>
    <t>MECOME</t>
  </si>
  <si>
    <t>Módulo Común de Regularización de JSAP (Justificación de Saldos de Auxiliar por Partida) - Estructura de auxiliar C00 Contrato Estándar</t>
  </si>
  <si>
    <t>MEDACC</t>
  </si>
  <si>
    <t>Aplicación de Presentación de datos básicos de  Mediadores para el Sistema de Gestión de Mediadores.</t>
  </si>
  <si>
    <t>MEDALP</t>
  </si>
  <si>
    <t>Módulo Común de Regularización de partidas JSAP (Justificación de Saldos de Auxiliar por Partida) - Estructura de auxiliar S02 Servicio con número de orden</t>
  </si>
  <si>
    <t>MEDAS1</t>
  </si>
  <si>
    <t>Módulo Comnún de Regularización de partidas JSAP (Justificación de Saldos de Auxiliar por Partidas) - Estructura de auxiliar S00 Servicio Estándar</t>
  </si>
  <si>
    <t>MEDASS</t>
  </si>
  <si>
    <t>Datos basicos asociados a un mediador</t>
  </si>
  <si>
    <t>MEDCOR</t>
  </si>
  <si>
    <t>FUNCIONALIDADES DE LOS MEDIADORES ALEMANIA PARA EL SIST.GESTIóN DE MEDIADORES</t>
  </si>
  <si>
    <t>MEDIAL</t>
  </si>
  <si>
    <t>Aplicación Mensaje Seguro Específico México.</t>
  </si>
  <si>
    <t>MEESME</t>
  </si>
  <si>
    <t>Patrón de Multi-Implementación. Delegación de Alemania,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t>
  </si>
  <si>
    <t>MEFIAL</t>
  </si>
  <si>
    <t>MEFICO</t>
  </si>
  <si>
    <t>Patrón de Multi-Implementación. Delegación de España,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t>
  </si>
  <si>
    <t>MEFIES</t>
  </si>
  <si>
    <t>Patrón de Multi-Implementación. Delegación de la instancia Partenón GBM,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t>
  </si>
  <si>
    <t>MEFIGB</t>
  </si>
  <si>
    <t>Patrón de Multi-Implementación. Delegación de Portugal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t>
  </si>
  <si>
    <t>MEFIPT</t>
  </si>
  <si>
    <t>Patrón de Multi-Implementación. Delegación de Reino Unido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t>
  </si>
  <si>
    <t>MEFIUK</t>
  </si>
  <si>
    <t>Patrón de Multi-Implementación. Delegación de Estados Unidos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t>
  </si>
  <si>
    <t>MEFIUS</t>
  </si>
  <si>
    <t>Mensajería instantánea para intranet con chat, videoconferencia, compartición de documentos, declaración de presencia, servicios de intregración con ofimática y aplicaciones.</t>
  </si>
  <si>
    <t>MEININ</t>
  </si>
  <si>
    <t>Mensajes Seguros para Santander UK Retail</t>
  </si>
  <si>
    <t>MENABB</t>
  </si>
  <si>
    <t>Mensajes buzon seguro UK Corporate (Banking Reform)</t>
  </si>
  <si>
    <t>MENCBK</t>
  </si>
  <si>
    <t>Mensajes Seguros para Cahoot</t>
  </si>
  <si>
    <t>MENCHT</t>
  </si>
  <si>
    <t>Mensajes CORE</t>
  </si>
  <si>
    <t>MENCOR</t>
  </si>
  <si>
    <t>APLICACIóN QUE GESTIONA MENSAJJES NO FINANCIEROS EN OPERATIVA DE PAGOS Y COBROS ENUSA.</t>
  </si>
  <si>
    <t>MENFUS</t>
  </si>
  <si>
    <t>MENSAJES NO FINANCIEROS - NOF</t>
  </si>
  <si>
    <t>MENNOF</t>
  </si>
  <si>
    <t>Mensajes Seguros para Openbank</t>
  </si>
  <si>
    <t>MENOPB</t>
  </si>
  <si>
    <t>Envío de ficheros y comunicados a clientes y proveedores. Desarrollos en Delphi 5.</t>
  </si>
  <si>
    <t>MENSAK</t>
  </si>
  <si>
    <t>Aplicación Específica para SAN España para contener el menú de las diferentes aplicaciones del Módulo de Administración y Control de los SSI de Riesgo Crédito</t>
  </si>
  <si>
    <t>MENSAN</t>
  </si>
  <si>
    <t>Mensajes buzon seguro Santander España</t>
  </si>
  <si>
    <t>MENSCH</t>
  </si>
  <si>
    <t>Mensajes Seguros para Santander UK Corporate</t>
  </si>
  <si>
    <t>MENSCU</t>
  </si>
  <si>
    <t>TABLAS DE LA BASE DE DATOS PARA MENSAJES SEGUROS</t>
  </si>
  <si>
    <t>MENSEG</t>
  </si>
  <si>
    <t>Mensajes ES</t>
  </si>
  <si>
    <t>MENSES</t>
  </si>
  <si>
    <t>Recupera y presenta: el menú del site que apoya la navegación del Catálogo de Productos.   Presenta:   - Opciones de 1er nivel. Por defecto, tendrán la estructura definida en el Site Plan de LifeRay.  - Opciones de 2º nivel. Por defecto, tendrán la estructura definida en el Site Plan de LifeRay.  - Campaña gestionable. Recupera la campaña asociada al nivel 1.  - Agrupador de enlaces gestionable (por ejemplo acceso al login). - Enlace gestionable (por ejemplo acceso al Branch Locator).</t>
  </si>
  <si>
    <t>MENSO1</t>
  </si>
  <si>
    <t>Mensajes Seguros para Sovereign</t>
  </si>
  <si>
    <t>MENSOV</t>
  </si>
  <si>
    <t>Esta aplicación facilitará el acceso al resto de aplicaciones de Titulizaciones. Permitirá el acceso a las aplicaciones Aprovisionamiento, Gestor de Titulizaciones, Gestor de Estructuras y Motores, en concreto permitirá acceder a todas las operaciones de presentación contenidas en las distintas sub aplicaciones transaccionales incluidas en dichas aplicaciones (no incluye acceso al Data Mart). Esta aplicación no tiene repositorio propio.</t>
  </si>
  <si>
    <t>MENUSO</t>
  </si>
  <si>
    <t>Aplicación local Santander España, migrada del entorno Partenón Santander, que da soporte a los procesos de convivencias de Medios de pago.</t>
  </si>
  <si>
    <t>MEPACS</t>
  </si>
  <si>
    <t>Meritolife (o Meritoland)
Aplicación donde se reconoce el comportamiento financiero  del cliente y le otorgue reconocimientos por su mérito por dicho comportamiento.
STREAM DIMENSIONS: BCO00031:MERITOLIFE_DELIVER (Angular: 1 steam para el aplicativo)</t>
  </si>
  <si>
    <t>MERITO</t>
  </si>
  <si>
    <t>Mercados electrónicos de renta fija</t>
  </si>
  <si>
    <t>MERRF</t>
  </si>
  <si>
    <t>Metricas de análisis web sobre los entornos de colaboración</t>
  </si>
  <si>
    <t>METCOL</t>
  </si>
  <si>
    <t>Cyber GRC (Governance Risk and Compliance) Metric Stream</t>
  </si>
  <si>
    <t>METRIC</t>
  </si>
  <si>
    <t>CORE DE EVENTOS CORPORATIVOS DE MERCADO</t>
  </si>
  <si>
    <t>MEVCOR</t>
  </si>
  <si>
    <t>AUDITORIA DE TRAZABILIDAD MIFID CORE</t>
  </si>
  <si>
    <t>MFATRC</t>
  </si>
  <si>
    <t>AUDITORIA DE TRAZABILIDAD MIFID SEB</t>
  </si>
  <si>
    <t>MFATRE</t>
  </si>
  <si>
    <t>AUDITORIA DE TRAZABILIDAD MIFID SANTANDER</t>
  </si>
  <si>
    <t>MFATRS</t>
  </si>
  <si>
    <t>APLICACIÓN PARA BITACORIZAR LA CONSULTA DE INFORMACIÓN SENSIBLE DE CLIENTES POR SUCURSAL Y CAJERO, PARA EVITAR PONER EN PELIGRO LA INTEGRIDAD DE INFORMACIÓN Y PREVENIR LA EXTORSIÓN, FUGA DE INFORMACIÓN Y/O FRAUDE., DE LAS PERSONAS QUE CONSULTAN DESDE LA SUCURSAL</t>
  </si>
  <si>
    <t>MFOPPO</t>
  </si>
  <si>
    <t>IIC MIGRACION FINV ESPAÑA</t>
  </si>
  <si>
    <t>MGFIES</t>
  </si>
  <si>
    <t>MIGRACION DE PCAS</t>
  </si>
  <si>
    <t>MGPCAS</t>
  </si>
  <si>
    <t>CLON DE SOFTWARE MIGRACIÓN M4 A PCAS</t>
  </si>
  <si>
    <t>MGPCCL</t>
  </si>
  <si>
    <t>MULTI.GESTION PERIODIFICACION CONTRATOS PRESTAMOS SAN CONSUMER ALEMANIA</t>
  </si>
  <si>
    <t>MGPCP1</t>
  </si>
  <si>
    <t>MULTI.GESTION PERIODIFICACION CONTRATOS PRESTAMOS SANTANDER BANK ALEMANIA</t>
  </si>
  <si>
    <t>MGPCP2</t>
  </si>
  <si>
    <t>MULTI.GESTION PERIODIFICACION CONTRATOS PRESTAMOS SANTANDER USA</t>
  </si>
  <si>
    <t>MGPCP3</t>
  </si>
  <si>
    <t>MULTI.GESTION PERIODIFICACION CONTRATOS PRESTAMOS SAN UK</t>
  </si>
  <si>
    <t>MGPCPS</t>
  </si>
  <si>
    <t>MULTI.GESTION PERIODIFICACION CONTRATOS PRESTAMOS TOTTA</t>
  </si>
  <si>
    <t>MGPCPT</t>
  </si>
  <si>
    <t>Aplic. Administración de Gestión de Relaciones Local - Global del CRDWH para Alemania</t>
  </si>
  <si>
    <t>MGRLGA</t>
  </si>
  <si>
    <t>Aplic. Administración de Gestión de Relaciones Local - Global del CRDWH para México</t>
  </si>
  <si>
    <t>MGRLGM</t>
  </si>
  <si>
    <t>MULTI GESTION RECIBOS PRESTAMOS CORE - TOTTA</t>
  </si>
  <si>
    <t>MGRPCT</t>
  </si>
  <si>
    <t>MULTI.GESTION RECIBOS SANTANDER BANK GERMANY</t>
  </si>
  <si>
    <t>MGRSBG</t>
  </si>
  <si>
    <t>MULTI.GESTION RECIBOS SAN CONSUMER GERMANY</t>
  </si>
  <si>
    <t>MGRSCG</t>
  </si>
  <si>
    <t>Almacen de movimientos del servicio auxiliar de transferencias que incluye el sector como parte de la clave</t>
  </si>
  <si>
    <t>MHAUXS</t>
  </si>
  <si>
    <t>Mulrihismo de movimientos de periodificación de cuentas personales</t>
  </si>
  <si>
    <t>MHPERI</t>
  </si>
  <si>
    <t>Procesos de gestión y almacenamiento de movimientos de posiciones de contratos</t>
  </si>
  <si>
    <t>MHPOSI</t>
  </si>
  <si>
    <t>RESTO DE PRODUCTOS NO INCLUIDOS EN LOS HISMOS DE CUENTAS PERSONALES DE PASIVO VISTA Y AHORRO.</t>
  </si>
  <si>
    <t>MHREST</t>
  </si>
  <si>
    <t>Gestion y almacenamiento de movimientos de multihismo de movimientos de subcontrato</t>
  </si>
  <si>
    <t>MHSBCT</t>
  </si>
  <si>
    <t>Aplicación Local Santander España, migrada del entorno Partenón Santander, que da soporte a los procesos de Activos Financieros</t>
  </si>
  <si>
    <t>MIAAPS</t>
  </si>
  <si>
    <t>Módulos necesarios para el proyecto B1 de migración de Banesto a Santander.</t>
  </si>
  <si>
    <t>MIB1AU</t>
  </si>
  <si>
    <t>Desarollos para la migracion Banesto a Santander España relacionados con el cuestionario KYC del cliente.</t>
  </si>
  <si>
    <t>MIB1KY</t>
  </si>
  <si>
    <t>Aplicación Local Santander España, migrada del entorno Partenón Santander, que da soporte a los procesos de Banif</t>
  </si>
  <si>
    <t>MIBAPS</t>
  </si>
  <si>
    <t>Migracion Bill Payments</t>
  </si>
  <si>
    <t>MIBIPA</t>
  </si>
  <si>
    <t>Migración B1 SSAA Y BALANCES</t>
  </si>
  <si>
    <t>MIBSYB</t>
  </si>
  <si>
    <t>Consulta Contratos Nacional</t>
  </si>
  <si>
    <t>MICOCN</t>
  </si>
  <si>
    <t>MICOUK</t>
  </si>
  <si>
    <t>MIGRACION D6 ESP</t>
  </si>
  <si>
    <t>MID6ES</t>
  </si>
  <si>
    <t>aplicación para los procesos de migración de Carteras de SGC</t>
  </si>
  <si>
    <t>MIDECA</t>
  </si>
  <si>
    <t>MIGRACION DE DATOS     BET</t>
  </si>
  <si>
    <t>MIDEDB</t>
  </si>
  <si>
    <t>Tratamiento de la migración de Mis Pagos.</t>
  </si>
  <si>
    <t>MIDEMP</t>
  </si>
  <si>
    <t>Aplicación que engloba los procesos de Migración de Seguros de Cambio</t>
  </si>
  <si>
    <t>MIDSDC</t>
  </si>
  <si>
    <t>Disponibilizar información de Créditos pre aprobados de clientes Banefe para proveer de esta información al MINVU.</t>
  </si>
  <si>
    <t>MIDVYU</t>
  </si>
  <si>
    <t>Migración entrada de emisiones masivas</t>
  </si>
  <si>
    <t>MIENEM</t>
  </si>
  <si>
    <t>MIG_EXPERT_CAMB_COR</t>
  </si>
  <si>
    <t>MIEXCC</t>
  </si>
  <si>
    <t>Aplicación que recoje el SW correspondiente a componentes locales del producto mifid.</t>
  </si>
  <si>
    <t>MIFESP</t>
  </si>
  <si>
    <t>Aplicación que gestionará los procesos producto de migración del Subsistema de Fiscalidad.   ESPECÍFICO PARA UK    Los bloques funcionales a migrar son los siguientes:   - Cálculo - Auxiliares</t>
  </si>
  <si>
    <t>MIFICA</t>
  </si>
  <si>
    <t>CONTROL PRE CONTRATACION</t>
  </si>
  <si>
    <t>MIFIDD</t>
  </si>
  <si>
    <t>Aplicación que gestionará los procesos producto de migración del Subsistema de Fiscalidad.   ESPECÍFICO PARA BANCO    Los bloques funcionales a migrar son los siguientes:   - Cálculo - Auxiliares</t>
  </si>
  <si>
    <t>MIFIUK</t>
  </si>
  <si>
    <t>Aplicación Local Santander España, migrada del entorno Partenón Santander, que da soporte a los procesos de fondos de inversión</t>
  </si>
  <si>
    <t>MIFOPS</t>
  </si>
  <si>
    <t>Migración Acuerdos cliente</t>
  </si>
  <si>
    <t>MIGACL</t>
  </si>
  <si>
    <t>Aprovisionamiento de las capas agregadas que dan soporte a los informes predefinidos y los universos abiertos</t>
  </si>
  <si>
    <t>MIGAGR</t>
  </si>
  <si>
    <t>PRODUCTO LOCAL MIGRACION ALEMANIA</t>
  </si>
  <si>
    <t>MIGALE</t>
  </si>
  <si>
    <t>DM Migros Crédito para la explotación de información de Riesgo de Solvencia. Contendrá desde el menor nivel de detalle hasta capas agregadas por pocos ejes. Será de uso exclusivo de entorno analítico con acceso libre por parte de los usuarios</t>
  </si>
  <si>
    <t>MIGBD2</t>
  </si>
  <si>
    <t>MIGRACION</t>
  </si>
  <si>
    <t>MIGCAR</t>
  </si>
  <si>
    <t>Mantenimiento y consulta del modelo que migración por centro, de uso general por todas las aplicaciones de resto de capas del software</t>
  </si>
  <si>
    <t>MIGCEN</t>
  </si>
  <si>
    <t>Especifico de España. Mantenimiento y consulta del modelo que migración por centro, de uso general por todas las aplicaciones de resto de capas del software</t>
  </si>
  <si>
    <t>MIGCES</t>
  </si>
  <si>
    <t>Suporte à migração da informação de clientes no CORAL</t>
  </si>
  <si>
    <t>MIGCOR</t>
  </si>
  <si>
    <t>Aplicación Global  con los servicios específicos de canal internet para la funcionalidad de Cash Pooling</t>
  </si>
  <si>
    <t>MIGCPI</t>
  </si>
  <si>
    <t>Procesos locales España migración D7 a SEPA</t>
  </si>
  <si>
    <t>MIGD7E</t>
  </si>
  <si>
    <t>Capa de Aprovionamiento de la información a menor nivel de detalle, trata tanto las entidades de hechos como las dimensiones</t>
  </si>
  <si>
    <t>MIGDET</t>
  </si>
  <si>
    <t>Sw para la migración de grupos de firma de Banesto a Santander por el proyecto de B1</t>
  </si>
  <si>
    <t>MIGDFB</t>
  </si>
  <si>
    <t>Proceso local de Migracion para Grupos de Riesgos Sovereign</t>
  </si>
  <si>
    <t>MIGDRS</t>
  </si>
  <si>
    <t>Migracion Gestor Autorizaciones</t>
  </si>
  <si>
    <t>MIGEAU</t>
  </si>
  <si>
    <t>MIGRACION ESPAÑA</t>
  </si>
  <si>
    <t>MIGESP</t>
  </si>
  <si>
    <t>DM Migros Crédito para la explotación de información de Riesgo de Solvencia. Contendrá desde el menor nivel de detalle hasta capas agregadas por pocos ejes. Contendrá informmes predefinidos, universos y explotación libre</t>
  </si>
  <si>
    <t>MIGEXP</t>
  </si>
  <si>
    <t>Aplicación que gestionará los procesos producto de migración del Subsistema de Fiscalidad.   Los bloques funcionales a migrar son los siguientes:   - Cálculo - Auxiliares - Procesos Generales</t>
  </si>
  <si>
    <t>MIGFIS</t>
  </si>
  <si>
    <t>Migración GAU</t>
  </si>
  <si>
    <t>MIGGAU</t>
  </si>
  <si>
    <t>Especifico de España, proceso de soporte estructural para realizar una migración inter-instancias, de apoyo general por todas las aplicaciones de resto de capas del software</t>
  </si>
  <si>
    <t>MIGIES</t>
  </si>
  <si>
    <t>Proceso de soporte estructural para realizar una migración inter-instancias, de apoyo general por todas las aplicaciones de resto de capas del software</t>
  </si>
  <si>
    <t>MIGINT</t>
  </si>
  <si>
    <t>Especifico de Inglaterra, proceso de soporte estructural para realizar una migración inter-instancias, de apoyo general por todas las aplicaciones de resto de capas del software</t>
  </si>
  <si>
    <t>MIGIUK</t>
  </si>
  <si>
    <t>Software local que convertirá los registros de Mis Pagos de Fase 1 a MBB</t>
  </si>
  <si>
    <t>MIGMBB</t>
  </si>
  <si>
    <t>Migracion MIFID</t>
  </si>
  <si>
    <t>MIGMIF</t>
  </si>
  <si>
    <t>MIgración Pagos Electrónicos</t>
  </si>
  <si>
    <t>MIGPEL</t>
  </si>
  <si>
    <t>MIGRA</t>
  </si>
  <si>
    <t>Administración del Sistema</t>
  </si>
  <si>
    <t>MIGRA1</t>
  </si>
  <si>
    <t>GESTIóN DE MIGRACIóN</t>
  </si>
  <si>
    <t>MIGRAC</t>
  </si>
  <si>
    <t>MIGRACIONES</t>
  </si>
  <si>
    <t>MIGRAI</t>
  </si>
  <si>
    <t>Migración Gestor Roles</t>
  </si>
  <si>
    <t>MIGROL</t>
  </si>
  <si>
    <t>PRODUCTO LOCAL MIGRACION PORTUGAL</t>
  </si>
  <si>
    <t>MIGRPT</t>
  </si>
  <si>
    <t>Conjunto de funcioanlidades que dan soporte a RRF (Risk Reporting Framework)
Recibir las métricas RRF al menor nivel de detalle y agregarlas en base a los niveles de las jerarquías de presentación establecidos (Vistas CB)
Almacena en un repositorio de datos tanto las capas agregadas como la información de detalle mínima que permita hacer drill-down
Prepara los Ficheros (CargaRisk) con la información necesaria para el envío al grupo (sistemas corporativos)
Permite visualizar la información para el grupo antes del envío y poder decidir si hacerlo o no
Comunición con el motor de Cargabal: envío de los ficheros para la comparación y recepción de las evidencias como resultado del motor</t>
  </si>
  <si>
    <t>MIGRRF</t>
  </si>
  <si>
    <t>PRODUCTO LOCAL MIGRACION INGLATERRA</t>
  </si>
  <si>
    <t>MIGRUK</t>
  </si>
  <si>
    <t>Aplicación Alemania Migración SDD</t>
  </si>
  <si>
    <t>MIGSDD</t>
  </si>
  <si>
    <t>MIGRACIÓN SIGA</t>
  </si>
  <si>
    <t>MIGSIG</t>
  </si>
  <si>
    <t>Software to enable migrations</t>
  </si>
  <si>
    <t>MIGSOF</t>
  </si>
  <si>
    <t>MIGRACIóN USA</t>
  </si>
  <si>
    <t>MIGUSA</t>
  </si>
  <si>
    <t>Migración del Histórico de Movimientos de los movimientos de Banesto a Santander.</t>
  </si>
  <si>
    <t>MIHIDM</t>
  </si>
  <si>
    <t>Migración de los HISMOS de CCPP e IPFs entre instancias Partenón</t>
  </si>
  <si>
    <t>MIINT</t>
  </si>
  <si>
    <t>Aplicación local encargada de realizar migración precios de Alemania</t>
  </si>
  <si>
    <t>MILOAL</t>
  </si>
  <si>
    <t>Aplicación que migrará las operaciones dadas de alta en la versión 1 del producto al Multi. Aplicación específica Sovereign</t>
  </si>
  <si>
    <t>MIMAMP</t>
  </si>
  <si>
    <t>ENTIDADES APLICACIóN DEF. Y COTIZACIóN DE ÍNDICES</t>
  </si>
  <si>
    <t>MINCOR</t>
  </si>
  <si>
    <t>MIS PAGOS MEX</t>
  </si>
  <si>
    <t>MIPAME</t>
  </si>
  <si>
    <t>Migración Banking Reform</t>
  </si>
  <si>
    <t>MIPAMG</t>
  </si>
  <si>
    <t>Aplicación que contendrá la tabla local de las cuentas migradas o no migradas a Pagos Electrónicos - Santander USA</t>
  </si>
  <si>
    <t>MIPAS1</t>
  </si>
  <si>
    <t>Aplicación que gestionará los ficheros de NOF para actualizar las tablas de Mis Pagos de beneficiarios, templates e instrucciones.</t>
  </si>
  <si>
    <t>MIPASU</t>
  </si>
  <si>
    <t>MiS PAGOS WEB SERVICE PARA CONSIMO DE APIS FUNCIONALIDA PAGOS</t>
  </si>
  <si>
    <t>MIPAWC</t>
  </si>
  <si>
    <t>Esta aplicación contiene toda la lógica de consumo a tablas de migración.</t>
  </si>
  <si>
    <t>MIPEAM</t>
  </si>
  <si>
    <t>Aplicación que alberga el swft para la migraciòn de SAPYME a ISA</t>
  </si>
  <si>
    <t>MISAAI</t>
  </si>
  <si>
    <t>MIS BANCA PRIVADA GLOBAL</t>
  </si>
  <si>
    <t>MISBPG</t>
  </si>
  <si>
    <t>Aplicación Local Santander España, migrada del entorno Partenón Santander, que da soporte a los procesos de Seguros</t>
  </si>
  <si>
    <t>MISEPS</t>
  </si>
  <si>
    <t>Mis Pagos Componentización</t>
  </si>
  <si>
    <t>MISPA1</t>
  </si>
  <si>
    <t>MIS PAGOS</t>
  </si>
  <si>
    <t>MISPAG</t>
  </si>
  <si>
    <t>Report containing misallocation movements on defined internal accounts</t>
  </si>
  <si>
    <t>MISREP</t>
  </si>
  <si>
    <t>Aplicación Local Santander España, migrada del entorno Partenón Santander, que da soporte a los procesos de valores</t>
  </si>
  <si>
    <t>MIVAPS</t>
  </si>
  <si>
    <t>Mantenimiento Limites Oficina Canal Banking Reform</t>
  </si>
  <si>
    <t>MLICBK</t>
  </si>
  <si>
    <t>Mantenimiento Limites Oficina Reforming F Banking</t>
  </si>
  <si>
    <t>MLIRFB</t>
  </si>
  <si>
    <t>MULTI.MODIFICACIONES CONTRATOS PRESTAMOS SAN BANK ALEMANIA</t>
  </si>
  <si>
    <t>MMCPSB</t>
  </si>
  <si>
    <t>MULTI.MODIFICACIONES CONTRATOS PRESTAMOS SAN CONSUMER ALEMANIA</t>
  </si>
  <si>
    <t>MMCPSC</t>
  </si>
  <si>
    <t>MULTI.MODIFICACIONES CONTRATOS PRESTAMOS - SAN UK</t>
  </si>
  <si>
    <t>MMCPSU</t>
  </si>
  <si>
    <t>MMVSAN</t>
  </si>
  <si>
    <t>Mensajes No Financieros Canal Banking Reform</t>
  </si>
  <si>
    <t>MNFCBK</t>
  </si>
  <si>
    <t>Gestión del repositorio de códigos de activación de los no clientes para el servicio de pagos a moviles.</t>
  </si>
  <si>
    <t>MNNOOP</t>
  </si>
  <si>
    <t>Monitorización Corporación entornos no productivos</t>
  </si>
  <si>
    <t>MNTRSN</t>
  </si>
  <si>
    <t>Monitorización Corporación entornos productivos</t>
  </si>
  <si>
    <t>MNTRSP</t>
  </si>
  <si>
    <t>MENSAJES NO FINANCIEROS</t>
  </si>
  <si>
    <t>MNOFLO</t>
  </si>
  <si>
    <t>MAR MOB EVOLUCIONADA</t>
  </si>
  <si>
    <t>MOB</t>
  </si>
  <si>
    <t>Implementación MOB MARCAJE Cliente para BMG</t>
  </si>
  <si>
    <t>MOBCBM</t>
  </si>
  <si>
    <t>MOB PLATAFOR CLIENTE</t>
  </si>
  <si>
    <t>MOBCLI</t>
  </si>
  <si>
    <t>Aplicación de presentación del modelo de operacion cliente</t>
  </si>
  <si>
    <t>MOBCLP</t>
  </si>
  <si>
    <t>MOB. CORE CONSULTAS</t>
  </si>
  <si>
    <t>MOBCOR</t>
  </si>
  <si>
    <t>Implementación MOB CORE Consultas para BMG</t>
  </si>
  <si>
    <t>MOBCRB</t>
  </si>
  <si>
    <t>Implementación MOB MARCAJE Entorno Corporativo   (Remodelación MOB CLIENTE CORPORTIVO MARCAJE por Multi-implementación. Reubicación Negocio definición Matrices)  1.- Implementación Negocio Marcaje Corporativo Matrices</t>
  </si>
  <si>
    <t>MOBGEO</t>
  </si>
  <si>
    <t>MOB ORIGINAL CONSULTAS Plataforma Cliente - Validación del concepto, basica/bancaria y OBB´s en el sistema a3270</t>
  </si>
  <si>
    <t>MOBORG</t>
  </si>
  <si>
    <t>APLICACION DE PRESENTACION SANPARA EL MOB</t>
  </si>
  <si>
    <t>MOBSAN</t>
  </si>
  <si>
    <t>MOB. CORE SCB</t>
  </si>
  <si>
    <t>MOBSCB</t>
  </si>
  <si>
    <t>MOB. CORE SOV</t>
  </si>
  <si>
    <t>MOBSOV</t>
  </si>
  <si>
    <t>Aplicación encargada de la simulación de los cuadros de amortización y de cuotas</t>
  </si>
  <si>
    <t>MOCADC</t>
  </si>
  <si>
    <t>MOTOR DE CALCULO DEL METODO ESTANDAR</t>
  </si>
  <si>
    <t>MOCAME</t>
  </si>
  <si>
    <t>Motor de cálculo del Capital en Riesgo (CeR) y Credit Value Adjustment  (CVA) a nivel contrato para capital económico.</t>
  </si>
  <si>
    <t>MOCANC</t>
  </si>
  <si>
    <t>El objetivo principal de este componente es  el cálculo de capital en riesgo (CeR)  para todas las operaciones de la Unidad que estén vivas en el mes-año de cálculo de cualquier segmento y tipo de activo  La información que se genera en este componente es imprescindible para el posterior cálculo de RORAC.</t>
  </si>
  <si>
    <t>MOCERE</t>
  </si>
  <si>
    <t>Aplicación especifica para el Motor de Clasificacion de Riesgos para Brasil.</t>
  </si>
  <si>
    <t>MOCLBR</t>
  </si>
  <si>
    <t>Implementación MOB MARCAJE Cliente para CLOUD</t>
  </si>
  <si>
    <t>MOCLCL</t>
  </si>
  <si>
    <t>Implementación MOB MARCAJE CLIENTE Santander  1.- Implementación Negocio Cliente (común) 2.- Implementación Negocio COREMOB CORE</t>
  </si>
  <si>
    <t>MOCLSA</t>
  </si>
  <si>
    <t>Implementación MOB MARCAJE CLIENTE Santander SCB (Alemania)   1.- Implementación Negocio Cliente (común)</t>
  </si>
  <si>
    <t>MOCLSC</t>
  </si>
  <si>
    <t>Implementación MOB MARCAJE CLIENTE Santander US   1.- Implementación Negocio Cliente (común)</t>
  </si>
  <si>
    <t>MOCLSO</t>
  </si>
  <si>
    <t>MOCOCC</t>
  </si>
  <si>
    <t>MOB COMPARADOR CORE</t>
  </si>
  <si>
    <t>MOCOCO</t>
  </si>
  <si>
    <t>Aplicación que administra los modificaciones de las condiciones contractuales de contratos de Préstamos.</t>
  </si>
  <si>
    <t>MOCODP</t>
  </si>
  <si>
    <t>Comparador de OBBs para plataforma Geoban</t>
  </si>
  <si>
    <t>MOCOGE</t>
  </si>
  <si>
    <t>Modelo Control QlikView</t>
  </si>
  <si>
    <t>MOCOQL</t>
  </si>
  <si>
    <t>MOB COMPARADOR SAN</t>
  </si>
  <si>
    <t>MOCOSA</t>
  </si>
  <si>
    <t>MOB COMPARADOR SOV</t>
  </si>
  <si>
    <t>MOCOSO</t>
  </si>
  <si>
    <t>Consulta y mantenimiento  del modelo que recoge la codificación codificación BIC de las entidades de crédito</t>
  </si>
  <si>
    <t>MODBIC</t>
  </si>
  <si>
    <t>Modelo Control Norkom: Nivelación información aprovisionadores NORKOM respecto a los datos de origen.</t>
  </si>
  <si>
    <t>MODCON</t>
  </si>
  <si>
    <t>Aplicación encargada de la gestión de datos de contactos para ofertas para personas que no sean clientes</t>
  </si>
  <si>
    <t>MODDDC</t>
  </si>
  <si>
    <t>Aplicación que permite la definición, cálculo y verificación de los distintos algoritmos (fórmulas, reglas, …) utilizados para diversos fines tales como el cálculo de precio de los servicios de Productos y servicios financieros, etc.</t>
  </si>
  <si>
    <t>MODECA</t>
  </si>
  <si>
    <t>Aplicación encargada del módulo de comisiones</t>
  </si>
  <si>
    <t>MODECO</t>
  </si>
  <si>
    <t>Aplicación encargada de la facturación</t>
  </si>
  <si>
    <t>MODEFA</t>
  </si>
  <si>
    <t>Aplicación encargada del módulo de operaciones para contratos</t>
  </si>
  <si>
    <t>MODEOP</t>
  </si>
  <si>
    <t>Procesos batch de cálculo de capital regulatorio (STD, IRB) y otros cálculos complentarios que se efectuan a nivel corporativo sobre la información de Titulizaciones</t>
  </si>
  <si>
    <t>MODETC</t>
  </si>
  <si>
    <t>Aplicación que recoge los servicios que se utilizan para el tratamiento de los modelos fiscales.</t>
  </si>
  <si>
    <t>MODFIS</t>
  </si>
  <si>
    <t>MODIAL</t>
  </si>
  <si>
    <t>Delegación para la resolución aplicable a la instancia Partenón Banca Mayorista Global</t>
  </si>
  <si>
    <t>MODIBM</t>
  </si>
  <si>
    <t>Mantenimiento y consulta del modelo que recoge la codificación de monedas y divisas, y sus agrupaciones o relaciones; de uso general por todas las aplicaciones de resto de las capas del software</t>
  </si>
  <si>
    <t>MODICA</t>
  </si>
  <si>
    <t>MONEDA DIVISA CH</t>
  </si>
  <si>
    <t>MODICH</t>
  </si>
  <si>
    <t>Mantenimiento y consulta del modelo que fija la próxima fecha de valor para las operaciones en divisa. Facilita el proceso de cierre o cambio de fecha para las operaciones en divisa, de uso general por todas las aplicaciones de resto de capas del software</t>
  </si>
  <si>
    <t>MODICI</t>
  </si>
  <si>
    <t>MODIES</t>
  </si>
  <si>
    <t>MODIPT</t>
  </si>
  <si>
    <t>MODIUK</t>
  </si>
  <si>
    <t>MODIUS</t>
  </si>
  <si>
    <t>Mantenimiento y consulta del modelo de migración, por contratos, de uso general por todas las aplicaciones de resto de capas del software. Este modelo estructural debe dar soporte y se complementa con los procesos de migración de cada aplicación</t>
  </si>
  <si>
    <t>MODMIG</t>
  </si>
  <si>
    <t>Aplicación encargada de la preventa de contratos</t>
  </si>
  <si>
    <t>MODPRE</t>
  </si>
  <si>
    <t>Módulo que da soporte a los movimientos financieros de FICO</t>
  </si>
  <si>
    <t>MODSAF</t>
  </si>
  <si>
    <t>MODELOS PERFILES PATRONES de SGC</t>
  </si>
  <si>
    <t>MODSGC</t>
  </si>
  <si>
    <t>Implementación MOB CONSULTAS CLIENTE Santander  1.- Implementación Negocio Cliente (común) 2.- Implementación Negocio COREMOB CORE</t>
  </si>
  <si>
    <t>MOIISA</t>
  </si>
  <si>
    <t>Aplicación encargada de la fiscalidad para LyR</t>
  </si>
  <si>
    <t>MOIMLY</t>
  </si>
  <si>
    <t>MOB CORE PRESENTACIóN CLIENTE SANTANDER.</t>
  </si>
  <si>
    <t>MOIPSA</t>
  </si>
  <si>
    <t>Modelo I QP Intranet Privada</t>
  </si>
  <si>
    <t>MOIQI1</t>
  </si>
  <si>
    <t>Modelo II QP Intranet Privada</t>
  </si>
  <si>
    <t>MOIQI2</t>
  </si>
  <si>
    <t>Modelo I QP Intranet Pública</t>
  </si>
  <si>
    <t>MOIQIP</t>
  </si>
  <si>
    <t>Multificación Santander  Pieza Estructural de Motor de Liquidación.</t>
  </si>
  <si>
    <t>MOLISA</t>
  </si>
  <si>
    <t>Multificación del Motor de liquidaciones para Sovereign</t>
  </si>
  <si>
    <t>MOLISO</t>
  </si>
  <si>
    <t>Implementación MOB MARCAJE Entorno Corporativo  1.- Implementación Negocio Marcaje Corporativo 2.- Implementación Negocio CORE</t>
  </si>
  <si>
    <t>MOMABM</t>
  </si>
  <si>
    <t>Entorno CORPORATIVO para el marcaje y definción de las Operaciones Bancarias OBBs de forma generalizada y estructural para todos los Clientes</t>
  </si>
  <si>
    <t>MOMARC</t>
  </si>
  <si>
    <t>Modelo de Migración local Banking Reform UK: Afecta a MIRT</t>
  </si>
  <si>
    <t>MOMOBR</t>
  </si>
  <si>
    <t>MODELOS, PERFILES Y PATRONES para PDI</t>
  </si>
  <si>
    <t>MOPEPA</t>
  </si>
  <si>
    <t>Modelo QP - Web Corporativa</t>
  </si>
  <si>
    <t>MOQIW1</t>
  </si>
  <si>
    <t>Modelo QP - Web Comercial</t>
  </si>
  <si>
    <t>MOQIWC</t>
  </si>
  <si>
    <t>Modelo II QP e-Business</t>
  </si>
  <si>
    <t>MOQPEB</t>
  </si>
  <si>
    <t>Modelo III QP Multisegmento</t>
  </si>
  <si>
    <t>MOQPMU</t>
  </si>
  <si>
    <t>Modelo I QP Portal Corporativo</t>
  </si>
  <si>
    <t>MOQPPC</t>
  </si>
  <si>
    <t>Sovereign Daily Mortgage Balances</t>
  </si>
  <si>
    <t>MORBAL</t>
  </si>
  <si>
    <t>El objetivo principal de este componente es el cálculo del RORAC y EVA para todas las operaciones de la Unidad</t>
  </si>
  <si>
    <t>MOROEX</t>
  </si>
  <si>
    <t>Multificación Módulo soporte a FICO Santander España</t>
  </si>
  <si>
    <t>MOSAFS</t>
  </si>
  <si>
    <t>Piezas técnicas que ofrecen servicios comunes en distintos puntos del proceso batch y en especial especial se dedican a la gestión de los procesos (encolamiento de peticiones, configuración dinámica derutas,etc..). Procesos de cálculo de Corep y Validaciones sobre los informes calculados de Corep</t>
  </si>
  <si>
    <t>MOTCOR</t>
  </si>
  <si>
    <t>Cálculo de retención de ISR por ganancia de capital de acuerdo a la reforma fiscal 2014,  cálculo de costo fiscal historíco de posición.</t>
  </si>
  <si>
    <t>MOTFIS</t>
  </si>
  <si>
    <t>MOTOR DE LIQUIDACIONES</t>
  </si>
  <si>
    <t>MOTLIQ</t>
  </si>
  <si>
    <t>Motor de controles de Cumplimiento para operaciones de Inversión</t>
  </si>
  <si>
    <t>MOTPAT</t>
  </si>
  <si>
    <t>Motor de cálculo de rentabilidades de activos de inversión. desacoplamiento de SIGA para universalizar esta información a todos lo clientes y no sólo a los BP</t>
  </si>
  <si>
    <t>MOTREN</t>
  </si>
  <si>
    <t>MOTOR Y TRAZABILIDAD SANTANDER</t>
  </si>
  <si>
    <t>MOTRSA</t>
  </si>
  <si>
    <t>MOTOR Y TRAZABILIDAD SEB</t>
  </si>
  <si>
    <t>MOTRSE</t>
  </si>
  <si>
    <t>CONTROL CALCULO TITUS.</t>
  </si>
  <si>
    <t>MOTTIT</t>
  </si>
  <si>
    <t>Los movimientos avanzados de clientes consiste en una estructura de  Información de movimientos de cuentas de clientes que sirve de base para la explotación por los distintos canales que las Entidades ofrecen a sus Clientes. Está orientada a facilitar y hacer posible realizar búsquedas avanzadas a los clientes y enriquecer los movimientos con información propia según tipología de cada operación. La información será corporativa para todas las Entidades.</t>
  </si>
  <si>
    <t>MOVASA</t>
  </si>
  <si>
    <t>MOVAVA</t>
  </si>
  <si>
    <t>ALIANZAS - GE MONEY UK MEDIOS DE PAGO.</t>
  </si>
  <si>
    <t>MPALIA</t>
  </si>
  <si>
    <t>Gestión de Autorizaciones de PCAS para Alemania</t>
  </si>
  <si>
    <t>MPAUDE</t>
  </si>
  <si>
    <t>Gestión de Autorizaciones de PCAS para España</t>
  </si>
  <si>
    <t>MPAUES</t>
  </si>
  <si>
    <t>AUTORIZACIONES</t>
  </si>
  <si>
    <t>MPAUTO</t>
  </si>
  <si>
    <t>GESTIÓN DE AUTORIZACIONES UK</t>
  </si>
  <si>
    <t>MPAUUK</t>
  </si>
  <si>
    <t>GESTIÓN DE AUTORIZACIONES USA</t>
  </si>
  <si>
    <t>MPAUUS</t>
  </si>
  <si>
    <t>GAP funcionales entre Bco. Popular y base instalada PCAS</t>
  </si>
  <si>
    <t>MPBAPO</t>
  </si>
  <si>
    <t>CATALOGO DE PCAS DEU</t>
  </si>
  <si>
    <t>MPCADE</t>
  </si>
  <si>
    <t>CATALOGO PCAS ESPAÑA</t>
  </si>
  <si>
    <t>MPCAES</t>
  </si>
  <si>
    <t>Es del To Be  Catalogo de Productos y Precios</t>
  </si>
  <si>
    <t>MPCATA</t>
  </si>
  <si>
    <t>CATALOGO DE PCAS UK</t>
  </si>
  <si>
    <t>MPCAUK</t>
  </si>
  <si>
    <t>CATALOGO DE PCAS USA</t>
  </si>
  <si>
    <t>MPCAUS</t>
  </si>
  <si>
    <t>CANAL CIC ESP</t>
  </si>
  <si>
    <t>MPCCES</t>
  </si>
  <si>
    <t>PRESENTACIONES CANAL CIC</t>
  </si>
  <si>
    <t>MPCCIC</t>
  </si>
  <si>
    <t>CARDHOLDERS PCAS</t>
  </si>
  <si>
    <t>MPCHOL</t>
  </si>
  <si>
    <t>CARDHOLDERS PCAS USA</t>
  </si>
  <si>
    <t>MPCHUS</t>
  </si>
  <si>
    <t>SERVICIOS PCAS DE CANAL IVR</t>
  </si>
  <si>
    <t>MPCIVR</t>
  </si>
  <si>
    <t>Contratos de PCAS para Alemania</t>
  </si>
  <si>
    <t>MPCODE</t>
  </si>
  <si>
    <t>Gestión de Contratos de Tarjetas de PCAS para España</t>
  </si>
  <si>
    <t>MPCOES</t>
  </si>
  <si>
    <t>Servicios de LN Multi Global para la aplicación CONTRATOS PCAS.</t>
  </si>
  <si>
    <t>MPCOGL</t>
  </si>
  <si>
    <t>Es del To Be  Perfiles y Administración de Contratos</t>
  </si>
  <si>
    <t>MPCONT</t>
  </si>
  <si>
    <t>Core GDC que almacenará el Modelo de Datos Común del Subsistema</t>
  </si>
  <si>
    <t>MPCORE</t>
  </si>
  <si>
    <t>Contratos de PCAS para UK</t>
  </si>
  <si>
    <t>MPCOUK</t>
  </si>
  <si>
    <t>CONTRATOS DE PCAS USA</t>
  </si>
  <si>
    <t>MPCOUS</t>
  </si>
  <si>
    <t>Management of payments from debit and credit cards of other banks.</t>
  </si>
  <si>
    <t>MPCPUK</t>
  </si>
  <si>
    <t>TARJETAS DE CREDITO ALEMANIA</t>
  </si>
  <si>
    <t>MPCRDE</t>
  </si>
  <si>
    <t>Tarjetas con cargo aplazado a cuenta personal</t>
  </si>
  <si>
    <t>MPCRED</t>
  </si>
  <si>
    <t>Gestión de operativa de tarjetas de crédito para España</t>
  </si>
  <si>
    <t>MPCRES</t>
  </si>
  <si>
    <t>CREDITO UK</t>
  </si>
  <si>
    <t>MPCRUK</t>
  </si>
  <si>
    <t>Gestión del negocio de Crédito de PCAS</t>
  </si>
  <si>
    <t>MPCRUS</t>
  </si>
  <si>
    <t>Mobile Payment Devices</t>
  </si>
  <si>
    <t>MPD001</t>
  </si>
  <si>
    <t>DEFINICIÓN Y CAMBIOS DE PARES DE DIVISA</t>
  </si>
  <si>
    <t>MPDCOR</t>
  </si>
  <si>
    <t>Tarjetas con cargo inmediato a cuenta personal</t>
  </si>
  <si>
    <t>MPDEBI</t>
  </si>
  <si>
    <t>TARJETAS DE DEBITO DEU</t>
  </si>
  <si>
    <t>MPDEDE</t>
  </si>
  <si>
    <t>Tarjetas con cargo directo a cuenta personal</t>
  </si>
  <si>
    <t>MPDEES</t>
  </si>
  <si>
    <t>GESTION TARJETAS DEBITO CUENTA PERSONAL UK</t>
  </si>
  <si>
    <t>MPDEUK</t>
  </si>
  <si>
    <t>TARJETAS DE DEBITO USA</t>
  </si>
  <si>
    <t>MPDEUS</t>
  </si>
  <si>
    <t>GESTIÓN DE DISPUTAS ALEMANIA</t>
  </si>
  <si>
    <t>MPDIDE</t>
  </si>
  <si>
    <t>DISPUTAS ESPAÑA</t>
  </si>
  <si>
    <t>MPDIES</t>
  </si>
  <si>
    <t>Excepciones y Reclamaciones</t>
  </si>
  <si>
    <t>MPDISP</t>
  </si>
  <si>
    <t>GESTIÓN DE DISPUTAS UK</t>
  </si>
  <si>
    <t>MPDIUK</t>
  </si>
  <si>
    <t>GESTIÓN DE DISPUTAS USA</t>
  </si>
  <si>
    <t>MPDIUS</t>
  </si>
  <si>
    <t>Mobile Payment Devices UK</t>
  </si>
  <si>
    <t>MPDUK1</t>
  </si>
  <si>
    <t>SERVICIOS DE CANAL CIC PARA MEDIOS DE PAGO EMISOR</t>
  </si>
  <si>
    <t>MPECIC</t>
  </si>
  <si>
    <t>Gestión y liquidación de comercios con Elavon</t>
  </si>
  <si>
    <t>MPELAV</t>
  </si>
  <si>
    <t>Parametrización básica de PCAS para España</t>
  </si>
  <si>
    <t>MPESES</t>
  </si>
  <si>
    <t>Servicios de LN Multi Global para la aplicación ESTRUCTURAL PCAS.</t>
  </si>
  <si>
    <t>MPESGL</t>
  </si>
  <si>
    <t>Parametrización básica de PCAS, en la que se definen los programas de tarjetas y su relación de emisión, así como parámetros básicos del subsistema y de las aplicaciones del mismo.</t>
  </si>
  <si>
    <t>MPESTR</t>
  </si>
  <si>
    <t>GESTION PRODUCTOS FACTORING</t>
  </si>
  <si>
    <t>MPFACT</t>
  </si>
  <si>
    <t>FINANCIACIÓN ESPECIAL DE OPERACIONES ESP</t>
  </si>
  <si>
    <t>MPFEES</t>
  </si>
  <si>
    <t>FINANCIACION ESPECIAL DE OPERACIONES</t>
  </si>
  <si>
    <t>MPFINA</t>
  </si>
  <si>
    <t>MIS PAGOS ESPEC ABB</t>
  </si>
  <si>
    <t>MPGABB</t>
  </si>
  <si>
    <t>Fachada Específica para UK corporate para la lógica común de Mis Pagos.</t>
  </si>
  <si>
    <t>MPGABE</t>
  </si>
  <si>
    <t>MIS PAGOS UK RETAIL</t>
  </si>
  <si>
    <t>MPGABR</t>
  </si>
  <si>
    <t>MIS PAGOS ESPEC BAN</t>
  </si>
  <si>
    <t>MPGBAN</t>
  </si>
  <si>
    <t>PRINCIPAL MIS PAGOS ESPAÑA</t>
  </si>
  <si>
    <t>MPGESP</t>
  </si>
  <si>
    <t>MiS PAGOS MULTI</t>
  </si>
  <si>
    <t>MPGMUL</t>
  </si>
  <si>
    <t>MIS PAGOS ESPEC OPB</t>
  </si>
  <si>
    <t>MPGOPB</t>
  </si>
  <si>
    <t>MIS PAGOS ESPEC SAN</t>
  </si>
  <si>
    <t>MPGSAN</t>
  </si>
  <si>
    <t>MIS PAGOS ESPECÍFICO SCB</t>
  </si>
  <si>
    <t>MPGSCB</t>
  </si>
  <si>
    <t>MIS PAGOS ESPEC SEB</t>
  </si>
  <si>
    <t>MPGSEB</t>
  </si>
  <si>
    <t>MIS PAGOS ESPECÍFICA SOV</t>
  </si>
  <si>
    <t>MPGSOV</t>
  </si>
  <si>
    <t>Gestion Tarjetas (AS-IS)</t>
  </si>
  <si>
    <t>MPGTAR</t>
  </si>
  <si>
    <t>Procesos de recuperación temporal de datos que no están disponibles en la base de datos de PCAS por haberse almacenado en otros soportes.</t>
  </si>
  <si>
    <t>MPHIST</t>
  </si>
  <si>
    <t>Datos de Identificacion de PCAS DEU</t>
  </si>
  <si>
    <t>MPIDDE</t>
  </si>
  <si>
    <t>Datos de Identificacion de PCAS</t>
  </si>
  <si>
    <t>MPIDEN</t>
  </si>
  <si>
    <t>DATOS MULTIAPLICACIÓN PMAD UK</t>
  </si>
  <si>
    <t>MPIDUK</t>
  </si>
  <si>
    <t>Operativa Emisora con más de 1 plataforma de gestión de tarjetas ESPAÑA</t>
  </si>
  <si>
    <t>MPINTE</t>
  </si>
  <si>
    <t>PCAS CANAL IVR USA</t>
  </si>
  <si>
    <t>MPIVUS</t>
  </si>
  <si>
    <t>Virtualización de tarjetas PCAS por proveedores externos, para su uso en dispositivos móviles con tecnología NFC.</t>
  </si>
  <si>
    <t>MPMWAL</t>
  </si>
  <si>
    <t>Aplicación para España de Virtualización de Tarjetas PCAS por proveedores externos para uso en dispositivos móviles con tecnología NFC</t>
  </si>
  <si>
    <t>MPMWES</t>
  </si>
  <si>
    <t>Aplicación para UK de Virtualización de Tarjetas PCAS por proveedores externos para uso en dispositivos móviles con tecnología NFC</t>
  </si>
  <si>
    <t>MPMWUK</t>
  </si>
  <si>
    <t>Gestion de Operaciones (AS-IS)</t>
  </si>
  <si>
    <t>MPOPER</t>
  </si>
  <si>
    <t>OPERMART PCAS ESP</t>
  </si>
  <si>
    <t>MPOPES</t>
  </si>
  <si>
    <t>OPERMART DE TARJETAS</t>
  </si>
  <si>
    <t>MPOPMA</t>
  </si>
  <si>
    <t>MODELOS, PERFILES Y PATRONES ABB</t>
  </si>
  <si>
    <t>MPPABB</t>
  </si>
  <si>
    <t>Aplic. Específica México para Param. de procesos del APV DW Operacional desde MAC SSI RC</t>
  </si>
  <si>
    <t>MPPAD1</t>
  </si>
  <si>
    <t>Aplic. Específica Alemania para Parametrizaciones para los procesos del Aprovisionador del DW Operacional desde el modulo de administracion SSI RC</t>
  </si>
  <si>
    <t>MPPADD</t>
  </si>
  <si>
    <t>Gestion de Parametros (AS-IS)</t>
  </si>
  <si>
    <t>MPPARA</t>
  </si>
  <si>
    <t>MODELOS, PERFILES Y PATRONES BAN</t>
  </si>
  <si>
    <t>MPPBAN</t>
  </si>
  <si>
    <t>Gestión de Peticiones en Batch</t>
  </si>
  <si>
    <t>MPPBAT</t>
  </si>
  <si>
    <t>PETICIONES BATCH PCAS ESPAÑA</t>
  </si>
  <si>
    <t>MPPBES</t>
  </si>
  <si>
    <t>Funcionalidad de Parametrización del Módulo gestor de campañas PCAS Implementación especifica para España</t>
  </si>
  <si>
    <t>MPPCES</t>
  </si>
  <si>
    <t>Servicios de LN Multi Global para la aplicación PROMOCIONES Y CAMPAÑAS de PCAS</t>
  </si>
  <si>
    <t>MPPCGL</t>
  </si>
  <si>
    <t>PROMOCIONES Y CAMPAÑAS UK</t>
  </si>
  <si>
    <t>MPPCUK</t>
  </si>
  <si>
    <t>GESTIÓN DE LAS PROMOCIONES Y CAMPAÑAS USA</t>
  </si>
  <si>
    <t>MPPCUS</t>
  </si>
  <si>
    <t>PLANTILLAS</t>
  </si>
  <si>
    <t>MPPLAN</t>
  </si>
  <si>
    <t>PLANTILLAS ESP - Especifico para Santander España</t>
  </si>
  <si>
    <t>MPPLES</t>
  </si>
  <si>
    <t>Funcionalidad de Parametrización del Módulo gestor de campañas PCAS</t>
  </si>
  <si>
    <t>MPPRCA</t>
  </si>
  <si>
    <t>PRC RESOLUTOR CCPP</t>
  </si>
  <si>
    <t>MPPRCP</t>
  </si>
  <si>
    <t>PRC_ENVIOS</t>
  </si>
  <si>
    <t>MPPREN</t>
  </si>
  <si>
    <t>TARJETAS PREPAGO</t>
  </si>
  <si>
    <t>MPPREP</t>
  </si>
  <si>
    <t>PREPAGO ESPAÑA</t>
  </si>
  <si>
    <t>MPPRES</t>
  </si>
  <si>
    <t>PRC_FONDOS_INVERSION</t>
  </si>
  <si>
    <t>MPPRFI</t>
  </si>
  <si>
    <t>NUCLEO DE PRC</t>
  </si>
  <si>
    <t>MPPRNU</t>
  </si>
  <si>
    <t>SISTEMAS PRESENTADORES DE SOLICITUDES</t>
  </si>
  <si>
    <t>MPPROV</t>
  </si>
  <si>
    <t>PRC_POSICION_GLOBAL</t>
  </si>
  <si>
    <t>MPPRPG</t>
  </si>
  <si>
    <t>PRC_PLANES_PENSIONES</t>
  </si>
  <si>
    <t>MPPRPP</t>
  </si>
  <si>
    <t>OPERATIVA TRANSFERENCIAS</t>
  </si>
  <si>
    <t>MPPRTR</t>
  </si>
  <si>
    <t>PREPAGO UK</t>
  </si>
  <si>
    <t>MPPRUK</t>
  </si>
  <si>
    <t>PRC_VENTA_ENTRADAS</t>
  </si>
  <si>
    <t>MPPRVE</t>
  </si>
  <si>
    <t>MODELOS, PERFILES Y PATRONES SAN</t>
  </si>
  <si>
    <t>MPPSAN</t>
  </si>
  <si>
    <t>MODELOS, PERFILES Y PATRONES SOV</t>
  </si>
  <si>
    <t>MPPSOV</t>
  </si>
  <si>
    <t>SISTEMAS PRESENTADORES DE SOLICITUDES ESPECIFICOS PARA SANTANDER ESPAÑA</t>
  </si>
  <si>
    <t>MPPVES</t>
  </si>
  <si>
    <t>Repositorio de Información deBines y Servicios</t>
  </si>
  <si>
    <t>MPRIBS</t>
  </si>
  <si>
    <t>RIBS_PARTENON GLOBAL</t>
  </si>
  <si>
    <t>MPRIPG</t>
  </si>
  <si>
    <t>MONITOR PROCESO ALM.</t>
  </si>
  <si>
    <t>MPROCO</t>
  </si>
  <si>
    <t>MONITOR PROCESO ALM SAN ESP.</t>
  </si>
  <si>
    <t>MPROSA</t>
  </si>
  <si>
    <t>SOLICITUDES ESPECIFICIAS PARA SANTANDER ESPAÑA</t>
  </si>
  <si>
    <t>MPSLE</t>
  </si>
  <si>
    <t>SOPORTES DE PCAS</t>
  </si>
  <si>
    <t>MPSODE</t>
  </si>
  <si>
    <t>Gestión Soportes Físicos</t>
  </si>
  <si>
    <t>MPSOES</t>
  </si>
  <si>
    <t>SOLICITUDES</t>
  </si>
  <si>
    <t>MPSOLI</t>
  </si>
  <si>
    <t>Es del To Be  Gestión de los soportes físicos</t>
  </si>
  <si>
    <t>MPSOPO</t>
  </si>
  <si>
    <t>MPSOUK</t>
  </si>
  <si>
    <t>SOPORTES DE PCAS USA</t>
  </si>
  <si>
    <t>MPSOUS</t>
  </si>
  <si>
    <t>GESTION DE TITULARES ALEMANIA</t>
  </si>
  <si>
    <t>MPTIDE</t>
  </si>
  <si>
    <t>GESTION DE TITULARES ESPAÑA</t>
  </si>
  <si>
    <t>MPTIES</t>
  </si>
  <si>
    <t>GESTION DE TITULARES</t>
  </si>
  <si>
    <t>MPTIPO</t>
  </si>
  <si>
    <t>MPTITU</t>
  </si>
  <si>
    <t>GESTION DE TITULARES PARA UK</t>
  </si>
  <si>
    <t>MPTIUK</t>
  </si>
  <si>
    <t>GESTION DE TITULARES PARA USA</t>
  </si>
  <si>
    <t>MPTIUS</t>
  </si>
  <si>
    <t>TIPIFICACION OPERACIONES ESPAÑA</t>
  </si>
  <si>
    <t>MPTOES</t>
  </si>
  <si>
    <t>Tipificación de Operaciones de Medios de Pago</t>
  </si>
  <si>
    <t>MPTOPE</t>
  </si>
  <si>
    <t>TIPIFICACION OPERACIONES UK</t>
  </si>
  <si>
    <t>MPTOUK</t>
  </si>
  <si>
    <t>Desarrollos UNIX de PCAS para GAP de integración B.Popular</t>
  </si>
  <si>
    <t>MPUNPO</t>
  </si>
  <si>
    <t>Mobile Payment VOCA Connector UK</t>
  </si>
  <si>
    <t>MPXUK1</t>
  </si>
  <si>
    <t>PRESENTACIÓN, para las operaciones INTERNAS de acceso al Repositorio Estructural de Textos Multi-Idioma. Esta aplicación, ÚNICAMENTE, es de invocación por las fachadas públicas de Multi-Idioma Estructural; o presentación de la propia administración de los Textos Multi-idioma. Realizar tanto la consulta y gestión  de los Textos Multi-Idioma, en la Base de Datos centralizado repositorio de todas los Textos Multi-Idioma, en todos los idiomas</t>
  </si>
  <si>
    <t>MRETMI</t>
  </si>
  <si>
    <t>Motor de punto de silla que con el fin de realizar un análisis más exhaustivo de la información, reparte el capital económico crédito mediante aproximaciones analíticas por punto de silla. El capital / percentil utilizado  como input del reparto puede proceder de simulaciones de Monte Carlo u obtenerse por métodos analíticos alternativos dentro del propio motor.</t>
  </si>
  <si>
    <t>MRPDSE</t>
  </si>
  <si>
    <t>MENSAJES SEGUROS PARA ABBEY INTRANET</t>
  </si>
  <si>
    <t>MSAABB</t>
  </si>
  <si>
    <t>MENSAJES SEGUROS INTRANET SCU (BANKING REFORM)</t>
  </si>
  <si>
    <t>MSACBK</t>
  </si>
  <si>
    <t>MENSAJES SEGUROS PARA CAHOOT INTRANET</t>
  </si>
  <si>
    <t>MSACHT</t>
  </si>
  <si>
    <t>CORE PARA INTRANET DE MENSAJESSEGUROS</t>
  </si>
  <si>
    <t>MSACOR</t>
  </si>
  <si>
    <t>MENSAJES SEGUROS PARA OPENBANKINTRANET</t>
  </si>
  <si>
    <t>MSAOPB</t>
  </si>
  <si>
    <t>MENSAJES SEGUROS PARA RBS INTRANET</t>
  </si>
  <si>
    <t>MSARBS</t>
  </si>
  <si>
    <t>MENSAJES SEGUROS PARA SANTANDER INTRANET</t>
  </si>
  <si>
    <t>MSASCH</t>
  </si>
  <si>
    <t>MENSAJES SEGUROS INTRANET SCU.</t>
  </si>
  <si>
    <t>MSASCU</t>
  </si>
  <si>
    <t>Mensajes Seguros para Santander UK Retail Back Office</t>
  </si>
  <si>
    <t>MSBABB</t>
  </si>
  <si>
    <t>Mensajes Seguros para Cahoot Retail Back Office</t>
  </si>
  <si>
    <t>MSBCHT</t>
  </si>
  <si>
    <t>Mensajes Seguros para Openbank Retail Back Office</t>
  </si>
  <si>
    <t>MSBOPB</t>
  </si>
  <si>
    <t>Mensajes Seguros para Santander Retail Back Office</t>
  </si>
  <si>
    <t>MSBSCH</t>
  </si>
  <si>
    <t>Mensajes Seguros para Santander UK Corporate Back Office</t>
  </si>
  <si>
    <t>MSBSCU</t>
  </si>
  <si>
    <t>CORE DE DEFINICIóN Y PRECIOS DE SECURITIES</t>
  </si>
  <si>
    <t>MSCCOR</t>
  </si>
  <si>
    <t>Módulo Local tratamiento transferencias MSC a sus PSC´s</t>
  </si>
  <si>
    <t>MSCPSC</t>
  </si>
  <si>
    <t>MENSAJES SEGUROS PARA ABBEY INTERNET</t>
  </si>
  <si>
    <t>MSEABB</t>
  </si>
  <si>
    <t>MENSAJES SEGUROS PARA CAHOOT INTERNET</t>
  </si>
  <si>
    <t>MSECHT</t>
  </si>
  <si>
    <t>CORE PARA MENSAJES SEGUROS INTERNET</t>
  </si>
  <si>
    <t>MSECOR</t>
  </si>
  <si>
    <t>MENSAJES SEGUROS PARA OPENBANKINTERNET</t>
  </si>
  <si>
    <t>MSEOPB</t>
  </si>
  <si>
    <t>MENSAJES SEGUROS PARA RBS INTERNET</t>
  </si>
  <si>
    <t>MSERBS</t>
  </si>
  <si>
    <t>MENSAJES SEGUROS PARA SANTANDER INTERNET</t>
  </si>
  <si>
    <t>MSESCH</t>
  </si>
  <si>
    <t>MSESMN</t>
  </si>
  <si>
    <t>GESTION DE MENSAJERIA NO FINANCIERA DE MIS PAGOS.</t>
  </si>
  <si>
    <t>MSGSMN</t>
  </si>
  <si>
    <t>CORE PARA INTRANET MENSAJES SEGUROS SEGMENTO B Y C.</t>
  </si>
  <si>
    <t>MSICOR</t>
  </si>
  <si>
    <t>MENSAJES SEGUROS PARA EMPRESASINTRANET SEGMENTOS B Y C.</t>
  </si>
  <si>
    <t>MSISCU</t>
  </si>
  <si>
    <t>APLICACIóN CORE PARA BROADCASTING</t>
  </si>
  <si>
    <t>MSJDIF</t>
  </si>
  <si>
    <t>MENSAJES SEGUROS PARA ABBEY EMPRESAS</t>
  </si>
  <si>
    <t>MSMABB</t>
  </si>
  <si>
    <t>MENSAJES SEGUROS PARA SANTANDER CORPORATE UK (BANKING REFORM)</t>
  </si>
  <si>
    <t>MSMCBK</t>
  </si>
  <si>
    <t>MSMCOR</t>
  </si>
  <si>
    <t>MENSAJES SEGUROS PARA SANTANDER CORPORATE UK</t>
  </si>
  <si>
    <t>MSMSCU</t>
  </si>
  <si>
    <t>Recepción de pagos en EUR Fase 1.</t>
  </si>
  <si>
    <t>MSPPAY</t>
  </si>
  <si>
    <t>MENSAJES SEGUROS PARA EMPRESAS SEGMENTO A EN ABBEY</t>
  </si>
  <si>
    <t>MSSABB</t>
  </si>
  <si>
    <t>CORE PARA MENSAJES SEGUROS EMPRESAS SEGMENTO A</t>
  </si>
  <si>
    <t>MSSCOR</t>
  </si>
  <si>
    <t>MENSAJES SEGUROS PARA EMPRESAS SEGMENTO A EN RBS</t>
  </si>
  <si>
    <t>MSSRBS</t>
  </si>
  <si>
    <t>MiS PAGOS WEB SERVICE PARA CONSIMO DE APIS FUNCIONALIDA PAGOS ESPECIFICOS PARA ESPAÑA</t>
  </si>
  <si>
    <t>MSWSEE</t>
  </si>
  <si>
    <t>Pequisa de dossier de contratos MT101</t>
  </si>
  <si>
    <t>MT101P</t>
  </si>
  <si>
    <t>INFORMACIÓN BÁSICA DE MERCADO</t>
  </si>
  <si>
    <t>MTCCOR</t>
  </si>
  <si>
    <t>MULTI PROCESS TO DO LIST ABBE</t>
  </si>
  <si>
    <t>MTDLAB</t>
  </si>
  <si>
    <t>MULTI PROCESS TO DO LIST BANETO.</t>
  </si>
  <si>
    <t>MTDLBA</t>
  </si>
  <si>
    <t>Component that allows access to the remaining tasks of a user regardless of the process . Allowing a unified vision.</t>
  </si>
  <si>
    <t>MTDLBK</t>
  </si>
  <si>
    <t>Permite el acceso a tareas de distintos procesos de negocio para los usuarios que resuelven tareas de diferentes procesos. De esta forma se facilita su trabajo al consolidar todas sus tareas en único punto.</t>
  </si>
  <si>
    <t>MTDLBM</t>
  </si>
  <si>
    <t>Componente que permite acceder a las tareas pendientes de un usuario independientemente del proceso. Permitiendo una visión unificada.</t>
  </si>
  <si>
    <t>MTDLCH</t>
  </si>
  <si>
    <t>MTDLCU</t>
  </si>
  <si>
    <t>Componente que permite acceder a las tareas pendientes de un usuario independientemente del proceso. Permitiendo una visión unificada. Aplicación utilizada para los procesos corporativos de SAN DE</t>
  </si>
  <si>
    <t>MTDLDE</t>
  </si>
  <si>
    <t>MTDLME</t>
  </si>
  <si>
    <t>Componente local MTDL Santander. Muestra la lista de tareas pendientes de Procesos APP del usuario logado.</t>
  </si>
  <si>
    <t>MTDLSA</t>
  </si>
  <si>
    <t>MULTI PROCESS TO DO LIST ALEMNIA</t>
  </si>
  <si>
    <t>MTDLSC</t>
  </si>
  <si>
    <t>Componente local MTDL de SEB.</t>
  </si>
  <si>
    <t>MTDLSE</t>
  </si>
  <si>
    <t>MTDPAB</t>
  </si>
  <si>
    <t>Componente local MTDL de Sovereign.</t>
  </si>
  <si>
    <t>MTLDSO</t>
  </si>
  <si>
    <t>MTNOSA</t>
  </si>
  <si>
    <t>BUREAU SEARCH ORCHESTATION-APLICACION CORE</t>
  </si>
  <si>
    <t>MTXCOR</t>
  </si>
  <si>
    <t>Aplicación MTB plataforma Retail UK con conectividad con DV360</t>
  </si>
  <si>
    <t>MTXRDV</t>
  </si>
  <si>
    <t>Multibureau para la unidad de Banco Santander España</t>
  </si>
  <si>
    <t>MTXSAN</t>
  </si>
  <si>
    <t>BUREAU SEARCH ORCHESTATION UK CORPORATE</t>
  </si>
  <si>
    <t>MTXSCU</t>
  </si>
  <si>
    <t>BUREAU SEARCH ORCHESTATION SOVEREIGN - DATAVIEW</t>
  </si>
  <si>
    <t>MTXSDV</t>
  </si>
  <si>
    <t>BUREAU SEARCH ORCHESTATION SOVEREIGN</t>
  </si>
  <si>
    <t>MTXSOV</t>
  </si>
  <si>
    <t>Aplicación MTB para la plataforma Retail UK</t>
  </si>
  <si>
    <t>MTXSRU</t>
  </si>
  <si>
    <t>BUREAU SEARCH ORCHESTATION UK CORPORATE - DATAVIEW</t>
  </si>
  <si>
    <t>MTXUDV</t>
  </si>
  <si>
    <t>MULTI.GESTION RECIBOS SANTANDER USA</t>
  </si>
  <si>
    <t>MUGRS1</t>
  </si>
  <si>
    <t>MULTI. GESTION RECIBOS SAN UK</t>
  </si>
  <si>
    <t>MUGRSU</t>
  </si>
  <si>
    <t>Componentización multi-idioma</t>
  </si>
  <si>
    <t>MUIDCO</t>
  </si>
  <si>
    <t>MUIDME</t>
  </si>
  <si>
    <t>Aplica el Patrón de Multi-Implementación (de forma excepcional, puesto que no se realiza distintas implementaciones por País, si no que sólo se define una, de forma CORPORATIVA, que es la que se encuentra en todas la instancias Partenón),para las operaciones INTERNAS de acceso al Repositorio Estructural de Textos Multi-Idioma. Esta aplicación, ÚNICAMENTE, es de invocación por las fachadas públicas de Multi-Idioma Estructural; o presentación de la propia administración de los Textos Multi-idioma. Realizar tanto la consulta y gestión  de los Textos Multi-Idioma, en la Base de Datos centralizado repositorio de todas los Textos Multi-Idioma, en todos los idiomas</t>
  </si>
  <si>
    <t>MULCOR</t>
  </si>
  <si>
    <t>Aplicacion para la componentización de multi-lengua</t>
  </si>
  <si>
    <t>MULECO</t>
  </si>
  <si>
    <t>MANTENIMIENTO Y CONSULTA DE MULTI-LENGUA</t>
  </si>
  <si>
    <t>MULGUA</t>
  </si>
  <si>
    <t>Aplicación para las operaciones INTERNAS de acceso al Repositorio Estructural de Textos Multi-Idioma. Esta aplicación, ÚNICAMENTE, es de invocación por las fachadas públicas de Multi-Idioma Estructural; o presentación de la propia administración de los Textos Multi-idioma. Realizar tanto la consulta y gestión  de los Textos Multi-Idioma, en la Base de Datos centralizado repositorio de todas los Textos Multi-Idioma, en todos los idiomas</t>
  </si>
  <si>
    <t>MULIDI</t>
  </si>
  <si>
    <t>Multiconector</t>
  </si>
  <si>
    <t>MULTIC</t>
  </si>
  <si>
    <t>Componente que gestiona toda la lista de tareas de manera agrupada de los diferentes procesos de negocios. Presentando las tareas en función del usuario.</t>
  </si>
  <si>
    <t>MULTOD</t>
  </si>
  <si>
    <t>Recoge las fachadas técnicas, públicas, para realizar la PRESENTACIÓN de ayuda a  traducción de los textos multi-idioma o el mantenimiento de los mismos, de uso general por todas las aplicaciones de resto de capas del software.</t>
  </si>
  <si>
    <t>MUMIEP</t>
  </si>
  <si>
    <t>Acumulación de importes de movimientos de crédito en 3, 6 y 12 meses.</t>
  </si>
  <si>
    <t>MVACCR</t>
  </si>
  <si>
    <t>MONITORIZACIón DE PAGOS EN TIMPO REAL EN EL SCP DE BANESTO</t>
  </si>
  <si>
    <t>MYBABT</t>
  </si>
  <si>
    <t>MYC BAM CHILE</t>
  </si>
  <si>
    <t>MYBACH</t>
  </si>
  <si>
    <t>MONITORIZACIón DE PAGOS EN TIMPO REAL EN EL SCP DE SANTANDER</t>
  </si>
  <si>
    <t>MYBASA</t>
  </si>
  <si>
    <t>MYC BAM SOV CHEQUES</t>
  </si>
  <si>
    <t>MYBASC</t>
  </si>
  <si>
    <t>MONITORIZACIón DE PAGOS EN TIMPO REAL EN EL SCP DE SEB</t>
  </si>
  <si>
    <t>MYBASE</t>
  </si>
  <si>
    <t>MYC BAM SOV PAGOS</t>
  </si>
  <si>
    <t>MYBASP</t>
  </si>
  <si>
    <t>MYC/BAM Específico de Sovereign</t>
  </si>
  <si>
    <t>MYBASV</t>
  </si>
  <si>
    <t>MYC/BAM Específico de UK Corporate</t>
  </si>
  <si>
    <t>MYCUKC</t>
  </si>
  <si>
    <t>MYC/BAM Específico de UK Retail</t>
  </si>
  <si>
    <t>MYCUKR</t>
  </si>
  <si>
    <t>Desacople de mynetwork</t>
  </si>
  <si>
    <t>MYNETW</t>
  </si>
  <si>
    <t>Adaptación de mysite integrada con directorio de personas</t>
  </si>
  <si>
    <t>MYSITE</t>
  </si>
  <si>
    <t>NATEADOR DE SALDO</t>
  </si>
  <si>
    <t>NATSAL</t>
  </si>
  <si>
    <t>Aplicação que dá suporte à função de Compliance para Clientes Private que contempla funcionalidades de encarteiramento de cliente e conta, alertas e incidências, gestão de MICs (modelos IC - KYC) e Gestão de Relatórios de Visita</t>
  </si>
  <si>
    <t>NECPCP</t>
  </si>
  <si>
    <t>Nueva versión de la herramienta del banquero CRIS enfocado al canal movilidad y en el entorno global</t>
  </si>
  <si>
    <t>NECRDI</t>
  </si>
  <si>
    <t>NEGOCIACION DE DOCUMENTOS SOBRE EL EXTRANJERO</t>
  </si>
  <si>
    <t>NEGDOC</t>
  </si>
  <si>
    <t>NEGOCIACION DE DOCUMENTOS</t>
  </si>
  <si>
    <t>NEGOCI</t>
  </si>
  <si>
    <t>NetApp CVO</t>
  </si>
  <si>
    <t>NETAPP</t>
  </si>
  <si>
    <t>MULTIFICACION MOTOR NETEOS SAN UK RETAIL</t>
  </si>
  <si>
    <t>NETRBS</t>
  </si>
  <si>
    <t>Entorno de Comunicaciones Corporación entornos no productivos</t>
  </si>
  <si>
    <t>NETWSN</t>
  </si>
  <si>
    <t>Entorno de Comunicaciones Corporación entornos productivos</t>
  </si>
  <si>
    <t>NETWSP</t>
  </si>
  <si>
    <t>Aplicación para  gestión y validación de cuentas CLABEs de productos de Negocios Globales, Cartera y en general de aquellos productos que requieran una CLABE diferente a cuentas de deposito (Captación), para generar transferencias interbancarias. 
Neurona.
Generación y administración de CLABE. Se encargara de generar la CLABE y la relación CLABE/Cuenta-Contrato  para los productos que requieran de la misma, deberá considerar las características y estructura del contrato/cuenta de cada Aplicativo/Producto pero cumpliendo con los requisitos y  especificaciones de la Circular 14/2017.
Validación de la CLABE. Este componente realizara la recuperación y validación de la CLABE para verificación de no duplicidad en el sistema. 
Consulta de Clabe: valida la existencia de la relación de cuenta origen vs cuenta generada en Neurona</t>
  </si>
  <si>
    <t>NEURON</t>
  </si>
  <si>
    <t xml:space="preserve">Chile Aplicativo informativo de la Gerencia de Recursos Humanos </t>
  </si>
  <si>
    <t>NEWSDP</t>
  </si>
  <si>
    <t>OPTIMUM</t>
  </si>
  <si>
    <t>INFRAESTRUCTURA DE VALORES.</t>
  </si>
  <si>
    <t>NFRVAL</t>
  </si>
  <si>
    <t>North Internet Corporate Back Firewall</t>
  </si>
  <si>
    <t>NICBAC</t>
  </si>
  <si>
    <t>North Internet Corporate Front Firewall</t>
  </si>
  <si>
    <t>NICFRO</t>
  </si>
  <si>
    <t>North Internet Production Corporate Generic resources</t>
  </si>
  <si>
    <t>NICGEN</t>
  </si>
  <si>
    <t>North Internet Non-Production Corporate Generic resources</t>
  </si>
  <si>
    <t>NICGNN</t>
  </si>
  <si>
    <t>APROVISIONAMIENTO NILO AQUA ESPAÑA</t>
  </si>
  <si>
    <t>NILAQ0</t>
  </si>
  <si>
    <t>NIMBUS Cloud Cost Management</t>
  </si>
  <si>
    <t>NIMBUS</t>
  </si>
  <si>
    <t>North Internet SCIB Back Firewall</t>
  </si>
  <si>
    <t>NINBAC</t>
  </si>
  <si>
    <t>North Internet SCIB Front Firewall</t>
  </si>
  <si>
    <t>NINFRO</t>
  </si>
  <si>
    <t>This service obtains information related to Not Financial Messages. (NOCs)</t>
  </si>
  <si>
    <t>NOCINF</t>
  </si>
  <si>
    <t>Aplicación No clientes BMG</t>
  </si>
  <si>
    <t>NOCLBM</t>
  </si>
  <si>
    <t>NO CLIENTES DELEGACIÓN MULTI</t>
  </si>
  <si>
    <t>NOCLDE</t>
  </si>
  <si>
    <t>NO-CLIENTES específico de España PRES</t>
  </si>
  <si>
    <t>NOCLEP</t>
  </si>
  <si>
    <t>Contiene componentes de software para Desarrollos locales para No clientes es Santander España</t>
  </si>
  <si>
    <t>NOCLSE</t>
  </si>
  <si>
    <t>NOFCOR</t>
  </si>
  <si>
    <t>Mensajes No Financieros SEPA específico Alemania SCB</t>
  </si>
  <si>
    <t>NOFSCB</t>
  </si>
  <si>
    <t>This application generates a Proof of Saction report from an Application ID for Non Industrialized proceses. All data need is retreive from external components generating finally an electronic report.</t>
  </si>
  <si>
    <t>NOINRE</t>
  </si>
  <si>
    <t>Aplicación que se encarga de gestionar la dispersión de nóminas</t>
  </si>
  <si>
    <t>NOMINA</t>
  </si>
  <si>
    <t>NO RESIDENTES BMG</t>
  </si>
  <si>
    <t>NOREGB</t>
  </si>
  <si>
    <t>NO RESIDENTES GLOBAL</t>
  </si>
  <si>
    <t>NOREGL</t>
  </si>
  <si>
    <t>NO RESIDENTES PORTUGAL</t>
  </si>
  <si>
    <t>NORESI</t>
  </si>
  <si>
    <t>NO RESIDENTES ESPAÑA</t>
  </si>
  <si>
    <t>NORESP</t>
  </si>
  <si>
    <t>Tratamiento y Gestión mensaje SEPA Folleto 72</t>
  </si>
  <si>
    <t>NOSCCO</t>
  </si>
  <si>
    <t>Mensajes No Financieros SEPA específico Alemania SEB</t>
  </si>
  <si>
    <t>NOSEAL</t>
  </si>
  <si>
    <t>MENSAJES NO FINANCIEROS OFICINA BANESTO</t>
  </si>
  <si>
    <t>NOSEBA</t>
  </si>
  <si>
    <t>MENSAJES NO FINANCIEROS SEPA</t>
  </si>
  <si>
    <t>NOSECO</t>
  </si>
  <si>
    <t>MENSAJES NO FINANCIEROS OFICINA OPENBANK</t>
  </si>
  <si>
    <t>NOSEOP</t>
  </si>
  <si>
    <t>MENSAJES NO FINANCIEROS OFICINA SANTANDER</t>
  </si>
  <si>
    <t>NOSESA</t>
  </si>
  <si>
    <t>Gestión y administración de las notificaciones realizadas a Redsys por parte de PMS, de las operaciones us-on-us</t>
  </si>
  <si>
    <t>NOTIES</t>
  </si>
  <si>
    <t>SERVICIO POR EL CUAL SE ENVIA MENSAJES SMS Y CORREO ELECTRÓNICO AL CLIENTE</t>
  </si>
  <si>
    <t>NOTSIA</t>
  </si>
  <si>
    <t>Aplicación para la gestión de novaciones de préstamos</t>
  </si>
  <si>
    <t>NOVPRE</t>
  </si>
  <si>
    <t>Multificación Global aplicación para la gestión de novaciones de Préstamos.</t>
  </si>
  <si>
    <t>NOVPRM</t>
  </si>
  <si>
    <t>HERRAMIENTA DE MARCAJE MASIVO DE PRECIOS PARTICULARES PARA EMPRESAS. CON LA PARTICULARICACIÓN DE PRECIOS PARA UNA PERSONA Y UN PRODUCTO-ESTANDAR-MONEDA-CANAL ORIGEN REALIZA LA REPLICA A SUS RESPECTIVOS DESTINOS</t>
  </si>
  <si>
    <t>NPREEM</t>
  </si>
  <si>
    <t>SW MULTI GLOBAL. HERRAMIENTA DE MARCAJE MASIVO DE PRECIOS PARTICULARES PARA EMPRESAS. CON LA PARTICULARICACIÓN DE PRECIOS PARA UNA PERSONA Y UN PRODUCTO-ESTANDAR-MONEDA-CANAL ORIGEN REALIZA LA REPLICA A SUS RESPECTIVOS DESTINO</t>
  </si>
  <si>
    <t>NPREMG</t>
  </si>
  <si>
    <t>SW MULTI SAN. HERRAMIENTA DE MARCAJE MASIVO DE PRECIOS PARTICULARES PARA EMPRESAS. CON LA PARTICULARICACIÓN DE PRECIOS PARA UNA PERSONA Y UN PRODUCTO-ESTANDAR-MONEDA-CANAL ORIGEN REALIZA LA REPLICA A SUS RESPECTIVOS DESTINO</t>
  </si>
  <si>
    <t>NPRESA</t>
  </si>
  <si>
    <t>NO RESIDENTES SOFTWARE LOCAL XCLUSIVO DE SANTANDER.</t>
  </si>
  <si>
    <t>NRLSAN</t>
  </si>
  <si>
    <t>NUCLEO BATCH</t>
  </si>
  <si>
    <t>NUCBAT</t>
  </si>
  <si>
    <t>Núcleo de gestión de PMAS. ESPAÑA</t>
  </si>
  <si>
    <t>NUCLES</t>
  </si>
  <si>
    <t>Nuevo Broker para Santander España. Nuevas Lógicas Intermedias multicanal que cubren las mismas fucionalidades del broker actual.</t>
  </si>
  <si>
    <t>NUEBRO</t>
  </si>
  <si>
    <t>Aplicación para albergar SWF Nueva Cirbe</t>
  </si>
  <si>
    <t>NUECIR</t>
  </si>
  <si>
    <t>Plataforma de colaboración para el nuevo Nickey</t>
  </si>
  <si>
    <t>NUENIK</t>
  </si>
  <si>
    <t>NúCLEO GESTIóN PRODUCTO</t>
  </si>
  <si>
    <t>NUGPRO</t>
  </si>
  <si>
    <t>NÚCLEO PNIC ALEMANIA</t>
  </si>
  <si>
    <t>NUPNDE</t>
  </si>
  <si>
    <t>NUCLEO ESPAÑA</t>
  </si>
  <si>
    <t>NUPNES</t>
  </si>
  <si>
    <t>Procesamiento de los Totales Recibidos por Lotes Repositorios de Operaciones, de Operaciones Correctamente Traducidas al Formato Interno, de Autorizaciones que Requieren Confirmación Batch (dual message) y Servicios de Gestión Correspondientes, de Operaciones que no han superado los procesos de validación de la subaplicación de Origen y que requieren de una acción manual para su liberación Gestión de Lotes.</t>
  </si>
  <si>
    <t>NUPNIC</t>
  </si>
  <si>
    <t>NUCLEO DE INTERCAMBIO UK</t>
  </si>
  <si>
    <t>NUPNUK</t>
  </si>
  <si>
    <t>NUCLEO DE INTERCAMBIO USA</t>
  </si>
  <si>
    <t>NUPNUS</t>
  </si>
  <si>
    <t>NUCLEO GESTION PLANES PENSIONES ESPAÑA</t>
  </si>
  <si>
    <t>NUPPES</t>
  </si>
  <si>
    <t>New York and New Jersey Safe box deposits tax rate.Updating the tax rate for Safe deposit boxes</t>
  </si>
  <si>
    <t>NYANJS</t>
  </si>
  <si>
    <t>OAPIBS</t>
  </si>
  <si>
    <t>ORGANIZACIÓN BMG</t>
  </si>
  <si>
    <t>OBMCOR</t>
  </si>
  <si>
    <t>Herramienta de Testing OP ABBEY</t>
  </si>
  <si>
    <t>OBTABB</t>
  </si>
  <si>
    <t>Herramienta de Testing OP BANESTO</t>
  </si>
  <si>
    <t>OBTBAN</t>
  </si>
  <si>
    <t>Herramienta de Testing OP BMG</t>
  </si>
  <si>
    <t>OBTBGM</t>
  </si>
  <si>
    <t>Herramienta de Testing OP CAHOOT</t>
  </si>
  <si>
    <t>OBTCHT</t>
  </si>
  <si>
    <t>Herramienta de Simulación y Testing de Operaciones Bancarias</t>
  </si>
  <si>
    <t>OBTEST</t>
  </si>
  <si>
    <t>Herramienta de Testing OP GE MONEY</t>
  </si>
  <si>
    <t>OBTGEM</t>
  </si>
  <si>
    <t>Herramienta de Testing OP BANCOS</t>
  </si>
  <si>
    <t>OBTOPE</t>
  </si>
  <si>
    <t>Herramienta de Testing OP SAN</t>
  </si>
  <si>
    <t>OBTSAN</t>
  </si>
  <si>
    <t>Herramienta de Testing OP SCB</t>
  </si>
  <si>
    <t>OBTSCB</t>
  </si>
  <si>
    <t>Herramienta de Testing OP SANTANDER UK CORPORATE</t>
  </si>
  <si>
    <t>OBTSCU</t>
  </si>
  <si>
    <t>Herramienta de Testing OP SEB</t>
  </si>
  <si>
    <t>OBTSEB</t>
  </si>
  <si>
    <t>Herramienta de Testing OP SOVEREIGN</t>
  </si>
  <si>
    <t>OBTSOV</t>
  </si>
  <si>
    <t>Herramienta de Testing OP TOTTA</t>
  </si>
  <si>
    <t>OBTTOT</t>
  </si>
  <si>
    <t>Openshift</t>
  </si>
  <si>
    <t>OCPOCP</t>
  </si>
  <si>
    <t>Dedicated docker registry for Openshift</t>
  </si>
  <si>
    <t>OCPREG</t>
  </si>
  <si>
    <t>Optical Character Recognition [OCR] - Document Classification</t>
  </si>
  <si>
    <t>OCRGER</t>
  </si>
  <si>
    <t>SOFTWARE SOVEREIGN DE GESTION DE OPERACIONES EN CUENTA</t>
  </si>
  <si>
    <t>OCTASO</t>
  </si>
  <si>
    <t>Aplicación MULTI específica PORTUGAL que da soporte completo a la operativa del Contrato marco e IPFs</t>
  </si>
  <si>
    <t>ODCME1</t>
  </si>
  <si>
    <t>Aplicación específica España que da soporte a la operativa de Contratos Marco e IPFs.</t>
  </si>
  <si>
    <t>ODCMEI</t>
  </si>
  <si>
    <t>Consiste en desarrollos locales de la entidad SANTANDER para Operaciones Diversas.</t>
  </si>
  <si>
    <t>ODVSAN</t>
  </si>
  <si>
    <t>One Europe POT</t>
  </si>
  <si>
    <t>OE2020</t>
  </si>
  <si>
    <t>Aplicación CORE que da soporte completo a las Operativas del Portal de Operativa Frecuente</t>
  </si>
  <si>
    <t>OFDPCO</t>
  </si>
  <si>
    <t>Aplicación USA queincluye la lógica de presentación de la Operativa del Portal de Operativa Frecuente.</t>
  </si>
  <si>
    <t>OFDPSO</t>
  </si>
  <si>
    <t>OFERTA GUIADA GENERADA EN EL PROCESO DE CONTRATACION DE PRODUCTOS DE INVERSION</t>
  </si>
  <si>
    <t>OFEGUI</t>
  </si>
  <si>
    <t>Oficina de Información Comercial, permite la gestión y coordinación de comunicaciones entre el área central de negocio y las oficinas</t>
  </si>
  <si>
    <t>OFINCI</t>
  </si>
  <si>
    <t>INTERFAZ PAGOS OFI RBS</t>
  </si>
  <si>
    <t>OFISCU</t>
  </si>
  <si>
    <t>Parte del On-line de Consutlas para entornos no Partenón.   Multi.</t>
  </si>
  <si>
    <t>OLCNP1</t>
  </si>
  <si>
    <t>Parte del On-line de Consutlas para entornos no Partenón.   No tiene ninguna dependencia con otros elementos de la arquitectura partenón como las consultas del DGO o las lupas.</t>
  </si>
  <si>
    <t>OLCNPA</t>
  </si>
  <si>
    <t>Parte del On-line de Consutlas para entornos Partenón.  Multi</t>
  </si>
  <si>
    <t>OLCPA1</t>
  </si>
  <si>
    <t>OLCPA2</t>
  </si>
  <si>
    <t>OLCPA3</t>
  </si>
  <si>
    <t>Parte del On-line de Consutlas para entornos Partenón.   Tiene  dependencias con otros elementos de la arquitectura partenón como las consultas del DGO o las lupas.</t>
  </si>
  <si>
    <t>OLCPAS</t>
  </si>
  <si>
    <t>ON LINE RED BANESTO</t>
  </si>
  <si>
    <t>OLREBT</t>
  </si>
  <si>
    <t>ON LINE RED OPENBANK</t>
  </si>
  <si>
    <t>OLREOP</t>
  </si>
  <si>
    <t>ON LINE RED SANTANDER</t>
  </si>
  <si>
    <t>OLRESA</t>
  </si>
  <si>
    <t>OPERMART DOMICILIACIONES</t>
  </si>
  <si>
    <t>OMDOMI</t>
  </si>
  <si>
    <t>La aplicación de Préstamos debe disponer de un repositorio anexo que proporcione información (como fuente única) del producto, para cubrir las necesidades de Operaciones y de los Sistemas de Información.  Para conseguir dicho objetivo se crearán repositorios “ordenados” de datos (interfaces en fichero)  que se constituyen como extensiones de la aplicación y que serán la fuente única de información para el departamento de Operaciones correspondiente y para los Sistemas de Información. Los beneficios de este sistema son: • Unicidad: La Interfaz Estándar se convierte en fuente de información única para todos los Sistemas de Información.  • Portabilidad: La Interfaz Estándar puede instalarse junto a la Aplicación correspondiente.</t>
  </si>
  <si>
    <t>OMPRES</t>
  </si>
  <si>
    <t>Santanter Uruguay  Onboarding Digital para Banca Comercial.</t>
  </si>
  <si>
    <t xml:space="preserve">ONBDIG </t>
  </si>
  <si>
    <t>Aplicación Funcional ligada al proceso de Alta de Personas Jurídicas que orquesta las llamadas a los diversos servicios de las distintas aplicaciones y que contiene el front.</t>
  </si>
  <si>
    <t>ONBOPJ</t>
  </si>
  <si>
    <t>Implementar el servicio de comunicación y transmisión de operaciones mediante el proveedor de Ripple entre miembros de Grupo Santander, para el cual podamos realizar la recepción de  las instrucciones de abono a cuentas Santander México.</t>
  </si>
  <si>
    <t>ONPAFR</t>
  </si>
  <si>
    <t>Aplicación ligada al proceso de Alta de persona Física que orquesta las llamadas a los diversos servicios de las distitnas aplicaciones y que contiene el Front</t>
  </si>
  <si>
    <t>ONPEFI</t>
  </si>
  <si>
    <t>El Componente de Organización de Procesos está multiimplementado. En todos estos casos, la multiespecificidad viene dada por el LDAP a utilizar, que será el propio de cada entidad.  El componente Organización de Procesos. es un sistema estructural que determina el actor que puede ejecutar un rol para un proceso y un caso de negocio determinados. Los Procesos de Negocio solicitan a Organización de Procesos las personas que deben realizar una determinada tarea. Organización de Procesos en base al rol, las restricciones y los datos del caso, facilita la/s persona/s que pueden realizar dicha tarea.</t>
  </si>
  <si>
    <t>OOPPGE</t>
  </si>
  <si>
    <t>TACTICO OBJETOS OPERATIVOS HOST (CORE)</t>
  </si>
  <si>
    <t>OOTCOR</t>
  </si>
  <si>
    <t>TACTICO OBJETOS OPERATIVOS HOST (ENTORNO CORPORATIVO)</t>
  </si>
  <si>
    <t>OOTCRP</t>
  </si>
  <si>
    <t>LOCAL SANTANDER UK</t>
  </si>
  <si>
    <t>OPBABB</t>
  </si>
  <si>
    <t>OPERACIONES BACKOFFICE SOVEREING</t>
  </si>
  <si>
    <t>OPBASO</t>
  </si>
  <si>
    <t>Aplicación para el sofftware especifico de UK de Operativa de Contrato Marco</t>
  </si>
  <si>
    <t>OPCMEU</t>
  </si>
  <si>
    <t>Aplicación para la Multificación de la Operativa de servicio SAN</t>
  </si>
  <si>
    <t>OPCOSS</t>
  </si>
  <si>
    <t>Aplicación con la operativa de los Contratos de Servicio</t>
  </si>
  <si>
    <t>OPDCDS</t>
  </si>
  <si>
    <t>Aplicación encargada de la gestión de Operaciones de negocios relacionadas con contratos</t>
  </si>
  <si>
    <t>OPDENE</t>
  </si>
  <si>
    <t>Aplicación para la multificación global de Operaciones de Préstamos.</t>
  </si>
  <si>
    <t>OPDEPM</t>
  </si>
  <si>
    <t>Aplicación para operativa de prestamos</t>
  </si>
  <si>
    <t>OPDEPR</t>
  </si>
  <si>
    <t>Aplicación para opertaiva de líneas de crédito</t>
  </si>
  <si>
    <t>OPDLDC</t>
  </si>
  <si>
    <t>OPERACIONES ABB</t>
  </si>
  <si>
    <t>OPEABB</t>
  </si>
  <si>
    <t>Extractores Opermart Acuerdos cliente</t>
  </si>
  <si>
    <t>OPEACL</t>
  </si>
  <si>
    <t>OPERACIONES BACKOFFICE</t>
  </si>
  <si>
    <t>OPEBAC</t>
  </si>
  <si>
    <t>OPERACIONES BAN</t>
  </si>
  <si>
    <t>OPEBAN</t>
  </si>
  <si>
    <t>Generación de información para el Openmart de CSI.</t>
  </si>
  <si>
    <t>OPECSI</t>
  </si>
  <si>
    <t>IIC OPERACIONES FONDOS LOCAL ESPAÑA</t>
  </si>
  <si>
    <t>OPEFES</t>
  </si>
  <si>
    <t>Opermart de Tarjetas Corporativas</t>
  </si>
  <si>
    <t>OPEGAT</t>
  </si>
  <si>
    <t>Extractores Opermart GAU </t>
  </si>
  <si>
    <t>OPEGAU</t>
  </si>
  <si>
    <t>Extracción de datos y formateo de los mismos de los soportes y remesas en el que se encuentran en determinado estado para realizar la carga en el Openmart.</t>
  </si>
  <si>
    <t>OPEGEM</t>
  </si>
  <si>
    <t>Aplicación de Opermart de GGR</t>
  </si>
  <si>
    <t>OPEGGR</t>
  </si>
  <si>
    <t>Aplicación Opermart PDI</t>
  </si>
  <si>
    <t>OPEMAR</t>
  </si>
  <si>
    <t>Open Platform - Common APIs</t>
  </si>
  <si>
    <t>OPENAP</t>
  </si>
  <si>
    <t>Open Platform - Global Identity Service providing unique repository and Flows for the bank identity managers</t>
  </si>
  <si>
    <t>OPENDI</t>
  </si>
  <si>
    <t>Open Platform - digital onboarding provides the building blocks for an automated and fully digital customer onboarding experience</t>
  </si>
  <si>
    <t>OPENDO</t>
  </si>
  <si>
    <t>Extractores Opermart Pagos Electrónicos</t>
  </si>
  <si>
    <t>OPEPEL</t>
  </si>
  <si>
    <t>Aplicación Opermart de PNC</t>
  </si>
  <si>
    <t>OPEPN1</t>
  </si>
  <si>
    <t>OPERMART-PNC</t>
  </si>
  <si>
    <t>OPEPNC</t>
  </si>
  <si>
    <t>OPERMART SANTANDER ESPAÑA - DESARROLLOS LOCALES</t>
  </si>
  <si>
    <t>OPEPRE</t>
  </si>
  <si>
    <t>Realizará la Gestión de Operaciones, Gestión de Históricos, Reglas de Acciones y Reglas de Operaciones</t>
  </si>
  <si>
    <t>OPERAC</t>
  </si>
  <si>
    <t>NEGOCIACION DE DOCUMENTOS OM NEGO</t>
  </si>
  <si>
    <t>OPERB6</t>
  </si>
  <si>
    <t>OPERACIONES_DE</t>
  </si>
  <si>
    <t>OPERDE</t>
  </si>
  <si>
    <t>Realizará la Gestión de Operaciones, Gestión de Históricos, Reglas de Acciones y Reglas de Operaciones. ESPAÑA</t>
  </si>
  <si>
    <t>OPERES</t>
  </si>
  <si>
    <t>OPERMART DE LAS APLICACIONES DE GESTION DOCUMENTARIA</t>
  </si>
  <si>
    <t>OPERGD</t>
  </si>
  <si>
    <t>OPERMA</t>
  </si>
  <si>
    <t>Extractores Opermart Gestor Roles</t>
  </si>
  <si>
    <t>OPEROL</t>
  </si>
  <si>
    <t>OPERMART CONTROL OPERATIVO APLICATIVO OPERACIONAL PAGOS ELECTRONICOS.</t>
  </si>
  <si>
    <t>OPERPE</t>
  </si>
  <si>
    <t>Opermart PLataforma de impresión</t>
  </si>
  <si>
    <t>OPERPI</t>
  </si>
  <si>
    <t>Generar un sistema de información para el seguimiento Operacional de PMAS</t>
  </si>
  <si>
    <t>OPERPM</t>
  </si>
  <si>
    <t>APLICACIÓN DE OPERACIONES DEL TERCERO EN SANTANDER NACIONAL</t>
  </si>
  <si>
    <t>OPERT1</t>
  </si>
  <si>
    <t>APLICACIÓN DE OPERACIONES DEL TERCERO EN ALEMANIA</t>
  </si>
  <si>
    <t>OPERT2</t>
  </si>
  <si>
    <t>APLICACIÓN DE OPERACIONES DE TERCEROS EN A&amp;L</t>
  </si>
  <si>
    <t>OPERTE</t>
  </si>
  <si>
    <t>Consulta operaciones carteras UK</t>
  </si>
  <si>
    <t>OPERU1</t>
  </si>
  <si>
    <t>OPERACIONES_UK</t>
  </si>
  <si>
    <t>OPERUK</t>
  </si>
  <si>
    <t>OPERACIONES USA</t>
  </si>
  <si>
    <t>OPERUS</t>
  </si>
  <si>
    <t>OPERACIONES SAN</t>
  </si>
  <si>
    <t>OPESAN</t>
  </si>
  <si>
    <t>OPERMART-WRITE OFF</t>
  </si>
  <si>
    <t>OPEWRI</t>
  </si>
  <si>
    <t>IIC OPERACIONES SISTEMATICAS FINV ESPAÑA</t>
  </si>
  <si>
    <t>OPFIES</t>
  </si>
  <si>
    <t>Aplicación local para SGO Sistema contabilización interna SW común</t>
  </si>
  <si>
    <t>OPFRRY</t>
  </si>
  <si>
    <t>Extractores Gestión de Límites</t>
  </si>
  <si>
    <t>OPGEDL</t>
  </si>
  <si>
    <t>OPN-HH-MIS PAGOS</t>
  </si>
  <si>
    <t>OPHHMP</t>
  </si>
  <si>
    <t>Es una aplicación que se encarga de la  posición de Mercados, en donde se puede agregar, eliminar y  modificar para Fondos, acciones, mercado de dinero, reportes, garantía, préstamo de valores y tesorería.</t>
  </si>
  <si>
    <t>OPICUS</t>
  </si>
  <si>
    <t>Aplicación que contiene  los extractores para el Opermart de Fondos de Inversión</t>
  </si>
  <si>
    <t>OPIIFO</t>
  </si>
  <si>
    <t>Aplicación que contiene los extractores para el Opermart de Planes de Pensión</t>
  </si>
  <si>
    <t>OPIPDP</t>
  </si>
  <si>
    <t>Java application to validate paper free indicator in PI letter files</t>
  </si>
  <si>
    <t>OPIPFP</t>
  </si>
  <si>
    <t>Desarrollos de SWC para OperMart</t>
  </si>
  <si>
    <t>OPMSWC</t>
  </si>
  <si>
    <t>Validcaión de BIC/IBAN especificas de Openbank.</t>
  </si>
  <si>
    <t>OPNVIB</t>
  </si>
  <si>
    <t>Aplicación para operativa de préstamos para PAT y BOT</t>
  </si>
  <si>
    <t>OPPATE</t>
  </si>
  <si>
    <t>OPTIMIZACION REDES PLANES PENSIONES ESPAÑA</t>
  </si>
  <si>
    <t>OPPPES</t>
  </si>
  <si>
    <t>OPERAMART PRéSTAMOS V2</t>
  </si>
  <si>
    <t>OPPRV2</t>
  </si>
  <si>
    <t>OPERACIONES</t>
  </si>
  <si>
    <t>OPRACI</t>
  </si>
  <si>
    <t>OPERACIONES DIVERSAS/SNCE-008.</t>
  </si>
  <si>
    <t>OPRDIV</t>
  </si>
  <si>
    <t>OPERACIONES FINANCIERAS.</t>
  </si>
  <si>
    <t>OPRFIN</t>
  </si>
  <si>
    <t>OPERMART para Negociación de Documentos</t>
  </si>
  <si>
    <t>OPRMB6</t>
  </si>
  <si>
    <t>OPERMART para Cheques Bancarios</t>
  </si>
  <si>
    <t>OPRMHY</t>
  </si>
  <si>
    <t>ENCARGADA DE GESTIONAR LA OPERATIVA SANTANDER EN COM</t>
  </si>
  <si>
    <t>OPRSAN</t>
  </si>
  <si>
    <t>OPRSOV</t>
  </si>
  <si>
    <t>APLICACIÓN QUE TRATA TODAS LASOPERACIONES REALIZADAS POR TERCEROS PARA NUESTROS</t>
  </si>
  <si>
    <t>OPRTER</t>
  </si>
  <si>
    <t>MECANIZACIóN DE OPS.DIVERSAS ENTRE ENTIDADES.</t>
  </si>
  <si>
    <t>OPSDIV</t>
  </si>
  <si>
    <t>OPERMART-SEGUROS DISTRIBUCION</t>
  </si>
  <si>
    <t>OPSEDI</t>
  </si>
  <si>
    <t>OPERMART-SEGUROS FABRICA</t>
  </si>
  <si>
    <t>OPSEFA</t>
  </si>
  <si>
    <t>Aplicación para construcción de SW Local Openbank</t>
  </si>
  <si>
    <t>OPSWLO</t>
  </si>
  <si>
    <t>Aplicación con la operativa técnica común, requerido por tecnología en la que se diseña la aplicación</t>
  </si>
  <si>
    <t>OPTECL</t>
  </si>
  <si>
    <t>APLICACIÓN DE OPERACIONES DE TERCEROS EN SOVEREIGN</t>
  </si>
  <si>
    <t>OPTESO</t>
  </si>
  <si>
    <t>PROCESOS DE OPTIMIZACIóN DE REDES</t>
  </si>
  <si>
    <t>OPTRED</t>
  </si>
  <si>
    <t>Aplicación para opertaiva relacionada con vencimiento anticipado de préstamos</t>
  </si>
  <si>
    <t>OPVEAN</t>
  </si>
  <si>
    <t>APLICATIVO PRODUCTO OPERMART WRITE OFF</t>
  </si>
  <si>
    <t>OPWROF</t>
  </si>
  <si>
    <t>Patrón de Multi-implementación. Delegación para Estados Unidos</t>
  </si>
  <si>
    <t>ORAES1</t>
  </si>
  <si>
    <t>Patrón de Multi-implementación. Delegación para Alemania.</t>
  </si>
  <si>
    <t>ORAESA</t>
  </si>
  <si>
    <t>Patrón de Multi-implementación. Delegación para la instancia Partenón Cloud</t>
  </si>
  <si>
    <t>ORAESC</t>
  </si>
  <si>
    <t>Patrón de Multi-implementación. Delegación para España.</t>
  </si>
  <si>
    <t>ORAESE</t>
  </si>
  <si>
    <t>Patrón de Multi-implementación. Delegación para la instancia Partenón Gbm</t>
  </si>
  <si>
    <t>ORAESG</t>
  </si>
  <si>
    <t>ORAESP</t>
  </si>
  <si>
    <t>ORAESU</t>
  </si>
  <si>
    <t>Mantenimiento y consulta del modelo que recoge las Agrupaciones de Empresa Partenón con visión de Seguridad; de uso general por todas las aplicaciones de resto de capas del software.</t>
  </si>
  <si>
    <t>ORAGES</t>
  </si>
  <si>
    <t>Mantenimiento y consulta del modelo que recoge los datos específicos de Brasil (fundamentalmente criterios de localización,..) de la codificación corporativa de la división en centros de las empresas Partenón. codificación interna del grupo, de uso general por todas las aplicaciones de resto de capas del software</t>
  </si>
  <si>
    <t>ORCEBR</t>
  </si>
  <si>
    <t>Patrón Multi-implementación, resolución para USA, del Mantenimiento y consulta del Modelo de Calendario para Empresa y Centro de la relación de los festivos y calendarios que corresponden a cada uno; que se necesita tener conocimiento en la operativa diaria. De uso general por todas las aplicaciones y capas del software</t>
  </si>
  <si>
    <t>ORCEC1</t>
  </si>
  <si>
    <t>Patrón Multi-implementación, resolución para Alemania, del Mantenimiento y consulta del Modelo de Calendario para Empresa y Centro de la relación de los festivos y calendarios que corresponden a cada uno; que se necesita tener conocimiento en la operativa diaria. De uso general por todas las aplicaciones y capas del software</t>
  </si>
  <si>
    <t>ORCECA</t>
  </si>
  <si>
    <t>Patrón Multi-implementación, resolución para España, del Mantenimiento y consulta del Modelo de Calendario para Empresa y Centro de la relación de los festivos y calendarios que corresponden a cada uno; que se necesita tener conocimiento en la operativa diaria. De uso general por todas las aplicaciones y capas del software</t>
  </si>
  <si>
    <t>ORCECE</t>
  </si>
  <si>
    <t>Mantenimiento y consulta del modelo que recoge la codificación corporativa de la división en centros de las empresas Partenón. codificación interna del grupo, de uso general por todas las aplicaciones de resto de capas del software   Especifico entorno Cloud</t>
  </si>
  <si>
    <t>ORCECL</t>
  </si>
  <si>
    <t>Patrón Multi-implementación, resolución para Portugal, del Mantenimiento y consulta del Modelo de Calendario para Empresa y Centro de la relación de los festivos y calendarios que corresponden a cada uno; que se necesita tener conocimiento en la operativa diaria. De uso general por todas las aplicaciones y capas del software</t>
  </si>
  <si>
    <t>ORCECP</t>
  </si>
  <si>
    <t>Patrón Multi-implementación, resolución para SGBM de NNGG, del Mantenimiento y consulta del Modelo de Calendario para Empresa y Centro de la relación de los festivos y calendarios que corresponden a cada uno; que se necesita tener conocimiento en la operativa diaria. De uso general por todas las aplicaciones y capas del software</t>
  </si>
  <si>
    <t>ORCECS</t>
  </si>
  <si>
    <t>Patrón Multi-implementación, resolución para UK, del Mantenimiento y consulta del Modelo de Calendario para Empresa y Centro de la relación de los festivos y calendarios que corresponden a cada uno; que se necesita tener conocimiento en la operativa diaria. De uso general por todas las aplicaciones y capas del software</t>
  </si>
  <si>
    <t>ORCECU</t>
  </si>
  <si>
    <t>Utilización del Patrón de Multi-implementación. Realiza la resolución de la funcionalidad de forma especifica, apoyándose en el modelo Altair, de México</t>
  </si>
  <si>
    <t>ORCEME</t>
  </si>
  <si>
    <t>Lista de Ordenes Pendientes de Firma: Remesas, Transferencias y Traspasos.
Aplicación para Internet Empresas y Movilidad Empresas.</t>
  </si>
  <si>
    <t>ORDPEN</t>
  </si>
  <si>
    <t>ORDENES DE TRANSPASO DE EFECTIVO CANAL INTERNET.</t>
  </si>
  <si>
    <t>ORDTRP</t>
  </si>
  <si>
    <t>Mantenimiento y consulta del Modelo de Calendario para Empresa y Centro de la relación de los festivos y calendarios que corresponden a cada uno; que se necesita tener conocimiento en la operativa diaria. De uso general por todas las aplicaciones y capas del software</t>
  </si>
  <si>
    <t>OREYCC</t>
  </si>
  <si>
    <t>PRODUCTO LOCAL ORGANIZACION ALEMANIA</t>
  </si>
  <si>
    <t>ORGAAL</t>
  </si>
  <si>
    <t>Conjunto de procesos específicos del E.G. necesarios para  incorporar en este entorno los datos del Modelo de Centro, identificados en el entorno Origen como cargables en el  E.G., y  una vez recibidos desde las descargas producto desde el entorno  Partenón Origen. Son distribución de centros desde otro entorno Partenón</t>
  </si>
  <si>
    <t>ORGACO</t>
  </si>
  <si>
    <t>PRODUCTO LOCAL ORGANIZACION ESPAÑA</t>
  </si>
  <si>
    <t>ORGAES</t>
  </si>
  <si>
    <t>Funcionalidades de la organización de Mediadores Alemania (Agentes, establecimientos) para el Sistema de Gestión de Mediadores</t>
  </si>
  <si>
    <t>ORGALM</t>
  </si>
  <si>
    <t>Aplicación de Presentación de datos básicos de  Mediadores para el Sistema de Gestión de Mediadores</t>
  </si>
  <si>
    <t>ORGALP</t>
  </si>
  <si>
    <t>PRODUCTO LOCAL ORGANIZACION PORTUGAL</t>
  </si>
  <si>
    <t>ORGAPT</t>
  </si>
  <si>
    <t>PRODUCTO LOCAL ORGANIZACION INGLATERRA</t>
  </si>
  <si>
    <t>ORGAUK</t>
  </si>
  <si>
    <t>PRODUCTO CORE ORGANIZACION</t>
  </si>
  <si>
    <t>ORGCOR</t>
  </si>
  <si>
    <t>ORGANIZACION ENTORNO MARCAJE</t>
  </si>
  <si>
    <t>ORGGEO</t>
  </si>
  <si>
    <t>Entidades relacionadas con el mediador: Agentes, Establecimientos...</t>
  </si>
  <si>
    <t>ORGMCR</t>
  </si>
  <si>
    <t>ORGANIZACION USA</t>
  </si>
  <si>
    <t>ORGUSA</t>
  </si>
  <si>
    <t>ORIGENES ESPAÑA</t>
  </si>
  <si>
    <t>ORIESP</t>
  </si>
  <si>
    <t>ORJEM1</t>
  </si>
  <si>
    <t>ORJEME</t>
  </si>
  <si>
    <t>Gestión de la definición de los diferentes orígenes de intercambio que PNIC acepta Envío de lotes procesados al Núcleo de PNIC Servicios de captura de transacciones online</t>
  </si>
  <si>
    <t>ORPNIC</t>
  </si>
  <si>
    <t>ORDENES SIGA PTN</t>
  </si>
  <si>
    <t>ORSIPT</t>
  </si>
  <si>
    <t>APLICACIÓN DE OPERACIONES DEL TERCERO EN ALEMANIA (SCB)</t>
  </si>
  <si>
    <t>OTALSC</t>
  </si>
  <si>
    <t>TIPIF.MOVTOS.(COMUN)</t>
  </si>
  <si>
    <t>OTFMOV</t>
  </si>
  <si>
    <t>TIPIF.MOVTOS.(ESP)</t>
  </si>
  <si>
    <t>OTFSAN</t>
  </si>
  <si>
    <t>PRESENTACION DE GESTION DE TIPIFICACION DE MOVIMIENTOS SANTANDER.</t>
  </si>
  <si>
    <t>OTFSAP</t>
  </si>
  <si>
    <t>IMPLEMENTACION INTERNACIONAL DE RELACIONES DE TIPICACION Y CAI-ISO (ALEMANIA).</t>
  </si>
  <si>
    <t>OTFSCB</t>
  </si>
  <si>
    <t>PRESENTACION DE GESTION DE TIPIFICACION DE MOVIMIENTOS PARA BANCO SCB.</t>
  </si>
  <si>
    <t>OTFSCP</t>
  </si>
  <si>
    <t>Mejora de flujos utilizados por los clientes del Banco Santander México registrados o no en canales digitales Supernet y/o SuperMóvil que cuenten con dato de contacto (número celular) y deseen utilizar la generación de OTP para autenticarse y completar algún proceso dentro de las funcionalidades de los canales propios de Santander.</t>
  </si>
  <si>
    <t>OTPMAG</t>
  </si>
  <si>
    <t>OTRAS TABLAS GENERALES A RECATALOGAR</t>
  </si>
  <si>
    <t>OTRTBG</t>
  </si>
  <si>
    <t>OTT_OPENBANK</t>
  </si>
  <si>
    <t>OTTOPE</t>
  </si>
  <si>
    <t>FUNCIONALIDAD DE OUTBOUND ESPECÍFICA PARA BRASIL</t>
  </si>
  <si>
    <t>OUTBRA</t>
  </si>
  <si>
    <t>FUNCIONALIDAD DE OUTBOUND ESPECÍFICA PARA UK</t>
  </si>
  <si>
    <t>OUTBUK</t>
  </si>
  <si>
    <t>FUNCIONALIDAD CORE DE OUTBOUND MANAGER</t>
  </si>
  <si>
    <t>OUTCOR</t>
  </si>
  <si>
    <t>Software de extracción del modelo de Cash Pooling para migración. Generación de los formatos requeridos por el SW de migración internacional.</t>
  </si>
  <si>
    <t>OUTCTT</t>
  </si>
  <si>
    <t>FUNCIONALIDAD DE OUTBOUND ESPECÍFICA PARA OPENBANK</t>
  </si>
  <si>
    <t>OUTOPE</t>
  </si>
  <si>
    <t>FUNCIONALIDAD DE OUTBOUND ESPECÍFICA PARA RBS</t>
  </si>
  <si>
    <t>OUTRBS</t>
  </si>
  <si>
    <t>FUNCIONALIDAD DE OUTBOUND ESPECÍFICA PARA SEB</t>
  </si>
  <si>
    <t>OUTSEB</t>
  </si>
  <si>
    <t>FUNCIONALIDAD DE OUTBOUND ESPECÍFICA PARA SOVEREIGN</t>
  </si>
  <si>
    <t>OUTSOV</t>
  </si>
  <si>
    <t>FUNCIONALIDAD DE OUTBOUND MANAGER  ESPECIFICA PARA UCP</t>
  </si>
  <si>
    <t>OUUCES</t>
  </si>
  <si>
    <t>Aplicación que ofrece la fachade de servicios multi</t>
  </si>
  <si>
    <t>OVERRN</t>
  </si>
  <si>
    <t>Aplicación de overrides que implementa las operaciones para UK</t>
  </si>
  <si>
    <t>OVERUK</t>
  </si>
  <si>
    <t>Aplicación específica Chile responsable de controlar los niveles de atribución de un usuario. Permite comparar las atribuciones necesarias para realizar una acción con las que tiene el usuario y evaluar si se puede realizar. Incluye la solicitud a un supervisor.</t>
  </si>
  <si>
    <t>OVRCHL</t>
  </si>
  <si>
    <t>Aplicación específica Sovereign responsable de controlar los niveles de atribución de un usuario. Permite comparar las atribuciones necesarias para realizar una acción con las que tiene el usuario y evaluar si se puede realizar. Incluye la solicitud a un supervisor.</t>
  </si>
  <si>
    <t>OVRSOV</t>
  </si>
  <si>
    <t>Gestão dos Planos de Previdência Privada.
Aplicação funcional para recobrimentos BKS do Sistema OX</t>
  </si>
  <si>
    <t>OXPRPB</t>
  </si>
  <si>
    <t>Garra- Evolución 100 PyME</t>
  </si>
  <si>
    <t>OY0001</t>
  </si>
  <si>
    <t>Patrón de Multi-Implementación, resolución para Alemania, del Mantenimiento y Consulta del Modelo de Zona Horaria Horarios para Empresa y Centro; que se necesita tener conocimiento en la operativa diaria. De uso general por todas las aplicaciones de y capas del software</t>
  </si>
  <si>
    <t>OZHHE1</t>
  </si>
  <si>
    <t>Patrón de Multi-Implementación, resolución para España, del Mantenimiento y Consulta del Modelo de Zona Horaria Horarios para Empresa y Centro; que se necesita tener conocimiento en la operativa diaria. De uso general por todas las aplicaciones de y capas del software</t>
  </si>
  <si>
    <t>OZHHE2</t>
  </si>
  <si>
    <t>Patrón de Multi-Implementación, resolución para PT, del Mantenimiento y Consulta del Modelo de Zona Horaria Horarios para Empresa y Centro; que se necesita tener conocimiento en la operativa diaria. De uso general por todas las aplicaciones de y capas del software</t>
  </si>
  <si>
    <t>OZHHE3</t>
  </si>
  <si>
    <t>Patrón de Multi-Implementación, resolución para SGBM de NNGG, del Mantenimiento y Consulta del Modelo de Zona Horaria Horarios para Empresa y Centro; que se necesita tener conocimiento en la operativa diaria. De uso general por todas las aplicaciones de y capas del software</t>
  </si>
  <si>
    <t>OZHHE4</t>
  </si>
  <si>
    <t>Patrón de Multi-Implementación, resolución para UK, del Mantenimiento y Consulta del Modelo de Zona Horaria Horarios para Empresa y Centro; que se necesita tener conocimiento en la operativa diaria. De uso general por todas las aplicaciones de y capas del software</t>
  </si>
  <si>
    <t>OZHHE5</t>
  </si>
  <si>
    <t>Patrón de Multi-Implementación, resolución para USA, del Mantenimiento y Consulta del Modelo de Zona Horaria Horarios para Empresa y Centro; que se necesita tener conocimiento en la operativa diaria. De uso general por todas las aplicaciones de y capas del software</t>
  </si>
  <si>
    <t>OZHHE6</t>
  </si>
  <si>
    <t>Mantenimiento y consulta del Modelo de Zona Horaria Horarios para Empresa y Centro; que se necesita tener conocimiento en la operativa diaria. De uso general por todas las aplicaciones de y capas del software</t>
  </si>
  <si>
    <t>OZHHEC</t>
  </si>
  <si>
    <t>Parametrización Acc Soft. Aplicación Específica de Alemanial para Patrón Multi</t>
  </si>
  <si>
    <t>PAACSA</t>
  </si>
  <si>
    <t>Parametrización Acc Soft. Aplicación Específica de Brasil para Patrón Multi</t>
  </si>
  <si>
    <t>PAACSB</t>
  </si>
  <si>
    <t>Parametrización del Accounting Soft.  Se indica, por origen de información, cuál es el comportamiento que el sistema debe tener antes las diferentes entradas de información / aplicaciones legadas que se incorporan al sistema.</t>
  </si>
  <si>
    <t>PAACSO</t>
  </si>
  <si>
    <t>Parametrización Acc Soft. Aplicación Específica de Sovereign para Patrón Multi</t>
  </si>
  <si>
    <t>PAACSS</t>
  </si>
  <si>
    <t>PaaS OpenShift Container Platform</t>
  </si>
  <si>
    <t>paaocp</t>
  </si>
  <si>
    <t>Parametrización Acc Soft. Aplicación Específica de Santander España para Patrón Multi</t>
  </si>
  <si>
    <t>PAASSE</t>
  </si>
  <si>
    <t>Precios Particulares para Clientes Banesto - Pack de Bienvenida</t>
  </si>
  <si>
    <t>PACBIE</t>
  </si>
  <si>
    <t>PACMD1</t>
  </si>
  <si>
    <t>PACMDA</t>
  </si>
  <si>
    <t>Patrón de Multi-implementación. Delegación para la resolución aplicable a la instancia Partenón Cloud Services.</t>
  </si>
  <si>
    <t>PACMDC</t>
  </si>
  <si>
    <t>Patrón de Multi-implementación. Delegación para la resolución aplicable a España.</t>
  </si>
  <si>
    <t>PACMDE</t>
  </si>
  <si>
    <t>PACMDG</t>
  </si>
  <si>
    <t>PACMDM</t>
  </si>
  <si>
    <t>PACMDP</t>
  </si>
  <si>
    <t>PACMDU</t>
  </si>
  <si>
    <t>Procesos para realizar la migración de Pagos y Cobros 
agrupados Santander.</t>
  </si>
  <si>
    <t>PACOA1</t>
  </si>
  <si>
    <t>Pagos y Cobros agrupados Santander</t>
  </si>
  <si>
    <t>PACOAS</t>
  </si>
  <si>
    <t>PARTICULARIZACIÓN DE PRECIOS PARA PRODUCTOS DE ACTIVO. MULTI GLOBAL</t>
  </si>
  <si>
    <t>PACTMG</t>
  </si>
  <si>
    <t>PACTSA</t>
  </si>
  <si>
    <t>PRECIOS PARTICULARESA ACTIVO SW ESPECÍFICO PARA SCB</t>
  </si>
  <si>
    <t>PACTSB</t>
  </si>
  <si>
    <t>PRECIOS PARTICULARES PARA PRODUCTOS DE ACTIVO PARA SEB</t>
  </si>
  <si>
    <t>PACTSE</t>
  </si>
  <si>
    <t>Aplicación MULTI para la parametrizacion de calendarios para Multiimplementación en España.  (Relacionada con la 10006235 Core).</t>
  </si>
  <si>
    <t>PADCME</t>
  </si>
  <si>
    <t>Aplicación MULTI para la parametrizacion de calendarios para Multiimplementación en Soverign (Relacionada con la 10006235 Core).</t>
  </si>
  <si>
    <t>PADCMS</t>
  </si>
  <si>
    <t>La aplicación PARES DE DIVISA SANTANDER tiene como cometido ser el repositorio de la funcionalidad específica para la unidad Santander Madrid.</t>
  </si>
  <si>
    <t>PADDSM</t>
  </si>
  <si>
    <t>Precios particulares para clientes Banesto - Pack de Bienvenida.</t>
  </si>
  <si>
    <t>PADEBI</t>
  </si>
  <si>
    <t>Aplicación para la parametrización de calendarios que pueden ser utilizados desde otras aplicaciones, como Extractos, Conexiones, Gestión de Eventos,... Aplicación Core con subaplicaciones bajo patrón multi.</t>
  </si>
  <si>
    <t>PADECC</t>
  </si>
  <si>
    <t>La aplicación PARES DE DIVISA BMG tiene como cometido ser el repositorio de la funcionalidad específica para BMG.</t>
  </si>
  <si>
    <t>PADEDB</t>
  </si>
  <si>
    <t>Aplicación para la parametrización de documentos, Cheques y Pagares. Incluye la definición del modelo con los estados de los cheques.</t>
  </si>
  <si>
    <t>PADEDC</t>
  </si>
  <si>
    <t>Gestion de Informes comerciales relacionados con las polizas de Seguros</t>
  </si>
  <si>
    <t>PADEP1</t>
  </si>
  <si>
    <t>Aplicación Core encargada de realizar la particularización de Promociones para la mejora del cliente de las condiciones.</t>
  </si>
  <si>
    <t>PADEPR</t>
  </si>
  <si>
    <t>Aplicación funcional local para el tratamiento de los  pares de divisas en España</t>
  </si>
  <si>
    <t>PADIES</t>
  </si>
  <si>
    <t>En esta aplicación de Pagos Electrónicos se incluirá el nuevo modelo de datos de pagos. En una primera instancia se utilizará en San Chile para las transferencias TEF Masivas.</t>
  </si>
  <si>
    <t>PAELNM</t>
  </si>
  <si>
    <t>PAGOS ELECTRONICOS CANAL OFICINA</t>
  </si>
  <si>
    <t>PAELOF</t>
  </si>
  <si>
    <t>PAG. ELECT. RECIBOS MOVILIDAD</t>
  </si>
  <si>
    <t>PAELRM</t>
  </si>
  <si>
    <t>PAERMS</t>
  </si>
  <si>
    <t>TRANSFERENCIAS CHILE</t>
  </si>
  <si>
    <t>PAETUC</t>
  </si>
  <si>
    <t>PARTICIPANTES FINANC</t>
  </si>
  <si>
    <t>PAFCOR</t>
  </si>
  <si>
    <t>Servicios para la firma de operaciones de Empresas desde cualquier operativa y canal (movilidad o internet)</t>
  </si>
  <si>
    <t>PAFIEM</t>
  </si>
  <si>
    <t>Pagos Oficina Canal Banking Reform</t>
  </si>
  <si>
    <t>PAGCBK</t>
  </si>
  <si>
    <t>PAGOS ELECTRONICOS. TRATAMIENTO A NIVEL CLIENTE DE TODO PAGO</t>
  </si>
  <si>
    <t>PAGELC</t>
  </si>
  <si>
    <t>PAGOS ELECT. ESPECIFICO UK</t>
  </si>
  <si>
    <t>PAGEUK</t>
  </si>
  <si>
    <t>INTERFAZ DE PAGOS</t>
  </si>
  <si>
    <t>PAGIND</t>
  </si>
  <si>
    <t>Pagos Oficina Reforming F Banking</t>
  </si>
  <si>
    <t>PAGRFB</t>
  </si>
  <si>
    <t>PagosElectronicos-Traspasos</t>
  </si>
  <si>
    <t>PAGTRA</t>
  </si>
  <si>
    <t>Multiimplementación local Openbank para incluir software necesario parala solución transitoria de pagos inmediatos para Openbank</t>
  </si>
  <si>
    <t>PAINOM</t>
  </si>
  <si>
    <t>Aplicación para incluir software necesario para implementar la solución transitoria de pagos inmediatos.</t>
  </si>
  <si>
    <t>PAINTR</t>
  </si>
  <si>
    <t>Mantenimiento y consulta del modelo que recoge la codificación de los paises y sus relaciones, de uso general por todas las aplicaciones de resto de capas del software</t>
  </si>
  <si>
    <t>PAIS</t>
  </si>
  <si>
    <t>MANTENIMIENTO, CONSULTA Y ENTIDADES PAIS AL</t>
  </si>
  <si>
    <t>PAISAL</t>
  </si>
  <si>
    <t>PRODUCTO MULTI ESPECIFICO DE PAIS PARA GLOBAL</t>
  </si>
  <si>
    <t>PAISBM</t>
  </si>
  <si>
    <t>PAIS CH</t>
  </si>
  <si>
    <t>PAISCH</t>
  </si>
  <si>
    <t>MANTENIMIENTO, CONSULTA Y ENTIDADES PAIS ES</t>
  </si>
  <si>
    <t>PAISES</t>
  </si>
  <si>
    <t>MANTENIMIENTO, CONSULTA Y ENTIDADES PAIS PT</t>
  </si>
  <si>
    <t>PAISPT</t>
  </si>
  <si>
    <t>MANTENIMIENTO, CONSULTA Y ENTIDADES PAIS UK</t>
  </si>
  <si>
    <t>PAISUK</t>
  </si>
  <si>
    <t>MANTENIMIENTO, CONSULTA Y ENTIDADES PAIS US</t>
  </si>
  <si>
    <t>PAISUS</t>
  </si>
  <si>
    <t>Gestion parametrizaciones del menú especifico de SEB</t>
  </si>
  <si>
    <t>PAMESE</t>
  </si>
  <si>
    <t>Gest.de las parametrizaciones del menú específico de   UK</t>
  </si>
  <si>
    <t>PAMEUK</t>
  </si>
  <si>
    <t>MEDIOS DE PAGO GRUPO SCH. PRODUCTO PAMPA</t>
  </si>
  <si>
    <t>PAMPAA</t>
  </si>
  <si>
    <t>Sistema Administrador de Tarjetas de Débito y Créditos para Banco Santander México, que contempla aquellas funcionalidades satélites de PAMPA SAT.
Modulo de Medios de pago (PAMPA)Sistema de autorizador y procesador de tarjetas de débito y crédito.
Funcionalidades:
Autorizador
IMCOMING-OUTGOINGFranquicias
Incidencias
Operaciones
Facturación
Parametrización
Contabilidad
Criptografía
Pagos Externos
Altas masivas
Interfases</t>
  </si>
  <si>
    <t>PAMPAM</t>
  </si>
  <si>
    <t>Aplicación para la generación de pantallas dinámicamente</t>
  </si>
  <si>
    <t>PANDIN</t>
  </si>
  <si>
    <t>Aplicación que gestiona la recepción de peticiones masivas de impresión de pagos notificados, pagos domiciliados y pagares a la orden y no a la orden. Cubre el flujo completo desde la recepción de las remesas de los clientes hasta la emisión de los cheques de cuenta corriente correspondientes incluyendo la parametrización necesaria y los reportes correspondientes.</t>
  </si>
  <si>
    <t>PANOYP</t>
  </si>
  <si>
    <t>PIEZAS DE PLAN DE AHORRO POPULAR ABBEY</t>
  </si>
  <si>
    <t>PAPABB</t>
  </si>
  <si>
    <t>During Paydirekt transactions process a withholding is created on the personal account related to the operation. 
This withhold must be removed once the transaction is received. In case any problem is found on this process an automatic report need to be created to inform the proper team.
Electronic Payment process is going to store information about the transaction and the identified problem. There will be two different report depending on the problem found during the process:
•	Payments To Do List report
•	Not released Withholdings</t>
  </si>
  <si>
    <t>PAPARE</t>
  </si>
  <si>
    <t>PAP CONTROL OPER PP ESPAÑA</t>
  </si>
  <si>
    <t>PAPCES</t>
  </si>
  <si>
    <t>PIEZAS DE PLAN DE AHORRO CONTROL DE OPERACIONES</t>
  </si>
  <si>
    <t>PAPCOP</t>
  </si>
  <si>
    <t>PIEZAS DE PLAN DE AHORRO POPULAR</t>
  </si>
  <si>
    <t>PAPPSI</t>
  </si>
  <si>
    <t>PAP PLANES SISTEMATICOS ESPAÑA</t>
  </si>
  <si>
    <t>PAPSES</t>
  </si>
  <si>
    <t>PIEZAS DE PLAN DE AHORRO POPULAR SOVERING</t>
  </si>
  <si>
    <t>PAPSOV</t>
  </si>
  <si>
    <t>APLICAÇÃO PARA GESTÃO DA PARAMETRIZAÇÃO DE SUPORTE À APLICAÇÃO DE OUTROS INDICADORES DE CLIENTE</t>
  </si>
  <si>
    <t>PARAIC</t>
  </si>
  <si>
    <t>Gestión de parámetros asociados al switch</t>
  </si>
  <si>
    <t>PARAM1</t>
  </si>
  <si>
    <t>PARAME</t>
  </si>
  <si>
    <t>Particularización de atributos para Santander</t>
  </si>
  <si>
    <t>PARASA</t>
  </si>
  <si>
    <t>Aplicación estructural que gestiona la particularización de atributos</t>
  </si>
  <si>
    <t>PARATR</t>
  </si>
  <si>
    <t>Aplicación de presentación CORE Parámetros del Sistema de Gestión de Mediadores</t>
  </si>
  <si>
    <t>PARCLP</t>
  </si>
  <si>
    <t>PARAMETRIZACIÓN DEL SISTEMA DEFISCAL.</t>
  </si>
  <si>
    <t>PARFIS</t>
  </si>
  <si>
    <t>Gestión de las parametrizaciones de las opciones de  menú en la administración del Contrato Multicanal</t>
  </si>
  <si>
    <t>PARMEC</t>
  </si>
  <si>
    <t>Aplicación para el alta de participantes en Partenon SB y SCB</t>
  </si>
  <si>
    <t>PARTEC</t>
  </si>
  <si>
    <t>PASARELA_OPEN</t>
  </si>
  <si>
    <t>PASOPE</t>
  </si>
  <si>
    <t>Patrón de Firma para NHB y Movilidad Particulares. Gestiona la firma por posiciones y posiciones + otp</t>
  </si>
  <si>
    <t>PATFIR</t>
  </si>
  <si>
    <t>Opermart De PArtenón Advanced Teller Gestor de instrucciónes.</t>
  </si>
  <si>
    <t>PATOPE</t>
  </si>
  <si>
    <t>PARTICULARIZACIÓN DE ATRIBUTOS MULTI GLOBAL</t>
  </si>
  <si>
    <t>PATRMG</t>
  </si>
  <si>
    <t>PAS UK BR PORTAL</t>
  </si>
  <si>
    <t>PAUKBR</t>
  </si>
  <si>
    <t>PRECIOS PARTICULARES AVAL RBS</t>
  </si>
  <si>
    <t>PAVRBS</t>
  </si>
  <si>
    <t>APLICACIón QUE GESTIONA LOS PECIOS PARTICULARES DE AVALESPARA SEB.</t>
  </si>
  <si>
    <t>PAVSEB</t>
  </si>
  <si>
    <t>Payments Hub</t>
  </si>
  <si>
    <t>PAYHUB</t>
  </si>
  <si>
    <t>Funcionalidades batch relacionadas con el aprovisionamiento y la carga de datos y parámetros en la BBDD (aprovisionamiento automático de estructuras contables,  generación de reportes automáticos a partir de la información de contable principal  o ajustes, validaciones técnicas sobre ficheros  de usuario, etc..)</t>
  </si>
  <si>
    <t>PBDADD</t>
  </si>
  <si>
    <t>Procesos batch del Motor New Default</t>
  </si>
  <si>
    <t>PBDMND</t>
  </si>
  <si>
    <t>Procesos batch del Motor STD Contrato</t>
  </si>
  <si>
    <t>PBDMSC</t>
  </si>
  <si>
    <t>Politica de Cuenta Asociada Estratégica (Se ha parado su desarrollo)</t>
  </si>
  <si>
    <t>PCAASO</t>
  </si>
  <si>
    <t>Politica de Cuenta Asociada Estratégica UK Para Multiimplementación en UK (Se ha parado su desarrollo)</t>
  </si>
  <si>
    <t>PCAAUK</t>
  </si>
  <si>
    <t>LOGICA DE PRESENTACION DE POLITICA DE CUENTA ASOCIADA TACTICA</t>
  </si>
  <si>
    <t>PCACOP</t>
  </si>
  <si>
    <t>POLITICA DE CUENTA ASOCIADA CORE PARA LA MULTIFICACION</t>
  </si>
  <si>
    <t>PCACOT</t>
  </si>
  <si>
    <t>POLITICA CUENTA ASOCIADA MULTI ESPAÑA</t>
  </si>
  <si>
    <t>PCAESP</t>
  </si>
  <si>
    <t>Politica de Cuenta Asociadas especifica UK Ring Fence Bank</t>
  </si>
  <si>
    <t>PCARFB</t>
  </si>
  <si>
    <t>Politica de Cuenta Asociada Especifico Alemania</t>
  </si>
  <si>
    <t>PCASEB</t>
  </si>
  <si>
    <t>PCAS-INTEGRACIONES</t>
  </si>
  <si>
    <t>PCASIN</t>
  </si>
  <si>
    <t>LOCALES PCAS SCB</t>
  </si>
  <si>
    <t>PCASLO</t>
  </si>
  <si>
    <t>Politica de cuenta asociada Sovereign</t>
  </si>
  <si>
    <t>PCASOV</t>
  </si>
  <si>
    <t>LOCAL SOVEREIGN</t>
  </si>
  <si>
    <t>PCASSO</t>
  </si>
  <si>
    <t>Pagos Cheques Bancarios Canal Banking Reform</t>
  </si>
  <si>
    <t>PCBCBK</t>
  </si>
  <si>
    <t>Pagos Cheques Bancarios RFB</t>
  </si>
  <si>
    <t>PCBRFB</t>
  </si>
  <si>
    <t>Pagos Cuentas Colectoras Canal Banking Reform</t>
  </si>
  <si>
    <t>PCCCBK</t>
  </si>
  <si>
    <t>Pagos Cuentas Colectoras RFB</t>
  </si>
  <si>
    <t>PCCRFB</t>
  </si>
  <si>
    <t>Pagos Compensación Documentos Canal Banking Reform</t>
  </si>
  <si>
    <t>PCDCBK</t>
  </si>
  <si>
    <t>APLICACION ESPECIFICA DE PRECLASIFIACIONES PARA ABB.</t>
  </si>
  <si>
    <t>PCLABB</t>
  </si>
  <si>
    <t>SISTEMA DE PRECLASIFICACIONES CORE.</t>
  </si>
  <si>
    <t>PCLCOR</t>
  </si>
  <si>
    <t>Politica de cuenta asociada especifica UK.</t>
  </si>
  <si>
    <t>PCMSCU</t>
  </si>
  <si>
    <t>Política de Cuentas Multi Core</t>
  </si>
  <si>
    <t>PCMUCO</t>
  </si>
  <si>
    <t>POLITICA CUENTA ASOCIADA ESPECIFICA ESPAÑA</t>
  </si>
  <si>
    <t>PCMUSA</t>
  </si>
  <si>
    <t>Política Cuentas Especifica UK Non Ring Fence Bank</t>
  </si>
  <si>
    <t>PCNCBK</t>
  </si>
  <si>
    <t>Piezas de Canal Oficina - Presentación Producto</t>
  </si>
  <si>
    <t>PCOPRE</t>
  </si>
  <si>
    <t>Aplicación específica USA para el Ensamblado</t>
  </si>
  <si>
    <t>PCTENS</t>
  </si>
  <si>
    <t>Aplicación especifica para la LN del patrón multi de USA</t>
  </si>
  <si>
    <t>PCTLNU</t>
  </si>
  <si>
    <t>Aplicación de Traspasos de contratos y centros específico para Santander USA</t>
  </si>
  <si>
    <t>PCTRAS</t>
  </si>
  <si>
    <t>PDI - Bolsa Valores Cotizados</t>
  </si>
  <si>
    <t>PDBOVC</t>
  </si>
  <si>
    <t>Política de Cuentas Asociada. Implementación especifica chile</t>
  </si>
  <si>
    <t>PDCAMC</t>
  </si>
  <si>
    <t>PDI – Comunicaciones a Clientes</t>
  </si>
  <si>
    <t>PDCOAC</t>
  </si>
  <si>
    <t>PDI - Contrato Registro comun</t>
  </si>
  <si>
    <t>PDCORC</t>
  </si>
  <si>
    <t>PDI – Estructural Instrucciones</t>
  </si>
  <si>
    <t>PDESIN</t>
  </si>
  <si>
    <t>PDI - Gestion Cuentas de Inversion</t>
  </si>
  <si>
    <t>PDGCDI</t>
  </si>
  <si>
    <t>PDI-GESTION POSICION</t>
  </si>
  <si>
    <t>PDGEPO</t>
  </si>
  <si>
    <t>PDI – ADAPTADORES</t>
  </si>
  <si>
    <t>PDIADA</t>
  </si>
  <si>
    <t>PDI - Comunicaciones</t>
  </si>
  <si>
    <t>PDICOM</t>
  </si>
  <si>
    <t>PDI_FACTURACION</t>
  </si>
  <si>
    <t>PDIFAC</t>
  </si>
  <si>
    <t>PDI - INTERFACES</t>
  </si>
  <si>
    <t>PDIINT</t>
  </si>
  <si>
    <t>GESTION IMÁGENES PGD PRES</t>
  </si>
  <si>
    <t>PDIMGP</t>
  </si>
  <si>
    <t>PDI - Migracion</t>
  </si>
  <si>
    <t>PDIMIG</t>
  </si>
  <si>
    <t>PDI Inclusiones y Exclusiones</t>
  </si>
  <si>
    <t>PDINYE</t>
  </si>
  <si>
    <t>PDISEB</t>
  </si>
  <si>
    <t>PDI (Plataforma de Distribución de Inversión) UK</t>
  </si>
  <si>
    <t>PDISUK</t>
  </si>
  <si>
    <t>PDI Traspasos Internos</t>
  </si>
  <si>
    <t>PDITRA</t>
  </si>
  <si>
    <t>PDI - Maestro Valores --&gt; Contiene el catálogo propio de valores.</t>
  </si>
  <si>
    <t>PDMAVA</t>
  </si>
  <si>
    <t>PDI - Operaciones Bilaterales</t>
  </si>
  <si>
    <t>PDOPBI</t>
  </si>
  <si>
    <t>PDI - Operaciones Financieras</t>
  </si>
  <si>
    <t>PDOPFI</t>
  </si>
  <si>
    <t>PDI - PTI Interfaz de Postcontratación</t>
  </si>
  <si>
    <t>PDPTIP</t>
  </si>
  <si>
    <t>PDI - Servicios Auxiliares</t>
  </si>
  <si>
    <t>PDSEAB</t>
  </si>
  <si>
    <t>Perfil básico anális web para internet pública</t>
  </si>
  <si>
    <t>PEBAI1</t>
  </si>
  <si>
    <t>Perfil básico de análisis web para Internet Privada</t>
  </si>
  <si>
    <t>PEBAI2</t>
  </si>
  <si>
    <t>Perfil básico de informes de análisis web para intranet Pública</t>
  </si>
  <si>
    <t>PEBAIP</t>
  </si>
  <si>
    <t>Perfil básico de análisis web para Intranet Privada</t>
  </si>
  <si>
    <t>PEBDIP</t>
  </si>
  <si>
    <t>PECAOP</t>
  </si>
  <si>
    <t>P.E. CANAL SANTANDER</t>
  </si>
  <si>
    <t>PECASA</t>
  </si>
  <si>
    <t>CONVIVENCIAS PAGOS ELECTRóNICS</t>
  </si>
  <si>
    <t>PECONV</t>
  </si>
  <si>
    <t>CONVIVENCIAS PAGOS ELECTRÓNICS SVG</t>
  </si>
  <si>
    <t>PECVSV</t>
  </si>
  <si>
    <t>IIC PIGNORACION Y EMBARGOS FINV ESPAÑA</t>
  </si>
  <si>
    <t>PEFIES</t>
  </si>
  <si>
    <t>PAGOS ELECTRONICOS HISTORICOS OFICINA</t>
  </si>
  <si>
    <t>PEHIOF</t>
  </si>
  <si>
    <t>PAGOS ELECTRONICOS HISTORICOS OFICINA SANTANDER</t>
  </si>
  <si>
    <t>PEHSAN</t>
  </si>
  <si>
    <t>PE HISTORIC OFIC SCB</t>
  </si>
  <si>
    <t>PEHSCB</t>
  </si>
  <si>
    <t>PE HISTORIC OFIC SEB</t>
  </si>
  <si>
    <t>PEHSEB</t>
  </si>
  <si>
    <t>PAGOS ELECTRONICOS HISTORICOS OFICINA SOVEREIGN</t>
  </si>
  <si>
    <t>PEHSOV</t>
  </si>
  <si>
    <t>PAGOS ELECTRONICOS CANAL CONTACT CENTER</t>
  </si>
  <si>
    <t>PELECO</t>
  </si>
  <si>
    <t>LOCAL DE USA TRANSFERENCIAS PPEE</t>
  </si>
  <si>
    <t>PELESO</t>
  </si>
  <si>
    <t>PAGOS ELECTRóNICOS LOCAL BANCOS ESPAñOLES</t>
  </si>
  <si>
    <t>PELESP</t>
  </si>
  <si>
    <t>Perfil de NetInsigt para recoger los datos de navegación de la Banca On Line de Santander Corporate</t>
  </si>
  <si>
    <t>PENIBU</t>
  </si>
  <si>
    <t>PAGOS ELECTRONICOS OFICINA ABBEY</t>
  </si>
  <si>
    <t>PEOABB</t>
  </si>
  <si>
    <t>PAG.ELECT.OFIC.ABBEY</t>
  </si>
  <si>
    <t>PEOABY</t>
  </si>
  <si>
    <t>Gestion de Recibos BMG</t>
  </si>
  <si>
    <t>PEOBMG</t>
  </si>
  <si>
    <t>PAGOS ELECTRONICOS OFICINA BANESTO</t>
  </si>
  <si>
    <t>PEOBTO</t>
  </si>
  <si>
    <t>Pagos Electrónicos Oficina Canal Banking Reform</t>
  </si>
  <si>
    <t>PEOCBK</t>
  </si>
  <si>
    <t>PAGOS ELECTRONICOS OFICINA SCB</t>
  </si>
  <si>
    <t>PEOFSC</t>
  </si>
  <si>
    <t>PAGOS ELECT.OFIC.OPE</t>
  </si>
  <si>
    <t>PEOOPE</t>
  </si>
  <si>
    <t>PeoplePicker adaptado a ADFS</t>
  </si>
  <si>
    <t>PEOPLE</t>
  </si>
  <si>
    <t>Pagos Electrónicos Oficina Reforming F Banking</t>
  </si>
  <si>
    <t>PEORFB</t>
  </si>
  <si>
    <t>PAGOS ELECTRONICOS OFICINA SANTANDER</t>
  </si>
  <si>
    <t>PEOSAN</t>
  </si>
  <si>
    <t>PAGOS ELECTRÓNICOS OFICINA RBS</t>
  </si>
  <si>
    <t>PEOSCU</t>
  </si>
  <si>
    <t>PAGOS ELECT.OFIC.SEB</t>
  </si>
  <si>
    <t>PEOSEB</t>
  </si>
  <si>
    <t>PAGOS ELECT.OFIC.SOV</t>
  </si>
  <si>
    <t>PEOSOV</t>
  </si>
  <si>
    <t>Gestão das informações cadastrais das pessoas de interesse do grupo Santander. A aplicação visa manter as informações cadastrais das pessoas de forma on-line e batch para uso dos demais sistemas do banco, para avaliação e venda de produtos.
Aplicação Funcional para recobrimento dos serviços - BKS</t>
  </si>
  <si>
    <t>PEPEPB</t>
  </si>
  <si>
    <t>Aplicación que administra la base única de clientes Puerto Rico, en la cual se almacenan los datos generales y específicos de un cliente, como son: relación cliente/cuenta, domicilios, teléfonos, documentos, datos básicos(sucursal administradora, segmento, actividad genérica, nacionalidad, etc), datos complementarios(nombre de la empresa en la que labora, ramo de la empresa, número de personas a cargo, nivel de estudios, etc). La información de los clientes es consulta, a través de servicios propios de Personas, por aplicaciones como: Pasivo, Activo, Terminal Financiero, Tarjetas y otros canales.
El objetivo del aplicativo de personas, es mantener la información tanto de las personas físicas como de las personas jurídicas</t>
  </si>
  <si>
    <t>PEPURI</t>
  </si>
  <si>
    <t>Periodicas Oficina Canal Banking Reform</t>
  </si>
  <si>
    <t>PERCBK</t>
  </si>
  <si>
    <t>Datos de personas, relaciones interpersonales, relaciones bancarias, relaciones persona-producto y posición consolidada de las personas en el Banco, relaciones y contratos.</t>
  </si>
  <si>
    <t>PERCOL</t>
  </si>
  <si>
    <t>PAGOS ELECTRONICOS REM OFICINA</t>
  </si>
  <si>
    <t>PEREOF</t>
  </si>
  <si>
    <t>Local. Aplicación que administra la base única de clientes, en la cual se almacenan los datos generales y específicos de un cliente,  La información de los clientes es actualizada y consultada  a través de servicios web propios de Personas y son disponibilizados para diferentes aplicaciones Open.</t>
  </si>
  <si>
    <t>PERLOC</t>
  </si>
  <si>
    <t>Aplicación encargada de la peridificación de LyR y que tiene comunicación con el Motor de Periodificación</t>
  </si>
  <si>
    <t>PERLYR</t>
  </si>
  <si>
    <t>Se trata de un componente estructural que abstraera los detalles de interaccion con el sistema de personas 390 (BDP) y que se encargará de hacer las validaciones necesarias en alta de clientes y direcciones de envio (alternas) y las busquedas de cliente y direccion. De cara a las busquedas se permitirán los siguientes filtros:        - Nombre del Cliente / Obligatorio      - Fecha de Nacimiento / Opcional      - BUC / Opcional      - Número de TDC / Opcional      - Número de Crédito / Opcional      - RFC / Opcional   Para la aplicación que realice la búsqueda este componente debera realizarla en Personas 390 y se espera que la funcionalidad de búsqueda intente primero encontrar los registros que cumplan con todos los parámetros que se alimentaron (criterio AND) y en caso de que no hubiera ninguna coincidencia, entonces se busquen los registros que cumplan con cualquiera de los parámetros alimentados (criterio OR). Para ello el servicio proporcionado por el componente debera disponer de la capacidad de hacer AND y OR con los parametros de entrada.</t>
  </si>
  <si>
    <t>PERMEX</t>
  </si>
  <si>
    <t>Periodicas Oficina Reforming F Banking</t>
  </si>
  <si>
    <t>PERRFB</t>
  </si>
  <si>
    <t>Personas Uruguay</t>
  </si>
  <si>
    <t>PERURU</t>
  </si>
  <si>
    <t>SW responsable de gesetionar las peticiones que hacen los usuarios, como, peticiones de listados, ejecuciones planificadas de procesos mediante solicitud de usuarios, etc.</t>
  </si>
  <si>
    <t>PESIPT</t>
  </si>
  <si>
    <t>PAG.ELEC.TRN.OFI.MYC</t>
  </si>
  <si>
    <t>PETMYC</t>
  </si>
  <si>
    <t>PAGOS ELECTRONICOS TRN OFICINABAN</t>
  </si>
  <si>
    <t>PETOBA</t>
  </si>
  <si>
    <t>PAGOS ELECTRONICOS TRN OFICINASEB</t>
  </si>
  <si>
    <t>PETOSE</t>
  </si>
  <si>
    <t>PAGOS ELECTRONICOS TRN INTERNET</t>
  </si>
  <si>
    <t>PETRIN</t>
  </si>
  <si>
    <t>P. E. TRN OFICINA</t>
  </si>
  <si>
    <t>PETROF</t>
  </si>
  <si>
    <t>Garra - Posición y Firmas</t>
  </si>
  <si>
    <t>PF0001</t>
  </si>
  <si>
    <t>Aplicação que dá suporte à comercialização de Produtos Financeiros. É nesta aplicação que estão as regras para a comercialização dos produtos financeiros.</t>
  </si>
  <si>
    <t>PFCOPF</t>
  </si>
  <si>
    <t>POSICION GLOBAL ASOCIADA A LOSDESARROLLOS PORTAL CIC ABBEY</t>
  </si>
  <si>
    <t>PGCABB</t>
  </si>
  <si>
    <t>POSICION GLOBAL ASOCIADA A LOSDESARROLLOS DE PORTAL CIC PARA OPERATIVA CORE</t>
  </si>
  <si>
    <t>PGCCOR</t>
  </si>
  <si>
    <t>Posición Global CIC UK LP</t>
  </si>
  <si>
    <t>PGCCUK</t>
  </si>
  <si>
    <t>Servicios estructurales de ISC para la las Posiciones Globales</t>
  </si>
  <si>
    <t>PGCEST</t>
  </si>
  <si>
    <t>ALIAS DE CONTRATO</t>
  </si>
  <si>
    <t>PGCRAP</t>
  </si>
  <si>
    <t>Pieza Gestor Diferencias Canal Banking Reform</t>
  </si>
  <si>
    <t>PGDCBK</t>
  </si>
  <si>
    <t>GESTION IMAGENES PGD</t>
  </si>
  <si>
    <t>PGDIMG</t>
  </si>
  <si>
    <t>GESTION DE ENTREGAS MULTI PARASOVEREIGN</t>
  </si>
  <si>
    <t>PGDOCU</t>
  </si>
  <si>
    <t>Precios Particulares Gestión para BMG</t>
  </si>
  <si>
    <t>PGEBMG</t>
  </si>
  <si>
    <t>Pieza Gestor Entregas Canal Banking Reform</t>
  </si>
  <si>
    <t>PGECBK</t>
  </si>
  <si>
    <t>Obtención del listado de productos de un cliente suscrito al servicio de PFM (Personal Finance Management), (apliación externa)</t>
  </si>
  <si>
    <t>PGPAPF</t>
  </si>
  <si>
    <t>Aplicación Core de la Posición Global Predictiva</t>
  </si>
  <si>
    <t>PGPRCO</t>
  </si>
  <si>
    <t>PG PREDICTIVA ESPAÑA</t>
  </si>
  <si>
    <t>PGPRES</t>
  </si>
  <si>
    <t>Aplicación PG Predictiva UK</t>
  </si>
  <si>
    <t>PGPRUK</t>
  </si>
  <si>
    <t>POSICION GLOBAL. RETAIL. PORTAL CIC SEB</t>
  </si>
  <si>
    <t>PGRCSE</t>
  </si>
  <si>
    <t>POSICIóN GLOBAL RETAIL CANAL PORTAL CIC. SOVEREIGN</t>
  </si>
  <si>
    <t>PGRCSV</t>
  </si>
  <si>
    <t>POSICION GLOBAL. RETAIL. PORTAL CIC SANTANDER UK</t>
  </si>
  <si>
    <t>PGRCUK</t>
  </si>
  <si>
    <t>POSICIóN GLOBAL RETAIL</t>
  </si>
  <si>
    <t>PGREMU</t>
  </si>
  <si>
    <t>CONEXIóN CON PAGOS LOCAL PARA WOFF EN SEB</t>
  </si>
  <si>
    <t>PGWOSE</t>
  </si>
  <si>
    <t>This application interacts with third party PH service using company registration number.</t>
  </si>
  <si>
    <t>PHSECO</t>
  </si>
  <si>
    <t>Plataforma de impresión - Herramienta de administración</t>
  </si>
  <si>
    <t>PIADMI</t>
  </si>
  <si>
    <t>Plataforma de impresión Batch</t>
  </si>
  <si>
    <t>PIBATC</t>
  </si>
  <si>
    <t>Operaciones de Negocio del Subsistema Acount Area Customer Area</t>
  </si>
  <si>
    <t>PICAOF</t>
  </si>
  <si>
    <t>Piezas del Canal Oficina para España. Proyecto integración Banesto Santander.</t>
  </si>
  <si>
    <t>PICASP</t>
  </si>
  <si>
    <t>FIRMAS PARA PIEZAS</t>
  </si>
  <si>
    <t>PICFIR</t>
  </si>
  <si>
    <t>PIEZAS CANAL OFICINA ABBEY</t>
  </si>
  <si>
    <t>PICOAB</t>
  </si>
  <si>
    <t>PIEZAS CANAL OFICINA BANESTO</t>
  </si>
  <si>
    <t>PICOBA</t>
  </si>
  <si>
    <t>PIEZAS CANAL OFICINA SANTANDER</t>
  </si>
  <si>
    <t>PICOSA</t>
  </si>
  <si>
    <t>PIEZAS CANAL OFICINA SCB</t>
  </si>
  <si>
    <t>PICOSC</t>
  </si>
  <si>
    <t>PIEZAS CANAL OFICINA SEB</t>
  </si>
  <si>
    <t>PICOSE</t>
  </si>
  <si>
    <t>PIEZAS CANAL OFICINA SOVEREIGN</t>
  </si>
  <si>
    <t>PICOSO</t>
  </si>
  <si>
    <t>PIEZAS CANAL OFICINA UK RETAILRBS</t>
  </si>
  <si>
    <t>PICRBS</t>
  </si>
  <si>
    <t>PAS para el proyecto de Pagos Inmediatos para Santander España</t>
  </si>
  <si>
    <t>PICTTO</t>
  </si>
  <si>
    <t>Plataforma de impresión - Diseño de documentos</t>
  </si>
  <si>
    <t>PIDESI</t>
  </si>
  <si>
    <t>APLICACION QUE REALIZA LA GESTION DE ENTREGAS</t>
  </si>
  <si>
    <t>PIGEDO</t>
  </si>
  <si>
    <t>Plataforma de impresión - Documentos interactivos</t>
  </si>
  <si>
    <t>PIINTE</t>
  </si>
  <si>
    <t>Aplicación que permi definir dentro del Subsistema de RRF Grupo una Aplicación de Piloto y Ajustes</t>
  </si>
  <si>
    <t>PILYAJ</t>
  </si>
  <si>
    <t>Plataforma de impresión - Inclusión de marketing transpromo</t>
  </si>
  <si>
    <t>PIMARK</t>
  </si>
  <si>
    <t>Plataforma de impresión - Peticiones online proceso batch</t>
  </si>
  <si>
    <t>PIONBA</t>
  </si>
  <si>
    <t>Plataforma de impresión Online</t>
  </si>
  <si>
    <t>PIONLI</t>
  </si>
  <si>
    <t>Plataforma de impresión - Reenvío de documentos</t>
  </si>
  <si>
    <t>PIREEN</t>
  </si>
  <si>
    <t>PLATAFORMA INTEGRAL PARA EL SECTOR ASEGURADOR.</t>
  </si>
  <si>
    <t>PISASG</t>
  </si>
  <si>
    <t>Plataforma de impresión - Sistemas de seguimiento tracking</t>
  </si>
  <si>
    <t>PITRAC</t>
  </si>
  <si>
    <t>Planes Migracion Popular. Procesos de trasformación y Carga</t>
  </si>
  <si>
    <t>PKMIGP</t>
  </si>
  <si>
    <t>PLAC_ESPECIF_UK</t>
  </si>
  <si>
    <t>PLACAB</t>
  </si>
  <si>
    <t>Conversor específico España</t>
  </si>
  <si>
    <t>PLACES</t>
  </si>
  <si>
    <t>Conversión de cuentas para pagos, que convierte la cuenta local en cuenta partenón.</t>
  </si>
  <si>
    <t>PLACMU</t>
  </si>
  <si>
    <t>PLAC CORE</t>
  </si>
  <si>
    <t>PLACOR</t>
  </si>
  <si>
    <t>Conversor específico Alemania</t>
  </si>
  <si>
    <t>PLACSC</t>
  </si>
  <si>
    <t>CONVERSOR DE CUENTAS PARA PAGOS, CONTIENE LóGICA DE NEGOCIO ESPECíFICO SOVEREIGN.</t>
  </si>
  <si>
    <t>PLACSV</t>
  </si>
  <si>
    <t>Contiene los servicios específicos del PLAC para Totta</t>
  </si>
  <si>
    <t>PLACTO</t>
  </si>
  <si>
    <t>PLANES DE PENSIONES DE EMPLEO</t>
  </si>
  <si>
    <t>PLAEMP</t>
  </si>
  <si>
    <t>DISTRIBUCION Y ADMINISTRACION DE LOS PRODUCTOS DE INVERSION COLECTIVA DESTINADOS A CUBRIR</t>
  </si>
  <si>
    <t>PLANES</t>
  </si>
  <si>
    <t>PLATAFORMA DE IMPRESIóN PARTE HOST</t>
  </si>
  <si>
    <t>PLAPI</t>
  </si>
  <si>
    <t>CONV PLAC MULTI CORP</t>
  </si>
  <si>
    <t>PLARFB</t>
  </si>
  <si>
    <t>PLANES SISTEMáTICOS DE PLANES DE PENSIONES</t>
  </si>
  <si>
    <t>PLASIS</t>
  </si>
  <si>
    <t>PLANES SIST PLANES SANTANDER</t>
  </si>
  <si>
    <t>PLASSA</t>
  </si>
  <si>
    <t>platfo</t>
  </si>
  <si>
    <t xml:space="preserve">Platform </t>
  </si>
  <si>
    <t>PLAN CONTABLE BKS (Web Services de Master Plan Contable con CUMBRE)</t>
  </si>
  <si>
    <t>PLCONT</t>
  </si>
  <si>
    <t>PLAN CONTABLE SANTANDER.</t>
  </si>
  <si>
    <t>PLCSAN</t>
  </si>
  <si>
    <t>Aplicación que incluye toda la funcionalidad necesaria para la gestión y el mantenimiento de las comunicaciones:
- Recepción y envío de mensajes
- Altas de Mensajes, Relación entre mensajes, estados y mensajes con incidencias.</t>
  </si>
  <si>
    <t>PLDICM</t>
  </si>
  <si>
    <t>PDI</t>
  </si>
  <si>
    <t>PLDIPI</t>
  </si>
  <si>
    <t>Consultas de Comunicaciones</t>
  </si>
  <si>
    <t>PLDIQU</t>
  </si>
  <si>
    <t>Taller del Módulo de Comunnicaciones, en el que se apoya la Gestión de las Comunicaciones.</t>
  </si>
  <si>
    <t>PLDITA</t>
  </si>
  <si>
    <t>Conversor específico BMG Insalación España</t>
  </si>
  <si>
    <t>PLESBM</t>
  </si>
  <si>
    <t>PLAN GENERAL CONTABLE</t>
  </si>
  <si>
    <t>PLGECO</t>
  </si>
  <si>
    <t>PLAC_MULTI_CH</t>
  </si>
  <si>
    <t>PLMUCH</t>
  </si>
  <si>
    <t>Parametrizacion Planes</t>
  </si>
  <si>
    <t>PLNPAR</t>
  </si>
  <si>
    <t>Parametrizacion Planes BTO</t>
  </si>
  <si>
    <t>PLPABA</t>
  </si>
  <si>
    <t>Parametrizacion Planes SAN</t>
  </si>
  <si>
    <t>PLPASA</t>
  </si>
  <si>
    <t>LOCAL SSII PLAZO EN UK</t>
  </si>
  <si>
    <t>PLSIUK</t>
  </si>
  <si>
    <t>PMAS LOCAL ALEMANIA</t>
  </si>
  <si>
    <t>PMASDE</t>
  </si>
  <si>
    <t>BKS PMS CONTROL</t>
  </si>
  <si>
    <t>PMSCON</t>
  </si>
  <si>
    <t>BKS PMS PARAMETROS</t>
  </si>
  <si>
    <t>PMSPAR</t>
  </si>
  <si>
    <t>RELACIóN PNC PARA CUENTAS</t>
  </si>
  <si>
    <t>PNCCCP</t>
  </si>
  <si>
    <t>PRODUCTO NORMATIVO CONTABLE - CONTABILIZACIóN</t>
  </si>
  <si>
    <t>PNCCON</t>
  </si>
  <si>
    <t>PRODUCTO NORMATIVO CONTABLE CORE - APLICACIóN CORE</t>
  </si>
  <si>
    <t>PNCCOR</t>
  </si>
  <si>
    <t>PNC CONVIVENCIA LOCAL SANTANDER</t>
  </si>
  <si>
    <t>PNCCOS</t>
  </si>
  <si>
    <t>RELACIóN PNC PARA GARANTíAS</t>
  </si>
  <si>
    <t>PNCGAR</t>
  </si>
  <si>
    <t>PNC MIGRCION LOCAL SANTANDER</t>
  </si>
  <si>
    <t>PNCMIS</t>
  </si>
  <si>
    <t>FACHADA MULTI ESPECÍFICA DE LA LÓGICA DE NEGOCIO CORE DE PNC</t>
  </si>
  <si>
    <t>PNCOLM</t>
  </si>
  <si>
    <t>PRODUCTO NORMATIVO CONTABLE PARTENON</t>
  </si>
  <si>
    <t>PNCPAR</t>
  </si>
  <si>
    <t>RELACIóN PNC PARA PCAS</t>
  </si>
  <si>
    <t>PNCPCA</t>
  </si>
  <si>
    <t>RELACIóN PNC PARA PRéSTAMOS</t>
  </si>
  <si>
    <t>PNCPRE</t>
  </si>
  <si>
    <t>Pagos Negociación Documentos Canal Banking Reform</t>
  </si>
  <si>
    <t>PNDCBK</t>
  </si>
  <si>
    <t>Pagos Negociación Documentos RFB</t>
  </si>
  <si>
    <t>PNDRFB</t>
  </si>
  <si>
    <t>Componente se encarga de alamcenar la información del DW Operacional</t>
  </si>
  <si>
    <t>POCALM</t>
  </si>
  <si>
    <t>Componente que realiza el parovisionamiento el DW Operacional</t>
  </si>
  <si>
    <t>POCAPR</t>
  </si>
  <si>
    <t>Compoenente con la LN específica  del DW Operacional para UK Corporate</t>
  </si>
  <si>
    <t>POCCON</t>
  </si>
  <si>
    <t>Aplicación del DW Operacional de Riesgo de Crédito que contendrá las operaciones de búsqueda de cliente y grupo y las operaciones de raducción de las descripciones</t>
  </si>
  <si>
    <t>POCFNC</t>
  </si>
  <si>
    <t>Componente específico ESP para recuperar las descripciones del DW Operacional para San BCE</t>
  </si>
  <si>
    <t>POCFNS</t>
  </si>
  <si>
    <t>Aplicación específica para UK Corporate del DW Operacional para conteer las operaciones de búsqueda de cliente y grupo y las operaciones de descripción</t>
  </si>
  <si>
    <t>POCFNU</t>
  </si>
  <si>
    <t>Aplicación que contiene la lógica de presentación, las pantallas, del DW Operacional</t>
  </si>
  <si>
    <t>POCFPC</t>
  </si>
  <si>
    <t>Componente dentro del ámbito del DWRC que expone información al resto de las aplicaciones de Riesgos para su consumo On-Line</t>
  </si>
  <si>
    <t>POCSER</t>
  </si>
  <si>
    <t>Aplicación que permite configurar y obtener la posición global para cualquier canal/aplicación/segmento</t>
  </si>
  <si>
    <t>POGLMU</t>
  </si>
  <si>
    <t>Alicativo para parametría de contabilidad de Transfer, permite consulta de apuntes contables subproductos y catalogos.                      </t>
  </si>
  <si>
    <t>POLBA1</t>
  </si>
  <si>
    <t>Technical Application that moves some parameters from Porint to NEW Opheus Layout.</t>
  </si>
  <si>
    <t>POORBR</t>
  </si>
  <si>
    <t>Portal Responsable de Proyecto de Isban</t>
  </si>
  <si>
    <t>PORED1</t>
  </si>
  <si>
    <t>Portal del responsable de proyecto ISBAN</t>
  </si>
  <si>
    <t>POREDP</t>
  </si>
  <si>
    <t>PORTAL_PAS</t>
  </si>
  <si>
    <t>PORPAS</t>
  </si>
  <si>
    <t>BKS PMS PORTAL</t>
  </si>
  <si>
    <t>PORPMS</t>
  </si>
  <si>
    <t>This component performs the post activation of products for Portalized Processes. This post activation includes: - Application id and contract linking - Securities formalization</t>
  </si>
  <si>
    <t>POSACT</t>
  </si>
  <si>
    <t>Posición Global (D-1) de Empresas (Internet y Movilidad)</t>
  </si>
  <si>
    <t>POSGL4</t>
  </si>
  <si>
    <t>Posiciones Globales  con base en ISC</t>
  </si>
  <si>
    <t>POSINT</t>
  </si>
  <si>
    <t>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t>
  </si>
  <si>
    <t>POSPAY</t>
  </si>
  <si>
    <t>Relacionada con la aplicación core 10002247.Aplicación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t>
  </si>
  <si>
    <t>POSPIC</t>
  </si>
  <si>
    <t>POSPIE</t>
  </si>
  <si>
    <t>POSPSO</t>
  </si>
  <si>
    <t>POSPTO</t>
  </si>
  <si>
    <t>POSPUK</t>
  </si>
  <si>
    <t>Risk Admissions component that acts as the interface for DECISION AGENT COMPONENT to facilitate automated risk scoring.
Implemented as a java web service.</t>
  </si>
  <si>
    <t>POSTMC</t>
  </si>
  <si>
    <t>Aplicación que recoge las consultas de Precios Particulares para el objeto Persona, contrato y histórico de peticiones</t>
  </si>
  <si>
    <t>PPCONS</t>
  </si>
  <si>
    <t>Modelo soporte a las partidas pendientes de consolidar para MULTI Implementación en SOV. Son retenciones contables sobre cuentas personales, compuestas básicamente por un importe (del retenido) y una fecha de consolidación (liberación de la retención). El saldo pendiente de consolidar se informa a contabilidad a nivel de cuenta en auxiliares específicos.</t>
  </si>
  <si>
    <t>PPDCES</t>
  </si>
  <si>
    <t>SW Local España de Planes de Pensiones</t>
  </si>
  <si>
    <t>PPENES</t>
  </si>
  <si>
    <t>PROPUESTA DE INVERSIÓN de la División</t>
  </si>
  <si>
    <t>PPIDIV</t>
  </si>
  <si>
    <t>Herramienta Plan Básico Banca Privada</t>
  </si>
  <si>
    <t>PPINV1</t>
  </si>
  <si>
    <t>APLICACIÓN PARA LA PARTICULARIZACIÓN DE PRECIOS DE PROPUESTAS PARA ABBEY.</t>
  </si>
  <si>
    <t>PPROAB</t>
  </si>
  <si>
    <t>APLICACIÓN PARA LA PARTICULARIZACIÓN DE PRECIOS DE PROPUESTAS PARA ALLIANCE.</t>
  </si>
  <si>
    <t>PPROAL</t>
  </si>
  <si>
    <t>APLICACIÓN PARA LA PARTICULARIZACIÓN DE PRECIOS DE PROPUESTAS PARA BMG.</t>
  </si>
  <si>
    <t>PPROBM</t>
  </si>
  <si>
    <t>APLICACIÓN PARA LA PARTICULARIZACIÓN DE PRECIOS DE PROPUESTAS PARA CAHOOT.</t>
  </si>
  <si>
    <t>PPROCH</t>
  </si>
  <si>
    <t>APLICACIÓN PARA LA PARTICULARIZACIÓN DE PRECIOS DE PROPUESTAS PARA GE MONEY.</t>
  </si>
  <si>
    <t>PPROGE</t>
  </si>
  <si>
    <t>APLICACIÓN PARA LA PARTICULARIZACIÓN DE PRECIOS DE PROPUESTAS PARA OPEN BANK</t>
  </si>
  <si>
    <t>PPROOB</t>
  </si>
  <si>
    <t>APLICACIÓN  PARA LA PARTICULARIZACIÓN DE PRECIOS DE PROPUESTAS PARA SANTANDER.</t>
  </si>
  <si>
    <t>PPROSA</t>
  </si>
  <si>
    <t>APLICACIÓN PARA LA PARTICULARIZACIÓN DE PRECIOS DE PROPUESTAS PARA SCB.</t>
  </si>
  <si>
    <t>PPROSC</t>
  </si>
  <si>
    <t>APLICACIÓN PARA LA PARTICULARIZACIÓN DE PRECIOS DE PROPUESTAS PARA SEB.</t>
  </si>
  <si>
    <t>PPROSE</t>
  </si>
  <si>
    <t>APLICACIÓN PARA LA PARTICULARIZACIÓN DE PRECIOS DE PROPUESTAS PARA SOVEREIGN.</t>
  </si>
  <si>
    <t>PPROSO</t>
  </si>
  <si>
    <t>APLICACIÓN PARA LA PARTICULARIZACIÓN DE PRECIOS DE PROPUESTAS PARA TOTTA.</t>
  </si>
  <si>
    <t>PPROTO</t>
  </si>
  <si>
    <t>APLICACIÓN PARA LA PARTICULARIZACIÓN DE PRECIOS DE PROPUESTAS PARA UK EMPRESAS.</t>
  </si>
  <si>
    <t>PPROUK</t>
  </si>
  <si>
    <t>PRESTAMOS ABBEY</t>
  </si>
  <si>
    <t>PRABBE</t>
  </si>
  <si>
    <t>UK Local Pricing and Billing developments area</t>
  </si>
  <si>
    <t>PRABUL</t>
  </si>
  <si>
    <t>APLICACION QUE GESTIONA LA ADMINISTRACION Y CONSULTA DE PRECIO BASE CAMBIO DE DIVISA ESTANDAR</t>
  </si>
  <si>
    <t>PRBADE</t>
  </si>
  <si>
    <t>APLICACION QUE GESTIONA LA ADMINISTRACION Y CONSULTA DE PRECIO BASE CAMBIO DE DIVISA PARTICULAR</t>
  </si>
  <si>
    <t>PRBADP</t>
  </si>
  <si>
    <t>Procesos corporativos cuyo objetivo final es validar e informar de la calidad de la información que se carga en las bases de datos BDR / BDI procedente del tratamiento estandarizado de los ficheros enviados mensualmente por las distintas entidades. Como resultado del proceso realizado de validación, se genera un conjunto de informes, definidos previamente, que permiten visualizar los resultados obtenidos.</t>
  </si>
  <si>
    <t>PRBADV</t>
  </si>
  <si>
    <t>Calculos de capital regulatorio de riesgo para un periodo – finalidad – entidad dados, a partir de los datos extraídos de la BDR debidamente clasificados, ponderados y procesados, según las normativas de Basilea II y haciendo uso de las parametrizaciones necesarias en cada entidad.</t>
  </si>
  <si>
    <t>PRBDMI</t>
  </si>
  <si>
    <t>REGULARIZACIÓN CUADRE FORZADO ó DIFERENCIAS AL CIERRE PRESENTACION ABBEY.</t>
  </si>
  <si>
    <t>PRCFAB</t>
  </si>
  <si>
    <t>REGULARIZACIÓN CUADRE FORZADO ó DIFERENCIAS AL CIERRE PRESENTACION BANESTO.</t>
  </si>
  <si>
    <t>PRCFBA</t>
  </si>
  <si>
    <t>REGULARIZACIÓN CUADRE FORZADO ó DIFERENCIAS AL CIERRE PRESENTACION OPEN BANK.</t>
  </si>
  <si>
    <t>PRCFOP</t>
  </si>
  <si>
    <t>REGULARIZACIÓN CUADRE FORZADO ó DIFERENCIAS AL CIERRE PRESENTACION SANTANDER.</t>
  </si>
  <si>
    <t>PRCFSA</t>
  </si>
  <si>
    <t>REGULARIZACIÓN CUADRE FORZADO ó DIFERENCIAS AL CIERRE PRESENTACION SCB.</t>
  </si>
  <si>
    <t>PRCFSC</t>
  </si>
  <si>
    <t>REGULARIZACIÓN CUADRE FORZADO ó DIFERENCIAS AL CIERRE PRESENTACION SOVEREIGN.</t>
  </si>
  <si>
    <t>PRCFSO</t>
  </si>
  <si>
    <t>REGULARIZACIÓN CUADRE FORZADO ó DIFERENCIAS AL CIERRE PRESENTACION TOTTA.</t>
  </si>
  <si>
    <t>PRCFTO</t>
  </si>
  <si>
    <t>PRESTACIONES Y CONTINGENCIAS LOCAL ESPAÑA</t>
  </si>
  <si>
    <t>PRCOES</t>
  </si>
  <si>
    <t>Aplicación que contendrá el sfwt necesario para realizar ingestas de IFRS9 en Big Data</t>
  </si>
  <si>
    <t>PRCOIF</t>
  </si>
  <si>
    <t>PROCESADOR DE COBROS SANTANDER MULTIFICACION</t>
  </si>
  <si>
    <t>PRCOSA</t>
  </si>
  <si>
    <t>REG.CUADRE FORZADO PRESENTACION SEB</t>
  </si>
  <si>
    <t>PRCSEB</t>
  </si>
  <si>
    <t>Aplicación que recoge información del producto para Banca Mayorista Global</t>
  </si>
  <si>
    <t>PRDBMG</t>
  </si>
  <si>
    <t>Motor de intentos de imputación de las unidades de cobro contra el recurso que tengan definido, ya sea a través de un proceso batch o en on line.</t>
  </si>
  <si>
    <t>PRDECO</t>
  </si>
  <si>
    <t>lÓGICA DE PRESENTACIÓN DEL DETALLE OPERATIVO DE PAGOS DOCUMENTARIOS.</t>
  </si>
  <si>
    <t>PRDOPD</t>
  </si>
  <si>
    <t>DEFINE PRECIOS Y LAS CONDICIONES DE PRODUCTOS/ER PARA EL SANTANDER.</t>
  </si>
  <si>
    <t>PRDSAN</t>
  </si>
  <si>
    <t>MULTIFICACION PRESTAMOS ABBEY</t>
  </si>
  <si>
    <t>PREABB</t>
  </si>
  <si>
    <t>Aplicación que gestiona precios particulares para la aplicación de Activo.</t>
  </si>
  <si>
    <t>PREACT</t>
  </si>
  <si>
    <t>Aplicación que gestiona precios particulares para la aplicación de Avales.</t>
  </si>
  <si>
    <t>PREAVA</t>
  </si>
  <si>
    <t>Multificación Global de Préstamos para nueva entidad 1600 UK (NRFB Banking Reform)</t>
  </si>
  <si>
    <t>PRECBK</t>
  </si>
  <si>
    <t>PRESENTACION COLECTORAS</t>
  </si>
  <si>
    <t>PRECOL</t>
  </si>
  <si>
    <t>PRESTACIONES Y CONTINGENCIAS</t>
  </si>
  <si>
    <t>PRECON</t>
  </si>
  <si>
    <t>Aplicacion de Preferencias de Envio para España</t>
  </si>
  <si>
    <t>PREESP</t>
  </si>
  <si>
    <t>Aplicacion de Preferencias de Envio para UK</t>
  </si>
  <si>
    <t>PREFUK</t>
  </si>
  <si>
    <t>Aplicación donde se permite la definición de reglas para tratamiento de las aplicaciones de Avisos y Prohibiciones, Extractos, Conexiones, así como algunos desarrollos locales como ARS en Sov. Core con subaplicaciones bajo patrón multi. A su vez, permite el mantenimiento del modelo con los conceptos que intervienen en la definición de las reglas.</t>
  </si>
  <si>
    <t>PREGCO</t>
  </si>
  <si>
    <t>Aplicación que permite la gestión de precios particulares para cualquier producto y nivel.</t>
  </si>
  <si>
    <t>PREGES</t>
  </si>
  <si>
    <t>Aplicación específica para parametrización de reglas en Alemania.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t>
  </si>
  <si>
    <t>PREGIC</t>
  </si>
  <si>
    <t>Aplicación específica para parametrización de reglas en España.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t>
  </si>
  <si>
    <t>PREGNA</t>
  </si>
  <si>
    <t>Aplicación específica para parametrización de reglas en USA. Relacionada con la 10002055 Core. Aplicación donde se permite la definición de reglas para tratamiento de las aplicaciones de Avisos y Prohibiciones, Extractos, Conexiones y ARS en Sovereign. A su vez, permite el mantenimiento del modelo con los conceptos que intervienen en la definición de las reglas.</t>
  </si>
  <si>
    <t>PREGSO</t>
  </si>
  <si>
    <t>Aplicación específica para parametrización de reglas en Portugal.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t>
  </si>
  <si>
    <t>PREGTO</t>
  </si>
  <si>
    <t>Aplicación específica para parametrización de reglas en UK.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t>
  </si>
  <si>
    <t>PREGUK</t>
  </si>
  <si>
    <t>Aplicación de gestión de condiciones particulares históricas que se han borrado de sus tablas para almacenarse en cartucho.</t>
  </si>
  <si>
    <t>PREHIS</t>
  </si>
  <si>
    <t>Prestamos Internet</t>
  </si>
  <si>
    <t>PREINT</t>
  </si>
  <si>
    <t>Aplicación para definir parámetros y valores a tratar en gestión de precios particulares.</t>
  </si>
  <si>
    <t>PREMAE</t>
  </si>
  <si>
    <t>Aplicacion de Preferencias de Envio para Mexico</t>
  </si>
  <si>
    <t>PREMEX</t>
  </si>
  <si>
    <t>Aplicación encargada de realizar migración de precios particulares con origen Partenon y destino Partenon. Nace para la migración de productos de servicios de D7 a SEPA</t>
  </si>
  <si>
    <t>PREMIG</t>
  </si>
  <si>
    <t>PREMSA</t>
  </si>
  <si>
    <t>Aplicación que da soporte con funcionalidades comunes utilizadas por el resto de aplicaciones relacionadas con precios particulares.</t>
  </si>
  <si>
    <t>PREPAR</t>
  </si>
  <si>
    <t>Aplicación que gestiona precios particulares para la aplicación de Pasivo.</t>
  </si>
  <si>
    <t>PREPAS</t>
  </si>
  <si>
    <t>Presupuestos de instituciones Públicas</t>
  </si>
  <si>
    <t>PREPR1</t>
  </si>
  <si>
    <t>Aplicación que da soporte a la creación y gestión de la propuesta de Precios durante el proceso de contratación, conjuntamente con la aplicación de la capa de procesos de Circuito de Precios.</t>
  </si>
  <si>
    <t>PREPRO</t>
  </si>
  <si>
    <t>REGULARIZACIÓN CUADRE FORZADO ó DIFERENCIAS AL CIERRE PRESENTACIÓN COMUN</t>
  </si>
  <si>
    <t>PRERCF</t>
  </si>
  <si>
    <t>Aplicación que gestiona las condiciones de precios particulares que van a vencer para su futura renovación.</t>
  </si>
  <si>
    <t>PREREN</t>
  </si>
  <si>
    <t>Multificación de Préstamos para nueva entidad 0015 RFB.</t>
  </si>
  <si>
    <t>PRERFB</t>
  </si>
  <si>
    <t>Aplicación Para Precios Particulares Renovación para Totta</t>
  </si>
  <si>
    <t>PRERTO</t>
  </si>
  <si>
    <t>Aplicación que gestiona saldos acreedores abandonados por sus propietarios, gestionando posibles</t>
  </si>
  <si>
    <t>PRES</t>
  </si>
  <si>
    <t>APLICACION LOCAL DE PRESTAMOS PARA DESARROLLOS SAN</t>
  </si>
  <si>
    <t>PRESAN</t>
  </si>
  <si>
    <t>MULTIFICACION PRESTAMOS SCB</t>
  </si>
  <si>
    <t>PRESCB</t>
  </si>
  <si>
    <t>APLICACION QUE GESTIONA LA ADMINISTRACION Y CONSULTA DEL PRECIO CLUSTER</t>
  </si>
  <si>
    <t>PRESCL</t>
  </si>
  <si>
    <t>APLICACION QUE GESTIONA LA ADMINISTRACION Y CONSULTA DEL PRECIO CLUSTER SOVEREIGN</t>
  </si>
  <si>
    <t>PRESCS</t>
  </si>
  <si>
    <t>Prestamos Multificación SantanderBank</t>
  </si>
  <si>
    <t>PRESEB</t>
  </si>
  <si>
    <t>PRESENTACION DE LA CAMARA EMITIDA Y RECIBIDA</t>
  </si>
  <si>
    <t>PRESEN</t>
  </si>
  <si>
    <t>Aplicación que gestiona precios particulares para la aplicación de Servicios.</t>
  </si>
  <si>
    <t>PRESER</t>
  </si>
  <si>
    <t>PRESMO</t>
  </si>
  <si>
    <t>PRESTACIONES Y CONTINGENCIAS SOV</t>
  </si>
  <si>
    <t>PRESOV</t>
  </si>
  <si>
    <t>PRESTAMOS V2</t>
  </si>
  <si>
    <t>PRESV2</t>
  </si>
  <si>
    <t>Aplicación que gestiona la elevación y aprobación de precios particulares para cualquier producto y nivel .</t>
  </si>
  <si>
    <t>PRETDL</t>
  </si>
  <si>
    <t>MULTIFICACION PRESTAMOS TOTTA</t>
  </si>
  <si>
    <t>PRETOT</t>
  </si>
  <si>
    <t>PREVENTA</t>
  </si>
  <si>
    <t>PREVEN</t>
  </si>
  <si>
    <t>Aplicación precios gestión Abbey</t>
  </si>
  <si>
    <t>PRGEAB</t>
  </si>
  <si>
    <t>Subaplicación precio Gestión Alemania</t>
  </si>
  <si>
    <t>PRGEAL</t>
  </si>
  <si>
    <t>BANKING REFRORM MULTIEMPRESA 0015</t>
  </si>
  <si>
    <t>PRGEB2</t>
  </si>
  <si>
    <t>Aplicación precio Gestión Banesto</t>
  </si>
  <si>
    <t>PRGEBA</t>
  </si>
  <si>
    <t>APLICACIÓN QUE GESTIONA LOS PRECIOS PARTICULARES PARA SANTANDER BANKING REFORM</t>
  </si>
  <si>
    <t>PRGEBK</t>
  </si>
  <si>
    <t>APLICACIÓN DE GESTIÓN DE PRECIOS PARTICULARES. SW MULTI GLOBAL</t>
  </si>
  <si>
    <t>PRGEMG</t>
  </si>
  <si>
    <t>Aplicación precio gestión openbanK</t>
  </si>
  <si>
    <t>PRGEOP</t>
  </si>
  <si>
    <t>APLICACION QUE GESTIONA PRECIOS PARTICULARES PARA PORTAL ONE SOVEREIGN</t>
  </si>
  <si>
    <t>PRGEPO</t>
  </si>
  <si>
    <t>Aplicación precios gestión Santander</t>
  </si>
  <si>
    <t>PRGESA</t>
  </si>
  <si>
    <t>Aplicación Precios Gestión Sovereign</t>
  </si>
  <si>
    <t>PRGESO</t>
  </si>
  <si>
    <t>Aplicación precios gestión Totta</t>
  </si>
  <si>
    <t>PRGETO</t>
  </si>
  <si>
    <t>Aplicicación precios gestión Uk-empresas</t>
  </si>
  <si>
    <t>PRGEUK</t>
  </si>
  <si>
    <t>Aplicación Precio Gestión RBS</t>
  </si>
  <si>
    <t>PRGRBS</t>
  </si>
  <si>
    <t>Aplicación precios gestión SEB</t>
  </si>
  <si>
    <t>PRGSEB</t>
  </si>
  <si>
    <t>Aplicación estructural de productos y servicios que se encarga de la liquidación por volumen de operaciones / número de  movimientos de operaciones  del cliente realizadas sobre un contrato base (cuenta, tarjeta, etc) en un periodo de tiempo.</t>
  </si>
  <si>
    <t>PRICIN</t>
  </si>
  <si>
    <t>APLICACIóN LOCAL DE PRéSTAMOS PARA DESARROLLOS SAN</t>
  </si>
  <si>
    <t>PRICOS</t>
  </si>
  <si>
    <t>REGULARIZACIÓN INTERNA DE DESCUADRES PRESENTACION ABBEY</t>
  </si>
  <si>
    <t>PRIDAB</t>
  </si>
  <si>
    <t>REGULARIZACIÓN INTERNA DE DESCUADRES PRESENTACION BANESTO.</t>
  </si>
  <si>
    <t>PRIDBA</t>
  </si>
  <si>
    <t>REGULARIZACIÓN INTERNA DE DESCUADRES PRESENTACION TOTTA.</t>
  </si>
  <si>
    <t>PRIDTO</t>
  </si>
  <si>
    <t>Position and Risk Integrated Multinational Overview (PRIMO)</t>
  </si>
  <si>
    <t>PRIMO</t>
  </si>
  <si>
    <t>PRC ingreso efectivo en ATM con Token identificador para el ordenante</t>
  </si>
  <si>
    <t>PRINCI</t>
  </si>
  <si>
    <t>PRESTAMOS INTERNET V2</t>
  </si>
  <si>
    <t>PRINV2</t>
  </si>
  <si>
    <t>PRICING - Calculo de precios en base a acumuladores. Especifico UK</t>
  </si>
  <si>
    <t>PRLOAB</t>
  </si>
  <si>
    <t>PRICING - Calculo de precios en base a acumuladores. Especifico Alemania</t>
  </si>
  <si>
    <t>PRLOAL</t>
  </si>
  <si>
    <t>Prestamos - Desarrollos Locales Santander Bank</t>
  </si>
  <si>
    <t>PRLOSB</t>
  </si>
  <si>
    <t>Aplicación para la Multimplementación en Préstamos Local Santander.</t>
  </si>
  <si>
    <t>PRLSAN</t>
  </si>
  <si>
    <t>PRICING - Calculo de precios en base a acumuladores. Especifico Sovereing</t>
  </si>
  <si>
    <t>PRLSOV</t>
  </si>
  <si>
    <t>Gestor de Proyectos de Seguimiento (Project Manager) ES</t>
  </si>
  <si>
    <t>PRMAES</t>
  </si>
  <si>
    <t>FUNC.ESPECIFIC.ALEMANIA PARA LOS PARAMETROS QUE SOPORTEN ELSIST. DE GESTIÓN MEDIADORES</t>
  </si>
  <si>
    <t>PRMALE</t>
  </si>
  <si>
    <t>Gestor de Proyectos de Seguimiento (Project Manager) CORE</t>
  </si>
  <si>
    <t>PRMCOR</t>
  </si>
  <si>
    <t>It supplies all the information necessary for the function of monitoring in AML Santander UK Retail LOCAL.</t>
  </si>
  <si>
    <t>PRMOAL</t>
  </si>
  <si>
    <t>It supplies all the information necessary for the function of monitoring in AML Santander UK Retail.</t>
  </si>
  <si>
    <t>PRMOAM</t>
  </si>
  <si>
    <t>PROMOTORES</t>
  </si>
  <si>
    <t>PRMOTO</t>
  </si>
  <si>
    <t>MULTIFICACION PRESTAMOS SOVEREING.</t>
  </si>
  <si>
    <t>PRMSOV</t>
  </si>
  <si>
    <t>Prestamos Nacional</t>
  </si>
  <si>
    <t>PRNCNA</t>
  </si>
  <si>
    <t>PRNCNA_MULTI_OPENBANK</t>
  </si>
  <si>
    <t>PRNOPB</t>
  </si>
  <si>
    <t>PAG.ELEC.REM.OFICABY</t>
  </si>
  <si>
    <t>PROABY</t>
  </si>
  <si>
    <t>AML PARA ALEMANIA</t>
  </si>
  <si>
    <t>PROAML</t>
  </si>
  <si>
    <t>Gestión de Remesas BMG</t>
  </si>
  <si>
    <t>PROBMG</t>
  </si>
  <si>
    <t>PAG.ELEC.REM.OFIC.BT</t>
  </si>
  <si>
    <t>PROBTO</t>
  </si>
  <si>
    <t>Aplicación que recoge información del producto para Servicios Cloud</t>
  </si>
  <si>
    <t>PROCLO</t>
  </si>
  <si>
    <t>Application to promoting the GASS Software for Processes UK</t>
  </si>
  <si>
    <t>PROCUK</t>
  </si>
  <si>
    <t>Aplicación producto para Abbey</t>
  </si>
  <si>
    <t>PRODAB</t>
  </si>
  <si>
    <t>APLICACION QUE DEFINE PRECIOS  Y LAS CONDICIONES DE           PRODUCTOS/ER.</t>
  </si>
  <si>
    <t>PRODER</t>
  </si>
  <si>
    <t>PRODUCTOS MEDIOS DE PAGO ?</t>
  </si>
  <si>
    <t>PRODMP</t>
  </si>
  <si>
    <t>Aplicación estructural que dar soporte al resto de aplicaciones de productos y servicios para la definición de las condiciones estándares que configuran la oferta de la entidad.</t>
  </si>
  <si>
    <t>PRODUC</t>
  </si>
  <si>
    <t>PRODUCTO UK EMPRESAS</t>
  </si>
  <si>
    <t>PRODUK</t>
  </si>
  <si>
    <t>Aplicación de perfiles sociales corporativo</t>
  </si>
  <si>
    <t>PROFIL</t>
  </si>
  <si>
    <t>Case Management system used within Fraud to record all details of suspected Fraud. Behavioural Scoring System supplied by Experian. Mainly focussed on Retail, but does some work for Commercial (Direct SME customers only, output is a monthly spread sheet of recommended O/D limits, used by Direct Sales when customer requests O/D limit increase or a card upgrade)</t>
  </si>
  <si>
    <t>PROFRA</t>
  </si>
  <si>
    <t>aplicación de Gestión de Abonos</t>
  </si>
  <si>
    <t>PROGE1</t>
  </si>
  <si>
    <t>PROCESOS GENERALES</t>
  </si>
  <si>
    <t>PROGEN</t>
  </si>
  <si>
    <t>WS que recaba los datos para hacer el informe ISA Instituciones</t>
  </si>
  <si>
    <t>PROIN1</t>
  </si>
  <si>
    <t>Gestión Remesas Oficina Openbank</t>
  </si>
  <si>
    <t>PROOPE</t>
  </si>
  <si>
    <t>Componente que facilita la integración de las Aplicaciones de Fuera de Perímetro en la ACyG</t>
  </si>
  <si>
    <t>PROPIL</t>
  </si>
  <si>
    <t>PAG.ELEC.REM.OFIC.SA</t>
  </si>
  <si>
    <t>PROSAN</t>
  </si>
  <si>
    <t>Gestión Remesas Oficina</t>
  </si>
  <si>
    <t>PROSCB</t>
  </si>
  <si>
    <t>Gestión Remesas Oficina SCU</t>
  </si>
  <si>
    <t>PROSCU</t>
  </si>
  <si>
    <t>Propuestas de asesoramiento para clientes SELECT</t>
  </si>
  <si>
    <t>PROSEL</t>
  </si>
  <si>
    <t>PAGOS ELECTRONICOS REM OFICINASOV</t>
  </si>
  <si>
    <t>PROSOV</t>
  </si>
  <si>
    <t>PRECIOS PARTICUALRES CLUSTER - CORE</t>
  </si>
  <si>
    <t>PRPACL</t>
  </si>
  <si>
    <t>GESTIONA LA CONSULTA Y APLICACIÓN DEL PRECIO CLUSTER, EN EL PRECIO PARTICULAR. ESPECIFICA SOVEREIGN</t>
  </si>
  <si>
    <t>PRPACS</t>
  </si>
  <si>
    <t>APLICACIÓN PARA LA PARTICULARIZACIÓN DE PRECIOS DE PROPUESTAS PARA SCH.</t>
  </si>
  <si>
    <t>PRPAPS</t>
  </si>
  <si>
    <t>Aplicación para parametrización de los precios particulares de comisiones asignadas un contrato de un producto-subproducto</t>
  </si>
  <si>
    <t>PRPCOR</t>
  </si>
  <si>
    <t>Aplicación Especifica para México. Aplicación para parametrización de los precios particulares de comisiones asignadas un contrato de un producto-subproducto</t>
  </si>
  <si>
    <t>PRPMEX</t>
  </si>
  <si>
    <t>Aplicación que contiene el sw de desarrollos Locales para el Banco Santander en España.</t>
  </si>
  <si>
    <t>PRSALO</t>
  </si>
  <si>
    <t>Aplicación que contiene los desarrollos calificados como producto para las entidades ubicadas en Alemania.</t>
  </si>
  <si>
    <t>PRSELO</t>
  </si>
  <si>
    <t>Propuestas select SAN.</t>
  </si>
  <si>
    <t>PRSESA</t>
  </si>
  <si>
    <t>PRESTAMOS SOV</t>
  </si>
  <si>
    <t>PRSSOV</t>
  </si>
  <si>
    <t>PRESTACIONES PLANES DE PENSIONES</t>
  </si>
  <si>
    <t>PRSTAC</t>
  </si>
  <si>
    <t>PRESTACIONES PLANES PENS BAN</t>
  </si>
  <si>
    <t>PRSTBA</t>
  </si>
  <si>
    <t>PRESTACIONES PLANES PENS OPN</t>
  </si>
  <si>
    <t>PRSTOP</t>
  </si>
  <si>
    <t>PRESTACIONES PLANES PENS SAN</t>
  </si>
  <si>
    <t>PRSTSA</t>
  </si>
  <si>
    <t>GESTIONA LA ELEVACIón Y APROBACIón DE PRECIOS PARTICULARES PARA BANESTO.</t>
  </si>
  <si>
    <t>PRTDBA</t>
  </si>
  <si>
    <t>PRESTAMOS TOTTA</t>
  </si>
  <si>
    <t>PRTOTT</t>
  </si>
  <si>
    <t>PRESTAMOS SCB</t>
  </si>
  <si>
    <t>PRTSCB</t>
  </si>
  <si>
    <t>aplicación para el sofware DE Chile que nunca va a pasar a producción y que se utiliza para pruebas</t>
  </si>
  <si>
    <t>PRUCHI</t>
  </si>
  <si>
    <t>Aplicacion de Preferencias de Envio para UK (Banking Reform)</t>
  </si>
  <si>
    <t>PRUKBR</t>
  </si>
  <si>
    <t>Prestamos Lending UK Local Developments</t>
  </si>
  <si>
    <t>PRUKLO</t>
  </si>
  <si>
    <t>PREVENTA ABB</t>
  </si>
  <si>
    <t>PRVABB</t>
  </si>
  <si>
    <t>PREVENTA BAN</t>
  </si>
  <si>
    <t>PRVBAN</t>
  </si>
  <si>
    <t>PRVMGT - Preventive Management</t>
  </si>
  <si>
    <t>PRVMGT</t>
  </si>
  <si>
    <t>PREVENTA SAN</t>
  </si>
  <si>
    <t>PRVSAN</t>
  </si>
  <si>
    <t>PREVENTA SOV</t>
  </si>
  <si>
    <t>PRVSOV</t>
  </si>
  <si>
    <t>Automatismos PSP 2020</t>
  </si>
  <si>
    <t>PS2020</t>
  </si>
  <si>
    <t>Gestión de Parámetros SCO - Opermarts - CORE</t>
  </si>
  <si>
    <t>PSCOCO</t>
  </si>
  <si>
    <t>Gestiona los precios particulares para productos de servicios en ABBEY</t>
  </si>
  <si>
    <t>PSERAB</t>
  </si>
  <si>
    <t>Gestiona los precios particulares para productos de servicios en AllianceLeicester</t>
  </si>
  <si>
    <t>PSERAL</t>
  </si>
  <si>
    <t>Precios Particulares Serviciios para BMG</t>
  </si>
  <si>
    <t>PSERBM</t>
  </si>
  <si>
    <t>Gestiona los precios particulares para productos de servicios en CAHOOT</t>
  </si>
  <si>
    <t>PSERCH</t>
  </si>
  <si>
    <t>Gestiona los precios particulares para productos de servicios en GEMONEY.</t>
  </si>
  <si>
    <t>PSERGE</t>
  </si>
  <si>
    <t>Gestiona los precios particulares para productos de servicios en OPENBANK</t>
  </si>
  <si>
    <t>PSEROB</t>
  </si>
  <si>
    <t>Aplicación precios particulares para Servicios Santander</t>
  </si>
  <si>
    <t>PSERSA</t>
  </si>
  <si>
    <t>Gestiona los precios particulares para productos de servicios en SCB</t>
  </si>
  <si>
    <t>PSERSC</t>
  </si>
  <si>
    <t>Gestiona los precios particulares para productos de servicios en SEB</t>
  </si>
  <si>
    <t>PSERSE</t>
  </si>
  <si>
    <t>Gestiona los precios particulares para productos de servicios en SCH</t>
  </si>
  <si>
    <t>PSERSH</t>
  </si>
  <si>
    <t>Gestiona los precios particulares para productos de servicios en SOVEREIGN</t>
  </si>
  <si>
    <t>PSERSO</t>
  </si>
  <si>
    <t>Gestiona los precios particulares para productos de servicios en TOTTA</t>
  </si>
  <si>
    <t>PSERTO</t>
  </si>
  <si>
    <t>Gestiona los precios particulares para productos de servicios en UK CORPORATE.</t>
  </si>
  <si>
    <t>PSERUK</t>
  </si>
  <si>
    <t>PLANES SISTEMATICOS PLANES PENSIONES LOCAL ESP</t>
  </si>
  <si>
    <t>PSISTE</t>
  </si>
  <si>
    <t>PROVEEDOR SERVICIOS PERSONALIZADOS ALEMANIA</t>
  </si>
  <si>
    <t>PSPALE</t>
  </si>
  <si>
    <t>IOC_PSP_BRASIL</t>
  </si>
  <si>
    <t>PSPBRA</t>
  </si>
  <si>
    <t>IOC Proveedor de servicios personalizados España</t>
  </si>
  <si>
    <t>PSPESP</t>
  </si>
  <si>
    <t>PROVEEDOR SERVICIOS PERSONALIZADOS BMG</t>
  </si>
  <si>
    <t>PSPGBM</t>
  </si>
  <si>
    <t>Servicios para la personalización de servicios por usuario y para la recuperación de contenidos personalizados</t>
  </si>
  <si>
    <t>PSPMEX</t>
  </si>
  <si>
    <t>GESTIONA LA ELEVACIón Y APROBACIón DE PRECIOS PARTICULARES PARA ABBEY</t>
  </si>
  <si>
    <t>PTDLAB</t>
  </si>
  <si>
    <t>GESTIONA LA ELEVACIón Y APROBACIón DE PRECIOS PARTICULARES PARA ALEMANIA.</t>
  </si>
  <si>
    <t>PTDLAL</t>
  </si>
  <si>
    <t>PRECIOS TO DO LIST GENERAL BANKING REFORM MULTIENTIDAD 0015</t>
  </si>
  <si>
    <t>PTDLB2</t>
  </si>
  <si>
    <t>APLICACIÓN QUE GESTIONA LOS PRECIOS PARTICULARES DESDE TO DO LIST GENERAL PARA BANKING REFORM</t>
  </si>
  <si>
    <t>PTDLBK</t>
  </si>
  <si>
    <t>Aplicación de Precios Gestión TDL para BMG</t>
  </si>
  <si>
    <t>PTDLBM</t>
  </si>
  <si>
    <t>GESTIONA LA ELEVACIón Y APROBACIón DE PRECIOS PARTICULARES PARA OPENBANK</t>
  </si>
  <si>
    <t>PTDLOB</t>
  </si>
  <si>
    <t>APLICACIONES QUE GESTIONA PRECIOS PARTICULARES DESDE TO DO LIST GENERAL PARA PORTAL ONE SOVEREIGN</t>
  </si>
  <si>
    <t>PTDLPO</t>
  </si>
  <si>
    <t>PRECIOS TDL RBS</t>
  </si>
  <si>
    <t>PTDLRB</t>
  </si>
  <si>
    <t>GESTIONA LA ELEVACIón Y APROBACIón DE PRECIOS PARTICULARES PARA SANTANDER.</t>
  </si>
  <si>
    <t>PTDLSA</t>
  </si>
  <si>
    <t>APLICACIón QUE GESTIONA LA ELEVACIón Y APROBACIón DE PRECIOS PARTICULARES PARA SEB.</t>
  </si>
  <si>
    <t>PTDLSE</t>
  </si>
  <si>
    <t>GESTIONA LA ELEVACIón Y APROBACIón DE PRECIOS PARTICULARES PARA SOVEREIGN.</t>
  </si>
  <si>
    <t>PTDLSO</t>
  </si>
  <si>
    <t>GESTIONA LA ELEVACIón Y APROBACIón DE PRECIOS PARTICULARES PARA TOTTA.</t>
  </si>
  <si>
    <t>PTDLTO</t>
  </si>
  <si>
    <t>APLICACION QUE GESTIONA LA ELEVACION Y APROBACION DE PRECIOS PARTICULARES PARA UK-EMPRESAS.</t>
  </si>
  <si>
    <t>PTDLUK</t>
  </si>
  <si>
    <t>Platform Hub</t>
  </si>
  <si>
    <t>PTFHUB</t>
  </si>
  <si>
    <t>PAGOS ELECTRONICOS TRN INTERNET ABB</t>
  </si>
  <si>
    <t>PTIABB</t>
  </si>
  <si>
    <t>PAGOS ELECTRONICOS TRN INTERNET BAN</t>
  </si>
  <si>
    <t>PTIBAN</t>
  </si>
  <si>
    <t>PAGOS ELECTRONICOS TRN INTERNET OPB</t>
  </si>
  <si>
    <t>PTIOPB</t>
  </si>
  <si>
    <t>Aplicación MULTI para la Generación de comunicaciones on-line: Portugal</t>
  </si>
  <si>
    <t>PTIPSO</t>
  </si>
  <si>
    <t>PAGOS ELECTRONICOS TRN INTERNET SAN</t>
  </si>
  <si>
    <t>PTISAN</t>
  </si>
  <si>
    <t>PAGOS ELECTRONICOS TRN INTERNET SCU</t>
  </si>
  <si>
    <t>PTISCU</t>
  </si>
  <si>
    <t>PAGOS ELECTRONICOS TRN INTERNET SEB</t>
  </si>
  <si>
    <t>PTISEB</t>
  </si>
  <si>
    <t>PAGOS ELECTRONICOS TRN INTERNET SOV</t>
  </si>
  <si>
    <t>PTISOV</t>
  </si>
  <si>
    <t>Aplicación que contiene los desarrollos locales de ISE para los bancos Nacionales</t>
  </si>
  <si>
    <t>PTLONA</t>
  </si>
  <si>
    <t>Aplicación dentro del área de negocio de financiación para ofrecer a clientes corporate un límite global que puedan usar para gestionar diferentes necesidades de financiación (contratación de préstamos a corto plazo o autorización de descubiertos en cuentas)Multi</t>
  </si>
  <si>
    <t>PTNFLM</t>
  </si>
  <si>
    <t>Aplicación dentro del área de negocio de financiación para ofrecer a clientes corporate un límite global que puedan usar para gestionar diferentes necesidades de financiación (contratación de préstamos a corto plazo o autorización de descubiertos en cuentas).</t>
  </si>
  <si>
    <t>PTNFLP</t>
  </si>
  <si>
    <t>PAGOS ELECTRONICOS TRN OFICINAABBEY</t>
  </si>
  <si>
    <t>PTOABB</t>
  </si>
  <si>
    <t>PTOBAN</t>
  </si>
  <si>
    <t>Gestión de Transferencias en Banca Mayorista Global</t>
  </si>
  <si>
    <t>PTOBMG</t>
  </si>
  <si>
    <t>PAGOS ELECTRONICOS TRN OFICINAOPENBAN</t>
  </si>
  <si>
    <t>PTOOPB</t>
  </si>
  <si>
    <t>PAGOS ELECTRONICOS TRN OFICINASAN</t>
  </si>
  <si>
    <t>PTOSAN</t>
  </si>
  <si>
    <t>PAGOS ELECTRONICOS TRN OFICINASCB</t>
  </si>
  <si>
    <t>PTOSCB</t>
  </si>
  <si>
    <t>PAGOS ELECTRONICOS TRN OFICINA SCU</t>
  </si>
  <si>
    <t>PTOSCU</t>
  </si>
  <si>
    <t>PE TRN OFICINA SEB</t>
  </si>
  <si>
    <t>PTOSEB</t>
  </si>
  <si>
    <t>TABLAS GENERALES DE PRODUCTOS Y SERVICIOS.</t>
  </si>
  <si>
    <t>PTOSER</t>
  </si>
  <si>
    <t>PAGOS ELECTRONICOS TRN OFICINA SOV</t>
  </si>
  <si>
    <t>PTOSOV</t>
  </si>
  <si>
    <t>Aplicación local para el desarrollo del punto de equilibrio de los creditos concedidos para acciones de Banesto (para los antiguos empleados) que se va a replicar en Santander como consecuencia de la migración B1.</t>
  </si>
  <si>
    <t>PUEQAC</t>
  </si>
  <si>
    <t>PUSHEN-Push Engine</t>
  </si>
  <si>
    <t>Push Engine</t>
  </si>
  <si>
    <t>PUSHEN</t>
  </si>
  <si>
    <t>Administración de la cartera de Créditos ARGENTINA</t>
  </si>
  <si>
    <t>PYACAR</t>
  </si>
  <si>
    <t>Administración de la cartera de Créditos</t>
  </si>
  <si>
    <t>PYACO</t>
  </si>
  <si>
    <t>Administración de la cartera de Créditos Puerto Rico</t>
  </si>
  <si>
    <t>PYAPR</t>
  </si>
  <si>
    <t>Administración de la cartera de Créditos de Uruguay</t>
  </si>
  <si>
    <t>PYAUY</t>
  </si>
  <si>
    <t>Envio e recebimento de TEDs.
Aplicação Funcional para recobrimento BKS dos serviços do sistema PZ</t>
  </si>
  <si>
    <t>PZPOLB</t>
  </si>
  <si>
    <t>Envío de correo Quickmail Brasil</t>
  </si>
  <si>
    <t>QKMABR</t>
  </si>
  <si>
    <t>Envío de correo Quickmail</t>
  </si>
  <si>
    <t>QKMAIL</t>
  </si>
  <si>
    <t>SOFTWARE QUIERO SER TU BANCO PRECIOS PARTICULARES PARA SANTANDER</t>
  </si>
  <si>
    <t>QSTBPR</t>
  </si>
  <si>
    <t>Sonda Qualis (de uso genérico, no asociada a un proyecto determinado)</t>
  </si>
  <si>
    <t>QUALIS</t>
  </si>
  <si>
    <t>SW para la gestión del perímetro de los contratos de cartera QUASAR y el envío de información de gestión de la misma hacia Aliseda.</t>
  </si>
  <si>
    <t>QUASAR</t>
  </si>
  <si>
    <t>Aplicación para mostrar los Links más utilizados dentro del portal.</t>
  </si>
  <si>
    <t>QULICO</t>
  </si>
  <si>
    <t>Quick Links UK</t>
  </si>
  <si>
    <t>QULIUK</t>
  </si>
  <si>
    <t>Gestión comercios para Openbank</t>
  </si>
  <si>
    <t>R5COME</t>
  </si>
  <si>
    <t>RA ACCIONISTAS</t>
  </si>
  <si>
    <t>RAACCI</t>
  </si>
  <si>
    <t>RA ACCTA SAN</t>
  </si>
  <si>
    <t>RAACSA</t>
  </si>
  <si>
    <t>Rating Box based on IBM JRules calculating the customer rating in Santander Bank.</t>
  </si>
  <si>
    <t>RABBRS</t>
  </si>
  <si>
    <t>RA CAT SOCIEDADES</t>
  </si>
  <si>
    <t>RACASO</t>
  </si>
  <si>
    <t>Convivência do Sistema YA-Arrecadações com diversos Sistemas fora da Plataforma Altair.  
Aplicação funcional para recobrimento dos serviços BKS</t>
  </si>
  <si>
    <t>RACETC</t>
  </si>
  <si>
    <t>RA INFORMES</t>
  </si>
  <si>
    <t>RAINFO</t>
  </si>
  <si>
    <t>RA INFORMACION TERCEROS</t>
  </si>
  <si>
    <t>RAINTE</t>
  </si>
  <si>
    <t>RA MIGRACION</t>
  </si>
  <si>
    <t>RAMIGR</t>
  </si>
  <si>
    <t>RA OPERACIONES</t>
  </si>
  <si>
    <t>RAOPER</t>
  </si>
  <si>
    <t>Registro de accionistas. Operaciones locales Santander España.</t>
  </si>
  <si>
    <t>RAOPSA</t>
  </si>
  <si>
    <t>RA SALDOS</t>
  </si>
  <si>
    <t>RASALD</t>
  </si>
  <si>
    <t>INFORME DE RATING MODELO SME ABBEY</t>
  </si>
  <si>
    <t>RATABB</t>
  </si>
  <si>
    <t>Aplicación que consultará la información aportada por las dependencias y determinará qué tipo de rating será lanzado por URL (RATPAT, RATPLU o RATPRM)</t>
  </si>
  <si>
    <t>RATBUS</t>
  </si>
  <si>
    <t>RATING CLIENTES LOCAL BANESTO</t>
  </si>
  <si>
    <t>RATCLI</t>
  </si>
  <si>
    <t>Aplicación Rating Patrimoniales</t>
  </si>
  <si>
    <t>RATPAT</t>
  </si>
  <si>
    <t>Aplicación de cálculo de rating con nuevos datos y parámetros</t>
  </si>
  <si>
    <t>RATPLU</t>
  </si>
  <si>
    <t>Aplicación de Rating Promotores</t>
  </si>
  <si>
    <t>RATPRM</t>
  </si>
  <si>
    <t>Aplicación para calculo rating de Instituciones Públicas</t>
  </si>
  <si>
    <t>RATPRO</t>
  </si>
  <si>
    <t>RBS ESPECIFICO BKS SERVICIOS PARA TRATAMIENTO TRANSFERENCIASINTERNACIONALES</t>
  </si>
  <si>
    <t>RBHHMP</t>
  </si>
  <si>
    <t>RBS ESPECIFICO BKS SERV. DE VLIDACIón DE IBAN-BIC.</t>
  </si>
  <si>
    <t>RBSVIB</t>
  </si>
  <si>
    <t>REGULARIZACIÓNN CUADRE FORZADOó DIFERENCIAS AL CIERRE IMPLEMENTACION ABBEY.</t>
  </si>
  <si>
    <t>RCFABB</t>
  </si>
  <si>
    <t>REGULARIZACIÓN CUADRE FORZADO ó DIFERENCIAS AL CIERRE IMPLEMENTACION BANESTO</t>
  </si>
  <si>
    <t>RCFBAN</t>
  </si>
  <si>
    <t>REGULARIZACIÓNN CUADRE FORZADOó DIFERENCIAS AL CIERRE IMPLEMENTACION OPEN BANK.</t>
  </si>
  <si>
    <t>RCFOPB</t>
  </si>
  <si>
    <t>REGULARIZACIÓN CUADRE FORZADO ó DIFERENCIAS AL CIERRE IMPLEMENTACION SANTANDER.</t>
  </si>
  <si>
    <t>RCFSAN</t>
  </si>
  <si>
    <t>REGULARIZACIÓN CUADRE FORZADO ó DIFERENCIAS AL CIERRE IMPLEMENTACION SCB.</t>
  </si>
  <si>
    <t>RCFSCB</t>
  </si>
  <si>
    <t>REG. CUADRE FORZADO IMPLEMENTACION SEB</t>
  </si>
  <si>
    <t>RCFSEB</t>
  </si>
  <si>
    <t>RCFSOV</t>
  </si>
  <si>
    <t>REGULARIZACIÓN CUADRE FORZADO ó DIFERENCIAS AL CIERRE IMPLEMENTACION TOTTA.</t>
  </si>
  <si>
    <t>RCFTOT</t>
  </si>
  <si>
    <t>APLICACION PARA LA GESTION DEL MARCO DE RECICLAJE EN OPENBANK</t>
  </si>
  <si>
    <t>RCLOPB</t>
  </si>
  <si>
    <t>Remesas de Contratos Oficina Canal Banking Reform</t>
  </si>
  <si>
    <t>RCOCBK</t>
  </si>
  <si>
    <t>Remesas de Contratos Oficina Reforming F Banking</t>
  </si>
  <si>
    <t>RCORFB</t>
  </si>
  <si>
    <t>IIC ROUTING DISTRIBUCION FINV ESPAÑA</t>
  </si>
  <si>
    <t>RDFIES</t>
  </si>
  <si>
    <t>Piezas técnicas y procesos necesarios para extraer y almacenar toda la información necesaria que se maneja en RORAC HM (estructuras, fuentes, parámetros y outputs) con la trazabilidad necesaria.</t>
  </si>
  <si>
    <t>RDLHRH</t>
  </si>
  <si>
    <t>RDTDIS</t>
  </si>
  <si>
    <t>Interfaz gráfica para la configuración y el lanzamiento de pruebas</t>
  </si>
  <si>
    <t>RDTEST</t>
  </si>
  <si>
    <t>Aplicación para la generación de fuentes simuladas</t>
  </si>
  <si>
    <t>RDTGEN</t>
  </si>
  <si>
    <t>Aplicación para el orquestamiento de las ejecuciones de decisiones en RDT</t>
  </si>
  <si>
    <t>RDTGOV</t>
  </si>
  <si>
    <t>Mediante esta nueva herramienta de simulación, el usuario podrá realizar búsquedas y filtrados de los datos de entrada y salida del motor que hayan sido usados en anteriores procesos de decisión del cliente.</t>
  </si>
  <si>
    <t>RDTSIM</t>
  </si>
  <si>
    <t>Aplicación que realiza la gestión de las pólizas reaseguradas de Santander Seguros y Reaseguros</t>
  </si>
  <si>
    <t>REASSR</t>
  </si>
  <si>
    <t>Piezas técnicas y procesos necesarios para extraer y almacenar toda la información necesaria que se maneja en CARTERA DE NEGOCIACION (Información Local, Estructuras Contables, Parámetros, Tablas Generales, Baremos, Datos Aplicación, Seguridad y Datos Motor) con la trazabilidad necesaria.</t>
  </si>
  <si>
    <t>RECADN</t>
  </si>
  <si>
    <t>Recibidas Oficina Canal Banking Reform</t>
  </si>
  <si>
    <t>RECCBK</t>
  </si>
  <si>
    <t>Recibos Domiciliados: Detalle, Devolución, Anulación prox vctos, consulta en PDF.
Aplicación para Internt Empresas y Movilidad Empresas.</t>
  </si>
  <si>
    <t>RECDOM</t>
  </si>
  <si>
    <t>Operativas de 1ª firma y recordar firma (parte pública) de Super Net Particulares responsive design para poder ser consumidas desde movilidad.</t>
  </si>
  <si>
    <t>RECFIR</t>
  </si>
  <si>
    <t>CAJA: CONTROL DE RECICLADO DE BILLETES PARA SANTANDER. SW GESTIONADO POR EL LABORATORIO</t>
  </si>
  <si>
    <t>RECIC1</t>
  </si>
  <si>
    <t>CAJA: CONTROL DE RECICLADO DE BILLETES PARA BANESTO. SW GESTIONADO POR EL LABORATORIO</t>
  </si>
  <si>
    <t>RECIC2</t>
  </si>
  <si>
    <t>CAJA: CONTROL DE RECICLADO DE BILLETES PARA TOTTA. SW GESTIONADO POR EL LABORATORIO</t>
  </si>
  <si>
    <t>RECIC3</t>
  </si>
  <si>
    <t>Gestiona la información de billetes reciclados por los dispositivos automáticos de control de billetes</t>
  </si>
  <si>
    <t>RECICL</t>
  </si>
  <si>
    <t>Cuadro de mando Qlikview de reconciliación de las operaciones de Cajeros con la aplicación de Juzgados.</t>
  </si>
  <si>
    <t>RECJUZ</t>
  </si>
  <si>
    <t>Aplicación para la gestión de retrocesiones o bonificaciones de facturas de comisiones de contratos del banco.</t>
  </si>
  <si>
    <t>RECOAL</t>
  </si>
  <si>
    <t>Aplicación para la componentización de la relación entre contratos.</t>
  </si>
  <si>
    <t>RECOCO</t>
  </si>
  <si>
    <t>Relación contratos_ordenes MX</t>
  </si>
  <si>
    <t>RECOOM</t>
  </si>
  <si>
    <t>Aplicación Multi para la regularización contable de PMAS. Herramienta para resolver contablemente (pero incluyendo la correspondiente actualización de auxiliares), aquellos descuadres que se han detectado como más habituales en la  operativa diaria de PMAS.</t>
  </si>
  <si>
    <t>RECOPM</t>
  </si>
  <si>
    <t>REPOS DE OPER COBRO SANTANDER MULTIFICACION</t>
  </si>
  <si>
    <t>RECOSA</t>
  </si>
  <si>
    <t>Aplicación para la regularización contable de PMAS. Herramienta para resolver contablemente (pero incluyendo la correspondiente actualización de auxiliares), aquellos descuadres que se han detectado como más habituales en la  operativa diaria de PMAS. Implementación especifica para Santander USA</t>
  </si>
  <si>
    <t>RECPSU</t>
  </si>
  <si>
    <t>Recibidas Oficina Reforming F Banking</t>
  </si>
  <si>
    <t>RECRFB</t>
  </si>
  <si>
    <t>Extraciones con destino explotación de información para informes o sistemas externos en particular las interfaces destinados a los distintos reportes Banco de España vía XBRL y el propio Modelos Físico de datos</t>
  </si>
  <si>
    <t>REDEC1</t>
  </si>
  <si>
    <t>Almacén de todos aquellos cobros que están siendo gestionados por el sistema Gestor de Cobros. Contempla funcionalidades de acceso y consulta, mantenimiento de los datos almacenados, así como la relación con los recursos sobre los que tratarán de imputarse.</t>
  </si>
  <si>
    <t>REDECO</t>
  </si>
  <si>
    <t>REDELR</t>
  </si>
  <si>
    <t>Aplicación de Protesto Notarial</t>
  </si>
  <si>
    <t>REDENO</t>
  </si>
  <si>
    <t>Reglas y parámetros que sirven para dar valor a cada una de las variables y permite agruparlas en criterios de priorización, y que servirán para poder cuantificar la prioridad de las unidades de cobro. Contempla el motor de cálculo de la prioridad las unidades de cobro.</t>
  </si>
  <si>
    <t>REDEPR</t>
  </si>
  <si>
    <t>Proceso que recibe la remesa (formato XML), consulta el saldo y recalcula la remesa en función del saldo de las cuentas.</t>
  </si>
  <si>
    <t>REDERE</t>
  </si>
  <si>
    <t>GESTIóN DE REDES EXTERNAS</t>
  </si>
  <si>
    <t>REDEXT</t>
  </si>
  <si>
    <t>PMAS. REDES E INTERCAMBIO DEU</t>
  </si>
  <si>
    <t>REDIDE</t>
  </si>
  <si>
    <t>Realizará la Conciliación de Operaciones por red, Control de Ficheros, Control de tramos y horas, Control y gestión de enrutamiento, Generación de Fichero de refresh de Bines, Gestión de Bines, Gestión de Cobros/Pagos, Gestión de comunicación de Comercios a Redes, Gestión de Facturas, Gestión de Fichero de Incoming, Gestión de Fichero de Outgoing, Gestión de incidencias de Intercambio, Gestión de liquidaciones, Gestión de Listas Negras y excepciones, Gestión de Monedas, Gestión de Redes, Gestión de Tasas de Intercambio, Gestión de Tipos de Cambio Adquirente, Incorporación de operaciones a incidencias incoming, Incorporación de operaciones resueltas, Incorporación de Operaciones validadas, Informes de Control de Bines y enrutamiento, Informes Operativos Intercambio, Recepción de Bines de las redes, Recopilación de operaciones al Outgoing y Validación de operaciones Incoming</t>
  </si>
  <si>
    <t>REDINT</t>
  </si>
  <si>
    <t>PMAS. REDES E INTERCAMBIO UK</t>
  </si>
  <si>
    <t>REDIUK</t>
  </si>
  <si>
    <t>PMAS. REDES E INTERCAMBIO USA</t>
  </si>
  <si>
    <t>REDIUS</t>
  </si>
  <si>
    <t>Guarda la referencia del documento (Extracto) asociado a un movimiento</t>
  </si>
  <si>
    <t>REDODM</t>
  </si>
  <si>
    <t>DATA WAREHOUSE ALM CORPORATIVO.</t>
  </si>
  <si>
    <t>REDWAL</t>
  </si>
  <si>
    <t>SCT Representación externa B. Popular</t>
  </si>
  <si>
    <t>REEBPS</t>
  </si>
  <si>
    <t>RELACIONES ENTRE PERSONAS BMG</t>
  </si>
  <si>
    <t>REENPB</t>
  </si>
  <si>
    <t>REFUNDICIONES BMG</t>
  </si>
  <si>
    <t>REFBMG</t>
  </si>
  <si>
    <t>Información Regulatoria de Personas BMG</t>
  </si>
  <si>
    <t>REGBMG</t>
  </si>
  <si>
    <t>Regenerar clave de acceso del Contrato Multicanal.</t>
  </si>
  <si>
    <t>REGCLA</t>
  </si>
  <si>
    <t>GENERACION REGISTRO HIPOTECARIO</t>
  </si>
  <si>
    <t>REGHIP</t>
  </si>
  <si>
    <t>Regularización partidas de Interaplicaciones</t>
  </si>
  <si>
    <t>REGINT</t>
  </si>
  <si>
    <t>Consulta de la definición del idioma por defecto en cada instalación, de uso por la aplicación estructural del multi-idioma. Este modelo esta definido como táctico, y no tiene definidas reglas, sino que asigna un valor fijo en cada instalación</t>
  </si>
  <si>
    <t>REGMUL</t>
  </si>
  <si>
    <t>"Repositorio de información global actual e histórica para la recepción de información de activos y carteras correspondientes a productos delegados, administrados o gestionados por SAM  de cara a poder realizar la explotación de dicha información a futuro. Los activos del maestro de valores deben estar unificados a nivel global.
Permitirán almacenar  información relativa a:
o Definición de producto 
o Seguimiento del Producto.
o Maestro de Valores 
o Relación Producto-Subyacente"</t>
  </si>
  <si>
    <t>REGPEI</t>
  </si>
  <si>
    <t>REGULATORY REPORTING APPLICATIONS SCF</t>
  </si>
  <si>
    <t>REGRE1</t>
  </si>
  <si>
    <t>Realizará la Conciliación de Operaciones por red, Control de Ficheros, Control de tramos y horas, Control y gestión de enrutamiento, Generación de Fichero de refresh de Bines, Gestión de Bines, Gestión de Cobros/Pagos, Gestión de comunicación de Comercios a Redes, Gestión de Facturas, Gestión de Fichero de Incoming, Gestión de Fichero de Outgoing, Gestión de incidencias de Intercambio, Gestión de liquidaciones, Gestión de Listas Negras y excepciones, Gestión de Monedas, Gestión de Redes, Gestión de Tasas de Intercambio, Gestión de Tipos de Cambio Adquirente, Incorporación de operaciones a incidencias incoming, Incorporación de operaciones resueltas, Incorporación de Operaciones validadas, Informes de Control de Bines y enrutamiento, Informes Operativos Intercambio, Recepción de Bines de las redes, Recopilación de operaciones al Outgoing y Validación de operaciones Incoming. ESPAÑA</t>
  </si>
  <si>
    <t>REINES</t>
  </si>
  <si>
    <t>Aplicación específica para México. Servicio mediante el cual se hará un recubrimiento al LAC para el uso de contratos Altair de México de forma transparente al conversor de cuenta local.</t>
  </si>
  <si>
    <t>RELAEM</t>
  </si>
  <si>
    <t>Aplicação para gestão da relação de clientes</t>
  </si>
  <si>
    <t>RELCLI</t>
  </si>
  <si>
    <t>REPORTES LOCALES CCPP</t>
  </si>
  <si>
    <t>RELOCC</t>
  </si>
  <si>
    <t>Local_Reports</t>
  </si>
  <si>
    <t>RELORE</t>
  </si>
  <si>
    <t>RELACION CON ORGANISMOS.</t>
  </si>
  <si>
    <t>RELORG</t>
  </si>
  <si>
    <t>RELACIONES ENTRE PERSONAS ALEMANIA La aplicacion de relaciones entre personas Alemania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t>
  </si>
  <si>
    <t>RELPAL</t>
  </si>
  <si>
    <t>RELACIONES ENTRE PERSONAS BRASIL La aplicacion de relaciones entre personas Brasil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t>
  </si>
  <si>
    <t>RELPBR</t>
  </si>
  <si>
    <t>RELACIONES ENTRE PERSONAS CORE La aplicacion de relaciones entre personas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t>
  </si>
  <si>
    <t>RELPER</t>
  </si>
  <si>
    <t>RELACIONES ENTRE PERSONAS ESPAÑA La aplicacion de relaciones entre personas España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t>
  </si>
  <si>
    <t>RELPES</t>
  </si>
  <si>
    <t>RELACIONES ENTRE PERSONAS PORTUGAL La aplicacion de relaciones entre personas Portugal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t>
  </si>
  <si>
    <t>RELPPO</t>
  </si>
  <si>
    <t>RELACIONES ENTRE PERSONAS UK La nueva aplicacion de relaciones entre personas UK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t>
  </si>
  <si>
    <t>RELPUK</t>
  </si>
  <si>
    <t>RELACIONES ENTRE PERSONAS USA La nueva aplicacion de relaciones entre personas USA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t>
  </si>
  <si>
    <t>RELPUS</t>
  </si>
  <si>
    <t>ALTA Y TRATAMIENTO DE REMESAS MASIVAS DE EMISION DE CHEQUES BANCARIOS</t>
  </si>
  <si>
    <t>REMACH</t>
  </si>
  <si>
    <t>LOCAL REMESAS ESPECIFICO DE TRANSFERENCIAS INTERNACIONALES AY L.</t>
  </si>
  <si>
    <t>REMAYL</t>
  </si>
  <si>
    <t>Aplicación encargada de la relación entre los materiales y los proveedores que lo venden</t>
  </si>
  <si>
    <t>REMAYP</t>
  </si>
  <si>
    <t>TRATAMIENTO DE REMESAS</t>
  </si>
  <si>
    <t>REMCOM</t>
  </si>
  <si>
    <t>LOCAL.REMESAS ESPECIFICO DE TRANSFERENCIAS INTERNACIONALES SCU</t>
  </si>
  <si>
    <t>REMSCU</t>
  </si>
  <si>
    <t>RM-remesas-mant-SEB</t>
  </si>
  <si>
    <t>REMSEB</t>
  </si>
  <si>
    <t>RETROCESIONES MULTI GLOBAL</t>
  </si>
  <si>
    <t>REMUGL</t>
  </si>
  <si>
    <t>Rentabilidad Valores BKS</t>
  </si>
  <si>
    <t>RENVBK</t>
  </si>
  <si>
    <t>REPOSITORIO OPERACIONES CANAL MEXICO</t>
  </si>
  <si>
    <t>REOPCM</t>
  </si>
  <si>
    <t>REPDUK</t>
  </si>
  <si>
    <t>REPIUK</t>
  </si>
  <si>
    <t>REPLICADOR DE TTGG</t>
  </si>
  <si>
    <t>REPLIC</t>
  </si>
  <si>
    <t>Herramienta  de regularizacion descuadre en Posiciones de Gestión que ejecuta Operaciones de Gestión "no contables"</t>
  </si>
  <si>
    <t>REPOGB</t>
  </si>
  <si>
    <t>REPOGE</t>
  </si>
  <si>
    <t>INFORMACION REGULATORIA SEGUROS FABRICA</t>
  </si>
  <si>
    <t>REPREG</t>
  </si>
  <si>
    <t>REGLAS Y PARAMETROS PRIORIZ SANTANDER MULTIFICACION</t>
  </si>
  <si>
    <t>REPRSA</t>
  </si>
  <si>
    <t>Aplicación para los requerimientos especiales</t>
  </si>
  <si>
    <t>REQESP</t>
  </si>
  <si>
    <t>Este componente se encarga de almacenar la información histórica aprovisionada y precalculada en el sistema, utilizada para los cálculos de rorac expost, así como los resultados obtenidos de dichos cálculos, junto con toda la trazabilidad entre los inputs y los output obtenidos. Además incluye las piezas técnicas y procesos necesarios para extraer y almacenar toda esta información.</t>
  </si>
  <si>
    <t>REROEP</t>
  </si>
  <si>
    <t>Representación en SDD de entidades del grupo</t>
  </si>
  <si>
    <t>RESDEG</t>
  </si>
  <si>
    <t>RESEPR</t>
  </si>
  <si>
    <t>RESERVA DE FONDOS</t>
  </si>
  <si>
    <t>RESFON</t>
  </si>
  <si>
    <t>Aplicación para realizar el reSpin de los registros almacenados en las Calling List de Genesys</t>
  </si>
  <si>
    <t>RESPIN</t>
  </si>
  <si>
    <t>Gestión retenciones de saldos sobre cuentas</t>
  </si>
  <si>
    <t>RET</t>
  </si>
  <si>
    <t>RETROCESIONES ABBEY</t>
  </si>
  <si>
    <t>RETABB</t>
  </si>
  <si>
    <t>RETROCESIONES DE PRECIOS PARA ALEMANIA.</t>
  </si>
  <si>
    <t>RETALE</t>
  </si>
  <si>
    <t>Retail Appeals - Intranet - Request management system for Appeals of retails staff on grading, pay rises etc .
This application allows retail user to for appeal on grading, pay rises etc if they are not in agreement with the Banks assessment.
Employees raise the appeal via forms generated by the Dynamo forms tool.
Once the appeal is raised it is reviewed/approved by various retail management teams via custom developed sharepoint workflows, generating task &amp; emails.
The sharepoint solution also include dashboards and reporting views to assist the Retail Appeals team in managing the overall process</t>
  </si>
  <si>
    <t>RETAPP</t>
  </si>
  <si>
    <t>RETROCESIONES DE PRECIOS PARA BANESTO</t>
  </si>
  <si>
    <t>RETBAN</t>
  </si>
  <si>
    <t>RETROCESIONES BANKING REFORM MULTIENTIDAD 0015</t>
  </si>
  <si>
    <t>RETCB2</t>
  </si>
  <si>
    <t>APLICACIÓN QUE GESTIONA LA RETROCESIÓN DE PRECIOS PARA BANKING REFORM</t>
  </si>
  <si>
    <t>RETCBK</t>
  </si>
  <si>
    <t>Aplicación Especifica CHILE que incluye el software necesarios para la Gestión de las retenciones en CHILE (Comunicación sw. Altair)</t>
  </si>
  <si>
    <t>RETCHI</t>
  </si>
  <si>
    <t>The RD Cheques system manages the processing relating to Centralised Unpaid cheques In. 
E.g.process cheques that are returned from other banks unpaid, ccounting updates &amp; matches the cheque txn to claim. Most functions removed but system still beingused.</t>
  </si>
  <si>
    <t>RETCHQ</t>
  </si>
  <si>
    <t>RETROCESION RBS</t>
  </si>
  <si>
    <t>RETRBS</t>
  </si>
  <si>
    <t>Especifico para México, aplicación de retrocesiones de liquidaciones adheridas a la aplicación</t>
  </si>
  <si>
    <t>RETRMX</t>
  </si>
  <si>
    <t>Aplicación que da soporte a la retrocesión de conceptos de liquidación de las aplicaciones que impactan sobre el resultado de la entidad.</t>
  </si>
  <si>
    <t>RETRO</t>
  </si>
  <si>
    <t>RETROCESIONES OPENBANK</t>
  </si>
  <si>
    <t>RETROP</t>
  </si>
  <si>
    <t>RETROCESIONES PORTAL ONE SOVEREIGN</t>
  </si>
  <si>
    <t>RETRPO</t>
  </si>
  <si>
    <t>RETROCESIONES DE PRECIOS PARA SANTANDER.</t>
  </si>
  <si>
    <t>RETRSA</t>
  </si>
  <si>
    <t>SOFTWARE LOCAL DE RETENCIONES SAN</t>
  </si>
  <si>
    <t>RETSAN</t>
  </si>
  <si>
    <t>APLICACIón QUE GESTIONA LAS RETROCESIONES PARA SEB.</t>
  </si>
  <si>
    <t>RETSEB</t>
  </si>
  <si>
    <t>SUBAPLICACIón QUE GESTIONA LA RETROCESIón DE PRECIOS PARA SOVEREIGN.</t>
  </si>
  <si>
    <t>RETSOV</t>
  </si>
  <si>
    <t>RETROCESIONES DE PRECIOS PARA TOTTA.</t>
  </si>
  <si>
    <t>RETTOT</t>
  </si>
  <si>
    <t>APLICACIón QUE GESTIONA LAS RETROCESIONES PARA UK-EMPRESAS</t>
  </si>
  <si>
    <t>REUKEM</t>
  </si>
  <si>
    <t>Proceso de cálculo de las PyG por revaluación de la Divisa de la Cuenta de Posición.   **Desarrollo no finalizado. Se paró el proyecto**</t>
  </si>
  <si>
    <t>REVDIV</t>
  </si>
  <si>
    <t>Revolving Simulation SCF Western Europe</t>
  </si>
  <si>
    <t>REVOLV</t>
  </si>
  <si>
    <t>FLOTI SCF Western Europe</t>
  </si>
  <si>
    <t>RFLOTI</t>
  </si>
  <si>
    <t>Aplicación para Clasificador Brasil</t>
  </si>
  <si>
    <t>RICLAB</t>
  </si>
  <si>
    <t>Clasificador SAN</t>
  </si>
  <si>
    <t>RICLAE</t>
  </si>
  <si>
    <t>Aplicación Clasificador CORE con dependencias Partenon</t>
  </si>
  <si>
    <t>RICLAP</t>
  </si>
  <si>
    <t>Aplicación CORE que permite gestionar la clasificación de riesgos de los clientes</t>
  </si>
  <si>
    <t>RICLAS</t>
  </si>
  <si>
    <t>Aplicación Específica UK Empresas que permite gestionar la clasificación de riesgos de los clientes</t>
  </si>
  <si>
    <t>RICLAU</t>
  </si>
  <si>
    <t>Aplicación de Clasificador Sovereign</t>
  </si>
  <si>
    <t>RICLAV</t>
  </si>
  <si>
    <t>Clsaificador de Riesgos UK Retail</t>
  </si>
  <si>
    <t>RICLUK</t>
  </si>
  <si>
    <t>Risk Data Aggregation Capital</t>
  </si>
  <si>
    <t>RIDAAC</t>
  </si>
  <si>
    <t>REGULARIZACIÓN INTERNA DE DESCUADRES IMPLEMENTACIÓN ABBEY.</t>
  </si>
  <si>
    <t>RIDABB</t>
  </si>
  <si>
    <t>REGULARIZACIÓN INTERNA DE DESCUADRES IMPLEMENTACIÓN BANESTO.</t>
  </si>
  <si>
    <t>RIDBAN</t>
  </si>
  <si>
    <t>Risk Simulation Portal helps business users to test any new control file (test data) they create as part of the retail admissions. It will be used to test the credit risk strategies for following retail products:
•	Personal Accounts
•	Credit Cards
•	UPL
•	Mortgages
•	Retail Business Banking
•	SFI Mortgages</t>
  </si>
  <si>
    <t>RIDESP</t>
  </si>
  <si>
    <t>REGULARIZACIÓN INTERNA DE DESCUADRES IMPLEMENTACIÓN SCB</t>
  </si>
  <si>
    <t>RIDSCB</t>
  </si>
  <si>
    <t>REGULARIZACIÓN INTERNA DE DESCUADRES IMPLEMENTACIÓN TOTTA.</t>
  </si>
  <si>
    <t>RIDTOT</t>
  </si>
  <si>
    <t>ESTRUCTURALES - RIESGOS CARTERIZADOS ABBEY</t>
  </si>
  <si>
    <t>RIESAB</t>
  </si>
  <si>
    <t>ESTRUCTURALES - RIESGOS CARTERIZADOS ESPAÑA</t>
  </si>
  <si>
    <t>RIESES</t>
  </si>
  <si>
    <t>Estructural de Riesgos Soverign</t>
  </si>
  <si>
    <t>RIESOV</t>
  </si>
  <si>
    <t>ESTRUCTURALES - RIESGOS CARTERIZADOS CORE</t>
  </si>
  <si>
    <t>RIESTC</t>
  </si>
  <si>
    <t>International payments using ripple network, middleware systems</t>
  </si>
  <si>
    <t>RIINPM</t>
  </si>
  <si>
    <t>Risk Mortgage services that fetches the base rate &amp; x and y values for a product from Product Cataloue</t>
  </si>
  <si>
    <t>RIMOPS</t>
  </si>
  <si>
    <t>Risk Rating Services Application</t>
  </si>
  <si>
    <t>RIRASA</t>
  </si>
  <si>
    <t>APPLICATION TO CAPTURE AND MANAGE CUSTOMER RISK RATINGS</t>
  </si>
  <si>
    <t>RIRAWA</t>
  </si>
  <si>
    <t>Procesos de seguimiento para Santander Bank</t>
  </si>
  <si>
    <t>RISKMO</t>
  </si>
  <si>
    <t>Provenir Risk Engine</t>
  </si>
  <si>
    <t>RISKSV</t>
  </si>
  <si>
    <t>Brasil Recubrimiento LAC Integración con los componentes de contrato Partenón</t>
  </si>
  <si>
    <t>RLACBR</t>
  </si>
  <si>
    <t>Aplicación Específica para el recubrimiento del LAC por el Nuevo Modelo WEB(NMW) de Brasil</t>
  </si>
  <si>
    <t>RLACNW</t>
  </si>
  <si>
    <t>Remesador Web Importación de Ficheros Multi de Negocio.</t>
  </si>
  <si>
    <t>RMWMLF</t>
  </si>
  <si>
    <t>Remesador Web Multi de Negocio</t>
  </si>
  <si>
    <t>RMWMLN</t>
  </si>
  <si>
    <t>Remesador Web Importación de Ficheros específico UK de Negocio</t>
  </si>
  <si>
    <t>RMWUKF</t>
  </si>
  <si>
    <t>Remesador Web específico UK de Negocio</t>
  </si>
  <si>
    <t>RMWUKN</t>
  </si>
  <si>
    <t>Rundeck</t>
  </si>
  <si>
    <t>RNDCKP</t>
  </si>
  <si>
    <t>Roaming Users Sovereign</t>
  </si>
  <si>
    <t>ROAMSV</t>
  </si>
  <si>
    <t>El repositorio de operaciones de canal recupera  los flujos del COC y gestiona su ciclo de vida (Banking Reform)</t>
  </si>
  <si>
    <t>ROCCBK</t>
  </si>
  <si>
    <t>REPOSITORIO OPERACIONES DE CANAL MULTI</t>
  </si>
  <si>
    <t>ROCCOR</t>
  </si>
  <si>
    <t>REPOSITORIO DE OPERACIONES DE CANAL ESPECíFICO PARA GBM</t>
  </si>
  <si>
    <t>ROCGBM</t>
  </si>
  <si>
    <t>REPOSITORIO DE OPERACIONES DE CANAL ESPECíFICO PARA RBS</t>
  </si>
  <si>
    <t>ROCRBS</t>
  </si>
  <si>
    <t>REPOSITORIO DE OPERACIONES DE CANAL ESPECíFICO PARA SANTANDER CORPORATE UK</t>
  </si>
  <si>
    <t>ROCSCU</t>
  </si>
  <si>
    <t>REPOSITORIO DE OPERACIONES DE CANAL ESPECíFICO PARA SEB</t>
  </si>
  <si>
    <t>ROCSEB</t>
  </si>
  <si>
    <t>REPOSITORIO DE OPERACIONES DE CANAL ESPECíFICO PARA SOV</t>
  </si>
  <si>
    <t>ROCSOV</t>
  </si>
  <si>
    <t>ROUTING DEPOSITOS ABB</t>
  </si>
  <si>
    <t>RODEAB</t>
  </si>
  <si>
    <t>ROUTING DEPOSITOS BAN</t>
  </si>
  <si>
    <t>RODEBA</t>
  </si>
  <si>
    <t>ROUTING DEPOSITOS SAN</t>
  </si>
  <si>
    <t>RODESA</t>
  </si>
  <si>
    <t>ROUTING DEPOSITOS SOV</t>
  </si>
  <si>
    <t>RODESO</t>
  </si>
  <si>
    <t>GESTOR ROLES OFICINA SCE</t>
  </si>
  <si>
    <t>ROLSCE</t>
  </si>
  <si>
    <t>Aplicación de Roles y Grupos de Sharepoint</t>
  </si>
  <si>
    <t>ROLYGR</t>
  </si>
  <si>
    <t>RIESGO OPERATIVO DE PAGOS B/O SOVEREIGN</t>
  </si>
  <si>
    <t>ROPSOV</t>
  </si>
  <si>
    <t>Motor de cálculo RORAC HCO bottom up para las unidades</t>
  </si>
  <si>
    <t>RORACH</t>
  </si>
  <si>
    <t>CENTRO DE ANALISIS DE RIESGOS DE UK</t>
  </si>
  <si>
    <t>RORACR</t>
  </si>
  <si>
    <t>APLICACIóN PARA CáLCULO DE RAROC UK</t>
  </si>
  <si>
    <t>RORAUK</t>
  </si>
  <si>
    <t>APLICACION CALCULO LOCAL RORAC ESPAÑA</t>
  </si>
  <si>
    <t>RORESP</t>
  </si>
  <si>
    <t>Aplicación para partenonizar Rorac Barajas</t>
  </si>
  <si>
    <t>RORPAR</t>
  </si>
  <si>
    <t>Routing Sociedad de Valores</t>
  </si>
  <si>
    <t>ROSODV</t>
  </si>
  <si>
    <t>ROUTING ABB</t>
  </si>
  <si>
    <t>ROUABB</t>
  </si>
  <si>
    <t>ROUTING BAN</t>
  </si>
  <si>
    <t>ROUBAN</t>
  </si>
  <si>
    <t>ROUTING DEPOSITOS</t>
  </si>
  <si>
    <t>ROUDEP</t>
  </si>
  <si>
    <t>ROUTING SAN</t>
  </si>
  <si>
    <t>ROUSAN</t>
  </si>
  <si>
    <t>ROUTING SOV</t>
  </si>
  <si>
    <t>ROUSOV</t>
  </si>
  <si>
    <t>ROUTING</t>
  </si>
  <si>
    <t>ROUTIN</t>
  </si>
  <si>
    <t>Redireccionamientos por Política de pago BMG</t>
  </si>
  <si>
    <t>RPPBMG</t>
  </si>
  <si>
    <t>SOFTWARE SEB DE RETENCIONES DE CCPP</t>
  </si>
  <si>
    <t>RTNSEB</t>
  </si>
  <si>
    <t>RETROCESION CAHOOT</t>
  </si>
  <si>
    <t>RTRCAH</t>
  </si>
  <si>
    <t>CALCULATION AND VALIDATION OF ROUTING NUMBER CHECK DIGIT.</t>
  </si>
  <si>
    <t>RUTNUM</t>
  </si>
  <si>
    <t>IIC ROUTING WRAPER FINV ESPAÑA</t>
  </si>
  <si>
    <t>RWFIES</t>
  </si>
  <si>
    <t>Piezas técnicas y procesos necesarios para respaldar y extraer la información que se maneja en cálculo de Capital Económico (inputs, outputs y parámetros)</t>
  </si>
  <si>
    <t>RYGDDD</t>
  </si>
  <si>
    <t xml:space="preserve">TAG del proyecto R4R </t>
  </si>
  <si>
    <t>R4RAPI</t>
  </si>
  <si>
    <t>Aplicación para la gestión de la información en batch (local)</t>
  </si>
  <si>
    <t>S0SEBA</t>
  </si>
  <si>
    <t>Aplicación que contiene LN y LP de las operaciones AGRO en BANKPYME AGRO SANTANDER PARTENON</t>
  </si>
  <si>
    <t>SAAGSP</t>
  </si>
  <si>
    <t>SAPA Avalistas Soverign</t>
  </si>
  <si>
    <t>SAAVSO</t>
  </si>
  <si>
    <t>SISTEMAS DE ANALISIS DE BANCA MAYORISTA</t>
  </si>
  <si>
    <t>SABAMA</t>
  </si>
  <si>
    <t>SSAA PARTICULARES BANK ACCOUNTUK</t>
  </si>
  <si>
    <t>SABAUK</t>
  </si>
  <si>
    <t>SSAA PARTICULARES BUSINESS BANKING BANK ACCOUNT UK</t>
  </si>
  <si>
    <t>SABBUK</t>
  </si>
  <si>
    <t>SISTEMA DE ARBOLES DE CLASIFICACION</t>
  </si>
  <si>
    <t>SAC</t>
  </si>
  <si>
    <t>SANTANDER CASH ESP</t>
  </si>
  <si>
    <t>SACAES</t>
  </si>
  <si>
    <t>CONTIENE LA VERSION MEJORADA DE SAC JUNTO LAS TABLAS DE RELACION ENTRE APLICACIONES</t>
  </si>
  <si>
    <t>SACBAS</t>
  </si>
  <si>
    <t>SAC BASICO BRASIL</t>
  </si>
  <si>
    <t>SACBRB</t>
  </si>
  <si>
    <t>SAC BASICO CORE</t>
  </si>
  <si>
    <t>SACCO</t>
  </si>
  <si>
    <t>SSAA PARTICULARES CREDIT CARD SOV</t>
  </si>
  <si>
    <t>SACCSV</t>
  </si>
  <si>
    <t>SSAA PARTICULARES CREDIT CARD UK</t>
  </si>
  <si>
    <t>SACCUK</t>
  </si>
  <si>
    <t>SISTEMAS DE ANALISIS DE COOPEATIVAS PRODUCTO ESPAñA</t>
  </si>
  <si>
    <t>SACOBA</t>
  </si>
  <si>
    <t>SISTEMAS DE ANALISIS DE PARTICULARES UK</t>
  </si>
  <si>
    <t>SACOUK</t>
  </si>
  <si>
    <t>CATALOGO ESPECIALIZADO DE SEGROS PARA ABBEY</t>
  </si>
  <si>
    <t>SADCAT</t>
  </si>
  <si>
    <t>CATALOGO ESPECIALIZADO EXTENDDO DE SEGUROS PARA ABBEY</t>
  </si>
  <si>
    <t>SADCAX</t>
  </si>
  <si>
    <t>DISTRIBUCION CONSULTA PARA ABEY</t>
  </si>
  <si>
    <t>SADCPO</t>
  </si>
  <si>
    <t>CONS. DISTRIBUCION SEGUROS INTERNET UK</t>
  </si>
  <si>
    <t>SADCSI</t>
  </si>
  <si>
    <t>Aplicación para la Gestión de los saldos de contrato y cuadre</t>
  </si>
  <si>
    <t>SADCYC</t>
  </si>
  <si>
    <t>DISTRIBUCION GENERAL DE SEGURS PARA ABBEY</t>
  </si>
  <si>
    <t>SADGES</t>
  </si>
  <si>
    <t>DISTRIBUCION VIDA PARA ABBEY</t>
  </si>
  <si>
    <t>SADVID</t>
  </si>
  <si>
    <t>SISTEMAS DE ANALISIS DE EXPLOACIONES AGROPECUARIAS PRODUCTOESPAÑA</t>
  </si>
  <si>
    <t>SAEABA</t>
  </si>
  <si>
    <t>CONSSEG OFI LOCAL ABB.</t>
  </si>
  <si>
    <t>SAFCPO</t>
  </si>
  <si>
    <t>FACTURACION LOCAL ABB</t>
  </si>
  <si>
    <t>SAFFAC</t>
  </si>
  <si>
    <t>GESTION SEGUROS LOCAL ABB</t>
  </si>
  <si>
    <t>SAFGES</t>
  </si>
  <si>
    <t>GESTION HOGAR ABBEY</t>
  </si>
  <si>
    <t>SAFGHO</t>
  </si>
  <si>
    <t>APLICAÇAO LOCAL TOTTA -SL- PARA GESTAO PROTOCOLO SAFIRA - CHEQUES E TRANSFERENCIAS GRA</t>
  </si>
  <si>
    <t>SAFIPT</t>
  </si>
  <si>
    <t>MODULOS GENERALES ABB</t>
  </si>
  <si>
    <t>SAFMGE</t>
  </si>
  <si>
    <t>SINIESTROS LOCAL ABB.</t>
  </si>
  <si>
    <t>SAFSIN</t>
  </si>
  <si>
    <t>TALLER PROD LOCAL ABB</t>
  </si>
  <si>
    <t>SAFTDP</t>
  </si>
  <si>
    <t>SISTEMAS DE ANALISIS DE PARTICULARES ALEMANIA</t>
  </si>
  <si>
    <t>SAGERM</t>
  </si>
  <si>
    <t>SERVICIO ACCESO A INTERES_REFENCI POR FECHA</t>
  </si>
  <si>
    <t>SAINRE</t>
  </si>
  <si>
    <t>SSAA PARTICULARES INVESTMENT UK</t>
  </si>
  <si>
    <t>SAINUK</t>
  </si>
  <si>
    <t>SSAA PARTICULARES MORTGAGES UK</t>
  </si>
  <si>
    <t>SAMRUK</t>
  </si>
  <si>
    <t>SANTANDER CASH</t>
  </si>
  <si>
    <t>SANCAS</t>
  </si>
  <si>
    <t>Aplicación local Santander España, migrada del entorno Partenón Santander, que da soporte a los procesos de emisión de Cheques.</t>
  </si>
  <si>
    <t>SANCHE</t>
  </si>
  <si>
    <t>Aplicación local Santander España, migrada del entorno Partenón Santander, que da soporte a los procesos de compensacion.</t>
  </si>
  <si>
    <t>SANCOM</t>
  </si>
  <si>
    <t>Front presentacion Sandoku</t>
  </si>
  <si>
    <t>SANDO1</t>
  </si>
  <si>
    <t>Santander Envíos.</t>
  </si>
  <si>
    <t>SANENV</t>
  </si>
  <si>
    <t>Aplic. Gestión de Estructuras del Módulo de Administración DWRC específica para SAN España</t>
  </si>
  <si>
    <t>SANGES</t>
  </si>
  <si>
    <t>Aplic. específica para San BCE de Gestión de Usuarios del Módulo de Administración los SSI RC, permite hacer la definición de usuarios, perfiles y roles de las aplicaicones de la capa de Explotación (DMs)</t>
  </si>
  <si>
    <t>SANGUS</t>
  </si>
  <si>
    <t>Aplicación para la resolución colaborativa de dudas.</t>
  </si>
  <si>
    <t>SANQUE</t>
  </si>
  <si>
    <t>Implementar el servicio transferencias internacionales entre miembros de Grupo Santander, para el cual podamos realizar la recepción  de transferencias a cuenta de cheques , Tarjetas de Débito y Crédito de Santander México y a cuentas de otros Bancos Mexicanos (SPEI).</t>
  </si>
  <si>
    <t>SAONFX</t>
  </si>
  <si>
    <t>APP mobile para transferências pagamentos instantâneos</t>
  </si>
  <si>
    <t>SAONPF</t>
  </si>
  <si>
    <t>SAPA BANESTO PRODUCTO ESPAÑA</t>
  </si>
  <si>
    <t>SAPABA</t>
  </si>
  <si>
    <t>Customer data from SAPA to be utilised by other systems.</t>
  </si>
  <si>
    <t>SAPAPP</t>
  </si>
  <si>
    <t>SSAA PARTICULARES UK</t>
  </si>
  <si>
    <t>SAPAUK</t>
  </si>
  <si>
    <t>SAPA proceso tarjetas Banesto</t>
  </si>
  <si>
    <t>SAPBTO</t>
  </si>
  <si>
    <t>App BDP realicionado com Servicios de contrato Personas Brasil</t>
  </si>
  <si>
    <t>SAPECT</t>
  </si>
  <si>
    <t>SERVIçO DO PERSONAS DE MéTODOSRELACIONADOS NA MANUTENçãO DE DADOS GERAIS DO CLIENTE</t>
  </si>
  <si>
    <t>SAPEDG</t>
  </si>
  <si>
    <t>Aplicación de Personas-ALTAIR que permite gestionar los datos de direcciones.</t>
  </si>
  <si>
    <t>SAPEEN</t>
  </si>
  <si>
    <t>App BDP realicionado com Servicios de Localizador Personas Brasil</t>
  </si>
  <si>
    <t>SAPELZ</t>
  </si>
  <si>
    <t>SERVIçO DO PERSONAS DE MéTODOSRELACIONADOS NA MANUTENçãO DE DADOS DE TELEFONE DO CLIENTE</t>
  </si>
  <si>
    <t>SAPETE</t>
  </si>
  <si>
    <t>Garantir maior qualidade e padronização no desenvolvimento de transações de negócios, reduzindo custos de construção, homologação e manutenção dos serviços de canais e disponibilizando-os de forma rápida e segura em uma estrutura multicanal.</t>
  </si>
  <si>
    <t>SAPGSR</t>
  </si>
  <si>
    <t>Aplicación de SAPA para Personas físicas en UK Corporate</t>
  </si>
  <si>
    <t>SAPIBE</t>
  </si>
  <si>
    <t>SAPA tarjetas Mexico</t>
  </si>
  <si>
    <t>SAPMEX</t>
  </si>
  <si>
    <t>SISTEMAS DE ANALISIS DE PROMOTORES</t>
  </si>
  <si>
    <t>SAPROM</t>
  </si>
  <si>
    <t>SAPA Tarjetas San</t>
  </si>
  <si>
    <t>SAPSAN</t>
  </si>
  <si>
    <t>SAPA - SISTEMA DE ANáLISIS DE PARTICULARES - SEB</t>
  </si>
  <si>
    <t>SAPSEB</t>
  </si>
  <si>
    <t>Aplicación de DG para la recopilación de datos Informe SAPYME clientes carterizados España.</t>
  </si>
  <si>
    <t>SAPYDE</t>
  </si>
  <si>
    <t>Aplicación de IG para Carterizados España para la generación del informe SAPYME</t>
  </si>
  <si>
    <t>SAPYIE</t>
  </si>
  <si>
    <t>Consulta da posição do cliente no sistema financeiro.</t>
  </si>
  <si>
    <t>SAQQAD</t>
  </si>
  <si>
    <t>Sistema de ahorro para el retiro, que permite la recaudación mediante líneas de captura de las aportaciones obrero patronales de SARISSSTE, éstas son enviadas por las empresas a través Enlace, actualmente se utilizan los módulos de recaudación, aportaciones, Contabilidad, Traspaso SIAC, Cifras Banxico, Concentración y entrega a Procesar, Aclaración de retiros.</t>
  </si>
  <si>
    <t>SAR</t>
  </si>
  <si>
    <t>SSAA PARTICULARES SAVING UK</t>
  </si>
  <si>
    <t>SASAUK</t>
  </si>
  <si>
    <t>Capsula RedHat</t>
  </si>
  <si>
    <t>SATCSP</t>
  </si>
  <si>
    <t>Satellite RedHat</t>
  </si>
  <si>
    <t>SATSSP</t>
  </si>
  <si>
    <t>Application for the general local elements for Insurance Distribution within the UK</t>
  </si>
  <si>
    <t>SAUKID</t>
  </si>
  <si>
    <t>Desenvolver novo sistema com regras parametrizáveis para Carteirização de todos os clientes em substituição as funcionalidades atuais no Sistema de Pessoas (PE).</t>
  </si>
  <si>
    <t>SAVECA</t>
  </si>
  <si>
    <t>Aplicación realicionado com Indicador Select (Brasil)</t>
  </si>
  <si>
    <t>SAVEIS</t>
  </si>
  <si>
    <t>Aplicación que trata las Securities de tipo Descontables.</t>
  </si>
  <si>
    <t>SBDCOR</t>
  </si>
  <si>
    <t>GEST ACCIDENTES LOCAL BTO</t>
  </si>
  <si>
    <t>SBFACC</t>
  </si>
  <si>
    <t>CONSULTA SEGUROS OFICINA LOCALBTO</t>
  </si>
  <si>
    <t>SBFCPO</t>
  </si>
  <si>
    <t>FACTURACION LOCAL BTO</t>
  </si>
  <si>
    <t>SBFFAC</t>
  </si>
  <si>
    <t>GESTION AHORRO LOCAL BTO</t>
  </si>
  <si>
    <t>SBFGAH</t>
  </si>
  <si>
    <t>GESTION SEGUROS LOCAL BTO</t>
  </si>
  <si>
    <t>SBFGES</t>
  </si>
  <si>
    <t>GESTION HOGAR LOCAL BTO</t>
  </si>
  <si>
    <t>SBFGHO</t>
  </si>
  <si>
    <t>GESTION NO VIDA LOCAL BTO</t>
  </si>
  <si>
    <t>SBFGNV</t>
  </si>
  <si>
    <t>GESTION RENTAS BTO</t>
  </si>
  <si>
    <t>SBFGRE</t>
  </si>
  <si>
    <t>GESTION VIDA LOCAL BTO</t>
  </si>
  <si>
    <t>SBFGVI</t>
  </si>
  <si>
    <t>Aplicación Local Banesto</t>
  </si>
  <si>
    <t>SBFLOC</t>
  </si>
  <si>
    <t>MEDIADORES LOCAL BTO</t>
  </si>
  <si>
    <t>SBFMED</t>
  </si>
  <si>
    <t>MOD GENERALES LOCAL BTO</t>
  </si>
  <si>
    <t>SBFMGE</t>
  </si>
  <si>
    <t>GESTION PPI LOCAL BTO</t>
  </si>
  <si>
    <t>SBFPPI</t>
  </si>
  <si>
    <t>SINIESTROS LOCAL BTO</t>
  </si>
  <si>
    <t>SBFSIN</t>
  </si>
  <si>
    <t>TALLER PRODUCTOS LOCAL BTO</t>
  </si>
  <si>
    <t>SBFTDP</t>
  </si>
  <si>
    <t>SEB ESPECIFICO BKS SERVICIOS PARA TRATAMIENTO TRANSFERENCIASINTERNACIONALES</t>
  </si>
  <si>
    <t>SBHHMP</t>
  </si>
  <si>
    <t>Sandbox Risk Departament</t>
  </si>
  <si>
    <t>SBOXRI</t>
  </si>
  <si>
    <t>SERVICIO BANCA PRIVADA ESPAÑA</t>
  </si>
  <si>
    <t>SBPBTO</t>
  </si>
  <si>
    <t>SEGUROS DE CAMBIO - ABBEY</t>
  </si>
  <si>
    <t>SCABBE</t>
  </si>
  <si>
    <t>Autorizaciones y anulaciones de disposiciones</t>
  </si>
  <si>
    <t>SCADQU</t>
  </si>
  <si>
    <t>SEGUROS DE CAMBIO - BANESTO</t>
  </si>
  <si>
    <t>SCBANE</t>
  </si>
  <si>
    <t>SCB FISCALIDAD LOCAL</t>
  </si>
  <si>
    <t>SCBCTB</t>
  </si>
  <si>
    <t>FISCALIDAD LOCAL SCB NO áGIL</t>
  </si>
  <si>
    <t>SCBFNA</t>
  </si>
  <si>
    <t>FISCALIDAD LOCAL SCB ÁGIL</t>
  </si>
  <si>
    <t>SCBLAG</t>
  </si>
  <si>
    <t>SCB SECURITIZATION DEVELOPMENTS</t>
  </si>
  <si>
    <t>SCBSEC</t>
  </si>
  <si>
    <t>APLICACION SCC PARA ABB</t>
  </si>
  <si>
    <t>SCCABB</t>
  </si>
  <si>
    <t>PARTE ESPECíFICA DE CORRESPONDENCIA DEL SCC PARA LA ENTIDAD ABBEY EMPRESAS</t>
  </si>
  <si>
    <t>SCCABE</t>
  </si>
  <si>
    <t>SCC PARA BANESTO</t>
  </si>
  <si>
    <t>SCCBAN</t>
  </si>
  <si>
    <t>SCC CORE</t>
  </si>
  <si>
    <t>SCCCOR</t>
  </si>
  <si>
    <t>LP DE CORRESPONDENCIA ESPECíFICA PARA ESPAñA</t>
  </si>
  <si>
    <t>SCCESP</t>
  </si>
  <si>
    <t>SISTEMA DE COMUNICACIONES A CLIENTES</t>
  </si>
  <si>
    <t>SCCLIE</t>
  </si>
  <si>
    <t>EXTRACCION DATOS MIGRACION B1</t>
  </si>
  <si>
    <t>SCCMIG</t>
  </si>
  <si>
    <t>CONTROL</t>
  </si>
  <si>
    <t>SCCONT</t>
  </si>
  <si>
    <t>APLICACIóN PARA LA PARTE ESPECíFICA DEL SCC EN LA ENTIDAD OPENBANK.</t>
  </si>
  <si>
    <t>SCCOPB</t>
  </si>
  <si>
    <t>SEGUROS DE CAMBIO - CORE</t>
  </si>
  <si>
    <t>SCCORE</t>
  </si>
  <si>
    <t>50002678 Preferencias de Envio de Comunicaciones</t>
  </si>
  <si>
    <t>SCCPRE</t>
  </si>
  <si>
    <t>Fachada y Lógica de Negocio epecifica para SAN España para los Servicios Comunes del módulo de administración de los SSI de RC</t>
  </si>
  <si>
    <t>SCCSAN</t>
  </si>
  <si>
    <t>APLICACION SCC PARA SCB</t>
  </si>
  <si>
    <t>SCCSCB</t>
  </si>
  <si>
    <t>APLICACIóN PARA LA PARTE ESPECíFICA DEL SCC EN LA ENTIDAD SANTANDER.</t>
  </si>
  <si>
    <t>SCCSCH</t>
  </si>
  <si>
    <t>Correspondencia Específica de Sovereign</t>
  </si>
  <si>
    <t>SCCSOV</t>
  </si>
  <si>
    <t>SISTEMA DE COMUNICACIONES A CLIENTES UK</t>
  </si>
  <si>
    <t>SCCUK</t>
  </si>
  <si>
    <t>DISTRIBUCION AHORRO PARA SCB</t>
  </si>
  <si>
    <t>SCDAHO</t>
  </si>
  <si>
    <t>CAT ESP SEG LOC SCB</t>
  </si>
  <si>
    <t>SCDCAT</t>
  </si>
  <si>
    <t>CAT ESP SEG. EXTENDIDO LOCAL SCB</t>
  </si>
  <si>
    <t>SCDCAX</t>
  </si>
  <si>
    <t>CONSULTA SEGUROS ESTRUCTURAL OCAL SCB</t>
  </si>
  <si>
    <t>SCDCES</t>
  </si>
  <si>
    <t>CONSULTAS OFICINAS LOCAL SCB</t>
  </si>
  <si>
    <t>SCDCPO</t>
  </si>
  <si>
    <t>DISTRIBUCION SEGUROS LOCAL SC</t>
  </si>
  <si>
    <t>SCDGES</t>
  </si>
  <si>
    <t>Aplicación específica de Operaciones Bancarias</t>
  </si>
  <si>
    <t>SCDOBB</t>
  </si>
  <si>
    <t>DISTRIBUCION PPIS LOCAL SCB</t>
  </si>
  <si>
    <t>SCDPPI</t>
  </si>
  <si>
    <t>DISTRIBUCION RECIBOS LOCAL SC</t>
  </si>
  <si>
    <t>SCDRDI</t>
  </si>
  <si>
    <t>Local SCB</t>
  </si>
  <si>
    <t>SCDSCB</t>
  </si>
  <si>
    <t>SCC Duplicados y reenvíos</t>
  </si>
  <si>
    <t>SCDUYR</t>
  </si>
  <si>
    <t>SCE Aprovisionamiento Cumbre</t>
  </si>
  <si>
    <t>SCEAPR</t>
  </si>
  <si>
    <t>Proceso de distribución de la información de la oficina bancaria (Partenon)</t>
  </si>
  <si>
    <t>SCECTB</t>
  </si>
  <si>
    <t>Gestión de Extractos clientes</t>
  </si>
  <si>
    <t>SCEEXT</t>
  </si>
  <si>
    <t>Gestion Fallidos (impagados)</t>
  </si>
  <si>
    <t>SCEFAL</t>
  </si>
  <si>
    <t>Procesos de interface con 4B</t>
  </si>
  <si>
    <t>SCEI4B</t>
  </si>
  <si>
    <t>Solicitudes y consultas</t>
  </si>
  <si>
    <t>SCEMIS</t>
  </si>
  <si>
    <t>SCE TTGG Automocion (Eurotax)</t>
  </si>
  <si>
    <t>SCETAX</t>
  </si>
  <si>
    <t>SCE TPV virtual</t>
  </si>
  <si>
    <t>SCETPV</t>
  </si>
  <si>
    <t>SCE VCC</t>
  </si>
  <si>
    <t>SCEVCC</t>
  </si>
  <si>
    <t>Motor de agregación y calculo de métricas de tipo ALM para Santander Consumer Finance</t>
  </si>
  <si>
    <t>SCFALM</t>
  </si>
  <si>
    <t>COMPONENTE SERVICIOS COMUNES APP PARA ALEMANIA (SCF)</t>
  </si>
  <si>
    <t>SCFCOM</t>
  </si>
  <si>
    <t>COMPONENTE ESPECIFICO PARA ALEMANIA(SCF) PARA LA GESTION DE INTERVINIENTES APP</t>
  </si>
  <si>
    <t>SCFPAM</t>
  </si>
  <si>
    <t>Motor de agregación y calculo de métricas de tipo Riesgo de Crédito para Santander Consumer Finance</t>
  </si>
  <si>
    <t>SCFRC</t>
  </si>
  <si>
    <t>SW LOCAL DE CAJAS DE ALQUILER PARA ALEMANIA, GESTIONADO POR EL LABORATORIO</t>
  </si>
  <si>
    <t>SCFSDB</t>
  </si>
  <si>
    <t>SCT INST GER SEB</t>
  </si>
  <si>
    <t>SCINGS</t>
  </si>
  <si>
    <t>SEGUROS DE CAMBIO - CANAL INTERNET</t>
  </si>
  <si>
    <t>SCINTE</t>
  </si>
  <si>
    <t>INCORPORACION DATOS MIGRACION B1</t>
  </si>
  <si>
    <t>SCMIBS</t>
  </si>
  <si>
    <t>Agrupación de servicios batch que alimentan los sistemas de MMPP de SCE.</t>
  </si>
  <si>
    <t>SCMMBA</t>
  </si>
  <si>
    <t>Centro unificado de comunicaciones (Alertas, Correspondencia web, Buzón Seguro, etc.) para España</t>
  </si>
  <si>
    <t>SCNDCE</t>
  </si>
  <si>
    <t>Patrón Multi-Implementación, para Alemania,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t>
  </si>
  <si>
    <t>SCOEAL</t>
  </si>
  <si>
    <t>Mantenimiento y consulta del modelo que recoge las diferentes codificaciones que publican los diversos Organismos para las clasificaciones de sector, actividad, ocupación,.. que segmenta o clasifica a las personas y empresas; y las relación de estas deferentes codificaciones con la codificación interna utilizado en Partenón. De uso general por todas las aplicaciones del resto de capas del software.</t>
  </si>
  <si>
    <t>SCOECO</t>
  </si>
  <si>
    <t>Patrón Multi-Implementación, para España,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t>
  </si>
  <si>
    <t>SCOEES</t>
  </si>
  <si>
    <t>Patrón Multi-Implementación, para Portugal,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t>
  </si>
  <si>
    <t>SCOEPT</t>
  </si>
  <si>
    <t>Patrón Multi-Implementación, para Inglaterra,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t>
  </si>
  <si>
    <t>SCOEUK</t>
  </si>
  <si>
    <t>Patrón Multi-Implementación, para Usa,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t>
  </si>
  <si>
    <t>SCOEUS</t>
  </si>
  <si>
    <t>SEGUROS DE CAMBIO - CANAL OFI</t>
  </si>
  <si>
    <t>SCOFIC</t>
  </si>
  <si>
    <t>SISCONIN SW COM ALE</t>
  </si>
  <si>
    <t>SCONAL</t>
  </si>
  <si>
    <t>Gestiona la información de infraestructura necesaria para los sistemas de contabilización interna.</t>
  </si>
  <si>
    <t>SCONTI</t>
  </si>
  <si>
    <t>SISCONIN SW COM PT</t>
  </si>
  <si>
    <t>SCONTO</t>
  </si>
  <si>
    <t>Aplicación para la gestión de los scripting operativos. Implementación especifica para Santander USA.</t>
  </si>
  <si>
    <t>SCOPSU</t>
  </si>
  <si>
    <t>Covenants UK Corporate</t>
  </si>
  <si>
    <t>SCOVUK</t>
  </si>
  <si>
    <t>PARAMETROS</t>
  </si>
  <si>
    <t>SCPARA</t>
  </si>
  <si>
    <t>APLICACION RATING PARA PLANES</t>
  </si>
  <si>
    <t>SCPCOR</t>
  </si>
  <si>
    <t>Scripts para malla ETL de PowerCenter de OPENBANK para procesos previos a la carga en NetInsight.</t>
  </si>
  <si>
    <t>SCPEOP</t>
  </si>
  <si>
    <t>PORTAL-SC</t>
  </si>
  <si>
    <t>SCPORT</t>
  </si>
  <si>
    <t>Aplicación para la gestión de los scripting operativos</t>
  </si>
  <si>
    <t>SCROPE</t>
  </si>
  <si>
    <t>SEGUROS DE CAMBIO - SANTANDER</t>
  </si>
  <si>
    <t>SCSANT</t>
  </si>
  <si>
    <t>PLAN DE SUBCUENTAS CONTABLES SANTANDER.</t>
  </si>
  <si>
    <t>SCTASA</t>
  </si>
  <si>
    <t>SEGUROS DE CAMBIO - TOTTA</t>
  </si>
  <si>
    <t>SCTOTA</t>
  </si>
  <si>
    <t>SERVICIO TRSANSFERENCIAS INTERNACIONALES MIS PAGOS SCU</t>
  </si>
  <si>
    <t>SCUHMP</t>
  </si>
  <si>
    <t>APLICACION PARA LA PARTE ESPECIFICA DEL SCC EN LA ENTIDAD ABBEY</t>
  </si>
  <si>
    <t>SCUKLO</t>
  </si>
  <si>
    <t>SCC UK V3 MIGRATION</t>
  </si>
  <si>
    <t>SCUKVM</t>
  </si>
  <si>
    <t>P.E.OFICINA SCU</t>
  </si>
  <si>
    <t>SCUPEO</t>
  </si>
  <si>
    <t>SCU ESPECIFICO BKS SERVICIO DE VALIDACIóN DE IBAN-BIC.</t>
  </si>
  <si>
    <t>SCUVIB</t>
  </si>
  <si>
    <t>SCF específico BKS servicio de validación de IBAN-BIC</t>
  </si>
  <si>
    <t>SCVAIB</t>
  </si>
  <si>
    <t>Seguros de Cambio Oficina Canal Banking Reform</t>
  </si>
  <si>
    <t>SDCCBK</t>
  </si>
  <si>
    <t>Seguros de Cambio Reforming F Banking</t>
  </si>
  <si>
    <t>SDCRFB</t>
  </si>
  <si>
    <t>Sistemas de explotación de las métricas de RORAC Histórico Mayorista</t>
  </si>
  <si>
    <t>SDERHM</t>
  </si>
  <si>
    <t>SDC-TRADED FX-PRES</t>
  </si>
  <si>
    <t>SDTRFP</t>
  </si>
  <si>
    <t>SDC-TRADED FX-UK</t>
  </si>
  <si>
    <t>SDTRFU</t>
  </si>
  <si>
    <t>SDC-TRADED FX</t>
  </si>
  <si>
    <t>SDTRFX</t>
  </si>
  <si>
    <t>APLICACIóN ESPECIFICA DE BIENES PARA ALEMANIA</t>
  </si>
  <si>
    <t>SEBALE</t>
  </si>
  <si>
    <t>Transformacion Cuentas Security SEB</t>
  </si>
  <si>
    <t>SEBCIC</t>
  </si>
  <si>
    <t>SISTEMA DE GESTION ESTRUCTURALDE BIENES CORE</t>
  </si>
  <si>
    <t>SEBCOR</t>
  </si>
  <si>
    <t>PROCESOS SEB PARA ALEMANIA</t>
  </si>
  <si>
    <t>SEBDEL</t>
  </si>
  <si>
    <t>Bienes España</t>
  </si>
  <si>
    <t>SEBESP</t>
  </si>
  <si>
    <t>Transform processes to read the banktrade files and produce the input files for SEG standard input interface format.</t>
  </si>
  <si>
    <t>SEBEUL</t>
  </si>
  <si>
    <t>CONSULTA DE LA RELACION DE GRUPOS CON KNE</t>
  </si>
  <si>
    <t>SEBNGR</t>
  </si>
  <si>
    <t>Gestión Remesas Oficina SEB</t>
  </si>
  <si>
    <t>SEBPRO</t>
  </si>
  <si>
    <t>APLICACIÓN ESPECIFICA DE BIENES PARA SOV</t>
  </si>
  <si>
    <t>SEBSOV</t>
  </si>
  <si>
    <t>APLICACIóN ESPECIFICA DE BIENES PARA REINO UNIDO</t>
  </si>
  <si>
    <t>SEBUK</t>
  </si>
  <si>
    <t>SEB ESPECIFICO BKS SERVICIO DE VALIDACIóN DE IBAN-BIC.</t>
  </si>
  <si>
    <t>SEBVIB</t>
  </si>
  <si>
    <t>CORE DE SECTORIZACION</t>
  </si>
  <si>
    <t>SECCOR</t>
  </si>
  <si>
    <t>Sectorización es una aplicación que resuelve una funcionalidad que es común y necesaria para todas las empresas que estén dentro de Partenón Global, cuyo objetivo será mantener la información que es común al negocio del resto de las aplicaciones (Sectores Globales y Sectores Locales).</t>
  </si>
  <si>
    <t>SECGEN</t>
  </si>
  <si>
    <t>Patrón de Multi-Implementción, resolución de España, para la consulta del modelo que recoge la codificación interna de las diferentes clasificaciones de sector, actividad, ocupación,.. que clasifican o segmentan a una persona física o juridica De uso general por todas las aplicaciones del resto de capas del software</t>
  </si>
  <si>
    <t>SECLOE</t>
  </si>
  <si>
    <t>Presentación para las operaciones de mantenimiento y consulta del modelo que recoge la codificación interna de las diferentes clasificaciones de sector, actividad, ocupación,.. que clasifican o segmentan a una persona física o juridica De uso general por todas las aplicaciones del resto de capas del software</t>
  </si>
  <si>
    <t>SECLOP</t>
  </si>
  <si>
    <t>Patrón de Multi-Implementción, resolución de USA, para la consulta del modelo que recoge la codificación interna de las diferentes clasificaciones de sector, actividad, ocupación,.. que clasifican o segmentan a una persona física o juridica De uso general por todas las aplicaciones del resto de capas del software</t>
  </si>
  <si>
    <t>SECLOU</t>
  </si>
  <si>
    <t>GESTION MENSAJERIA ENTIDAD-CLIENTEPARA NECESIDADES PRESENTA CION WEB CAHOOT.</t>
  </si>
  <si>
    <t>SECMES</t>
  </si>
  <si>
    <t>Sistema que administra los activos y pasivos de la Empresa de Securitización filial del Banco, Controla a Administradores Primarios Externos.</t>
  </si>
  <si>
    <t>SECURI</t>
  </si>
  <si>
    <t>DISTRIBUCION AHORRO PARA SEB</t>
  </si>
  <si>
    <t>SEDAHO</t>
  </si>
  <si>
    <t>CATALOGO DE SEGUROS ESPECIALIADO PARA SEB</t>
  </si>
  <si>
    <t>SEDCAT</t>
  </si>
  <si>
    <t>CATALOGO DE SEGUROS ESPECIALIADO EXTENDIDO PARA SEB</t>
  </si>
  <si>
    <t>SEDCAX</t>
  </si>
  <si>
    <t>CONSULTA OFICINA PARA SEB</t>
  </si>
  <si>
    <t>SEDCPO</t>
  </si>
  <si>
    <t>Contiene las operaciones de Distribucion que solo precisan de conexion con Fabricas externas vía webservice</t>
  </si>
  <si>
    <t>SEDCYP</t>
  </si>
  <si>
    <t>Servicios de contenidos web LifeRay</t>
  </si>
  <si>
    <t>SEDECL</t>
  </si>
  <si>
    <t>SERVICIOS DE SEGURIDAD BIMODAL</t>
  </si>
  <si>
    <t>SEDEIB</t>
  </si>
  <si>
    <t>DISTRIBUCION GENERAL DE SEGURS PARA SEB</t>
  </si>
  <si>
    <t>SEDGES</t>
  </si>
  <si>
    <t>DISTRIBUCION PPI PARA SEB</t>
  </si>
  <si>
    <t>SEDPPI</t>
  </si>
  <si>
    <t>DISTRIBUCION RECIBOS PARA SEB</t>
  </si>
  <si>
    <t>SEDRDI</t>
  </si>
  <si>
    <t>SEDSAL</t>
  </si>
  <si>
    <t>Local SEB</t>
  </si>
  <si>
    <t>SEDSEB</t>
  </si>
  <si>
    <t>APLICACIÓN CON LOS SERVICIOS EXPUESTOS DE PRÉSTAMOS PARA OTRAS APLICACIONES.</t>
  </si>
  <si>
    <t>SEEXPR</t>
  </si>
  <si>
    <t>Multificación Gestión de Estructuras Sov.</t>
  </si>
  <si>
    <t>SEFSOV</t>
  </si>
  <si>
    <t>SEGMENTADOR ALM CORPORATIVO CORE.</t>
  </si>
  <si>
    <t>SEGACO</t>
  </si>
  <si>
    <t>Aplicación específica de garantías para Alemania</t>
  </si>
  <si>
    <t>SEGALE</t>
  </si>
  <si>
    <t>SEGMENTADOR ALM CORPORATIVO SN ESP.</t>
  </si>
  <si>
    <t>SEGASA</t>
  </si>
  <si>
    <t>Servicios de conector propios de seguros: PdS - Aseguradoras</t>
  </si>
  <si>
    <t>SEGCO2</t>
  </si>
  <si>
    <t>SISTEMA DE GESTIóN ESTRUCTURALDE GARANTíAS CORE</t>
  </si>
  <si>
    <t>SEGCOR</t>
  </si>
  <si>
    <t>Aplicación CORE de Garantías para el enfoque de la división en servicios</t>
  </si>
  <si>
    <t>SEGCOS</t>
  </si>
  <si>
    <t>Aplicación específica de garantías para España</t>
  </si>
  <si>
    <t>SEGESP</t>
  </si>
  <si>
    <t>Pieza de españa para segcors</t>
  </si>
  <si>
    <t>SEGESR</t>
  </si>
  <si>
    <t>Component for managing enriched SEG URL</t>
  </si>
  <si>
    <t>SEGHOU</t>
  </si>
  <si>
    <t>SEGUROS PARA CANAL INTERNET</t>
  </si>
  <si>
    <t>SEGINT</t>
  </si>
  <si>
    <t>Desarrollar e implementar la solución para la sustitución del Sistema de Distribución de Seguros por la nueva plataforma SegNeurona</t>
  </si>
  <si>
    <t>SEGNEU</t>
  </si>
  <si>
    <t>Componente de Parametrización del Sistema Estructural de Garantías</t>
  </si>
  <si>
    <t>SEGPAR</t>
  </si>
  <si>
    <t>Servicios de Consulta y Cálculo de la Segmentación atendiento al riesgo de blanqueo de capitales de la persona. CORE.</t>
  </si>
  <si>
    <t>SEGPBC</t>
  </si>
  <si>
    <t>Aplicación provisional de Garantías para ubicar las nuevas aplicaciones definidas dentro de SEG CORE dentro del proyecto de UK Empresas</t>
  </si>
  <si>
    <t>SEGPRO</t>
  </si>
  <si>
    <t>Inicialmente contiene ws-oi que reucbre el control operativo para poder ser utilizado desde las pasarelas</t>
  </si>
  <si>
    <t>SEGSAN</t>
  </si>
  <si>
    <t>APLICACIóN ESPECIFICA DE GARANTíAS PARA SCB</t>
  </si>
  <si>
    <t>SEGSCB</t>
  </si>
  <si>
    <t>Aplicação de integração do Portal de Seguros com o Portal da Aegon</t>
  </si>
  <si>
    <t>SEGSIM</t>
  </si>
  <si>
    <t>APLICACIóN ESPECIFICA DE GARANTíAS PARA SOV</t>
  </si>
  <si>
    <t>SEGSOV</t>
  </si>
  <si>
    <t>Aplicacion especifica de garantias para UK Corporate</t>
  </si>
  <si>
    <t>SEGUK</t>
  </si>
  <si>
    <t>Aplicación Especifica de Garantias para la Generacion I/O Files ICS/IFATOR para SEG – UK CORPORATE</t>
  </si>
  <si>
    <t>SEGUKC</t>
  </si>
  <si>
    <t>SEGUROS ?</t>
  </si>
  <si>
    <t>SEGURO</t>
  </si>
  <si>
    <t>Aplicación específica de garantías para USA</t>
  </si>
  <si>
    <t>SEGUSA</t>
  </si>
  <si>
    <t>SELECCIóN DE LOS CONTRATOS LOCALES POR CRITERIOS CORE</t>
  </si>
  <si>
    <t>SELCLC</t>
  </si>
  <si>
    <t>IGDG SEL Méjico</t>
  </si>
  <si>
    <t>SELMEX</t>
  </si>
  <si>
    <t>Aplicación funcional que cataloga el software necesario para la generacíon de información para clientes, en el ambito de Comercios (A5). Estos informes contendrán la misma información que los clientes obtienen mediante TCO (Tu Comercio Online).</t>
  </si>
  <si>
    <t>SEMSIN</t>
  </si>
  <si>
    <t>SERVICIOS UTILIZADOS EN CONTACT CENTER PARA CAMPAÑAS Y LLAMADAS TIPO OUTBOUND YA SEA PARA COBRANZA O VENTAS</t>
  </si>
  <si>
    <t>SEOUCC</t>
  </si>
  <si>
    <t>Servicios para API Contenidos FW</t>
  </si>
  <si>
    <t>SEPACF</t>
  </si>
  <si>
    <t>Intercambio y conciliación con formatos SEPA, de las operaciones de medios de pago realizadas en terminales propios.</t>
  </si>
  <si>
    <t>SEPMDE</t>
  </si>
  <si>
    <t>Intercambio y conciliación con formatos SEPA, de las operaciones de medios de pago realizadas en terminales propios. Aplicación BKS para SCB</t>
  </si>
  <si>
    <t>SEPMSC</t>
  </si>
  <si>
    <t>Intercambio y conciliación con formatos SEPA, de las operaciones de medios de pago realizadas en terminales propios. Aplicación BKS para SEB.</t>
  </si>
  <si>
    <t>SEPMSE</t>
  </si>
  <si>
    <t>CANAL OFICINA PRODUCTO NORMATIVO CONTABLE ALEMANIA CORE PARTENON CLASIFICACION</t>
  </si>
  <si>
    <t>SEPNCL</t>
  </si>
  <si>
    <t>CANAL OFICINA PRODUCTO NORMATIVO CONTABLE ALEMANIA CONTABILIZACION</t>
  </si>
  <si>
    <t>SEPNCO</t>
  </si>
  <si>
    <t>CANAL OFICINA PRODUCTO NORMATIVO CONTABLE ALEMANIA CORE PNC</t>
  </si>
  <si>
    <t>SEPNCP</t>
  </si>
  <si>
    <t>OFICINA PRODUCTO NORMATIVO CONTABLE ALEMANIA CORE PARTENON</t>
  </si>
  <si>
    <t>SEPNPA</t>
  </si>
  <si>
    <t>CANAL OFICINA PRODUCTO NORMATIVO CONTABLE ALEMANIA CORE PARTENON PROVISION</t>
  </si>
  <si>
    <t>SEPNPR</t>
  </si>
  <si>
    <t>SERVICIOS DE CALCULO CORE</t>
  </si>
  <si>
    <t>SERCAL</t>
  </si>
  <si>
    <t>Aplicación de Covenants Estratégico, que dará cobertura a los módulos de parametrización, gestión y evaluación de Covenants</t>
  </si>
  <si>
    <t>SERCOV</t>
  </si>
  <si>
    <t>Servicios Comunes CCC</t>
  </si>
  <si>
    <t>SERCOM</t>
  </si>
  <si>
    <t>Patrón de Multi-Implementación, resolución para EEUU, para el formateo entre los Tipos de Datos de los dos modelos disponibles para los datos de sectoricación: Clasificaciones Oficiales y Sectorización.   De uso general por todas las aplicaciones del resto de capas del software</t>
  </si>
  <si>
    <t>SERCS1</t>
  </si>
  <si>
    <t>Patrón de Multi-Implementación, resolución para Alemania, para el formateo entre los Tipos de Datos de los dos modelos disponibles para los datos de sectoricación: Clasificaciones Oficiales y Sectorización.   De uso general por todas las aplicaciones del resto de capas del software</t>
  </si>
  <si>
    <t>SERCS2</t>
  </si>
  <si>
    <t>Patrón de Multi-Implementación, resolución para España, para el formateo entre los Tipos de Datos de los dos modelos disponibles para los datos de sectoricación: Clasificaciones Oficiales y Sectorización.   De uso general por todas las aplicaciones del resto de capas del software</t>
  </si>
  <si>
    <t>SERCSE</t>
  </si>
  <si>
    <t>Patrón de Multi-Implementación, resolución para el entorno BMG de NNGG, para el formateo entre los Tipos de Datos de los dos modelos disponibles para los datos de sectoricación: Clasificaciones Oficiales y Sectorización.   De uso general por todas las aplicaciones del resto de capas del software</t>
  </si>
  <si>
    <t>SERCSN</t>
  </si>
  <si>
    <t>Patrón de Multi-Implementación, resolución para Portugal, para el formateo entre los Tipos de Datos de los dos modelos disponibles para los datos de sectoricación: Clasificaciones Oficiales y Sectorización.   De uso general por todas las aplicaciones del resto de capas del software</t>
  </si>
  <si>
    <t>SERCSP</t>
  </si>
  <si>
    <t>Patrón de Multi-Implementación, resolución para Reino Unido, para el formateo entre los Tipos de Datos de los dos modelos disponibles para los datos de sectoricación: Clasificaciones Oficiales y Sectorización.   De uso general por todas las aplicaciones del resto de capas del software</t>
  </si>
  <si>
    <t>SERCSU</t>
  </si>
  <si>
    <t>Relación o conversión de los datos de los dos modelos disponibles para los datos de sectoricación: Clasificaiones Oficiales y Sectorización. De uso general por todas las aplicaciones del resto de capas del software</t>
  </si>
  <si>
    <t>SERECS</t>
  </si>
  <si>
    <t>GESTIÓN DE LA SEGMENTACIÓN DE RIESGOS LOCAL PARA SANTANDER</t>
  </si>
  <si>
    <t>SERISA</t>
  </si>
  <si>
    <t>Aplicación Local Sovereign para desarollo de proceso Batch específico de la entidad.</t>
  </si>
  <si>
    <t>SERISO</t>
  </si>
  <si>
    <t>SERVICIOS SEB (ALEMANIA)</t>
  </si>
  <si>
    <t>SERSEB</t>
  </si>
  <si>
    <t>Operativa de Negocio entre Aplicaciones Partenón</t>
  </si>
  <si>
    <t>SERVCT</t>
  </si>
  <si>
    <t>GESTION DE PATRIMONIO DE BANCAPRIVADA</t>
  </si>
  <si>
    <t>SERVGP</t>
  </si>
  <si>
    <t>Aplicación Local Garantías Sovereign para la extracción de datos por IT Local</t>
  </si>
  <si>
    <t>SESOEX</t>
  </si>
  <si>
    <t>APLICACIÓN LOCAL GARANTIAS SOVEREIGN.</t>
  </si>
  <si>
    <t>SESOLO</t>
  </si>
  <si>
    <t>Capa de Servicios Sociales para la nueva Intranet</t>
  </si>
  <si>
    <t>SESONI</t>
  </si>
  <si>
    <t>Entorno pruebas para Structural SW en Solutions (CoE Structural SW)</t>
  </si>
  <si>
    <t>SESTRU</t>
  </si>
  <si>
    <t>Servicio Técnico de Justificantes vieja</t>
  </si>
  <si>
    <t>SETDJE</t>
  </si>
  <si>
    <t>Servicio Técnico de Justificantes Producto</t>
  </si>
  <si>
    <t>SETDJP</t>
  </si>
  <si>
    <t>Esta es la primer versión de expresó que se creó, muy similar a Expresso TLMK pero con la particularidad de estar diseñado para venta en sucursales por tal razón es el Expresso de mayor uso en el interior del banco y el que mayor cambios tiene durante todo el año, no solo permite la venta de productos, permite realizar cancelación, endosos de modificación de datos básicos, re impresión de documentos y consulta de siniestros.</t>
  </si>
  <si>
    <t>SETEER</t>
  </si>
  <si>
    <t>Application for UK local security guarantees</t>
  </si>
  <si>
    <t>SEUKLO</t>
  </si>
  <si>
    <t>SWIFT IPLA and Transformer based solution for SWIFT for Corporates</t>
  </si>
  <si>
    <t>SFCIAT</t>
  </si>
  <si>
    <t>FISCALIDAD LOCAL SEB NO áGIL</t>
  </si>
  <si>
    <t>SFLNAG</t>
  </si>
  <si>
    <t>APLICACIóN DEL SISTEMA DE GESTIóN DE ALERTAS ESPECíFICA PARA LA ENTIDAD BANESTO</t>
  </si>
  <si>
    <t>SGABAN</t>
  </si>
  <si>
    <t>SISTEMA DE GESTION DE ALERTASESPAÑA</t>
  </si>
  <si>
    <t>SGAESP</t>
  </si>
  <si>
    <t>4398 SISTEMA GESTION DE ALERTAS ESPECIFICO SANTANDER</t>
  </si>
  <si>
    <t>SGASCH</t>
  </si>
  <si>
    <t>SISTEMA GESTION DE ALERTAS SOEREIGN</t>
  </si>
  <si>
    <t>SGASOV</t>
  </si>
  <si>
    <t>SIGA. COLABORADORES</t>
  </si>
  <si>
    <t>SGCOLA</t>
  </si>
  <si>
    <t>SGC PROGRAMAS BANCA PRIVADA NOCORE SAN</t>
  </si>
  <si>
    <t>SGCSAN</t>
  </si>
  <si>
    <t>Servicios específicos para los distintos tipos de solicitudes</t>
  </si>
  <si>
    <t>SGCSOL</t>
  </si>
  <si>
    <t>Aplicación local para SGO Sistema contabilización interna SW común lógica de negocio</t>
  </si>
  <si>
    <t>SGCSOV</t>
  </si>
  <si>
    <t>Sistema gestor eventos (Biztalk)</t>
  </si>
  <si>
    <t>SGEBIZ</t>
  </si>
  <si>
    <t>SGISEB</t>
  </si>
  <si>
    <t>Sistema Gestión de Inversiones (SGI) UK</t>
  </si>
  <si>
    <t>SGISUK</t>
  </si>
  <si>
    <t>Santander CIB Sigma XVA (Implantación XVA en Azure)</t>
  </si>
  <si>
    <t>SGMXVA</t>
  </si>
  <si>
    <t>Sw tratamiento asuntos con cruce entre instancias</t>
  </si>
  <si>
    <t>SGODBL</t>
  </si>
  <si>
    <t>SGO DOBLE INSTANCIA MULTI</t>
  </si>
  <si>
    <t>SGODBM</t>
  </si>
  <si>
    <t>SIGA. PROPUESTA</t>
  </si>
  <si>
    <t>SGPINV</t>
  </si>
  <si>
    <t>Servicio específico para SAN que contiene servicios específicos para los distintos tipos de solicitudes</t>
  </si>
  <si>
    <t>SGSOSA</t>
  </si>
  <si>
    <t>Servicios de Azure Image Gallery SGT</t>
  </si>
  <si>
    <t>SGTGAL</t>
  </si>
  <si>
    <t>Enables the input of PSD2 compliant international payments in HH (force use of SHA charging). Uses APIs</t>
  </si>
  <si>
    <t>SHAPAY</t>
  </si>
  <si>
    <t>SW REFERENTE A LA ADMINITRACIÓN DE TITULARIDADES DE SIGA</t>
  </si>
  <si>
    <t>SIADTI</t>
  </si>
  <si>
    <t>SW REFERENTE A LA ADMINISTRACIÓN DE TRASPASOS DE SIGA</t>
  </si>
  <si>
    <t>SIADTR</t>
  </si>
  <si>
    <t>Sistema Integral de Autorizaciones para operaciones de Crédito en Banco Santander Mexico. Con entradas para las franquicias de MasterCard, Visa, Prosa y AMEX.
Módulos
MASTECARD Operaciones con la red de MC.
VISA Operaciones con la red de VISA.
PROSA Operaciones nacionales.
AMEX Operaciones nacionales e internacionales  con la red AMEX
BIA2 Operaciones con cajeros propios.
MGO Módulo interno de SIA (para autorizaciones)
LYNX Detección de fraudes.
SIA-SAT Comunicación entre autorizadores.
SAT-SIA Comunicación entre autorizadores.</t>
  </si>
  <si>
    <t>SIAMX1</t>
  </si>
  <si>
    <t>SISTEMAS DE ANáLISIS-APLICACIóN CORE</t>
  </si>
  <si>
    <t>SIANCO</t>
  </si>
  <si>
    <t>Sistema Integral de Autorizaciones para operaciones de Crédito y Débito en Banco Santander Mexico. Con entradas para las franquicias de MasterCard, Visa, Prosa, AMEX y Cajero Propio.</t>
  </si>
  <si>
    <t>SIAV41</t>
  </si>
  <si>
    <t>Aplicativo valoración entidades, contabilidad, operaciones financieras  de entidades de España para Seguros</t>
  </si>
  <si>
    <t>SIBASE</t>
  </si>
  <si>
    <t>SIGA CARTERAS SELECT</t>
  </si>
  <si>
    <t>SICASE</t>
  </si>
  <si>
    <t>Aplicación específica de España que recoge el tratamiento específico del simulador del cálculo fiscal.</t>
  </si>
  <si>
    <t>SICFEP</t>
  </si>
  <si>
    <t>Sistema contabilidad interna sw común,  aplicación multi core:  Cumplimiento patrón multi</t>
  </si>
  <si>
    <t>SICIMC</t>
  </si>
  <si>
    <t>SW REFERENTE A LOS MÓDULOS DE CONEXIÓN CON BP DE SIGA</t>
  </si>
  <si>
    <t>SICOBP</t>
  </si>
  <si>
    <t>SW REFERENTE A LA COMUNICACIÓN DE CUSTODIOS DE SIGA</t>
  </si>
  <si>
    <t>SICOCU</t>
  </si>
  <si>
    <t>SIGA COMUNICACION ESCRITA</t>
  </si>
  <si>
    <t>SICOES</t>
  </si>
  <si>
    <t>SIGA. CONTROLES DE INVERSIÓN</t>
  </si>
  <si>
    <t>SICOIN</t>
  </si>
  <si>
    <t>SW REFERENTE A LA FUNCIONALIDAD DE CONTRATACIÓN DE MODELOS</t>
  </si>
  <si>
    <t>SICOMO</t>
  </si>
  <si>
    <t>SW referente a la aplicación de comunicación de organismos de SIGA</t>
  </si>
  <si>
    <t>SICOOR</t>
  </si>
  <si>
    <t>SISTEMAS CONTABLES PLATAFORMA BARAJAS - SANTANDER</t>
  </si>
  <si>
    <t>SICOSA</t>
  </si>
  <si>
    <t>SW REFERENTE A LA FUNCIONALIDAD DE CONTRATACIÓN SELECTIVA</t>
  </si>
  <si>
    <t>SICOSE</t>
  </si>
  <si>
    <t>Esta aplicación de software es un sistema detallado diseñado para optimizar el ordenamiento y recolección de efectivo para instituciones financieras con sucursales, ATMs de sucursal y ATMs de terceros. Basándose en los datos históricos de demanda de efectivo, OptiCash pronosticará las necesidades futuras de efectivo, tomando en consideración factores importantes como las estaciones, los días feriados, eventos especiales, y tendencias.
Banco adquiere la suit completa de APTRA CASH MANAGEMENT que contempla los siguienets modulos: Carrier Web, Invoice Validation, OptiCash, Optinet, Optivault, Vault Balance.</t>
  </si>
  <si>
    <t>SIDCDE</t>
  </si>
  <si>
    <t>Sistema de Análisis PROA para Instituciones Públicas y Entidades Locales</t>
  </si>
  <si>
    <t>SIDEAP</t>
  </si>
  <si>
    <t>Sistemas de explotación de las métricas de RORAC Histórico Minorista</t>
  </si>
  <si>
    <t>SIDEER</t>
  </si>
  <si>
    <t>SW REFERENTE A LA FUNCIONALIDAD DE DEPÓSITO DE INVERSIÓN</t>
  </si>
  <si>
    <t>SIDEIN</t>
  </si>
  <si>
    <t>SW REFERENTE A LA ESTRUCTURA BASE DE SIGA</t>
  </si>
  <si>
    <t>SIESBA</t>
  </si>
  <si>
    <t>SW correspondiente a las funcionalidades de Cotizaciones de emisiones</t>
  </si>
  <si>
    <t>SIESCO</t>
  </si>
  <si>
    <t>SW REFERENTE A LA FUNCIONALIDAD DE TARIFARIO</t>
  </si>
  <si>
    <t>SIESTA</t>
  </si>
  <si>
    <t>GEST ACCIDENTES LOCAL BIF</t>
  </si>
  <si>
    <t>SIFACC</t>
  </si>
  <si>
    <t>GESTION AHORRO LOCAL BIF</t>
  </si>
  <si>
    <t>SIFGAH</t>
  </si>
  <si>
    <t>GESTION HOGAR LOCAL BIF</t>
  </si>
  <si>
    <t>SIFGHO</t>
  </si>
  <si>
    <t>SIGA. FICHERO DE VALORES.</t>
  </si>
  <si>
    <t>SIFIDV</t>
  </si>
  <si>
    <t>Aplicación que recoge un simulador del cálculo fiscal.</t>
  </si>
  <si>
    <t>SIFILP</t>
  </si>
  <si>
    <t>SW REFERENTE AL MÓDULO AÑADIDO PARA EL FICHERO DE VALORES</t>
  </si>
  <si>
    <t>SIFIVC</t>
  </si>
  <si>
    <t>MOD GENERALES LOCAL BIF</t>
  </si>
  <si>
    <t>SIFMGE</t>
  </si>
  <si>
    <t>TALLER PRODUCTOS LOCAL BIF</t>
  </si>
  <si>
    <t>SIFTDP</t>
  </si>
  <si>
    <t>SIGA. GESTION INTEGRAL DE CARTERAS</t>
  </si>
  <si>
    <t>SIGA</t>
  </si>
  <si>
    <t>SIGA COMISIONES</t>
  </si>
  <si>
    <t>SIGCOM</t>
  </si>
  <si>
    <t>GESTOR DE ALERTAS</t>
  </si>
  <si>
    <t>SIGEAL</t>
  </si>
  <si>
    <t>SOFTWARE LOCAL BANESTO SOPORTEA GESTION</t>
  </si>
  <si>
    <t>SIGEBA</t>
  </si>
  <si>
    <t>SW REFERENTE A LA FUNCIONALIDAD DE GESTION DE CONTRATACIÓN</t>
  </si>
  <si>
    <t>SIGECO</t>
  </si>
  <si>
    <t>SW REFERENTE A LA GESTIÓN DE INFORMACIÓN DE SIGA</t>
  </si>
  <si>
    <t>SIGEDI</t>
  </si>
  <si>
    <t>SGI</t>
  </si>
  <si>
    <t>SIGEIV</t>
  </si>
  <si>
    <t>SW REFERENTE AL MÓDULO DE GESTIÓN DE LIQUIDEZ DE SIGA</t>
  </si>
  <si>
    <t>SIGELI</t>
  </si>
  <si>
    <t>SIGA. GESTIÓN DE DATOS DE PERSONAS.</t>
  </si>
  <si>
    <t>SIGEPE</t>
  </si>
  <si>
    <t>SW referente a la funcionalidad de gestión de la posición</t>
  </si>
  <si>
    <t>SIGEPO</t>
  </si>
  <si>
    <t>SW REFERENTE AL MÓDULO DE GESTIÓN DE RIESGOS DE SIGA</t>
  </si>
  <si>
    <t>SIGERI</t>
  </si>
  <si>
    <t>Aplicación de gestión de carteras de Banca Privada</t>
  </si>
  <si>
    <t>SIGINT</t>
  </si>
  <si>
    <t>Herramienta corporativa de colaboración que permite realizar cmentarios, valoraciones, envío de mail, etc... sobre los contenidos de un portal.</t>
  </si>
  <si>
    <t>SIGLDP</t>
  </si>
  <si>
    <t>SIGA OPERACIONES - ADMINISTRACIÓN Y TRATAMIENTO</t>
  </si>
  <si>
    <t>SIGOPE</t>
  </si>
  <si>
    <t>SW REFERENTE AL MÓDULO DE PREOPERACIONES DE SIGA</t>
  </si>
  <si>
    <t>SIGPRE</t>
  </si>
  <si>
    <t>SW REFERENTE AL MODULO DE RENTABILIDADES DE INVERSIÓN DE SIGA</t>
  </si>
  <si>
    <t>SIGREN</t>
  </si>
  <si>
    <t>SW REFERENTE AL MÓDULO DE GRUPOS DE INVERSIÓN DE SIGA</t>
  </si>
  <si>
    <t>SIGRIE</t>
  </si>
  <si>
    <t>SERVICIOS ESPECíFICOS PARA TRATAMIENTO DE TRANSF. INT. SBBI</t>
  </si>
  <si>
    <t>SIHHMP</t>
  </si>
  <si>
    <t>SW REFERENTE AL MÓDULO DE HISTÓRICO DE OPERACIONES DE SIGA</t>
  </si>
  <si>
    <t>SIHIOP</t>
  </si>
  <si>
    <t>APROVISIONAMIENTO DE DATOS PARA LA VALIDACIóN DE PóLIZAS IRLANDA</t>
  </si>
  <si>
    <t>SIIAPP</t>
  </si>
  <si>
    <t>APROVISIONAMIENTO DE DATOS PARA LA VALIDACIóN DE RECIBOS IRLANDA</t>
  </si>
  <si>
    <t>SIIAPR</t>
  </si>
  <si>
    <t>CONCILIACIóN IRLANDA</t>
  </si>
  <si>
    <t>SIICOC</t>
  </si>
  <si>
    <t>CHEQUEO DE RECIBOS IRLANDA</t>
  </si>
  <si>
    <t>SIICRE</t>
  </si>
  <si>
    <t>Software referente a los informes de carteras generados por SIGA.</t>
  </si>
  <si>
    <t>SIINCA</t>
  </si>
  <si>
    <t>SW REFERENTE AL MÓDULO DE INFORMACIÓN FISCAL DE SIGA</t>
  </si>
  <si>
    <t>SIINFI</t>
  </si>
  <si>
    <t>TALLER BáSICO IRLANDA</t>
  </si>
  <si>
    <t>SIITBA</t>
  </si>
  <si>
    <t>TALLER PRODUCTOS IRLANDA</t>
  </si>
  <si>
    <t>SIITPI</t>
  </si>
  <si>
    <t>SISTEMA DE INTERCAMBIO Y LIQUIDACION DE TRASPASOS DE FONDOS Y PLANES DE PENSIONES.</t>
  </si>
  <si>
    <t>SILT</t>
  </si>
  <si>
    <t>IIC – SILT_SAN</t>
  </si>
  <si>
    <t>SILTSA</t>
  </si>
  <si>
    <t>Aplicación específica  para la MULTIimplementación del Sistema de Liquidación y Cobro - ESPAÑA</t>
  </si>
  <si>
    <t>SILYCE</t>
  </si>
  <si>
    <t>Aplicación para la configuración y administración de producto de Simulación México</t>
  </si>
  <si>
    <t>SIMAMX</t>
  </si>
  <si>
    <t>Aplicación para el análisis y comparativa de datos</t>
  </si>
  <si>
    <t>SIMANA</t>
  </si>
  <si>
    <t>SIMCMX</t>
  </si>
  <si>
    <t>Aplicación para la configuración y administración de producto de Simulación</t>
  </si>
  <si>
    <t>SIMCON</t>
  </si>
  <si>
    <t>RORAC LOCAL BANESTO</t>
  </si>
  <si>
    <t>SIMRAR</t>
  </si>
  <si>
    <t>Aplicación para la obtención y envío de decisiones a reprocesar</t>
  </si>
  <si>
    <t>SIMREP</t>
  </si>
  <si>
    <t>SIMRMX</t>
  </si>
  <si>
    <t>Simulador rorac de empresas</t>
  </si>
  <si>
    <t>SIMROR</t>
  </si>
  <si>
    <t>SW REFERENTE AL MÓDULO DE OPERACIONES FINANCIERAS DE SIGA</t>
  </si>
  <si>
    <t>SIOPFI</t>
  </si>
  <si>
    <t>SW REFERENTE AL MÓDULO DE PLANES SISTEMÁTICOS DE SIGA</t>
  </si>
  <si>
    <t>SIPLSI</t>
  </si>
  <si>
    <t>SW REFERENTE A LA POSICIÓN INTEGRADA DE SIGA</t>
  </si>
  <si>
    <t>SIPOIN</t>
  </si>
  <si>
    <t>SIGA. RESTRICCIONES Y BLOQUEOS DE INVERSIÓN</t>
  </si>
  <si>
    <t>SIREIN</t>
  </si>
  <si>
    <t>Aplicación que engloba las distintas funcionalidades vinculadas al mantenimiento y aplicación de restricciones de Inversión en carteras de inversiones</t>
  </si>
  <si>
    <t>SIREST</t>
  </si>
  <si>
    <t>SW REFERENTE AL SISTEMA CONTABLE DE SIGA</t>
  </si>
  <si>
    <t>SISICO</t>
  </si>
  <si>
    <t>Sistema de contabilización interna SW común USA</t>
  </si>
  <si>
    <t>SISWCU</t>
  </si>
  <si>
    <t>Aplicación específica España para multiimplementación de Simulación de Liquidación Ctas Tesoreras_Cash Pooling</t>
  </si>
  <si>
    <t>SLCTC1</t>
  </si>
  <si>
    <t>Aplicación específica Portugal para multiimplementación de Simulación de Liquidación Ctas Tesoreras_Cash Pooling</t>
  </si>
  <si>
    <t>SLCTC2</t>
  </si>
  <si>
    <t>Aplicación específica Reino Unido para multiimplementación de Simulación de Liquidación Ctas Tesoreras_Cash Pooling</t>
  </si>
  <si>
    <t>SLCTC3</t>
  </si>
  <si>
    <t>Aplicación específica USA para multiimplementación de Simulación de Liquidación Ctas Tesoreras_Cash Pooling</t>
  </si>
  <si>
    <t>SLCTC4</t>
  </si>
  <si>
    <t>Aplicación específica Alemania para multiimplementación de Simulación de Liquidación Ctas Tesoreras_Cash Pooling</t>
  </si>
  <si>
    <t>SLCTCP</t>
  </si>
  <si>
    <t>SEGURIDAD LóGICA MANTENIMIENTOS TTGG.</t>
  </si>
  <si>
    <t>SLMTGC</t>
  </si>
  <si>
    <t>SLSCPR-Crypto Payments Rail</t>
  </si>
  <si>
    <t>Crypto Payments Rail</t>
  </si>
  <si>
    <t>SLSCPR</t>
  </si>
  <si>
    <t>SlSALM-Blockchain part of the AML project</t>
  </si>
  <si>
    <t>Blockchain part of the AML project</t>
  </si>
  <si>
    <t>SLSALM</t>
  </si>
  <si>
    <t>SLSALM-Blockchain part of the AML project</t>
  </si>
  <si>
    <t>Es la solución online de gestión y comercialización de seguros que buscan tener una administración eficiente, ordenada y unificada de toda la cartera de clientes.</t>
  </si>
  <si>
    <t>SMARTI</t>
  </si>
  <si>
    <t>Sistema de Monitorización de Flujo específica para Chile</t>
  </si>
  <si>
    <t>SMFCHI</t>
  </si>
  <si>
    <t>Sistema de Monitorización de Flujo</t>
  </si>
  <si>
    <t>SMFCOR</t>
  </si>
  <si>
    <t>SMF Mexico</t>
  </si>
  <si>
    <t>SMFMEX</t>
  </si>
  <si>
    <t>Sistema de Monitorización de Flujo específica para SAN</t>
  </si>
  <si>
    <t>SMFSAN</t>
  </si>
  <si>
    <t>Sistema de Monitorización de Flujo específica para SCB</t>
  </si>
  <si>
    <t>SMFSCB</t>
  </si>
  <si>
    <t>Sistema de Monitorización de Flujo específica para SEB</t>
  </si>
  <si>
    <t>SMFSEB</t>
  </si>
  <si>
    <t>CAT INFORMATION PROVIDER</t>
  </si>
  <si>
    <t>SMGRBS</t>
  </si>
  <si>
    <t>GESTION Y LIQUIDACIÓN DEL SUBSISTEMA DE INTERCAMBIO SNCE 008</t>
  </si>
  <si>
    <t>SNC008</t>
  </si>
  <si>
    <t>FUNCIONALIDADES SW LOCAL DE CAJAS DE ALQUILER SANTANDER</t>
  </si>
  <si>
    <t>SNCAAL</t>
  </si>
  <si>
    <t>South non-Production Corporate Back Firewall</t>
  </si>
  <si>
    <t>SNCBAC</t>
  </si>
  <si>
    <t>South non-Production Corporate Front Firewall</t>
  </si>
  <si>
    <t>SNCFRO</t>
  </si>
  <si>
    <t>South non-Production Corporate Generic resources</t>
  </si>
  <si>
    <t>SNCGEN</t>
  </si>
  <si>
    <t>South non-Production SCIB Back Firewall</t>
  </si>
  <si>
    <t>SNPBAC</t>
  </si>
  <si>
    <t>South non-Production SCIB Front Firewall</t>
  </si>
  <si>
    <t>SNPFRO</t>
  </si>
  <si>
    <t>AVISOS CUENTAS PERSONALES SOVEREIGN</t>
  </si>
  <si>
    <t>SOAVIS</t>
  </si>
  <si>
    <t>FUNCIONALIDADES SW LOCAL DE CAJAS ALQUILER SOVEREIG INTEGRACIóN SW LEGADO SOVEREIG</t>
  </si>
  <si>
    <t>SOCAIN</t>
  </si>
  <si>
    <t>The Santander Social Housing Tool (the Tool) is used to calculate the loss given default  of credit facilities with social housing (SH) association counterparties within the SH portfolio, to assess SCCB’s Economic Capital and Regulatory Capital requirements</t>
  </si>
  <si>
    <t>SOCIAL</t>
  </si>
  <si>
    <t>SOFTWARE SOPORTE AL PROCESO DE CONTRATACIóN DE CUENTAS PERSONALES NACIONAL</t>
  </si>
  <si>
    <t>SOCONA</t>
  </si>
  <si>
    <t>Contendrá Piezas técnicas reutilizables por cualquieraplicación del subsistema de Titulizaciones Corporativo</t>
  </si>
  <si>
    <t>SOCOTI</t>
  </si>
  <si>
    <t>Módulo de Distribución de Accidentes de PDS</t>
  </si>
  <si>
    <t>SODACC</t>
  </si>
  <si>
    <t>Distribución Ahorro</t>
  </si>
  <si>
    <t>SODAHO</t>
  </si>
  <si>
    <t>Elementos específicos para distribución de seguros Autos</t>
  </si>
  <si>
    <t>SODAUT</t>
  </si>
  <si>
    <t>Catálogo para definición comercial de un producto de seguros desde la visión distribuidor</t>
  </si>
  <si>
    <t>SODCAT</t>
  </si>
  <si>
    <t>Extensión del Catálogo para definición adicional como tasas de un producto de seguros desde la visión distribuidor</t>
  </si>
  <si>
    <t>SODCAX</t>
  </si>
  <si>
    <t>CONSULTAS GENERICAS DE LA APLICACION DE SEGUROS DE DISTRIBUCION</t>
  </si>
  <si>
    <t>SODCES</t>
  </si>
  <si>
    <t>Consulta de Pólizas para Canal Oficina de seguros de la cia aseguradora interna</t>
  </si>
  <si>
    <t>SODCPO</t>
  </si>
  <si>
    <t>CONSULTAS GENERICAS DE SEGUROS DE DISTRIBUCION PARA EL CANAL INTERNET Y MÓVIL</t>
  </si>
  <si>
    <t>SODCSI</t>
  </si>
  <si>
    <t>Elementos específicos para gestión de las pólizas distribuidas pertenecientes a la familia de decesos</t>
  </si>
  <si>
    <t>SODDEC</t>
  </si>
  <si>
    <t>Contiene las operaciones de Distribucion que precisan de conector con Fabricas externas</t>
  </si>
  <si>
    <t>SODDSC</t>
  </si>
  <si>
    <t>Elementos generales y estructurales necesarios para la distribución de seguros desde las redes Grupo</t>
  </si>
  <si>
    <t>SODGES</t>
  </si>
  <si>
    <t>Elementos generales y estructurales necesarios para la distribución de seguros de familia IT desde las redes Grupo</t>
  </si>
  <si>
    <t>SODILT</t>
  </si>
  <si>
    <t>Módulos estructurales aplicación de distribución para gestión de intervinientes y pólizas</t>
  </si>
  <si>
    <t>SODMGE</t>
  </si>
  <si>
    <t>Elementos específicos para gestión de las pólizas distribuidas por el proceso multiproducto</t>
  </si>
  <si>
    <t>SODMPD</t>
  </si>
  <si>
    <t>Elementos específicos para distribución de seguros multirriesgo</t>
  </si>
  <si>
    <t>SODMRI</t>
  </si>
  <si>
    <t>Operaciones Bancarias</t>
  </si>
  <si>
    <t>SODOBB</t>
  </si>
  <si>
    <t>Elementos específicos para distribución de seguros de Proteccion de Pagos</t>
  </si>
  <si>
    <t>SODPPI</t>
  </si>
  <si>
    <t>Elementos específicos para gestión de los recibos de distribución de seguros</t>
  </si>
  <si>
    <t>SODRDI</t>
  </si>
  <si>
    <t>Elementos específicos para la gestión de las pólizas distribuidas en Santander España pertenecientes a la familia de salud</t>
  </si>
  <si>
    <t>SODSAL</t>
  </si>
  <si>
    <t>Elementos específicos para gestión de los siniestros de las pólizas distribuidas</t>
  </si>
  <si>
    <t>SODSIN</t>
  </si>
  <si>
    <t>Distribución Vida</t>
  </si>
  <si>
    <t>SODVID</t>
  </si>
  <si>
    <t>Gestión de Accidentes</t>
  </si>
  <si>
    <t>SOFACC</t>
  </si>
  <si>
    <t>Software Base</t>
  </si>
  <si>
    <t>SOFBAS</t>
  </si>
  <si>
    <t>Consultas genéricas de la aplicación de seguros de distribución</t>
  </si>
  <si>
    <t>SOFCES</t>
  </si>
  <si>
    <t>Elementos específicos para la gestión de Convivencias</t>
  </si>
  <si>
    <t>SOFCON</t>
  </si>
  <si>
    <t>Consultas internet de la aplicación de seguros de fábrica</t>
  </si>
  <si>
    <t>SOFCPI</t>
  </si>
  <si>
    <t>Consulta de Pólizas para Canal Oficina de la aplicación de distribución</t>
  </si>
  <si>
    <t>SOFCPO</t>
  </si>
  <si>
    <t>Elementos específicos para la gestión de Extracciones</t>
  </si>
  <si>
    <t>SOFEXT</t>
  </si>
  <si>
    <t>Elementos específicos para la gestión de la facturación de pólizas para el cobro de recibos</t>
  </si>
  <si>
    <t>SOFFAC</t>
  </si>
  <si>
    <t>Elementos específicos para la gestión de productos de Ahorro</t>
  </si>
  <si>
    <t>SOFGAH</t>
  </si>
  <si>
    <t>Módulo para gestión de la nueva producción y para mantenimiento de pólizas en cartera</t>
  </si>
  <si>
    <t>SOFGES</t>
  </si>
  <si>
    <t>Elementos específicos para la gestión de productos Hogar</t>
  </si>
  <si>
    <t>SOFGHO</t>
  </si>
  <si>
    <t>Elementos específicos para la gestión de productos de No Vida</t>
  </si>
  <si>
    <t>SOFGNV</t>
  </si>
  <si>
    <t>Elementos específicos para la gestión de productos de rentas</t>
  </si>
  <si>
    <t>SOFGRE</t>
  </si>
  <si>
    <t>Elementos específicos para la gestión de productos de Vida Riesgo, Enfermedades y Accidentes</t>
  </si>
  <si>
    <t>SOFGVI</t>
  </si>
  <si>
    <t>FISCALIDAD LOCAL SOVERING</t>
  </si>
  <si>
    <t>SOFILO</t>
  </si>
  <si>
    <t>Impresión Documentos</t>
  </si>
  <si>
    <t>SOFIMO</t>
  </si>
  <si>
    <t>Elementos específicos para la gestión de mediadores</t>
  </si>
  <si>
    <t>SOFMED</t>
  </si>
  <si>
    <t>Módulos estructurales aplicación fábrica para gestión de intervinientes y pólizas</t>
  </si>
  <si>
    <t>SOFMGE</t>
  </si>
  <si>
    <t>Elementos específicos para la gestión de Migracion</t>
  </si>
  <si>
    <t>SOFMIG</t>
  </si>
  <si>
    <t>SOFPPI</t>
  </si>
  <si>
    <t>Elementos específicos para la gestión de siniestros tanto de pólizas de vida como no vida</t>
  </si>
  <si>
    <t>SOFSIN</t>
  </si>
  <si>
    <t>Taller para la definición completa de un producto de seguros desde la visión fábrica</t>
  </si>
  <si>
    <t>SOFTDP</t>
  </si>
  <si>
    <t>SOFTWARE SOVEREIGN DE CONEXIONES ENTRE CUENTAS</t>
  </si>
  <si>
    <t>SOGCTA</t>
  </si>
  <si>
    <t>GESTIóN DE DOCUMENTOS INDIVIDUALES PARA SOVEREING</t>
  </si>
  <si>
    <t>SOGEDO</t>
  </si>
  <si>
    <t>Módulo para la gestión y control para funciones locales ( Irlanda)</t>
  </si>
  <si>
    <t>SOGLBM</t>
  </si>
  <si>
    <t>Módulo para la gestión y control de la aprovisión de los ficheros sobre Pólizas y Recibos enviados periódicamente por los Distribuidores y Fábrica.</t>
  </si>
  <si>
    <t>SOIAPP</t>
  </si>
  <si>
    <t>Módulo para consolidación de la información del negocio intermediado, actualizada periódicamente con la información enviada por las fábrica y aseguradores</t>
  </si>
  <si>
    <t>SOIAPR</t>
  </si>
  <si>
    <t>Módulo para la conciliación de la información sobre Pólizas y Recibos enviados periódicamente por los Distribuidores y Fábrica</t>
  </si>
  <si>
    <t>SOICOC</t>
  </si>
  <si>
    <t>Módulo para la gestión y control del Chequeo de recibos</t>
  </si>
  <si>
    <t>SOICRE</t>
  </si>
  <si>
    <t>Taller para registro de la información básica de los roles involucrados en la intermediación: Fábrica, Distribuidor, Intemediario, Administrador.</t>
  </si>
  <si>
    <t>SOITBA</t>
  </si>
  <si>
    <t>Taller de Productos para registro de la información básica de los productos de seguros negociados con las diferentes fábricas y que se venden por las redes del grupo</t>
  </si>
  <si>
    <t>SOITPI</t>
  </si>
  <si>
    <t>Aplicación para la realización de pequeñas encuestas y sondeos.</t>
  </si>
  <si>
    <t>SONDEO</t>
  </si>
  <si>
    <t>Aplicación específica  para la MULTIimplementación del Sistema de Liquidación y Cobro - Alemania</t>
  </si>
  <si>
    <t>SOPCAL</t>
  </si>
  <si>
    <t>Soporte Oficina Canal Banking Reform</t>
  </si>
  <si>
    <t>SOPCBK</t>
  </si>
  <si>
    <t>SOPCDE</t>
  </si>
  <si>
    <t>Aplicación para gestionar  y dar soporte a la liquidación, Cobro y Almacenamiento de Comisiones generadas por operativas de contratos de otras aplicaciones u otras operativas que no están asociadas a ningún contrato ni servicio.</t>
  </si>
  <si>
    <t>SOPCOM</t>
  </si>
  <si>
    <t>Aplicación para las Lógicas de Presentación para Canales Presenciales del Sistema de Liquidación y Cobro</t>
  </si>
  <si>
    <t>SOPCPR</t>
  </si>
  <si>
    <t>SOPCU1</t>
  </si>
  <si>
    <t>SOPCUK</t>
  </si>
  <si>
    <t>Aplicación específica  para la MULTIimplementación del Sistema de Liquidación y Cobro - USA</t>
  </si>
  <si>
    <t>SOPCUS</t>
  </si>
  <si>
    <t>SOPORTES</t>
  </si>
  <si>
    <t>SOPORT</t>
  </si>
  <si>
    <t>Soporte Oficina Reforming F Banking</t>
  </si>
  <si>
    <t>SOPRFB</t>
  </si>
  <si>
    <t>SEGURIDAD OPERATIVA TITUS.</t>
  </si>
  <si>
    <t>SOPTIT</t>
  </si>
  <si>
    <t>LOCAL MODELO SORT CODE ABBEY</t>
  </si>
  <si>
    <t>SORTCO</t>
  </si>
  <si>
    <t>SOVEREIGN - TREASURY INTEGRATION</t>
  </si>
  <si>
    <t>SOTRIN</t>
  </si>
  <si>
    <t>Aplicación donde residirá el SWF necesario para la solicitud unificada de código de no residente a BdE</t>
  </si>
  <si>
    <t>SOUCNR</t>
  </si>
  <si>
    <t>PROCESO LOCAL SOVEREIGN ACH.</t>
  </si>
  <si>
    <t>SOVACH</t>
  </si>
  <si>
    <t>SOV-CONTROL TAX REPORTER (LOCAL SOVEREIGN)</t>
  </si>
  <si>
    <t>SOVCON</t>
  </si>
  <si>
    <t>SOFTWARE SOVEREIGN DE GESTION DE CONTRATOS</t>
  </si>
  <si>
    <t>SOVCOT</t>
  </si>
  <si>
    <t>APPLICACIóN LOCAL SOVEREIGN PARA ALIMENTAR FRS</t>
  </si>
  <si>
    <t>SOVFRE</t>
  </si>
  <si>
    <t>PROCESO LOCAL SOVEREIGN FOREIGN.</t>
  </si>
  <si>
    <t>SOVFRG</t>
  </si>
  <si>
    <t>APPLICATION TO FEED BRIDGER WITH PARTENON DATA</t>
  </si>
  <si>
    <t>SOVLLL</t>
  </si>
  <si>
    <t>RETENCIONES CTAS PERSONALES SOVEREIGN</t>
  </si>
  <si>
    <t>SOVRET</t>
  </si>
  <si>
    <t>Servicios de Consulta y Cálculo de la Segmentación atendiento al riesgo de blanqueo de capitales de la persona. Sovereign USA</t>
  </si>
  <si>
    <t>SPBCSO</t>
  </si>
  <si>
    <t>Genesys Speech Analytics Platform for Contact Center Audio Recognition</t>
  </si>
  <si>
    <t>SPEECH</t>
  </si>
  <si>
    <t>South Production Corporate Back Firewall</t>
  </si>
  <si>
    <t>SPCBAC</t>
  </si>
  <si>
    <t>South Production Corporate Front Firewall</t>
  </si>
  <si>
    <t>SPCFRO</t>
  </si>
  <si>
    <t>South Production Corporate Generic resources</t>
  </si>
  <si>
    <t>SPCGEN</t>
  </si>
  <si>
    <t>Aplicación que permitirá dirigir los documentos ya sea a Parthenon o a Carraker y asignarle a si mismo el Float correspondiente.</t>
  </si>
  <si>
    <t>SPFLUS</t>
  </si>
  <si>
    <t>Web Golf Ciudad Grupo Santander España</t>
  </si>
  <si>
    <t>SPGOLF</t>
  </si>
  <si>
    <t>Modelo estructural que permite identificar la instancia donde residen los diferentes contratos Partenón, de uso general por todas las aplicaciones de resto de capas del software.</t>
  </si>
  <si>
    <t>SPITER</t>
  </si>
  <si>
    <t>TRATAMIENTO ESPECIFICO PARA SPLITER DE CTO. EN GLOBAL</t>
  </si>
  <si>
    <t>SPLIBM</t>
  </si>
  <si>
    <t>TRATAMIENTO CONTRATOS PARA SPLITTER BMG</t>
  </si>
  <si>
    <t>TRATAMIENTO CONTRATOS PARA SPLITTER ES</t>
  </si>
  <si>
    <t>SPLIES</t>
  </si>
  <si>
    <t>TRATAMIENTO CONTRATOS/TARJETASPARA SPLITTER UK</t>
  </si>
  <si>
    <t>SPLIUK</t>
  </si>
  <si>
    <t>Modelo estructural que permite identificar la instancia donde residen los diferentes contratos Partenón, de uso general por todas las aplicaciones de resto de capas del software. Resolución de los criterios especificos para aplicar a los contratos de Usa.</t>
  </si>
  <si>
    <t>SPLIUS</t>
  </si>
  <si>
    <t>CANAL OFICINA PRODUCTO NORMATIVO CONTABLE SOVEREIGN CORE PARTENON CLASIFICACION</t>
  </si>
  <si>
    <t>SPNCCL</t>
  </si>
  <si>
    <t>CANAL OFICINA PRODUCTO NORMATIVO CONTABLE SOVEREIGN CONTABILIZACION</t>
  </si>
  <si>
    <t>SPNCCO</t>
  </si>
  <si>
    <t>CANAL OFICINA PRODUCTO NORMATIVO CONTABLE SOVEREIGN CORE PNC</t>
  </si>
  <si>
    <t>SPNCCP</t>
  </si>
  <si>
    <t>CANAL OFICINA PRODUCTO NORMATIVO CONTABLE SOVEREIGN CORE PARTENON</t>
  </si>
  <si>
    <t>SPNCPA</t>
  </si>
  <si>
    <t>CANAL OFICINA PRODUCTO NORMATIVO CONTABLE SOVEREIGN CORE PARTENON PROVISION</t>
  </si>
  <si>
    <t>SPNCPR</t>
  </si>
  <si>
    <t>Second level Spoke (Spoke2) elements</t>
  </si>
  <si>
    <t>SPOKE2</t>
  </si>
  <si>
    <t>SPP BUREAU SEARCH ORCHESTRATION</t>
  </si>
  <si>
    <t>SPPBSO</t>
  </si>
  <si>
    <t>SPP DECISION LOG</t>
  </si>
  <si>
    <t>SPPDLG</t>
  </si>
  <si>
    <t>South Production SCIB Back Firewall</t>
  </si>
  <si>
    <t>SPRBAC</t>
  </si>
  <si>
    <t>Applicación Local Sovereign para generar PRE-GL</t>
  </si>
  <si>
    <t>SPREGL</t>
  </si>
  <si>
    <t>South Production SCIB Front Firewall</t>
  </si>
  <si>
    <t>SPRFRO</t>
  </si>
  <si>
    <t>Site de pre para valoración de sps2013 en Santander</t>
  </si>
  <si>
    <t>SPS201</t>
  </si>
  <si>
    <t>Aplicação que segmenta os clientes</t>
  </si>
  <si>
    <t>SPSECL</t>
  </si>
  <si>
    <t>SRNAEN</t>
  </si>
  <si>
    <t>Aplicación que maneja los Ratings de Securities</t>
  </si>
  <si>
    <t>SRTCOR</t>
  </si>
  <si>
    <t>SISTEMAS DE ANáLISIS - APLICACIóN ABBEY</t>
  </si>
  <si>
    <t>SSAAAB</t>
  </si>
  <si>
    <t>SISTEMAS DE ANALISIS EMPRESASRODUCTO ESPAÑA</t>
  </si>
  <si>
    <t>SSAAES</t>
  </si>
  <si>
    <t>IMPRESION SISTEMAS DE ANALISIS</t>
  </si>
  <si>
    <t>SSAAIM</t>
  </si>
  <si>
    <t>Sistema de Análisis Brasil</t>
  </si>
  <si>
    <t>SSABRL</t>
  </si>
  <si>
    <t>SSAA Banesto (Producto)</t>
  </si>
  <si>
    <t>SSABTO</t>
  </si>
  <si>
    <t>Sistema de Análisis Cahoot</t>
  </si>
  <si>
    <t>SSACAH</t>
  </si>
  <si>
    <t>Sistema de Análisis Mexico</t>
  </si>
  <si>
    <t>SSAMEX</t>
  </si>
  <si>
    <t>SSAA Santander</t>
  </si>
  <si>
    <t>SSASAN</t>
  </si>
  <si>
    <t>SISTEMA DE ANáLISIS SCB</t>
  </si>
  <si>
    <t>SSASCB</t>
  </si>
  <si>
    <t>SISTEMAS DE ANáLISIS DE PEQUEñA Y MEDIANA EMPRESA</t>
  </si>
  <si>
    <t>SSASEB</t>
  </si>
  <si>
    <t>SISTEMA DE ANáLISIS SOV</t>
  </si>
  <si>
    <t>SSASOV</t>
  </si>
  <si>
    <t>SEGUROS DE CAMBIO UK-EMPRESAS</t>
  </si>
  <si>
    <t>SSCUKE</t>
  </si>
  <si>
    <t>Módulo PDS Distribución Accidentes SAN</t>
  </si>
  <si>
    <t>SSDACC</t>
  </si>
  <si>
    <t>DISTRIBUCION AHORRO PARA SAN</t>
  </si>
  <si>
    <t>SSDAHO</t>
  </si>
  <si>
    <t>CATáLOGO DE SEGUROS ESPECIALIZADO PARA SAN</t>
  </si>
  <si>
    <t>SSDCAT</t>
  </si>
  <si>
    <t>SSDCAX</t>
  </si>
  <si>
    <t>Consulta de seguros estructural para Santander</t>
  </si>
  <si>
    <t>SSDCES</t>
  </si>
  <si>
    <t>CONSULTA OFICINA SAN</t>
  </si>
  <si>
    <t>SSDCPO</t>
  </si>
  <si>
    <t>San Seg Dis Con Seg Int</t>
  </si>
  <si>
    <t>SSDCSI</t>
  </si>
  <si>
    <t>Distribución Decesos SAN</t>
  </si>
  <si>
    <t>SSDDEC</t>
  </si>
  <si>
    <t>Distribucion Seguros Conector SAN.</t>
  </si>
  <si>
    <t>SSDDSC</t>
  </si>
  <si>
    <t>DISTRIBUCION GENERAL DE SEGUROS PARA SAN</t>
  </si>
  <si>
    <t>SSDGES</t>
  </si>
  <si>
    <t>DISTRIBUCION IT SAN</t>
  </si>
  <si>
    <t>SSDILT</t>
  </si>
  <si>
    <t>Distribución Multirriesgo para Santander</t>
  </si>
  <si>
    <t>SSDMRI</t>
  </si>
  <si>
    <t>DISTRIBUCION RECIBOS PARA SAN</t>
  </si>
  <si>
    <t>SSDRDI</t>
  </si>
  <si>
    <t>SSDSAN</t>
  </si>
  <si>
    <t>SSAA Empresas Carterizadas Sov</t>
  </si>
  <si>
    <t>SSEMCS</t>
  </si>
  <si>
    <t>SISTEMAS DE ANáLISIS - EMPRESAS UK CORPORATE</t>
  </si>
  <si>
    <t>SSEMUC</t>
  </si>
  <si>
    <t>GEST ACCIDENTES LOCAL SAN</t>
  </si>
  <si>
    <t>SSFACC</t>
  </si>
  <si>
    <t>JCONSSEG INTERNET SAN</t>
  </si>
  <si>
    <t>SSFCPI</t>
  </si>
  <si>
    <t>CONSULTA SEGUROS OFICINA LOCALSAN</t>
  </si>
  <si>
    <t>SSFCPO</t>
  </si>
  <si>
    <t>EXTRACCIONES LOCAL SAN.</t>
  </si>
  <si>
    <t>SSFEXT</t>
  </si>
  <si>
    <t>FACTURACION LOCAL SAN</t>
  </si>
  <si>
    <t>SSFFAC</t>
  </si>
  <si>
    <t>GESTION AHORRO LOCAL SAN</t>
  </si>
  <si>
    <t>SSFGAH</t>
  </si>
  <si>
    <t>GESTION SEGUROS LOCAL SAN</t>
  </si>
  <si>
    <t>SSFGES</t>
  </si>
  <si>
    <t>GESTION HOGAR LOCAL SAN</t>
  </si>
  <si>
    <t>SSFGHO</t>
  </si>
  <si>
    <t>GESTION NO VIDA LOCAL SAN</t>
  </si>
  <si>
    <t>SSFGNV</t>
  </si>
  <si>
    <t>GESTION RENTAS SAN</t>
  </si>
  <si>
    <t>SSFGRE</t>
  </si>
  <si>
    <t>GESTION VIDA LOCAL SAN</t>
  </si>
  <si>
    <t>SSFGVI</t>
  </si>
  <si>
    <t>Impresión documentos SAN</t>
  </si>
  <si>
    <t>SSFIMO</t>
  </si>
  <si>
    <t>Aplicación Local Santander</t>
  </si>
  <si>
    <t>SSFLOC</t>
  </si>
  <si>
    <t>MEDIADORES LOCAL SAN</t>
  </si>
  <si>
    <t>SSFMED</t>
  </si>
  <si>
    <t>MOD GENERALES LOCAL SAN</t>
  </si>
  <si>
    <t>SSFMGE</t>
  </si>
  <si>
    <t>GESTION PPI LOCAL SAN</t>
  </si>
  <si>
    <t>SSFPPI</t>
  </si>
  <si>
    <t>SINIESTROS LOCAL SAN</t>
  </si>
  <si>
    <t>SSFSIN</t>
  </si>
  <si>
    <t>TALLER PROD SAN</t>
  </si>
  <si>
    <t>SSFTDP</t>
  </si>
  <si>
    <t>BLZCODES</t>
  </si>
  <si>
    <t>SSGBLZ</t>
  </si>
  <si>
    <t>Sistemas de Análisis ISA Santander UK Corporate</t>
  </si>
  <si>
    <t>SSISUC</t>
  </si>
  <si>
    <t>Es una aplicación cross a todos los productos donde se realiza la contabilidad de todos los productos de SSMM</t>
  </si>
  <si>
    <t>SSMCON</t>
  </si>
  <si>
    <t>contiene los procesos para la gestion de la aplicacion de seguros asociados a creditos</t>
  </si>
  <si>
    <t>SSMMCR</t>
  </si>
  <si>
    <t>Contiene procesos para gestion de seguros de tipo mixto.</t>
  </si>
  <si>
    <t>SSMMIX</t>
  </si>
  <si>
    <t>Aplicacion que contiene los procesos para la gestion de seguros tipo PPFA</t>
  </si>
  <si>
    <t>SSMPPF</t>
  </si>
  <si>
    <t>Contiene los procesos para la gestion de los seguros de tipo renta</t>
  </si>
  <si>
    <t>SSMREN</t>
  </si>
  <si>
    <t>Es una aplicación cross a todos los productos donde se realiza la operativa de gestion de siniestros</t>
  </si>
  <si>
    <t>SSMSIN</t>
  </si>
  <si>
    <t>Contiene los procesos para los intercambios de ficheros entre las aplicaciones de seguros,contabilidad, SII y reprocesado para su posterior envió de la aplicación de solvencia.</t>
  </si>
  <si>
    <t>SSMSOL</t>
  </si>
  <si>
    <t>Es una aplicación cross a todos los productos donde se realiza la operativa de transferencias</t>
  </si>
  <si>
    <t>SSMTRA</t>
  </si>
  <si>
    <t>SSAA SAPA UK</t>
  </si>
  <si>
    <t>SSSAUK</t>
  </si>
  <si>
    <t>Sistema de tratamiento de contactos para la validación y normalización de este dato según las características especificas de Alemania, de uso general por todas las aplicaciones de resto de capas del software</t>
  </si>
  <si>
    <t>STCALE</t>
  </si>
  <si>
    <t>Sistema de tratamiento de contactos para la normalización y validación de estos  dato, y construcción del dato Contacto Corporativo, de uso general por todas las aplicaciones de resto de capas del software</t>
  </si>
  <si>
    <t>STCCOR</t>
  </si>
  <si>
    <t>Sistema de tratamiento de contactos para la validación y normalización de este dato según las características especificas de España, de uso general por todas las aplicaciones de resto de capas del software</t>
  </si>
  <si>
    <t>STCESP</t>
  </si>
  <si>
    <t>Sistema de tratamiento de contactos para la validación y normalización de este dato según las características especificas de Portugal, de uso general por todas las aplicaciones de resto de capas del software</t>
  </si>
  <si>
    <t>STCPTT</t>
  </si>
  <si>
    <t>Sistema de tratamiento de contactos para la validación y normalización de este dato según las características especificas de Inglaterra, de uso general por todas las aplicaciones de resto de capas del software</t>
  </si>
  <si>
    <t>STCUKK</t>
  </si>
  <si>
    <t>Sistema de tratamiento de contactos para la validación y normalización de este dato según las características especificas de Usa, de uso general por todas las aplicaciones de resto de capas del software</t>
  </si>
  <si>
    <t>STCUSA</t>
  </si>
  <si>
    <t>SISTEMA DE TRATAMIENTO DE DIRECCIONES PARA BANESTO.</t>
  </si>
  <si>
    <t>STDBAN</t>
  </si>
  <si>
    <t>Sistema de tratamiento de direcciones para la validación y normalización de este dato, de uso general por todas las aplicaciones de resto de capas del software</t>
  </si>
  <si>
    <t>STDCOR</t>
  </si>
  <si>
    <t>Sistema de tratamiento de direcciones para la validación y normalización de este dato según las características especificas de España, de uso general por todas las aplicaciones de resto de capas del software</t>
  </si>
  <si>
    <t>STDESP</t>
  </si>
  <si>
    <t>SISTEMA DE TRATAMIENTO DIRECCIONES  DE NEGOCIO GLOBAL</t>
  </si>
  <si>
    <t>STDGLO</t>
  </si>
  <si>
    <t>SISTEMA DE TRATAMIENTO DE DIRECCIONES PARA OPENBANK.</t>
  </si>
  <si>
    <t>STDOPN</t>
  </si>
  <si>
    <t>Prohibited addresses to avoid fraud in establishing customer address</t>
  </si>
  <si>
    <t>STDPRO</t>
  </si>
  <si>
    <t>Sistema de tratamiento de direcciones para la validación y normalización de este dato según las características especificas de Portugal, de uso general por todas las aplicaciones de resto de capas del software</t>
  </si>
  <si>
    <t>STDPTT</t>
  </si>
  <si>
    <t>SISTEMA DE TRATAMIENTO DE DIRECCIONES PARA SANTANDER.</t>
  </si>
  <si>
    <t>STDSAN</t>
  </si>
  <si>
    <t>Sistema de tratamiento de direcciones para la validación y normalización de este dato según las características especificas de Alemania, de uso general por todas las aplicaciones de resto de capas del software</t>
  </si>
  <si>
    <t>STDSCB</t>
  </si>
  <si>
    <t>SISTEMA DE TRATAMIENTO DE DIRECCIONES UK. FACHADAS Y NEGOCIOESPECIFICOS Y PRESENTACION</t>
  </si>
  <si>
    <t>STDUKK</t>
  </si>
  <si>
    <t>SISTEMA DE TRATAMIENTO DE DIRECCIONES USA. FACHADAS Y NEGOCIOS ESPECIFICOS Y PRESENTACION</t>
  </si>
  <si>
    <t>STDUSA</t>
  </si>
  <si>
    <t>APLICATIVO QUE SIRVE COMO TOKEN PARA UN CELULAR PARA PODER HACER PAGOS COMO SI FUERA UNA TDC O TDD</t>
  </si>
  <si>
    <t>STMSAN</t>
  </si>
  <si>
    <t>SISTEMA DE TRATAMIENTO DE NOMBRES ALE.</t>
  </si>
  <si>
    <t>STNALE</t>
  </si>
  <si>
    <t>SISTEMA DE TRATAMIENTO DE NOMBRES BMG.</t>
  </si>
  <si>
    <t>STNBMG</t>
  </si>
  <si>
    <t>Sistema de tratamiento de nombres para la validación y normalización de este dato, de uso general por todas las aplicaciones de resto de capas del software</t>
  </si>
  <si>
    <t>STNCOR</t>
  </si>
  <si>
    <t>NORMALIZACIóN PRESENTACIóN NOMBRES ESPAñA.</t>
  </si>
  <si>
    <t>STNESP</t>
  </si>
  <si>
    <t>SISTEMA DE TRATAMIENTO DE NOMBRES PT.</t>
  </si>
  <si>
    <t>STNPTT</t>
  </si>
  <si>
    <t>SISTEMA DE TRATAMIENTO DE NOMBRES UK.</t>
  </si>
  <si>
    <t>STNUKK</t>
  </si>
  <si>
    <t>SISTEMA DE TRATAMIENTO DE NOMBRES USA.</t>
  </si>
  <si>
    <t>STNUSA</t>
  </si>
  <si>
    <t>Aplicación que contiene los objetos utilizados para las pruebas del laboratorio</t>
  </si>
  <si>
    <t>STPLKA</t>
  </si>
  <si>
    <t>Engloba las funcionalidades propias de la gestión de la estructura de límites asociada y mantiene la relación con los contratos consumidores que cuelgan del contrato AMC</t>
  </si>
  <si>
    <t>STREFT</t>
  </si>
  <si>
    <t>Management of loans for interest only repayment vehicles - all lending platforms</t>
  </si>
  <si>
    <t>STREVS</t>
  </si>
  <si>
    <t>Sistema de tratamiento de direcciones para la validación y normalización de este dato según las características especificas de Chile, de uso general por todas las aplicaciones de resto de capas del software</t>
  </si>
  <si>
    <t>STSTCH</t>
  </si>
  <si>
    <t>Sistema de tratamiento de direcciones para la validación y normalización de este dato según las características especificas de Mexico, de uso general por todas las aplicaciones de resto de capas del software</t>
  </si>
  <si>
    <t>STSTME</t>
  </si>
  <si>
    <t>Reglas de validación sobre los teléfonos, especificas de Alemania, de utilización por el STC, y de uso general por todas las aplicaciones de resto de capas del software, especialmente BDP. Táctico en tanto se abordan las reglas de validación en la herramienta corporativa que se determine</t>
  </si>
  <si>
    <t>STTAL</t>
  </si>
  <si>
    <t>Reglas de validación sobre los teléfonos, de utilización por el STC, y de uso general por todas las aplicaciones de resto de capas del software, especialmente BDP. Táctico en tanto se abordan las reglas de validación en la herramienta corporativa que se determine</t>
  </si>
  <si>
    <t>STTCOR</t>
  </si>
  <si>
    <t>Reglas de validación sobre los teléfonos, especificas de España, de utilización por el STC, y de uso general por todas las aplicaciones de resto de capas del software, especialmente BDP. Táctico en tanto se abordan las reglas de validación en la herramienta corporativa que se determine</t>
  </si>
  <si>
    <t>STTESP</t>
  </si>
  <si>
    <t>Reglas de validación sobre los teléfonos, especificas de Portugal, de utilización por el STC, y de uso general por todas las aplicaciones de resto de capas del software, especialmente BDP. Táctico en tanto se abordan las reglas de validación en la herramienta corporativa que se determine</t>
  </si>
  <si>
    <t>STTPT</t>
  </si>
  <si>
    <t>Reglas de validación sobre los teléfonos, especificas de Inglaterra, de utilización por el STC, y de uso general por todas las aplicaciones de resto de capas del software, especialmente BDP. Táctico en tanto se abordan las reglas de validación en la herramienta corporativa que se detemine</t>
  </si>
  <si>
    <t>STTUK</t>
  </si>
  <si>
    <t>Reglas de validación sobre los teléfonos, especificas de Usa, de utilización por el STC, y de uso general por todas las aplicaciones de resto de capas del software, especialmente BDP. Táctico en tanto se abordan las reglas de validación en la herramienta corporativa que se determine</t>
  </si>
  <si>
    <t>STTUS</t>
  </si>
  <si>
    <t>PLAN DE SUBCUENTAS CONTABLES SANTANDER UK.</t>
  </si>
  <si>
    <t>SUBABB</t>
  </si>
  <si>
    <t>PLAN DE SUBCUENTAS CONTABLES BANESTO.</t>
  </si>
  <si>
    <t>SUBBTO</t>
  </si>
  <si>
    <t>PLAN DE SUBCUENTAS CONTABLES CAHOOT.</t>
  </si>
  <si>
    <t>SUBCAH</t>
  </si>
  <si>
    <t>PLAN DE SUBCUENTAS BKS (Web Services de Master Plan Contable con CUMBRE)</t>
  </si>
  <si>
    <t>SUBCTA</t>
  </si>
  <si>
    <t>PLAN DE SUBCUENTAS CONTABLES GEMONEY</t>
  </si>
  <si>
    <t>SUBGMY</t>
  </si>
  <si>
    <t>PLAN DE SUBCUENTAS CONTABLES ALEMANIA.</t>
  </si>
  <si>
    <t>SUBSCB</t>
  </si>
  <si>
    <t>PLAN DE SUBCUENTAS CONTABLES SOVEREIGN</t>
  </si>
  <si>
    <t>SUBSOV</t>
  </si>
  <si>
    <t>PLAN DE SUBCUENTAS CONTABLES TOTTA</t>
  </si>
  <si>
    <t>SUBTOT</t>
  </si>
  <si>
    <t>Recupera y presenta: sugerencias comerciales gestionables mediante un motor de recomendaciones.   Presenta:   - Sugerencia comercial (agrupación de multimedias- banners).</t>
  </si>
  <si>
    <t>SUCOBU</t>
  </si>
  <si>
    <t>Suscriptor para Mensajería Push</t>
  </si>
  <si>
    <t>SUPAM1</t>
  </si>
  <si>
    <t>Suscriptor para Mensajería Push.  Implementación especifica Santander España</t>
  </si>
  <si>
    <t>SUPAMP</t>
  </si>
  <si>
    <t>Superdigital</t>
  </si>
  <si>
    <t>SUPDIG</t>
  </si>
  <si>
    <t>Aplicación que gestiona la suscripción a contenidos internos y externos.</t>
  </si>
  <si>
    <t>SUSCRI</t>
  </si>
  <si>
    <t>SERVICIO PARA VALIDACIóN DEL IBAN Y OBTENCIóN DEL BIC (CORE)</t>
  </si>
  <si>
    <t>SVAIBA</t>
  </si>
  <si>
    <t>SVCINH</t>
  </si>
  <si>
    <t>PARTE DE PRESENTACION BKS DE LA APLICACIÓN CONECTOR CLIENTE</t>
  </si>
  <si>
    <t>SVCINP</t>
  </si>
  <si>
    <t>CONECTOR CLIENTE</t>
  </si>
  <si>
    <t>SVCINT</t>
  </si>
  <si>
    <t>CATALOGO ESPECIALIZADO SEGUROLOCAL SOVEREIGN</t>
  </si>
  <si>
    <t>SVDCAT</t>
  </si>
  <si>
    <t>CATALOGO SEGUROS EXTENDIDO LOAL SOVEREIGN</t>
  </si>
  <si>
    <t>SVDCAX</t>
  </si>
  <si>
    <t>CONSULTA SEGUROS LOCAL SOVEREIGN</t>
  </si>
  <si>
    <t>SVDCES</t>
  </si>
  <si>
    <t>CONSULTA SEGUROS OFICIAL LOCASOVEREIGN</t>
  </si>
  <si>
    <t>SVDCPO</t>
  </si>
  <si>
    <t>DISTR SEG LOCAL SOV</t>
  </si>
  <si>
    <t>SVDGES</t>
  </si>
  <si>
    <t>Operacione Bancarias Sovereign</t>
  </si>
  <si>
    <t>SVDOBB</t>
  </si>
  <si>
    <t>Distribución PPIs Local Sovereign.</t>
  </si>
  <si>
    <t>SVDPPI</t>
  </si>
  <si>
    <t>DISTRIBUCIóN RECIBOS LOCAL SO</t>
  </si>
  <si>
    <t>SVDRDI</t>
  </si>
  <si>
    <t>Local SOVEREIGN</t>
  </si>
  <si>
    <t>SVDSOV</t>
  </si>
  <si>
    <t>Directorio Switcher donde se guardaran las cuentas que nos informa la industria que cambiaron de Banco.</t>
  </si>
  <si>
    <t>SWCDIR</t>
  </si>
  <si>
    <t>SOFTWARE LOCAL MENSAJERIA SWIFT</t>
  </si>
  <si>
    <t>SWIFTU</t>
  </si>
  <si>
    <t>SWITCH</t>
  </si>
  <si>
    <t>SWIPAS</t>
  </si>
  <si>
    <t>SWITCH PMS</t>
  </si>
  <si>
    <t>SWIPMS</t>
  </si>
  <si>
    <t>SOFTWARE LOCAL OPENBANK GESTORES Y CARTERAS.</t>
  </si>
  <si>
    <t>SWOPEN</t>
  </si>
  <si>
    <t>SWITCH PAS ABBEY</t>
  </si>
  <si>
    <t>SWPAAB</t>
  </si>
  <si>
    <t>SWITCH PAS ALC</t>
  </si>
  <si>
    <t>SWPAAL</t>
  </si>
  <si>
    <t>SWITCH PAS CAHOOT</t>
  </si>
  <si>
    <t>SWPACA</t>
  </si>
  <si>
    <t>SWITCH PAS CORPORATE</t>
  </si>
  <si>
    <t>SWPACO</t>
  </si>
  <si>
    <t>SWITCH PAS MEXICO</t>
  </si>
  <si>
    <t>SWPAME</t>
  </si>
  <si>
    <t>SWITCH PAS OPEN</t>
  </si>
  <si>
    <t>SWPAOP</t>
  </si>
  <si>
    <t>SWITCH PAS SANUK</t>
  </si>
  <si>
    <t>SWPAS1</t>
  </si>
  <si>
    <t>SWITCH PAS SANESP</t>
  </si>
  <si>
    <t>SWPASA</t>
  </si>
  <si>
    <t>SWITCH PAS SCB</t>
  </si>
  <si>
    <t>SWPASC</t>
  </si>
  <si>
    <t>SWITCH PAS SEB</t>
  </si>
  <si>
    <t>SWPASE</t>
  </si>
  <si>
    <t>SWITCH PAS SOV</t>
  </si>
  <si>
    <t>SWPASO</t>
  </si>
  <si>
    <t>SWITCH PMS AL</t>
  </si>
  <si>
    <t>SWPMAL</t>
  </si>
  <si>
    <t>SWITCH PMS BRA</t>
  </si>
  <si>
    <t>SWPMBR</t>
  </si>
  <si>
    <t>SWITCH PMS PO</t>
  </si>
  <si>
    <t>SWPMPO</t>
  </si>
  <si>
    <t>SWITCH PMS SANUK</t>
  </si>
  <si>
    <t>SWPMS1</t>
  </si>
  <si>
    <t>SWITCH PMS SANESP</t>
  </si>
  <si>
    <t>SWPMSA</t>
  </si>
  <si>
    <t>SWITCH PMS SEB</t>
  </si>
  <si>
    <t>SWPMSE</t>
  </si>
  <si>
    <t>SWITCH PMS SOV</t>
  </si>
  <si>
    <t>SWPMSO</t>
  </si>
  <si>
    <t>SopyPer Oficina Canal Banking Reform</t>
  </si>
  <si>
    <t>SYPCBK</t>
  </si>
  <si>
    <t>SopyPer Oficina Reforming F Banking</t>
  </si>
  <si>
    <t>SYPRFB</t>
  </si>
  <si>
    <t>Aplicación especifica para México. Sistema sobre arquitectura Altair que administra catálogos generales y tablas especificas para el uso de aplicaciones del banco. Se cuenta con una tabla general de catálogos y varias específicas donde se guarda información que requiere cada uno de los aplicativos para obtener información específica y/o validar la existencia de claves.  Como ejemplo de estos se tienen los siguientes: la relación de códigos postales, tipo de cambio, relación de centros, claves de segmento de clientes, claves de idioma, claves de país, fechas de días inhábiles, fechas de operación, directorio de sucursales, zonas, regiones, direcciones, etc. Esta información es consulta, a través de servicios propios de Tablas Corporativas, por aplicaciones como: Pasivo, Activo, Terminal Financiero, Tarjetas, Personas, Contabilidad, etc.</t>
  </si>
  <si>
    <t>TABCOR</t>
  </si>
  <si>
    <t>APLICACION QUE GESTIONA LOS BENEFICIOS DE LAS PROMOCIONES ESPECIFICO ALEMANIA</t>
  </si>
  <si>
    <t>TABEAL</t>
  </si>
  <si>
    <t>TALLER BENEFICIOS UK</t>
  </si>
  <si>
    <t>TABEUK</t>
  </si>
  <si>
    <t>TABLAS GENERALES</t>
  </si>
  <si>
    <t>TABGEN</t>
  </si>
  <si>
    <t>APLICACION PARA LA CREACION DEESTRUCTURAS DE LINEAS DE RIESGO B/O SOVEREIGN</t>
  </si>
  <si>
    <t>TABOSO</t>
  </si>
  <si>
    <t>Tablas Corporativas</t>
  </si>
  <si>
    <t>TACOAR</t>
  </si>
  <si>
    <t>TALLER DE COBROS SANTANDER MULTIFICACION</t>
  </si>
  <si>
    <t>TACOSA</t>
  </si>
  <si>
    <t>TALLER DE ESTRUCTURA DE BIENES</t>
  </si>
  <si>
    <t>TADEBI</t>
  </si>
  <si>
    <t>Conjunto de reglas y parámetros que definen el comportamiento de los cobros respecto del Sistema Gestor de Cobros. También identifica las operaciones de cobro de cada Aplicación Origen que deben ser tratadas por el Gestor de Cobros.</t>
  </si>
  <si>
    <t>TADECO</t>
  </si>
  <si>
    <t>Tablas estructurales canal</t>
  </si>
  <si>
    <t>TAESCA</t>
  </si>
  <si>
    <t>Tablas estructurales canal SOV</t>
  </si>
  <si>
    <t>TAESCS</t>
  </si>
  <si>
    <t>Gestión integral de tarjetas de fidelización emitidas por clientes SAN</t>
  </si>
  <si>
    <t>TAFISA</t>
  </si>
  <si>
    <t>Sistema sobre arquitectura Altair que administra catálogos generales y tablas especificas para el uso de aplicaciones del banco. Se cuenta con una tabla general de catálogos y varias específicas donde se guarda información que requiere cada uno de los aplicativos para obtener información específica y/o validar la existencia de claves.  Como ejemplo de estos se tienen los siguientes: la relación de códigos postales, tipo de cambio, relación de centros, claves de segmento de clientes, claves de idioma, claves de país, fechas de días inhábiles, fechas de operación, directorio de sucursales, zonas, regiones, direcciones, etc. Esta información es consulta, a través de servicios propios de Tablas Corporativas, por aplicaciones como: Pasivo, Activo, Terminal Financiero, Tarjetas, Personas, Contabilidad, etc.</t>
  </si>
  <si>
    <t>TAGCOR</t>
  </si>
  <si>
    <t>Aplicación encargada de la gestión de las tablas generales corporativas</t>
  </si>
  <si>
    <t>TAGECO</t>
  </si>
  <si>
    <t>Aplicación encargada de la gestión de las tablas generales específicas de LyR</t>
  </si>
  <si>
    <t>TAGELY</t>
  </si>
  <si>
    <t>Incorporación de una Huella para permitir el seguimiento de actividades realizadas en las páginas de un Sitio</t>
  </si>
  <si>
    <t>TAGSHA</t>
  </si>
  <si>
    <t>Aplicación que gestiona la parametrización de los Beneficios de las Promociones</t>
  </si>
  <si>
    <t>TALBEN</t>
  </si>
  <si>
    <t>TALLER BENEFICIOS PORTAL ONE SOVEREIGN</t>
  </si>
  <si>
    <t>TALBPO</t>
  </si>
  <si>
    <t>APLICACIón QUE GESTIONA LOS BENEFICIOS DE LAS PROMOCIONES PARA USA</t>
  </si>
  <si>
    <t>TALBUS</t>
  </si>
  <si>
    <t>APLICACION PARA LA CREACION DE ESTRUCTURAS DE LINEAS DE RIESGO</t>
  </si>
  <si>
    <t>TALICO</t>
  </si>
  <si>
    <t>TAXES LOCAL DE</t>
  </si>
  <si>
    <t>TALODE</t>
  </si>
  <si>
    <t>Fiscal Local Alemania – Tratamiento Fiscalidad Alemania</t>
  </si>
  <si>
    <t>TALOGE</t>
  </si>
  <si>
    <t>TALLER PROMOCION SW MULTI GLOBAL</t>
  </si>
  <si>
    <t>TALPMG</t>
  </si>
  <si>
    <t>TALLER PROMOCIONES Y PROGRAMAS PORTAL ONE SOVEREIGN</t>
  </si>
  <si>
    <t>TALPPO</t>
  </si>
  <si>
    <t>Aplicación que gestiona los programas y promociones de la entidad.</t>
  </si>
  <si>
    <t>TALPRO</t>
  </si>
  <si>
    <t>APLICACIón QUE GESTIONA LOS PROGRAMAS Y PROMOCIONES DE LA DE LA ENTIDAD PARA USA</t>
  </si>
  <si>
    <t>TALPRU</t>
  </si>
  <si>
    <t>Aplicación que gestiona la parametrización de reglas y condiciones para evaluar las promociones SW producto USA</t>
  </si>
  <si>
    <t>TALRCU</t>
  </si>
  <si>
    <t>Aplicación que gestiona la parametrización de reglas y condiciones a evaluar por las promociones</t>
  </si>
  <si>
    <t>TALREG</t>
  </si>
  <si>
    <t>TALLER REGLAS Y CONDICIONES PORTAL ONE SOVEREIGN</t>
  </si>
  <si>
    <t>TALRPO</t>
  </si>
  <si>
    <t>Cadastro de Positivos (BACEN) - Adesão e movimentação de crédito de Clientes.</t>
  </si>
  <si>
    <t>TAOSOE</t>
  </si>
  <si>
    <t>APLICACION QUE GESTIONA LAS PROMOCIONES Y LOS PROGRAMAS DELA ENTIDAD ESPECIFICA ALEMANIA</t>
  </si>
  <si>
    <t>TAPRAL</t>
  </si>
  <si>
    <t>TALLER PROMO UK</t>
  </si>
  <si>
    <t>TAPRUK</t>
  </si>
  <si>
    <t>GESTIONA LAS REGLAS Y CONDICIONES QUE SE EVALUAN EN UNA PROMOCION ESPECIFICO ALEMANIA</t>
  </si>
  <si>
    <t>TARCAL</t>
  </si>
  <si>
    <t>Gestión de tarjetas de empresa. Desarrollado en Unix.</t>
  </si>
  <si>
    <t>TARCO1</t>
  </si>
  <si>
    <t>Tarjetas Corporate - HP9000</t>
  </si>
  <si>
    <t>TARCOR</t>
  </si>
  <si>
    <t>Aplicación que gestiona la parametrización de reglas y condiciones para evaluar las promociones SW producto UK</t>
  </si>
  <si>
    <t>TARCUK</t>
  </si>
  <si>
    <t>Gestión integral de tarjetas de fidelización emitidas por clientes</t>
  </si>
  <si>
    <t>TARFID</t>
  </si>
  <si>
    <t>Sistema de cobro de tarifas para operaciones de Negocio Internacional (aplicativo Banco)</t>
  </si>
  <si>
    <t>TARMER</t>
  </si>
  <si>
    <t>SW LOCAL DE TABLAS GENERALES PARA ESPAñA</t>
  </si>
  <si>
    <t>TBESPA</t>
  </si>
  <si>
    <t>Política de Cuenta Asociada Táctico</t>
  </si>
  <si>
    <t>TBLPYS</t>
  </si>
  <si>
    <t>TIPOS ESTRUCTURALES BMG</t>
  </si>
  <si>
    <t>TBMCOR</t>
  </si>
  <si>
    <t>Software que administra y centraliza las tablas Comunes a los múltiples sistemas de información de la entidad, centralizando la gestión de la información compartida por las diferentes aplicaciones en un único sistema.</t>
  </si>
  <si>
    <t>TCCOL</t>
  </si>
  <si>
    <t>System to send letters to customers when a loan is ending</t>
  </si>
  <si>
    <t>TCMKUN</t>
  </si>
  <si>
    <t>TCPR</t>
  </si>
  <si>
    <t>TCUY</t>
  </si>
  <si>
    <t>TAGGEO DE CANALES Y PORTALES DE SANTANDER MEXICO
Taggeo captura los datos digitales de los clientes y no clientes dentro de los canales digitales de Santander México  (Sitios y Apps) para conocer el comportamiento que tienen dentro de estos y realizar estrategias comerciales más dirigidas</t>
  </si>
  <si>
    <t>TCYPSM</t>
  </si>
  <si>
    <t>IIC TESTAMENTARIA Y DISOLUCIONES FINV ESPAÑA</t>
  </si>
  <si>
    <t>TDFIES</t>
  </si>
  <si>
    <t>Aplicación para la captura de la información de navegación del cliente en las operativas trazadas con Tealeaf (herramienta de IBM para explotar las métricas y navegaciones de los clientes por las aplicaciones monitorizadas)</t>
  </si>
  <si>
    <t>TEASAN</t>
  </si>
  <si>
    <t>Monitorización y Control de las transferencias emitidas en divisa en Chile.</t>
  </si>
  <si>
    <t>TEEDEC</t>
  </si>
  <si>
    <t>DESARROLLOS LOCALES PARA TESORERIA INTELIGENTE</t>
  </si>
  <si>
    <t>TEINLH</t>
  </si>
  <si>
    <t>Tema sharepoint con las pautas de portales santander</t>
  </si>
  <si>
    <t>TEMSAN</t>
  </si>
  <si>
    <t>DESARROLLOS LOCALES TELEFONOS UK</t>
  </si>
  <si>
    <t>TENUUU</t>
  </si>
  <si>
    <t>Herramienta de Testing OP CLOUD</t>
  </si>
  <si>
    <t>TEOPCL</t>
  </si>
  <si>
    <t>Gestión de Terminales</t>
  </si>
  <si>
    <t>TERMIN</t>
  </si>
  <si>
    <t>GESTIÓN TERMINALES USA</t>
  </si>
  <si>
    <t>TERMUS</t>
  </si>
  <si>
    <t>Software Nacional de Cuentas Tesoreras</t>
  </si>
  <si>
    <t>TESNAC</t>
  </si>
  <si>
    <t>Opermart producto de la aplicación de Cash Pooling Partenon</t>
  </si>
  <si>
    <t>TESOPE</t>
  </si>
  <si>
    <t>TRATAMIENTO FISCAL BANESTO</t>
  </si>
  <si>
    <t>TFISBA</t>
  </si>
  <si>
    <t>Mantenimiento dinámico de tipos generales para Marcaje</t>
  </si>
  <si>
    <t>TGCMAR</t>
  </si>
  <si>
    <t>MANTENIMIENTO, CONSULTA Y PRESENTACIÓN DE TIPOS GENERALES CORPORATIVOS</t>
  </si>
  <si>
    <t>TGCORP</t>
  </si>
  <si>
    <t>Data Protection Reg. Delete of contrats</t>
  </si>
  <si>
    <t>TGGDPR</t>
  </si>
  <si>
    <t>COMPONENTES ESTRUCTURALES BMG.</t>
  </si>
  <si>
    <t>TGMCOM</t>
  </si>
  <si>
    <t>Business Works developments for Tibco NRT</t>
  </si>
  <si>
    <t>TIBNRT</t>
  </si>
  <si>
    <t>Asociación de imágenes de tickets de compra a movimientos del cliente</t>
  </si>
  <si>
    <t>TICKET</t>
  </si>
  <si>
    <t>Asociación de imágenes de tickets de compra a movimientos del cliente SAN</t>
  </si>
  <si>
    <t>TICSAN</t>
  </si>
  <si>
    <t>TRASPASOS INTERNOS PLANES PENSIONES BTO</t>
  </si>
  <si>
    <t>TINBTO</t>
  </si>
  <si>
    <t>TRASPASOS INTERNOS INDIVID</t>
  </si>
  <si>
    <t>TININD</t>
  </si>
  <si>
    <t>TRASP INT INDIV SANTANDER</t>
  </si>
  <si>
    <t>TINISA</t>
  </si>
  <si>
    <t>TRASPASOS INTERNOS PLANES PENSIONES SAN</t>
  </si>
  <si>
    <t>TINSAN</t>
  </si>
  <si>
    <t>TIPOCHEQUE_CORE</t>
  </si>
  <si>
    <t>TIPCHE</t>
  </si>
  <si>
    <t>TIPOS ESPAÑA</t>
  </si>
  <si>
    <t>TIPESP</t>
  </si>
  <si>
    <t>TIPGAL</t>
  </si>
  <si>
    <t>Definición, consulta y mantenimiento de los tipos generales, de significado global, no vinculado a ninguna operativa, aplicación, en concreto; de uso general por todas las aplicaciones de resto de capas del software</t>
  </si>
  <si>
    <t>TIPGEN</t>
  </si>
  <si>
    <t>TIPGES</t>
  </si>
  <si>
    <t>TIPGPT</t>
  </si>
  <si>
    <t>TIPGUK</t>
  </si>
  <si>
    <t>TIPGUS</t>
  </si>
  <si>
    <t>Definición, consulta y mantenimiento de los tipos generales, de significado global, no vinculado a ninguna operativa, aplicación, en concreto; de uso general por todas las aplicaciones de resto de capas del software GENERICO</t>
  </si>
  <si>
    <t>TIPOGE</t>
  </si>
  <si>
    <t>Definición de la codificación de los Índices de Referencia de mercado, y los definidos internamente, a los que se puede referencia las diversas operativas; junto con los distintos precios o valores que cada uno de ellos tiene en cada momento. Aplicación de uso general por todas las aplicaciones de resto de capas del software.</t>
  </si>
  <si>
    <t>TIPREF</t>
  </si>
  <si>
    <t>TITULARES</t>
  </si>
  <si>
    <t>TITULA</t>
  </si>
  <si>
    <t>TITULIZACION CARTERA</t>
  </si>
  <si>
    <t>TITULS</t>
  </si>
  <si>
    <t>Aplicación encargada de gestionar la información extraida del sistema de Venta de Activos en la capa de SSII  para la explotacion de la información</t>
  </si>
  <si>
    <t>TITULZ</t>
  </si>
  <si>
    <t>Resolución específica de Alemania. Características específicas del Contrato Local de Alemania para resolución de Componentes Cálculo que realizan operaciones simples de tratamiento sobre los diferentes tipos y formatos de contrato</t>
  </si>
  <si>
    <t>TMCTAL</t>
  </si>
  <si>
    <t>Componentes Cálculo que realizan operaciones simples de tratamiento sobre los diferentes Tipos y Formatos de Contrato. En esta aplicación, la funcionalidad se resuelve aplicando algoritmos que se resuelven en si mismos, en algunos caso estándares definidos, sin dependencias sin dependencia con otras aplicaciones; salvo alguna excepción en alguna operación de software antiguo,</t>
  </si>
  <si>
    <t>TMCTCO</t>
  </si>
  <si>
    <t>Resolución específica de España. Características específicas del Contrato Local de España para resolución de Componentes Cálculo que realizan operaciones simples de tratamiento sobre los diferentes tipos y formatos de contrato</t>
  </si>
  <si>
    <t>TMCTES</t>
  </si>
  <si>
    <t>Resolución específica de NNGG. Características específicas de todos los Contratos Locales para resolución de Componentes Cálculo que realizan operaciones simples de tratamiento sobre los diferentes tipos y formatos de contrato</t>
  </si>
  <si>
    <t>TMCTGB</t>
  </si>
  <si>
    <t>Resolución específica de Portugal. Características específicas del Contrato Local de Portugal para resolución de Componentes Cálculo que realizan operaciones simples de tratamiento sobre los diferentes tipos y formatos de contrato</t>
  </si>
  <si>
    <t>TMCTPT</t>
  </si>
  <si>
    <t>Resolución específica de Inglaterra. Características específicas del Contrato Local de Inglaterra para resolución de Componentes Cálculo que realizan operaciones simples de tratamiento sobre los diferentes tipos y formatos de contrato</t>
  </si>
  <si>
    <t>TMCTUK</t>
  </si>
  <si>
    <t>Resolución específica de Usa. Características específicas del Contrato Local de Usa para resolución de Componentes Cálculo que realizan operaciones simples de tratamiento sobre los diferentes tipos y formatos de contrato</t>
  </si>
  <si>
    <t>TMCTUS</t>
  </si>
  <si>
    <t>TRANSFERENCIAS NACIONALES CANAL CONTACT CENTER UK</t>
  </si>
  <si>
    <t>TNCIUK</t>
  </si>
  <si>
    <t>Aplicación Totta para las consultas de auditoria</t>
  </si>
  <si>
    <t>TOCAUD</t>
  </si>
  <si>
    <t>To Do List de Tratamiento de Cheques</t>
  </si>
  <si>
    <t>TOCHMX</t>
  </si>
  <si>
    <t>Herramienta de Gestión</t>
  </si>
  <si>
    <t>TOOBOX</t>
  </si>
  <si>
    <t>PARAMETRIZACIONES DE IPFS TOTTA</t>
  </si>
  <si>
    <t>TOPARA</t>
  </si>
  <si>
    <t>TOMA DE REMESAS</t>
  </si>
  <si>
    <t>TORECA</t>
  </si>
  <si>
    <t>TRANSFER 390 MX</t>
  </si>
  <si>
    <t>TR39MX</t>
  </si>
  <si>
    <t>Risk Admissions component that feeds data to Transact for scoring on SPP channel (Retail Business Banking).</t>
  </si>
  <si>
    <t>TRAAUT</t>
  </si>
  <si>
    <t>TRFINT ABBEY CHAPS</t>
  </si>
  <si>
    <t>TRABCP</t>
  </si>
  <si>
    <t>TRATAMIENTO DE CLIENTES SEB</t>
  </si>
  <si>
    <t>TRACLI</t>
  </si>
  <si>
    <t>TRASPASO DE CONTRATOS ENTRE OFICINAS</t>
  </si>
  <si>
    <t>TRACON</t>
  </si>
  <si>
    <t>Aplica el Patrón de Multi-Implementación (de forma excepcional, puesto que no se realiza distintas implementaciones por País, si no que sólo se define una, de forma CORPORATIVA, que es la que se encuentra en todas la instancias Partenón), para las operaciones públicas, fachadas técnicas, para realizar la consulta y gestión  de los Textos Multi-Idioma, de uso general por todas las aplicaciones de resto de capas del software.</t>
  </si>
  <si>
    <t>TRACOR</t>
  </si>
  <si>
    <t>TRADESTATS : sistema  gestor de reporteria  para los usuarios, se pueden extraer los reportes en diferentes extensión (excel, txt, word, html, xml) mediante conexiones alas diferentes base de datos</t>
  </si>
  <si>
    <t>TRADES</t>
  </si>
  <si>
    <t>TRASP EXT SANTANDER</t>
  </si>
  <si>
    <t>TRAESA</t>
  </si>
  <si>
    <t>TRASPASOS EXTERNOS DE PLANES DE PENSIONES</t>
  </si>
  <si>
    <t>TRAEXT</t>
  </si>
  <si>
    <t>Aplicación que recoge el almacenamiento en históricos de los datos de Fiscalidad.</t>
  </si>
  <si>
    <t>TRAHIS</t>
  </si>
  <si>
    <t>TRANSFERENCIAS NACIONALES ESPECIFICAS PARA CANAL INTERNETBA NESTO.</t>
  </si>
  <si>
    <t>TRAIBE</t>
  </si>
  <si>
    <t>TRASPASOS INTERNOS DE PLANES DE PENSIONES</t>
  </si>
  <si>
    <t>TRAINT</t>
  </si>
  <si>
    <t>TRASPASO MASIVO FINV ESPAÑA</t>
  </si>
  <si>
    <t>TRAMFI</t>
  </si>
  <si>
    <t>TRANSFERENCIAS EN MONEDA</t>
  </si>
  <si>
    <t>TRAMON</t>
  </si>
  <si>
    <t>TRANSFERENCIAS NEGOCIO COMUN</t>
  </si>
  <si>
    <t>TRANAC</t>
  </si>
  <si>
    <t>TRANSFERENCIAS ( MONEDA NACIONAL YEXTRANJERA ).</t>
  </si>
  <si>
    <t>TRANSF</t>
  </si>
  <si>
    <t>Recoge las operaciones públicas, fachadas técnicas, para realizar la consulta y gestión  de los Textos Multi-Idioma, de uso general por todas las aplicaciones de resto de capas del software.</t>
  </si>
  <si>
    <t>TRANSL</t>
  </si>
  <si>
    <t>Aplicación para agrupar todo el software de transformación necesario para incorporar las tarjetas Wizink en Santander ES.</t>
  </si>
  <si>
    <t>TRANWZ</t>
  </si>
  <si>
    <t>Aplicación para la gestión de traspasos de préstamos</t>
  </si>
  <si>
    <t>TRAPRE</t>
  </si>
  <si>
    <t>TRASPASOS.</t>
  </si>
  <si>
    <t>TRASCA</t>
  </si>
  <si>
    <t>TRANSFERENCIA NACIONAL ESPECíFICO SCB</t>
  </si>
  <si>
    <t>TRASCB</t>
  </si>
  <si>
    <t>Mantenimiento y consulta del modelo estructural para la información del traspaso internos de contratos entre centros, y las diferentes situaciones por las que pasa la ejecución de este, de uso general por todas las aplicaciones de resto de capas del software. Este modelo debe siempre completarse con los modelos de traspaso, propio de cada producto/aplicación.</t>
  </si>
  <si>
    <t>TRASCO</t>
  </si>
  <si>
    <t>TRANSACTION SCREEN LISTA DE OPERACIONES DE UN PRESTAMO</t>
  </si>
  <si>
    <t>TRASCR</t>
  </si>
  <si>
    <t>TRANSFERENCIAS NACIONALES SANTANDER COMMERCIAL</t>
  </si>
  <si>
    <t>TRASCU</t>
  </si>
  <si>
    <t>TRANSFERENCIA NACIONAL ESPECÍFICO SEB</t>
  </si>
  <si>
    <t>TRASEB</t>
  </si>
  <si>
    <t>ORDENES DE TRASPASO DE EFECTIVO</t>
  </si>
  <si>
    <t>TRASEF</t>
  </si>
  <si>
    <t>TRASGE</t>
  </si>
  <si>
    <t>Gestión de libretas de ahorro.</t>
  </si>
  <si>
    <t>TRASP</t>
  </si>
  <si>
    <t>Puntos de Aplicación</t>
  </si>
  <si>
    <t>TRASPA</t>
  </si>
  <si>
    <t>TRATAMIENTO DE SUBSISTEMAS </t>
  </si>
  <si>
    <t>TRASUB</t>
  </si>
  <si>
    <t>Tipo de cheque específico UK</t>
  </si>
  <si>
    <t>TRATUK</t>
  </si>
  <si>
    <t>Tratamiento Cheques Sovereign</t>
  </si>
  <si>
    <t>TRATUS</t>
  </si>
  <si>
    <t>Asociación de transaccionalidad - Trancodes SOV</t>
  </si>
  <si>
    <t>TRCCOD</t>
  </si>
  <si>
    <t>Software de Transformación de Cuentas Personales</t>
  </si>
  <si>
    <t>TRCCPP</t>
  </si>
  <si>
    <t>Software de Transformación de Cuentas Tesoreras</t>
  </si>
  <si>
    <t>TRCCTT</t>
  </si>
  <si>
    <t>TRAT.CLIENTES-COMUN</t>
  </si>
  <si>
    <t>TRCLCO</t>
  </si>
  <si>
    <t>TRASPASOS CONTRATOS ABB</t>
  </si>
  <si>
    <t>TRCOAB</t>
  </si>
  <si>
    <t>TRASPASOS CONTRATOS BAN</t>
  </si>
  <si>
    <t>TRCOBA</t>
  </si>
  <si>
    <t>TRASPASOS CONTRATOS</t>
  </si>
  <si>
    <t>TRCONT</t>
  </si>
  <si>
    <t>TRASPASOS CONTRATOS SAN</t>
  </si>
  <si>
    <t>TRCOSA</t>
  </si>
  <si>
    <t>TRASPASOS CONTRATOS SOV</t>
  </si>
  <si>
    <t>TRCOSO</t>
  </si>
  <si>
    <t>Aplicación para el tratamiento del acumulado de las retenciones</t>
  </si>
  <si>
    <t>TRDADR</t>
  </si>
  <si>
    <t>Gestiona el traslado de fondos de Grandes Clientes respecto al tratamiento de Gestion de Efectivo</t>
  </si>
  <si>
    <t>TRDEFG</t>
  </si>
  <si>
    <t>Realiza la conversión de formatos de archivos que se informan al sistema AIS Corporativo</t>
  </si>
  <si>
    <t>TRDID1</t>
  </si>
  <si>
    <t>TRDIDA</t>
  </si>
  <si>
    <t>Adaptador de SGC para la recepción de órdenes de terceros desde el Sistema de Mensajería Calastone utilizado en UK</t>
  </si>
  <si>
    <t>TRDOD1</t>
  </si>
  <si>
    <t>Adpatador Core para la recepción de Órdenes de terceros</t>
  </si>
  <si>
    <t>TRDODT</t>
  </si>
  <si>
    <t>Transact Service - When a case comes to Transact from SPP, it needs to go back to SPP. Transact has created button in their system "Send to SPP". Clicking this button the Transact Service is called to send the data back to SPP</t>
  </si>
  <si>
    <t>TREXSE</t>
  </si>
  <si>
    <t>TRASPASOS EXTERNOS PLANES LOCAL</t>
  </si>
  <si>
    <t>TREXTR</t>
  </si>
  <si>
    <t>Aplicación específica de transferencias nacionales de internet para Banesto</t>
  </si>
  <si>
    <t>TRFEBA</t>
  </si>
  <si>
    <t>Aplicación específica de transferencias nacionales de internet para Banif</t>
  </si>
  <si>
    <t>TRFEBF</t>
  </si>
  <si>
    <t>Aplicación específica de transferencias nacionales en internet para Open</t>
  </si>
  <si>
    <t>TRFEOP</t>
  </si>
  <si>
    <t>Aplicación específica de transferencias nacionales de internet para Santander</t>
  </si>
  <si>
    <t>TRFESA</t>
  </si>
  <si>
    <t>IIC TRASPASOS FINV ESPAÑA</t>
  </si>
  <si>
    <t>TRFIES</t>
  </si>
  <si>
    <t>Transferencias para Internet Nacional</t>
  </si>
  <si>
    <t>TRFINA</t>
  </si>
  <si>
    <t>TRANSFERENCIAS INTERNACIONALES INTERNET</t>
  </si>
  <si>
    <t>TRFINI</t>
  </si>
  <si>
    <t>TRANSFERENCIAS INTERNACIONALES OPENMART</t>
  </si>
  <si>
    <t>TRFIOM</t>
  </si>
  <si>
    <t>TRANSFERECIAS NACIONALES CANALINTERNET.</t>
  </si>
  <si>
    <t>TRFNCI</t>
  </si>
  <si>
    <t>TRANSFERENCIAS NACIONALES INT UK</t>
  </si>
  <si>
    <t>TRFNUK</t>
  </si>
  <si>
    <t>OPEN ESPECIFICO BKS SERVICIOS TRATAMIENTO TRANSFERENCIAS</t>
  </si>
  <si>
    <t>TRFOPE</t>
  </si>
  <si>
    <t>Servicio Web que recupera información de TRIAD almacenada en BBDD</t>
  </si>
  <si>
    <t>TRIAMX</t>
  </si>
  <si>
    <t>TRANSFERENCIAS DEL CLIENTE PARA EL CANAL INTERNET EN ABBEY</t>
  </si>
  <si>
    <t>TRINAB</t>
  </si>
  <si>
    <t>Permitirá la visualización de los documentos, almacenados electrónicamente, que intervinieron en la operación, si se cumplen las condiciones funcionales requeridas.</t>
  </si>
  <si>
    <t>TRINEU</t>
  </si>
  <si>
    <t>Aplicación de transformación de ficheros con información de Índices de Referencia, para independizar las dependencias en aplicaciones origen y destino</t>
  </si>
  <si>
    <t>TRINIR</t>
  </si>
  <si>
    <t>Aplicación de transformación de ficheros con información de Pares de Divisa, para independizar las dependencias en aplicaciones origen y destino</t>
  </si>
  <si>
    <t>TRINPD</t>
  </si>
  <si>
    <t>RUTINAS TRANSFERENCIAS INTERNACIONALES</t>
  </si>
  <si>
    <t>TRINRT</t>
  </si>
  <si>
    <t>TRINSO</t>
  </si>
  <si>
    <t>GESTION DE TRANSFERENCIAS DEL CLIENTE CANAL IVR PARA ABBEY</t>
  </si>
  <si>
    <t>TRIVAB</t>
  </si>
  <si>
    <t>FUNCIONALIDADES COMUNES EN LOSBANCOS ESPAñOLES DEL GRUPO EN TRANSFERENCIAS NACIONALES.</t>
  </si>
  <si>
    <t>TRLESP</t>
  </si>
  <si>
    <t>Tratamientos Locales BDP Chile</t>
  </si>
  <si>
    <t>TRLOBC</t>
  </si>
  <si>
    <t>DESARROLLOS LOCALES REALIZADOSISBAN SERVICIOS TOTTA PARA TRANSFERENCIAS NACIONALES.</t>
  </si>
  <si>
    <t>TRLTOT</t>
  </si>
  <si>
    <t>Aplicación para la generación de Modelos Fiscales</t>
  </si>
  <si>
    <t>TRMO34</t>
  </si>
  <si>
    <t>Aplicación para el tratamiento de los modelos finales. Recepción, envío y procesos de bak up</t>
  </si>
  <si>
    <t>TRMOFI</t>
  </si>
  <si>
    <t>GESTION DE TRANSFERENCIAS DEL CLIENTE. TODOS LOS CANALES NO PRESENCIALES</t>
  </si>
  <si>
    <t>TRNOPR</t>
  </si>
  <si>
    <t>Transactional Portal Estructural CORE</t>
  </si>
  <si>
    <t>TRPOEC</t>
  </si>
  <si>
    <t>TRANSFERENCIAS INTERNACIONALESTOTTA CREDEURO</t>
  </si>
  <si>
    <t>TRTTCR</t>
  </si>
  <si>
    <t>Aplicación de Intervinientes</t>
  </si>
  <si>
    <t>TRUNC1</t>
  </si>
  <si>
    <t>TRUNCAMIENTO</t>
  </si>
  <si>
    <t>TRUNCA</t>
  </si>
  <si>
    <t>Risk Admissions component that sends transact data back to UKRAC</t>
  </si>
  <si>
    <t>TRWISE</t>
  </si>
  <si>
    <t>TRASPASOS CONTRATOS PLANES ESPAÑA</t>
  </si>
  <si>
    <t>TRXCON</t>
  </si>
  <si>
    <t>Patrón de Multi-implementación. Delegación para la resolución aplicable a Brasil.</t>
  </si>
  <si>
    <t>TTCABR</t>
  </si>
  <si>
    <t>Patrón de Multi-implementación. Delegación para la resolución aplicable a la instancia Partenón Cloud Services</t>
  </si>
  <si>
    <t>TTCACL</t>
  </si>
  <si>
    <t>TTCAME</t>
  </si>
  <si>
    <t>Ttgg Calendario_Pais - Específico USA</t>
  </si>
  <si>
    <t>TTCAP1</t>
  </si>
  <si>
    <t>Mantenimiento y consulta del modelo que recoge los calendarios por país</t>
  </si>
  <si>
    <t>TTCAP2</t>
  </si>
  <si>
    <t>Ttgg Calendario_Pais - Específico Alemania</t>
  </si>
  <si>
    <t>TTCAPA</t>
  </si>
  <si>
    <t>Ttgg Calendario_Pais - Específico BMG</t>
  </si>
  <si>
    <t>TTCAPB</t>
  </si>
  <si>
    <t>Ttgg Calendario_Pais - Específico CLOUD</t>
  </si>
  <si>
    <t>TTCAPC</t>
  </si>
  <si>
    <t>Calendario País - Específica ES</t>
  </si>
  <si>
    <t>TTCAPE</t>
  </si>
  <si>
    <t>Ttgg Calendario_Pais - Específico Protugal</t>
  </si>
  <si>
    <t>TTCAPP</t>
  </si>
  <si>
    <t>Presentaciones de la aplicacion de Ttgg Canal</t>
  </si>
  <si>
    <t>TTCAPR</t>
  </si>
  <si>
    <t>Ttgg Calendario_Pais - Específico UK</t>
  </si>
  <si>
    <t>TTCAPU</t>
  </si>
  <si>
    <t>TTCCC1</t>
  </si>
  <si>
    <t>TTCCC2</t>
  </si>
  <si>
    <t>TTCCCA</t>
  </si>
  <si>
    <t>TTCCCC</t>
  </si>
  <si>
    <t>TTCCCE</t>
  </si>
  <si>
    <t>TTCCCN</t>
  </si>
  <si>
    <t>TTCCCP</t>
  </si>
  <si>
    <t>TTCCCU</t>
  </si>
  <si>
    <t>TTCIP1</t>
  </si>
  <si>
    <t>TTCIP2</t>
  </si>
  <si>
    <t>TTCIPB</t>
  </si>
  <si>
    <t>Ttgg Código Instancia Partenón CH</t>
  </si>
  <si>
    <t>TTCIPC</t>
  </si>
  <si>
    <t>Patrón de Multi-implementación. Delegación para la resolución aplicable a GENERICA</t>
  </si>
  <si>
    <t>TTCIPG</t>
  </si>
  <si>
    <t>Patrón de Multi-implementación. Delegación para la resolución aplicable a México.</t>
  </si>
  <si>
    <t>TTCIPM</t>
  </si>
  <si>
    <t>Definición, mantenimiento y consulta del modelo que recoge la codificación de los documentos, de uso general por todas las aplicaciones de resto de capas del software GENERICO</t>
  </si>
  <si>
    <t>TTCODG</t>
  </si>
  <si>
    <t>Aplicación de Presentación para las operaciones relativas a Códigos de Documentos</t>
  </si>
  <si>
    <t>TTCODP</t>
  </si>
  <si>
    <t>Patrón Multi-implementación, resolución de Clou para la aplicación de definición, consulta y mantenimiento de los códigos generales, de significado global, no vinculado a ninguna operativa, aplicación, en concreto; de uso general por todas las aplicaciones de resto de capas del software</t>
  </si>
  <si>
    <t>TTCOGC</t>
  </si>
  <si>
    <t>patrón multiimplementacion, lógica gerérica para la definición, consulta y mantenimiento de los códigos de garantías, de uso general por todas las aplicaciones de resto de capas del software</t>
  </si>
  <si>
    <t>TTCOGG</t>
  </si>
  <si>
    <t>Definición, consulta y mantenimiento de los Códigos Generales, de significado global, no vinculado a ninguna operativa o aplicación, en concreto; de uso general por todas las aplicaciones de resto de capas del software. Específico MX</t>
  </si>
  <si>
    <t>TTCOGM</t>
  </si>
  <si>
    <t>TTCOIC</t>
  </si>
  <si>
    <t>Presentación para las operaciones de mantenimiento y consulta del modelo que recoge la codifiación de los conceptos necesarios para la definición la División Territorial de Usa, independiente de la dirección; de uso general por todas las aplicaciones de resto de capas del software</t>
  </si>
  <si>
    <t>TTDTUP</t>
  </si>
  <si>
    <t>Modelo de Entes Públicos para España y BMG</t>
  </si>
  <si>
    <t>TTENPU</t>
  </si>
  <si>
    <t>TTIDAL</t>
  </si>
  <si>
    <t>TTIDBR</t>
  </si>
  <si>
    <t>TTIDCL</t>
  </si>
  <si>
    <t>TTIDES</t>
  </si>
  <si>
    <t>Patrón de Multi-implementación. Delegación para la resolución aplicable a la instancia Partenón Banca Mayorista Global</t>
  </si>
  <si>
    <t>TTIDGB</t>
  </si>
  <si>
    <t>TTIDME</t>
  </si>
  <si>
    <t>TTIDPT</t>
  </si>
  <si>
    <t>TTIDUK</t>
  </si>
  <si>
    <t>TTIDUS</t>
  </si>
  <si>
    <t>TITULIZACIONES DE CONTRATOS DE.ACTIVO POR GESTORA DE TITULIZACIONES.</t>
  </si>
  <si>
    <t>TTLZCN</t>
  </si>
  <si>
    <t>Consulta del modelo que recoge la codificación de monedas y divisas, y sus agrupaciones o relaciones; BMG</t>
  </si>
  <si>
    <t>TTMOD1</t>
  </si>
  <si>
    <t>Consulta del modelo que recoge la codificación de monedas y divisas, y sus agrupaciones o relaciones; CLOUD</t>
  </si>
  <si>
    <t>TTMOD2</t>
  </si>
  <si>
    <t>Consulta del modelo que recoge la codificación de monedas y divisas, y sus agrupaciones o relaciones;</t>
  </si>
  <si>
    <t>TTMOD3</t>
  </si>
  <si>
    <t>Consulta del modelo que recoge la codificación de monedas y divisas, y sus agrupaciones o relaciones; AL</t>
  </si>
  <si>
    <t>TTMODA</t>
  </si>
  <si>
    <t>TTMODB</t>
  </si>
  <si>
    <t>Patrón de Multi-implementación. Delegación para la resolución aplicable a Instancia Partenón de Cloud</t>
  </si>
  <si>
    <t>TTMODC</t>
  </si>
  <si>
    <t>TTMODM</t>
  </si>
  <si>
    <t>Consulta del modelo que recoge la codificación de monedas y divisas, y sus agrupaciones o relaciones; PT</t>
  </si>
  <si>
    <t>TTMODP</t>
  </si>
  <si>
    <t>TTMODS</t>
  </si>
  <si>
    <t>TTMODU</t>
  </si>
  <si>
    <t>Tratamiento de saldos (saldos valor, saldos operación,…).</t>
  </si>
  <si>
    <t>TTOSDO</t>
  </si>
  <si>
    <t>TTPAMX</t>
  </si>
  <si>
    <t>Aplicación local Santander España, proveniente del entorno Partenón Santander, que da soporte a los procesos de Turyocio</t>
  </si>
  <si>
    <t>TURSAN</t>
  </si>
  <si>
    <t>User Certification Repository CORE</t>
  </si>
  <si>
    <t>UCRCOR</t>
  </si>
  <si>
    <t>User Certification Repository: Aplicación específica de MEX que permite manejar los niveles de certificación de usuarios.</t>
  </si>
  <si>
    <t>UCRMEX</t>
  </si>
  <si>
    <t>Sistema SOV para almacenar y consultar los niveles de atribuciones para la decisión.</t>
  </si>
  <si>
    <t>UCRSOV</t>
  </si>
  <si>
    <t>Tratamiento Unidades Fiscales específico Alemania</t>
  </si>
  <si>
    <t>UFALEM</t>
  </si>
  <si>
    <t>Tratamiento Unidades Fiscales específico SEB</t>
  </si>
  <si>
    <t>UFASEB</t>
  </si>
  <si>
    <t>Aplicación que gestiona el tratamiento relativo a Unidades Fiscales. Aplicación producto específica de Alemania.   La Unidad Fiscal es un concepto que identifica a Grupos de Intervinentes  que participan en un contrato o grupo de contratos, con ciertos tipos de intervención, según las características de los distintos productos. De este modo se le asignará un código “Unidad Fiscal” diferente para cada una de estas combinaciones.</t>
  </si>
  <si>
    <t>UFCORE</t>
  </si>
  <si>
    <t>Controle de operações de empréstimos Carteira Geral.
Contratação de empréstimos PF, CDC, CPR, PJ, Aditamentos; Controle de Documentos; Débito manual, Débito em conta, pagamento por ficha de compensação, amortização por garantias, arquivos de liquidações para convênio; Negociação de Taxas;Simulador</t>
  </si>
  <si>
    <t>UGATAL</t>
  </si>
  <si>
    <t>Aplicación especifica UK  para la MULTI Implementación,  que da soporte completo a la administración de contrato marco e IPFs</t>
  </si>
  <si>
    <t>UKADMA</t>
  </si>
  <si>
    <t>Aplicación UK para las consultas de auditoria</t>
  </si>
  <si>
    <t>UKCAUD</t>
  </si>
  <si>
    <t>UKCDSR</t>
  </si>
  <si>
    <t>Aplicación MULTI para la Generación de comunicaciones on-line:  UK</t>
  </si>
  <si>
    <t>UKIPSO</t>
  </si>
  <si>
    <t>Local development for Santander Asset Management(SAM)investments</t>
  </si>
  <si>
    <t>UKLAMI</t>
  </si>
  <si>
    <t>Local development for Santander ISA Management.  To support third party integrations with FNZ.</t>
  </si>
  <si>
    <t>UKLOIM</t>
  </si>
  <si>
    <t>Application to home all the local software developments that will be generated in behalf of Investment Team.</t>
  </si>
  <si>
    <t>UKLOIS</t>
  </si>
  <si>
    <t>Separate application for UK Multi-Entity PCAS, as Application 00000420 - PCAS-INTEGRACIONES is has a lot of non-PCAS software.</t>
  </si>
  <si>
    <t>UKMELA</t>
  </si>
  <si>
    <t>Aplicación MULTI específica UK que da soporte completo a la operativa del Contrato marco e IPFs</t>
  </si>
  <si>
    <t>UKOPMA</t>
  </si>
  <si>
    <t>Aplicación para la Parametrizacio de IPFS UK</t>
  </si>
  <si>
    <t>UKPARA</t>
  </si>
  <si>
    <t>Reporting portal for under-writers through which they check the caution indicators related to a client.</t>
  </si>
  <si>
    <t>UKRACF</t>
  </si>
  <si>
    <t>SW LOCAL DE CAJAS DE ALQUILER PARA UK, GESTIONADO POR EL LABORATORIO</t>
  </si>
  <si>
    <t>UKSDBO</t>
  </si>
  <si>
    <t>Aplicaicón específica para desarrollos correspondientes al software de migración de Wizink.(proyecto Ulysses)</t>
  </si>
  <si>
    <t>ULYSES</t>
  </si>
  <si>
    <t>BANKTRADE: sistema de comercio internacional, destinado a los usuarios (back-end), para generar cartas de crédito.</t>
  </si>
  <si>
    <t>UNICLI</t>
  </si>
  <si>
    <t>Centralizar dados sobre as unidades do Grupo Santander Banespa, evitando informações redundantes dentro da organização.</t>
  </si>
  <si>
    <t>UNIORG</t>
  </si>
  <si>
    <t>Universidades – Datos Socio-Demograficos</t>
  </si>
  <si>
    <t>UNIUSA</t>
  </si>
  <si>
    <t>UNIVER</t>
  </si>
  <si>
    <t>Generado de número de referencia única como identificador para la utilización del Message Manager</t>
  </si>
  <si>
    <t>URNGEN</t>
  </si>
  <si>
    <t>Aplicación especifica USA que da soporte completo a la administración de contrato marco e IPFs</t>
  </si>
  <si>
    <t>USADMA</t>
  </si>
  <si>
    <t>Aplicación USA para las consultas de auditoria</t>
  </si>
  <si>
    <t>USCAUD</t>
  </si>
  <si>
    <t>USUARIOS DE GESTORES ESPAÑA</t>
  </si>
  <si>
    <t>USDEGE</t>
  </si>
  <si>
    <t>Aplicación MULTI para la Generación de comunicaciones on-line:  USA</t>
  </si>
  <si>
    <t>USIPSO</t>
  </si>
  <si>
    <t>Aplicación MULTI específica USA que da soporte completo a la operativa del Contrato marco e IPFs</t>
  </si>
  <si>
    <t>USOPMA</t>
  </si>
  <si>
    <t>PARAMETRIZACIONES DE IPFS USA</t>
  </si>
  <si>
    <t>USPARA</t>
  </si>
  <si>
    <t>TRATAMIENTO USUARIOS DE GESTORES ALEMANIA.</t>
  </si>
  <si>
    <t>USUGAL</t>
  </si>
  <si>
    <t>USUARIOS GESTORES ESPECIFICO</t>
  </si>
  <si>
    <t>USUGBG</t>
  </si>
  <si>
    <t>TRATAMIENTO USUARIOS</t>
  </si>
  <si>
    <t>USUGES</t>
  </si>
  <si>
    <t>Aplicación que soportará la funcionalidad de la relacion entre el codigo de usuario del Gestor y el tipo y código de persona.</t>
  </si>
  <si>
    <t>USUGUK</t>
  </si>
  <si>
    <t>TRATAMIENTO USUARIOS DE GESTORES USA</t>
  </si>
  <si>
    <t>USUGUS</t>
  </si>
  <si>
    <t>Utilidades Accounting Soft.   Procedimientos Utilidades del Accounting Soft</t>
  </si>
  <si>
    <t>UTACS1</t>
  </si>
  <si>
    <t>UTACS2</t>
  </si>
  <si>
    <t>UTACS3</t>
  </si>
  <si>
    <t>UTACS4</t>
  </si>
  <si>
    <t>UTACSO</t>
  </si>
  <si>
    <t>PDI - Bloqueos y Desbloqueos</t>
  </si>
  <si>
    <t>Garra - Valoración</t>
  </si>
  <si>
    <t>VA0001</t>
  </si>
  <si>
    <t>Es la entrada al sistema Accounting Soft.   Recepciona los movimientos, saldos y atributos de contrato y realiza las validaciones correspondientes según parametrización.   Su salida son los Movimientos (con el formato esperado por el Generador de Operaciones/Gestor contable), Saldos y Atributos validados.</t>
  </si>
  <si>
    <t>VAACSO</t>
  </si>
  <si>
    <t>IBROKER - INTERNET (PARTICULARES)</t>
  </si>
  <si>
    <t>VABRPA</t>
  </si>
  <si>
    <t>CONVENIO DE DOBLE IMPOSICION.</t>
  </si>
  <si>
    <t>VACDIM</t>
  </si>
  <si>
    <t>ENTIDAD AGENTE</t>
  </si>
  <si>
    <t>VAENAG</t>
  </si>
  <si>
    <t>Parametrizacion Validaciones Funcionales - Específica para San ESP</t>
  </si>
  <si>
    <t>VAFSAN</t>
  </si>
  <si>
    <t>JUNTA DE ACCIONISTAS DE ENTIDADES DEPOSITARIAS.</t>
  </si>
  <si>
    <t>VAJAEP</t>
  </si>
  <si>
    <t>VALABB</t>
  </si>
  <si>
    <t>VALORES (ALTAMIRA)</t>
  </si>
  <si>
    <t>VALALT</t>
  </si>
  <si>
    <t>VALORACION BAN</t>
  </si>
  <si>
    <t>VALBAN</t>
  </si>
  <si>
    <t>VALORACION DE CLIENTES BANESTO</t>
  </si>
  <si>
    <t>VALCLI</t>
  </si>
  <si>
    <t>Validaciones comunes a los canales de Internet, Portal CIC, Agentes y Movilidad</t>
  </si>
  <si>
    <t>VALCOM</t>
  </si>
  <si>
    <t>VALORACIóN EMPRESAS - APLICACIóN CORE</t>
  </si>
  <si>
    <t>VALCOR</t>
  </si>
  <si>
    <t>APLICACIONES DE VALORES CORRIENDO EN INTERNET</t>
  </si>
  <si>
    <t>VALINT</t>
  </si>
  <si>
    <t>LIQUIDACIONES</t>
  </si>
  <si>
    <t>VALIQ</t>
  </si>
  <si>
    <t>Valoraciones Industrializados Santander UK</t>
  </si>
  <si>
    <t>VALIUK</t>
  </si>
  <si>
    <t>VALORACION ABB</t>
  </si>
  <si>
    <t>VALOAB</t>
  </si>
  <si>
    <t>VALORACION</t>
  </si>
  <si>
    <t>VALORA</t>
  </si>
  <si>
    <t>Consulta valoración cartera UK</t>
  </si>
  <si>
    <t>VALOUK</t>
  </si>
  <si>
    <t>PRESTAMOS</t>
  </si>
  <si>
    <t>VALPRE</t>
  </si>
  <si>
    <t>VALORACION SAN</t>
  </si>
  <si>
    <t>VALSAN</t>
  </si>
  <si>
    <t>VALORACION SOV</t>
  </si>
  <si>
    <t>VALSOV</t>
  </si>
  <si>
    <t>Valoraciones Sov</t>
  </si>
  <si>
    <t>VALSVR</t>
  </si>
  <si>
    <t>PARTENONIZACION_ROZ</t>
  </si>
  <si>
    <t>VAPARO</t>
  </si>
  <si>
    <t>Aplicación para partenonizar VALORACIONES Barajas</t>
  </si>
  <si>
    <t>VASAPA</t>
  </si>
  <si>
    <t>Aplicación para cálculo de Rating en Valoraciones Santander Partenón</t>
  </si>
  <si>
    <t>VASAPE</t>
  </si>
  <si>
    <t>Java application to validate Cheque Imaging Bulk Post files and apply split rules for Corporate and Retail items</t>
  </si>
  <si>
    <t>VASFBP</t>
  </si>
  <si>
    <t>TESTAMENTARIAS SANTANDER</t>
  </si>
  <si>
    <t>VATESA</t>
  </si>
  <si>
    <t>VISOR PERSONAS BMG</t>
  </si>
  <si>
    <t>VBGCOR</t>
  </si>
  <si>
    <t>Controlar as operações realizadas pela Corretora de Seguros.
Aplicação Funcional para recobrimentos BKS</t>
  </si>
  <si>
    <t>VCCDSB</t>
  </si>
  <si>
    <t>Componentes que realiza validación de los contrato locales, de uso general por todas las aplicaciones de resto de capas del software</t>
  </si>
  <si>
    <t>VCTOCO</t>
  </si>
  <si>
    <t>Resolución Especifica de Inglaterra. Componentes que realiza validación de los contrato locales, de uso general por todas las aplicaciones de resto de capas del software</t>
  </si>
  <si>
    <t>VCTOUK</t>
  </si>
  <si>
    <t>Despliegue de VDD de Santander Global Tech</t>
  </si>
  <si>
    <t>VDDSGT</t>
  </si>
  <si>
    <t>Componentes para dar soporte a la construccion de la presentación, desde los datos de envio, resolvienedo las regla especificas de Alemania</t>
  </si>
  <si>
    <t>VEENAL</t>
  </si>
  <si>
    <t>Componentes que construye la presentación desde los datos de envio la presentación adecuada, de uso general por todas las aplicaciones de resto de capas del software</t>
  </si>
  <si>
    <t>VEENCO</t>
  </si>
  <si>
    <t>VENTANILLA DE ENVIO ESP</t>
  </si>
  <si>
    <t>VEENES</t>
  </si>
  <si>
    <t>Componentes para dar soporte a la construccion de la presentación, desde los datos de envio, resolvienedo las regla especificas de Portugal</t>
  </si>
  <si>
    <t>VEENPT</t>
  </si>
  <si>
    <t>Componentes para dar soporte a la construccion de la presentación, desde los datos de envio, resolvienedo las regla especificas de Inglaterra</t>
  </si>
  <si>
    <t>VEENUK</t>
  </si>
  <si>
    <t>Componentes para dar soporte a la construccion de la presentación, desde los datos de envio, resolvienedo las regla especificas de Usa</t>
  </si>
  <si>
    <t>VEENUS</t>
  </si>
  <si>
    <t>FUNCIONALIDAD CORE DE VENTANA MARCO CIC</t>
  </si>
  <si>
    <t>VEMACI</t>
  </si>
  <si>
    <t>FUNCIONALIDAD DE VENTANA MARCO CORPORATE</t>
  </si>
  <si>
    <t>VEMCOR</t>
  </si>
  <si>
    <t>Es el contenedor de los componentes necesarios para configurar el portal. Se encarga de: Gestionar los huecos donde se alojarán las distintas aplicaciones que componen el portal; Holding List, Detalles de contratos, Account Area, etc.  Comunicación entre los componentes  Traspaso de datos necesarios (cliente, cuenta, etc.) para continuar la operativa a otros portales. Gestión de los diferentes estados del portal (Cliente no indentificado, Cliente identificado etc.)</t>
  </si>
  <si>
    <t>VEMKPB</t>
  </si>
  <si>
    <t>Modulo de venta de Cartera específico de la aplicación KX</t>
  </si>
  <si>
    <t>VENCAR</t>
  </si>
  <si>
    <t>Gestión Venta de Fallidos</t>
  </si>
  <si>
    <t>VENFAL</t>
  </si>
  <si>
    <t>Aplicativo para gestión de llamadas telefónicas en el Contact Center, Gestión de Campañas y configuración de Banca Telefónica, no contiene módulos, no tiene transaccionalidad y su única gestión es para control de eventos telefónicos.</t>
  </si>
  <si>
    <t>VENMAR</t>
  </si>
  <si>
    <t>Verificar Token común, decide si hay que verificar el token de int o de movilidad.</t>
  </si>
  <si>
    <t>VERTO2</t>
  </si>
  <si>
    <t>Módulo encargado de la venta sintetica de activos</t>
  </si>
  <si>
    <t>VESIDA</t>
  </si>
  <si>
    <t>Aplicación Gestión VISTAS Santander Consumer Bank - Logica Negocio</t>
  </si>
  <si>
    <t>VICBSC</t>
  </si>
  <si>
    <t>Aplicación Multi para la implementación de Alemania del visor core de clientes y Prospect</t>
  </si>
  <si>
    <t>VICLPA</t>
  </si>
  <si>
    <t>Aplicación Core para la localización y consulta de clientes y Prospect.</t>
  </si>
  <si>
    <t>VICLPC</t>
  </si>
  <si>
    <t>Visor especializado Core para la localización y consulta de clientes y no clientes</t>
  </si>
  <si>
    <t>VICNCC</t>
  </si>
  <si>
    <t>Visor especializado clientes y no clientes delegación multi</t>
  </si>
  <si>
    <t>VICNCD</t>
  </si>
  <si>
    <t>Visor especializado para la localización y consulta de clientes y no clientes ESPAÑA</t>
  </si>
  <si>
    <t>VICNCE</t>
  </si>
  <si>
    <t>Aplicacion de Gestion de VISTAS CORE - Logica Negocio</t>
  </si>
  <si>
    <t>VICOLN</t>
  </si>
  <si>
    <t>Aplicación de Gestión de VISTAS CORE - Logica Presentación</t>
  </si>
  <si>
    <t>VICOLP</t>
  </si>
  <si>
    <t>Aplicación Especifica de Alemania para la localización y consulta de clientes y Prospect.</t>
  </si>
  <si>
    <t>VICPAL</t>
  </si>
  <si>
    <t>Aplicación de presentación Core para la localización y consulta de clientes y  Prospect</t>
  </si>
  <si>
    <t>VICPCL</t>
  </si>
  <si>
    <t>VISOR DE COMBINACION DE CLIENTES Y SOLICITANTES ALEMANIA</t>
  </si>
  <si>
    <t>VICSAL</t>
  </si>
  <si>
    <t>Visor Cliente + Solicitante CORE</t>
  </si>
  <si>
    <t>VICSCO</t>
  </si>
  <si>
    <t>visor clientes y solicitantes España.</t>
  </si>
  <si>
    <t>VICSES</t>
  </si>
  <si>
    <t>VISOR DE COMBINACION DE CLIENTES Y SOLICITANTES PORTUGAL</t>
  </si>
  <si>
    <t>VICSPO</t>
  </si>
  <si>
    <t>VISOR DE COMBINACION DE CLIENTES Y SOLICITANTES UK</t>
  </si>
  <si>
    <t>VICSUK</t>
  </si>
  <si>
    <t>VISOR DE COMBINACION DE CLIENTES Y SOLICITANTES CORE</t>
  </si>
  <si>
    <t>VICSUS</t>
  </si>
  <si>
    <t>Software de Video Llamada para las aplicaciones de Santander Personal y Hagase Cliente</t>
  </si>
  <si>
    <t>VIDEOL</t>
  </si>
  <si>
    <t>INVERSIONES ESPAÑOLAS EN EL EXTRANJERO.</t>
  </si>
  <si>
    <t>VINESP</t>
  </si>
  <si>
    <t>INTERFASES CON SISTEMAS EXTERNOS</t>
  </si>
  <si>
    <t>VINTEX</t>
  </si>
  <si>
    <t>INVEX</t>
  </si>
  <si>
    <t>VINVEX</t>
  </si>
  <si>
    <t>Aplicación que gestiona la vigilancia y la recompra de fondos de neutralización</t>
  </si>
  <si>
    <t>VIREDF</t>
  </si>
  <si>
    <t>Aplicación Gestión VISTAS Santander Brasil - Logica Negocio</t>
  </si>
  <si>
    <t>VISBLN</t>
  </si>
  <si>
    <t>Aplicación Gestión VISTAS Banco Santander España - Logica Negocio</t>
  </si>
  <si>
    <t>VISELN</t>
  </si>
  <si>
    <t>VISOR LOCAL ALEMANIA</t>
  </si>
  <si>
    <t>VISLAL</t>
  </si>
  <si>
    <t>VISOR DE PERSONAS ALEMANIA.</t>
  </si>
  <si>
    <t>VISOAL</t>
  </si>
  <si>
    <t>VISOR DE PERSONAS CORE.</t>
  </si>
  <si>
    <t>VISOCO</t>
  </si>
  <si>
    <t>VISOR DE PERSONAS ESPAªA.</t>
  </si>
  <si>
    <t>VISOES</t>
  </si>
  <si>
    <t>Aplicación Gestión VISTAS Sovereign - Logica Negocio</t>
  </si>
  <si>
    <t>VISOLN</t>
  </si>
  <si>
    <t>VISOR ESPECIFICO MEXICO la lógica de negocio relaciona Clientes, No Clientes y Prospects</t>
  </si>
  <si>
    <t>VISOMX</t>
  </si>
  <si>
    <t>VISOR DE PERSONAS PORTUGAL.</t>
  </si>
  <si>
    <t>VISOPO</t>
  </si>
  <si>
    <t>VISOR ESPECIFICO UK la lógica de negocio relaciona Clientes, No Clientes y Prospects</t>
  </si>
  <si>
    <t>VISOUK</t>
  </si>
  <si>
    <t>VISOR DE PERSONAS USA.</t>
  </si>
  <si>
    <t>VISOUS</t>
  </si>
  <si>
    <t>Visor UK específico Proyecto Portland Project</t>
  </si>
  <si>
    <t>VIUKPP</t>
  </si>
  <si>
    <t>Aplicación Gestión VISTAS UK Retail - Logica Negocio</t>
  </si>
  <si>
    <t>VIURLN</t>
  </si>
  <si>
    <t>FUNCIONALIDAD CORE DE VENTANA MARCO BACKOFFICE</t>
  </si>
  <si>
    <t>VMBACO</t>
  </si>
  <si>
    <t>FUNCIONALIDAD DE VENTANA MARCOBACKOFFICE ESPECÍFICA PARA GEOBAN</t>
  </si>
  <si>
    <t>VMBAGE</t>
  </si>
  <si>
    <t>FUNCIONALIDAD DE VENTANA MARCO CIC ESPECÍFICA PARA CORPORATE UK</t>
  </si>
  <si>
    <t>VMCABB</t>
  </si>
  <si>
    <t>FUNCIONALIDAD DE VENTANA MARCOCIC ESPECÍFICA PARA BANESTO</t>
  </si>
  <si>
    <t>VMCBAN</t>
  </si>
  <si>
    <t>VENTANA MARCO CIC MULTIINTERACCION  PARA BRASIL</t>
  </si>
  <si>
    <t>VMCBRB</t>
  </si>
  <si>
    <t>FUNCIONALIDAD DE VENTANA MARCOCIC ESPECÍFICA PARA CAHOOT</t>
  </si>
  <si>
    <t>VMCCHT</t>
  </si>
  <si>
    <t>FUNCIONALIDAD DE VENTANA MARCOCIC ESPECÍFICA PARA CLIENT SERVICE</t>
  </si>
  <si>
    <t>VMCCLI</t>
  </si>
  <si>
    <t>FUNCIONALIDAD DE VENTANA MARCOCIC ESPECIFICA PARA ABBEY</t>
  </si>
  <si>
    <t>VMCIAB</t>
  </si>
  <si>
    <t>FUNCIONALIDAD DE VENTANA MARCOCIC ESPECIFICA PARA BRASIL</t>
  </si>
  <si>
    <t>VMCIBR</t>
  </si>
  <si>
    <t>FUNCIONALIDAD DE VENTANA MARCOCIC ESPECIFICA PARA SANTANDER</t>
  </si>
  <si>
    <t>VMCISA</t>
  </si>
  <si>
    <t>FUNCIONALIDAD DE VENTANA MARCOCIC ESPECIFICA PARA SOVEREIGN</t>
  </si>
  <si>
    <t>VMCISO</t>
  </si>
  <si>
    <t>FUNCIONALIDAD CORE DE VENTANA MARCO CIC QUE SOPORTA LAS NUEVAS FUNCIONALIDADES: PARAMETRIZACION Y MULTIINTERACCION</t>
  </si>
  <si>
    <t>VMCMUL</t>
  </si>
  <si>
    <t>FUNCIONALIDAD DE VENTANA MARCOCIC ESPECÍFICA PARA OPENBANK</t>
  </si>
  <si>
    <t>VMCOBK</t>
  </si>
  <si>
    <t>VENTANA MARCO CIC MULTIINTERACCION  PARA OPENBANK</t>
  </si>
  <si>
    <t>VMCOPB</t>
  </si>
  <si>
    <t>FUNCIONALIDAD DE VENTANA MARCOCIC ESPECÍFICA PARA SOV</t>
  </si>
  <si>
    <t>VMCRBS</t>
  </si>
  <si>
    <t>FUNCIONALIDAD DE VENTANA MARCOCIC ESPECÍFICA PARA SCB</t>
  </si>
  <si>
    <t>VMCSCB</t>
  </si>
  <si>
    <t>FUNCIONALIDAD DE VENTANA MARCOCIC ESPECÍFICA PARA SEB</t>
  </si>
  <si>
    <t>VMCSEB</t>
  </si>
  <si>
    <t>FUNCIONALIDAD DE VENTANA MARCO CIC ESPECIFICA PARA UCP</t>
  </si>
  <si>
    <t>VMCUCP</t>
  </si>
  <si>
    <t>Aplicación específica de VM Core Multi-interacción</t>
  </si>
  <si>
    <t>VMMUSO</t>
  </si>
  <si>
    <t>FUNCIONALIDAD CORE DE VENTANA MARCO SPP</t>
  </si>
  <si>
    <t>VMSPCO</t>
  </si>
  <si>
    <t>FUNCIONALIDAD DE VENTANA MARCOSPP ESPECÍFICA PARA SANTANDER</t>
  </si>
  <si>
    <t>VMSPSA</t>
  </si>
  <si>
    <t>FUNCIONALIDAD DE VENTANA MARCOSPP ESPECÍFICA PARA SOVEREIGN</t>
  </si>
  <si>
    <t>VMSPSO</t>
  </si>
  <si>
    <t>FUNCIONALIDAD ESPECIFICA UK DE VENTANA MARCO RECOBROS</t>
  </si>
  <si>
    <t>VMSPUK</t>
  </si>
  <si>
    <t>Es el contenedor de los componentes necesarios para configurar el portal. Se encarga de:
Gestionar los huecos donde se alojarán las distintas aplicaciones que componen el portal; Advanced Teller, Holding List, Operativa Frecuente, Account Area, etc. 
Comunicación entre los componentes 
Traspaso de datos necesarios (cliente, cuenta, etc.) para continuar la operativa a otros portales.
Gestión de los diferentes estados del portal (Inicio de día, Stand by, etc.)</t>
  </si>
  <si>
    <t>VMTRAN</t>
  </si>
  <si>
    <t>VMVSAN</t>
  </si>
  <si>
    <t>Controle e captação de operações de Ativos da BMG.
Aplicação funcional para recobrimento dos serviços do sistema VS - BKS</t>
  </si>
  <si>
    <t>VSPRVB</t>
  </si>
  <si>
    <t>DataVisualization SCF Western Europe</t>
  </si>
  <si>
    <t>VSZDTS</t>
  </si>
  <si>
    <t>VTASST Virtual Assistant SOW1</t>
  </si>
  <si>
    <t>VTASST</t>
  </si>
  <si>
    <t>Processar movimento de Compensação de Títulos.
Aplicação funcional para recobrimento dos serviços do sistema VT - BKS</t>
  </si>
  <si>
    <t>VTCOTB</t>
  </si>
  <si>
    <t>WABI SaaS</t>
  </si>
  <si>
    <t>WABIGS</t>
  </si>
  <si>
    <t>Widget técnico redirector (Liferay) para la integración del buscador cross. Permite redirigir correctamente al resultado de búsqueda sobre las URLs que devuelve Autonomy en los buscadores.
Se corresponde con la aplicación desarrollada WARQSTREDIREC</t>
  </si>
  <si>
    <t>WARQST</t>
  </si>
  <si>
    <t>Aplicativo de contingencia de Wave en Azure</t>
  </si>
  <si>
    <t>WAVEAZ</t>
  </si>
  <si>
    <t>SCF GS Public WEB GS</t>
  </si>
  <si>
    <t>WEBCGS</t>
  </si>
  <si>
    <t>Web Services de acceso a datos para el portal Responsable de Proyecto</t>
  </si>
  <si>
    <t>WESEPR</t>
  </si>
  <si>
    <t>Aplicativo de Colaboración WIKI. Basado en el Software de Wikimedia</t>
  </si>
  <si>
    <t>WIKSAN</t>
  </si>
  <si>
    <t>widget técnico para cubrir la personalización por segmento, este genera una cookie que leen los widgets que tiene la funcionalidad de personalización por segmento</t>
  </si>
  <si>
    <t>WIPESE</t>
  </si>
  <si>
    <t>aplicación producto que a partir de reglas definidas, genera alertas.</t>
  </si>
  <si>
    <t>WMSCOR</t>
  </si>
  <si>
    <t>Aplicación que agrupa los servicios funcionales para delegar los servicios comunes de la LN de la aplicación core WMS.</t>
  </si>
  <si>
    <t>WMSUK</t>
  </si>
  <si>
    <t>Canal de oficina para Sovereign</t>
  </si>
  <si>
    <t>WO1SOV</t>
  </si>
  <si>
    <t>RELACION WRITE-OFF PARA CUENTAS PERSONALES</t>
  </si>
  <si>
    <t>WOFCCP</t>
  </si>
  <si>
    <t>RELACION WRITE-OFF PARA EL COMPONENTE LOCAL ABBEY</t>
  </si>
  <si>
    <t>WOFLUK</t>
  </si>
  <si>
    <t>RELACION WRITE-OFF PARA PCAS</t>
  </si>
  <si>
    <t>WOFPCA</t>
  </si>
  <si>
    <t>RELACION WRITE-OFF PARA PRESTAMOS</t>
  </si>
  <si>
    <t>WOFPRE</t>
  </si>
  <si>
    <t>APLICACION QUE CONTIENE LOS COMPONENTES DE CANAL OFICINA PARA SCF</t>
  </si>
  <si>
    <t>WOFSCF</t>
  </si>
  <si>
    <t>APLICACIóN QUE CONTIENE LOS COMPONENTES DEL CANAL DE OFICINA PARA UKEMPRESAS</t>
  </si>
  <si>
    <t>WOFSCU</t>
  </si>
  <si>
    <t>APLICACIóN QUE CONTIENE LOS COMPONENTES DEL CANAL DE OFICINA PARA SEB</t>
  </si>
  <si>
    <t>WOFSEB</t>
  </si>
  <si>
    <t>APLICACIóN QUE CONTIENE LOS COMPONENTES DEL CANAL DE OFICINAPARA SOVEREIGN.</t>
  </si>
  <si>
    <t>WOFSOV</t>
  </si>
  <si>
    <t>APLICACION QUE CONTIENE LOS COMPONENTES LOCALES DE SCF</t>
  </si>
  <si>
    <t>WOLSCF</t>
  </si>
  <si>
    <t>FUNCIONALIDAD ESPECIFICA BANESTO DE WRAPUP</t>
  </si>
  <si>
    <t>WRABAN</t>
  </si>
  <si>
    <t>Wrapup Brasil</t>
  </si>
  <si>
    <t>WRABR1</t>
  </si>
  <si>
    <t>FUNCIONALIDAD DE WRAP-UP ESPECÍFICA PARA BRASIL</t>
  </si>
  <si>
    <t>WRABRA</t>
  </si>
  <si>
    <t>FUNCIONALIDAD COMUN DE WRAPUP</t>
  </si>
  <si>
    <t>WRACOM</t>
  </si>
  <si>
    <t>FUNCIONALIDAD CORE DE WRAP-UP</t>
  </si>
  <si>
    <t>WRACOR</t>
  </si>
  <si>
    <t>FUNCIONALIDAD DE WRAPUP ESPECIFICA PARA UCP</t>
  </si>
  <si>
    <t>WRAESP</t>
  </si>
  <si>
    <t>FUNCIONALIDAD ESPECIFICA UK DE WRAPUP</t>
  </si>
  <si>
    <t>WRAPU1</t>
  </si>
  <si>
    <t>FUNCIONALIDAD DE WRAP-UP ESPECÍFICA PARA REINO UNIDO</t>
  </si>
  <si>
    <t>WRAPUK</t>
  </si>
  <si>
    <t>PRESENTACIÓN SANTANDER DE WRAPUP</t>
  </si>
  <si>
    <t>WRASAN</t>
  </si>
  <si>
    <t>FUNCIONALIDAD ESPECIFICA SEB DE WRAPUP</t>
  </si>
  <si>
    <t>WRASEB</t>
  </si>
  <si>
    <t>FUNCIONALIDAD DE WRAP-UP ESPECÍFICA PARA ESPAÑA</t>
  </si>
  <si>
    <t>WRASPN</t>
  </si>
  <si>
    <t>FUNCIONALIDAD DE WRAP-UP ESPECÍFICA PARA USA</t>
  </si>
  <si>
    <t>WRAUSA</t>
  </si>
  <si>
    <t>CANAL OFICINA PARA WRITE-OFF</t>
  </si>
  <si>
    <t>WRTOF1</t>
  </si>
  <si>
    <t>GESTION WRITE-OFF Y CONTROL DEPAGOS.</t>
  </si>
  <si>
    <t>WRTOFF</t>
  </si>
  <si>
    <t>WSCRAP-WEBSCRAPPING</t>
  </si>
  <si>
    <t>WEBSCRAPPING</t>
  </si>
  <si>
    <t>WSCRAP</t>
  </si>
  <si>
    <t>PIEZA PARA EL DESACOPLAMIENTO DE LA INTEGRACIÓN ENTRE APLICATIVOS DEPARTAMENTALES Y COMPONENTES DE PROCESOS, ASÍ COMO PARA BRINDAR UN ESQUEMA MÍNIMO DE SEGURIDAD.</t>
  </si>
  <si>
    <t>WSPRO1</t>
  </si>
  <si>
    <t>Recupera y presenta los datos de cada producto asociados a su detalle.</t>
  </si>
  <si>
    <t>WUKDPA</t>
  </si>
  <si>
    <t>Recupera y presenta los datos de cada producto asociados a su detalle.   Presenta:  - Datos de cada producto asociados a su detalle.   - Valoración media  Permite la valoración del contenido</t>
  </si>
  <si>
    <t>WUKDPP</t>
  </si>
  <si>
    <t>Recupera y presenta los datos de cada producto asociados a su detalle.   Presenta:  - Datos de cada producto asociados a su detalle.   - Valoración media  Permite la valoración del contenido    .</t>
  </si>
  <si>
    <t>WUKDPT</t>
  </si>
  <si>
    <t>Presenta la lista de productos de la familia de activo</t>
  </si>
  <si>
    <t>WUKFPA</t>
  </si>
  <si>
    <t>Presenta la lista de productos de la familia de pasivo</t>
  </si>
  <si>
    <t>WUKFPP</t>
  </si>
  <si>
    <t>Presenta la lista de productos de la familia de tarjetas</t>
  </si>
  <si>
    <t>WUKFPT</t>
  </si>
  <si>
    <t>X9.37/100 Management Producto Sovereign</t>
  </si>
  <si>
    <t>X9MANA</t>
  </si>
  <si>
    <t>Conversores txt em xml e assinatura digital de xml.</t>
  </si>
  <si>
    <t>XMTOTO</t>
  </si>
  <si>
    <t>ADDON LOCAL SCB CATáLOGO</t>
  </si>
  <si>
    <t>XXXICC</t>
  </si>
  <si>
    <t>Arrecadação de Contas de consumo e Tributos.
Aplicação Funcional para recobrimento dos serviços do sistema YA - BKS</t>
  </si>
  <si>
    <t>YACETB</t>
  </si>
  <si>
    <t>Aplicação Funcional para recobrimentos BKS.
Interface entre os Sistemas Legados do Cash e links externos, ex: VAN e cliente final, recepcionando e retornando arquivos, bem como monitorando os que tiveram sucesso, dos que foram rejeitados (crítica física).</t>
  </si>
  <si>
    <t>YACICC</t>
  </si>
  <si>
    <t>Efetuar pagamentos e débitos dos produtos de Pagamento de Fornecedores, Pagamento de Salários e Débito Automático.
Aplicação funcional para recobrimento dos serviços do sistema YL - BKS</t>
  </si>
  <si>
    <t>YACPED</t>
  </si>
  <si>
    <t>Emissão de hollerith para funcionários que recebem o salário pelo banco.
Aplicação Funcional para recobrimentos BKS.</t>
  </si>
  <si>
    <t>YJHOEB</t>
  </si>
  <si>
    <t>Pagamento de benefícios do INSS a seus Beneficiários e/ou Procuradores / Representantes Legais.
Cadastramento para recobrimento dos serviços BKS</t>
  </si>
  <si>
    <t>YOPBIB</t>
  </si>
  <si>
    <t>Creditar valores recolhidos pelas transportadoras.
Aplicação Funcional para Recobrimentos BKS.</t>
  </si>
  <si>
    <t>YVRDVB</t>
  </si>
  <si>
    <t>Sistema de Gestão de Consórcio para o Recobrimento BKS.</t>
  </si>
  <si>
    <t>YZCOBK</t>
  </si>
  <si>
    <t>Aplicación de Presentación para Mantenimiento y Consulta del Modelo de Zona Horaria Horarios para Empresa y Centro; que se necesita tener conocimiento en la operativa diaria. De uso general por todas las aplicaciones de y capas del software</t>
  </si>
  <si>
    <t>ZHHECP</t>
  </si>
  <si>
    <t>Aplicación para la Lógica de Presentación del Mantenimiento y Consulta del modelo de Zona Horaria y Horario, dónde se recogen todas las Zonas Horarias y Horarios que puedan necesitarse tener en cuenta en cualquier operativa a realizar. Es de uso general por todas las aplicaciones y capas del software</t>
  </si>
  <si>
    <t>ZHHPRE</t>
  </si>
  <si>
    <t>PLAYGROUND ZURICH 2020</t>
  </si>
  <si>
    <t>ZU2020</t>
  </si>
  <si>
    <t>List of Products   as of 13-DEC-2022</t>
  </si>
  <si>
    <t>DESCRIPTION</t>
  </si>
  <si>
    <t>CODE</t>
  </si>
  <si>
    <t>.NET</t>
  </si>
  <si>
    <t>dnet</t>
  </si>
  <si>
    <t>ABACUS</t>
  </si>
  <si>
    <t>abac</t>
  </si>
  <si>
    <t>ACCURA XV</t>
  </si>
  <si>
    <t>accu</t>
  </si>
  <si>
    <t>ACL ANALYTICS</t>
  </si>
  <si>
    <t>anal</t>
  </si>
  <si>
    <t>adfs</t>
  </si>
  <si>
    <t>ADOBE LIVECYCLE</t>
  </si>
  <si>
    <t>aliv</t>
  </si>
  <si>
    <t>ADSM</t>
  </si>
  <si>
    <t>adsm</t>
  </si>
  <si>
    <t>ALAMO CIRBE</t>
  </si>
  <si>
    <t>alci</t>
  </si>
  <si>
    <t>ALM license monitoring server</t>
  </si>
  <si>
    <t>rlks</t>
  </si>
  <si>
    <t>ANSIBLE</t>
  </si>
  <si>
    <t>ansi</t>
  </si>
  <si>
    <t>APAMA</t>
  </si>
  <si>
    <t>apam</t>
  </si>
  <si>
    <t>API MANAGEMENT</t>
  </si>
  <si>
    <t>apim</t>
  </si>
  <si>
    <t>APIS FOR ALM 2.0</t>
  </si>
  <si>
    <t>apis</t>
  </si>
  <si>
    <t>Application gateways</t>
  </si>
  <si>
    <t>appg</t>
  </si>
  <si>
    <t>APPLICATION LIFECYCLE MANAGEMENT (ALM)</t>
  </si>
  <si>
    <t>alma</t>
  </si>
  <si>
    <t>APPSCAN</t>
  </si>
  <si>
    <t>aaps</t>
  </si>
  <si>
    <t>ARIS BUSINESS ARCHITECT</t>
  </si>
  <si>
    <t>abar</t>
  </si>
  <si>
    <t>ATMOS</t>
  </si>
  <si>
    <t>atmo</t>
  </si>
  <si>
    <t>AVAYA</t>
  </si>
  <si>
    <t>avay</t>
  </si>
  <si>
    <t>BANCWARE</t>
  </si>
  <si>
    <t>banw</t>
  </si>
  <si>
    <t>BANKTRADE</t>
  </si>
  <si>
    <t>btra</t>
  </si>
  <si>
    <t>BASE 24</t>
  </si>
  <si>
    <t>base</t>
  </si>
  <si>
    <t>BI APPLICATIONS (BI APPS)</t>
  </si>
  <si>
    <t>biap</t>
  </si>
  <si>
    <t>BIG DATA SANTANDER</t>
  </si>
  <si>
    <t>mars</t>
  </si>
  <si>
    <t>BITACORA</t>
  </si>
  <si>
    <t>bita</t>
  </si>
  <si>
    <t>BMC ATRIUM ORCHESTATOR (BAO)</t>
  </si>
  <si>
    <t>atri</t>
  </si>
  <si>
    <t>BMC REMEDY</t>
  </si>
  <si>
    <t>remd</t>
  </si>
  <si>
    <t>BOX HITACHI HDI</t>
  </si>
  <si>
    <t>boxx</t>
  </si>
  <si>
    <t>BROCADE NETWORK ADVISOR</t>
  </si>
  <si>
    <t>bbna</t>
  </si>
  <si>
    <t>BUILD IMAGES</t>
  </si>
  <si>
    <t>buim</t>
  </si>
  <si>
    <t>BUSINESS OBJECTS</t>
  </si>
  <si>
    <t>bobj</t>
  </si>
  <si>
    <t>BUSINESS WORK</t>
  </si>
  <si>
    <t>bwrk</t>
  </si>
  <si>
    <t>CA COLLECTOR</t>
  </si>
  <si>
    <t>cacl</t>
  </si>
  <si>
    <t>CACTI</t>
  </si>
  <si>
    <t>cact</t>
  </si>
  <si>
    <t>CASSANDRA</t>
  </si>
  <si>
    <t>cass</t>
  </si>
  <si>
    <t>CATALOGO DE CONTENIDOS</t>
  </si>
  <si>
    <t>caco</t>
  </si>
  <si>
    <t>CISCO</t>
  </si>
  <si>
    <t>cisc</t>
  </si>
  <si>
    <t>CLEAR CASE</t>
  </si>
  <si>
    <t>clca</t>
  </si>
  <si>
    <t>CLEAR2PAY</t>
  </si>
  <si>
    <t>cpay</t>
  </si>
  <si>
    <t>CLOUDERA EDGE</t>
  </si>
  <si>
    <t>cloe</t>
  </si>
  <si>
    <t>CLOUDERA ELASTIC LOGSTASH KIBANA</t>
  </si>
  <si>
    <t>celk</t>
  </si>
  <si>
    <t>CLOUDERA EXPORTACION/ENCOLADO</t>
  </si>
  <si>
    <t>clox</t>
  </si>
  <si>
    <t>CLOUDERA KAFKA</t>
  </si>
  <si>
    <t>clok</t>
  </si>
  <si>
    <t>CLOUDERA KEYTRUSTEE</t>
  </si>
  <si>
    <t>clot</t>
  </si>
  <si>
    <t>CLOUDERA MASTER</t>
  </si>
  <si>
    <t>clom</t>
  </si>
  <si>
    <t>CLOUDERA SERVICIOS</t>
  </si>
  <si>
    <t>clos</t>
  </si>
  <si>
    <t>CLOUDERA WORKBENCH</t>
  </si>
  <si>
    <t>clob</t>
  </si>
  <si>
    <t>CLOUDERA WORKER</t>
  </si>
  <si>
    <t>clow</t>
  </si>
  <si>
    <t>CMDBUILD (configuration management software)</t>
  </si>
  <si>
    <t>cmsw</t>
  </si>
  <si>
    <t>Connection Links (para Express Route)</t>
  </si>
  <si>
    <t>clne</t>
  </si>
  <si>
    <t>CONTENT MANAGER</t>
  </si>
  <si>
    <t>cmng</t>
  </si>
  <si>
    <t>CONTENT MANAGER ON DEMAND</t>
  </si>
  <si>
    <t>codm</t>
  </si>
  <si>
    <t>DATA QUALITY</t>
  </si>
  <si>
    <t>dqua</t>
  </si>
  <si>
    <t>DATAPROTECTOR</t>
  </si>
  <si>
    <t>dpro</t>
  </si>
  <si>
    <t>DB2</t>
  </si>
  <si>
    <t>idb2</t>
  </si>
  <si>
    <t>DECISION MODULE</t>
  </si>
  <si>
    <t>dmod</t>
  </si>
  <si>
    <t>DECISION OPTIMIZER</t>
  </si>
  <si>
    <t>dopt</t>
  </si>
  <si>
    <t>DEYDE</t>
  </si>
  <si>
    <t>deyd</t>
  </si>
  <si>
    <t>DLP ENFORCE</t>
  </si>
  <si>
    <t>enfo</t>
  </si>
  <si>
    <t>DLP PREVENT SMTP</t>
  </si>
  <si>
    <t>psmt</t>
  </si>
  <si>
    <t>DMGR OCULTO</t>
  </si>
  <si>
    <t>dmgo</t>
  </si>
  <si>
    <t>DMGR REAL</t>
  </si>
  <si>
    <t>dmgr</t>
  </si>
  <si>
    <t>DNS</t>
  </si>
  <si>
    <t>bind</t>
  </si>
  <si>
    <t>DOC ONE ADAPTER</t>
  </si>
  <si>
    <t>doca</t>
  </si>
  <si>
    <t>DOC ONE PI CONNECTOR</t>
  </si>
  <si>
    <t>docc</t>
  </si>
  <si>
    <t>DOCPATH</t>
  </si>
  <si>
    <t>dpat</t>
  </si>
  <si>
    <t>DOMAIN CONTROLLER</t>
  </si>
  <si>
    <t>dctr</t>
  </si>
  <si>
    <t>DRUPAL</t>
  </si>
  <si>
    <t>drup</t>
  </si>
  <si>
    <t>DYNAMICS</t>
  </si>
  <si>
    <t>dyna</t>
  </si>
  <si>
    <t>EAGLE</t>
  </si>
  <si>
    <t>eagl</t>
  </si>
  <si>
    <t>ECRION</t>
  </si>
  <si>
    <t>ecri</t>
  </si>
  <si>
    <t>EDITRAN</t>
  </si>
  <si>
    <t>edit</t>
  </si>
  <si>
    <t>EFQM PERFIL</t>
  </si>
  <si>
    <t>efqm</t>
  </si>
  <si>
    <t>EKRAN</t>
  </si>
  <si>
    <t>ekra</t>
  </si>
  <si>
    <t>ELAXY</t>
  </si>
  <si>
    <t>elax</t>
  </si>
  <si>
    <t>EMC DOCUMENTUM</t>
  </si>
  <si>
    <t>docu</t>
  </si>
  <si>
    <t>EMC SECURE REMOTE SERVICES</t>
  </si>
  <si>
    <t>esrs</t>
  </si>
  <si>
    <t>EMULADOR RDT TO ZOS FOR LINUX</t>
  </si>
  <si>
    <t>zrdt</t>
  </si>
  <si>
    <t>ENGAGE ONE INTERACTIVE</t>
  </si>
  <si>
    <t>eone</t>
  </si>
  <si>
    <t>ENTERPRISE VAULT</t>
  </si>
  <si>
    <t>vaul</t>
  </si>
  <si>
    <t>ENTIDAD CERTIFICADORA</t>
  </si>
  <si>
    <t>cert</t>
  </si>
  <si>
    <t>ESSBASE</t>
  </si>
  <si>
    <t>essb</t>
  </si>
  <si>
    <t>ExpressRoute Circuit</t>
  </si>
  <si>
    <t>exrc</t>
  </si>
  <si>
    <t>FILE SERVER</t>
  </si>
  <si>
    <t>fser</t>
  </si>
  <si>
    <t>FILENET</t>
  </si>
  <si>
    <t>fnet</t>
  </si>
  <si>
    <t>FINTRACE</t>
  </si>
  <si>
    <t>fint</t>
  </si>
  <si>
    <t>GENESYS </t>
  </si>
  <si>
    <t>GITLAB</t>
  </si>
  <si>
    <t>gitl</t>
  </si>
  <si>
    <t>GLOBALVIEWER ENTERPRISE</t>
  </si>
  <si>
    <t>gloe</t>
  </si>
  <si>
    <t>GOVERNANCE CATALOG</t>
  </si>
  <si>
    <t>igvc</t>
  </si>
  <si>
    <t>HERMESTI</t>
  </si>
  <si>
    <t>herm</t>
  </si>
  <si>
    <t>HITACHI DATA SYSTEM G 1000</t>
  </si>
  <si>
    <t>hdsg</t>
  </si>
  <si>
    <t>HORIZON VDI</t>
  </si>
  <si>
    <t>hvdi</t>
  </si>
  <si>
    <t>HP IDOL</t>
  </si>
  <si>
    <t>idol</t>
  </si>
  <si>
    <t>HP MOBILE CENTER</t>
  </si>
  <si>
    <t>hpmc</t>
  </si>
  <si>
    <t>HP PERFORMANCE CENTER</t>
  </si>
  <si>
    <t>hper</t>
  </si>
  <si>
    <t>HRACCESS</t>
  </si>
  <si>
    <t>hrac</t>
  </si>
  <si>
    <t>HUB DE IMPRESION</t>
  </si>
  <si>
    <t>prnt</t>
  </si>
  <si>
    <t>IBM CONTENT COLLECTOR FOR SAP</t>
  </si>
  <si>
    <t>iccs</t>
  </si>
  <si>
    <t>IBM Enterprise System Monitor</t>
  </si>
  <si>
    <t>iesm</t>
  </si>
  <si>
    <t>IBM MQSERIES</t>
  </si>
  <si>
    <t>imqs</t>
  </si>
  <si>
    <t>IBM Secure Gateway</t>
  </si>
  <si>
    <t>sega</t>
  </si>
  <si>
    <t>IBM WEB CONTENT MANAGEMENT</t>
  </si>
  <si>
    <t>iwcm</t>
  </si>
  <si>
    <t>ICP (IBM Cloud Private)</t>
  </si>
  <si>
    <t>icpr</t>
  </si>
  <si>
    <t>IMMOPORT</t>
  </si>
  <si>
    <t>immo</t>
  </si>
  <si>
    <t>INFOLEX</t>
  </si>
  <si>
    <t>ilex</t>
  </si>
  <si>
    <t>INTELLINX</t>
  </si>
  <si>
    <t>linx</t>
  </si>
  <si>
    <t>IPA MASTER</t>
  </si>
  <si>
    <t>ipam</t>
  </si>
  <si>
    <t>IPA SLAVE</t>
  </si>
  <si>
    <t>ipas</t>
  </si>
  <si>
    <t>IPROCESS</t>
  </si>
  <si>
    <t>ipro</t>
  </si>
  <si>
    <t>IRONPORT CONTENT SECURITY MANAGEMENT APPLIANCE (SMTP)</t>
  </si>
  <si>
    <t>csmt</t>
  </si>
  <si>
    <t>IRONPORT EMAIL SECURITY APPLIANCE (SMTP)</t>
  </si>
  <si>
    <t>esmt</t>
  </si>
  <si>
    <t>IRQA</t>
  </si>
  <si>
    <t>irqa</t>
  </si>
  <si>
    <t>JACADA</t>
  </si>
  <si>
    <t>jaca</t>
  </si>
  <si>
    <t>JAVA</t>
  </si>
  <si>
    <t>java</t>
  </si>
  <si>
    <t>JBOSS OCULTO</t>
  </si>
  <si>
    <t>jboo</t>
  </si>
  <si>
    <t>JBOSS PARA OUTSYSTEMS PLATFORM</t>
  </si>
  <si>
    <t>jbos</t>
  </si>
  <si>
    <t>JBOSS REAL</t>
  </si>
  <si>
    <t>jbor</t>
  </si>
  <si>
    <t>JEDOX</t>
  </si>
  <si>
    <t>jedo</t>
  </si>
  <si>
    <t>JENKINS</t>
  </si>
  <si>
    <t>jenk</t>
  </si>
  <si>
    <t>JIRA</t>
  </si>
  <si>
    <t>jira</t>
  </si>
  <si>
    <t>KANEST</t>
  </si>
  <si>
    <t>kane</t>
  </si>
  <si>
    <t>mkms</t>
  </si>
  <si>
    <t>KMS ENCRYPTION</t>
  </si>
  <si>
    <t>kmse</t>
  </si>
  <si>
    <t>KOFAX</t>
  </si>
  <si>
    <t>kofa</t>
  </si>
  <si>
    <t>LDAP</t>
  </si>
  <si>
    <t>ldap</t>
  </si>
  <si>
    <t>LIFERAY</t>
  </si>
  <si>
    <t>lray</t>
  </si>
  <si>
    <t>Load Balancer (Basic &amp; Standard)</t>
  </si>
  <si>
    <t>nlbl</t>
  </si>
  <si>
    <t>LYNX</t>
  </si>
  <si>
    <t>lynx</t>
  </si>
  <si>
    <t>MAGENTO</t>
  </si>
  <si>
    <t>mage</t>
  </si>
  <si>
    <t>MASTERCARD SIMULATOR</t>
  </si>
  <si>
    <t>mast</t>
  </si>
  <si>
    <t>MAVEN</t>
  </si>
  <si>
    <t>mave</t>
  </si>
  <si>
    <t>MCAFEE VIRUSSCAN ENTERPRISE FOR STORAGE</t>
  </si>
  <si>
    <t>vses</t>
  </si>
  <si>
    <t>Mcaffe EPO</t>
  </si>
  <si>
    <t>mepo</t>
  </si>
  <si>
    <t>MENIGA APLICACION</t>
  </si>
  <si>
    <t>mnga</t>
  </si>
  <si>
    <t>MENIGA CORE</t>
  </si>
  <si>
    <t>mngc</t>
  </si>
  <si>
    <t>MENIGA WEB</t>
  </si>
  <si>
    <t>mngw</t>
  </si>
  <si>
    <t>MERCURY</t>
  </si>
  <si>
    <t>merc</t>
  </si>
  <si>
    <t>METADIRECTORIO</t>
  </si>
  <si>
    <t>meta</t>
  </si>
  <si>
    <t>MFT STERLING</t>
  </si>
  <si>
    <t>mfts</t>
  </si>
  <si>
    <t>MICROFOCUS</t>
  </si>
  <si>
    <t>mfoc</t>
  </si>
  <si>
    <t>MICROSOFT BIZTALK SERVER</t>
  </si>
  <si>
    <t>bizt</t>
  </si>
  <si>
    <t>MICROSOFT EXCHANGE SERVER</t>
  </si>
  <si>
    <t>exch</t>
  </si>
  <si>
    <t>MICROSOFT ISA SERVER</t>
  </si>
  <si>
    <t>isas</t>
  </si>
  <si>
    <t>MICROSOFT LYNC</t>
  </si>
  <si>
    <t>lync</t>
  </si>
  <si>
    <t>MICROSOFT SCCM</t>
  </si>
  <si>
    <t>mscm</t>
  </si>
  <si>
    <t>MICROSOFT SHAREPOINT SERVER</t>
  </si>
  <si>
    <t>shap</t>
  </si>
  <si>
    <t>MICROSOFT TEAM FOUNDATION SERVER</t>
  </si>
  <si>
    <t>tefs</t>
  </si>
  <si>
    <t>MICROSTRATEGY</t>
  </si>
  <si>
    <t>mcrs</t>
  </si>
  <si>
    <t>MIRO</t>
  </si>
  <si>
    <t>miro</t>
  </si>
  <si>
    <t>MODELLICA</t>
  </si>
  <si>
    <t>mode</t>
  </si>
  <si>
    <t>MONGO</t>
  </si>
  <si>
    <t>mong</t>
  </si>
  <si>
    <t>MONITORIZACION BPM (RENDEZVOUS ROUTING DAEMON - TIBCO)</t>
  </si>
  <si>
    <t>rvrd</t>
  </si>
  <si>
    <t>MONITORIZACION COMUNICACIONES INTERNAS</t>
  </si>
  <si>
    <t>mcom</t>
  </si>
  <si>
    <t>MONITORIZACIÓN IBM</t>
  </si>
  <si>
    <t>iapm</t>
  </si>
  <si>
    <t>MOODYS</t>
  </si>
  <si>
    <t>mood</t>
  </si>
  <si>
    <t>MySQL</t>
  </si>
  <si>
    <t>mysq</t>
  </si>
  <si>
    <t>NAVISION</t>
  </si>
  <si>
    <t>navi</t>
  </si>
  <si>
    <t>NESSUS SECURITY CENTER</t>
  </si>
  <si>
    <t>nssc</t>
  </si>
  <si>
    <t>NESSUS SONDA</t>
  </si>
  <si>
    <t>nssd</t>
  </si>
  <si>
    <t>NETINSIGHT</t>
  </si>
  <si>
    <t>neti</t>
  </si>
  <si>
    <t>Network Interface</t>
  </si>
  <si>
    <t>nint</t>
  </si>
  <si>
    <t>nsgr</t>
  </si>
  <si>
    <t>NEXUS</t>
  </si>
  <si>
    <t>nexu</t>
  </si>
  <si>
    <t>NORKOM</t>
  </si>
  <si>
    <t>nork</t>
  </si>
  <si>
    <t>OBIEE</t>
  </si>
  <si>
    <t>obie</t>
  </si>
  <si>
    <t>OFFICE 365 CAS/MAILBOX</t>
  </si>
  <si>
    <t>365c</t>
  </si>
  <si>
    <t>OFFICE 365 EDGE</t>
  </si>
  <si>
    <t>365e</t>
  </si>
  <si>
    <t>OFFICE 366 WA-P</t>
  </si>
  <si>
    <t>365w</t>
  </si>
  <si>
    <t>ONCOMMAND INSIGHT NETAPP</t>
  </si>
  <si>
    <t>ocii</t>
  </si>
  <si>
    <t>OPENTEXT</t>
  </si>
  <si>
    <t>otex</t>
  </si>
  <si>
    <t>OPTILIST</t>
  </si>
  <si>
    <t>opli</t>
  </si>
  <si>
    <t>ORACLE</t>
  </si>
  <si>
    <t>orac</t>
  </si>
  <si>
    <t>ORACLE APEX</t>
  </si>
  <si>
    <t>apex</t>
  </si>
  <si>
    <t>ORACLE APPLICATION EXPRESS</t>
  </si>
  <si>
    <t>oape</t>
  </si>
  <si>
    <t>OTESI</t>
  </si>
  <si>
    <t>otes</t>
  </si>
  <si>
    <t>PALANTIR APPLICATION SERVER</t>
  </si>
  <si>
    <t>pala</t>
  </si>
  <si>
    <t>PALANTIR DATABASE SERVER</t>
  </si>
  <si>
    <t>pald</t>
  </si>
  <si>
    <t>PALANTIR LANDING SERVER</t>
  </si>
  <si>
    <t>pall</t>
  </si>
  <si>
    <t>PALANTIR MANAGEMENT SERVER</t>
  </si>
  <si>
    <t>palm</t>
  </si>
  <si>
    <t>PANDORA SERVER</t>
  </si>
  <si>
    <t>pand</t>
  </si>
  <si>
    <t>PAPYRUS SOFTWARE PLATFORM</t>
  </si>
  <si>
    <t>papy</t>
  </si>
  <si>
    <t>PEGASUS</t>
  </si>
  <si>
    <t>pega</t>
  </si>
  <si>
    <t>PENTAHO</t>
  </si>
  <si>
    <t>ptah</t>
  </si>
  <si>
    <t>PEOPLESOFT</t>
  </si>
  <si>
    <t>psof</t>
  </si>
  <si>
    <t>PHOENIX</t>
  </si>
  <si>
    <t>phoe</t>
  </si>
  <si>
    <t>PIBATCH</t>
  </si>
  <si>
    <t>pbat</t>
  </si>
  <si>
    <t>PIONLINE ADAPTER</t>
  </si>
  <si>
    <t>pioa</t>
  </si>
  <si>
    <t>PIONLINE CONNECTOR</t>
  </si>
  <si>
    <t>pioc</t>
  </si>
  <si>
    <t>PLASTIC</t>
  </si>
  <si>
    <t>plas</t>
  </si>
  <si>
    <t>POSTFIX</t>
  </si>
  <si>
    <t>pofx</t>
  </si>
  <si>
    <t>POSTGRESS</t>
  </si>
  <si>
    <t>post</t>
  </si>
  <si>
    <t>POWER CENTER</t>
  </si>
  <si>
    <t>pwct</t>
  </si>
  <si>
    <t>POWERCURVE</t>
  </si>
  <si>
    <t>pwcu</t>
  </si>
  <si>
    <t>PROCLARITY</t>
  </si>
  <si>
    <t>proc</t>
  </si>
  <si>
    <t>PROXY</t>
  </si>
  <si>
    <t>prxy</t>
  </si>
  <si>
    <t>PROXY AGENT BLUECOATH</t>
  </si>
  <si>
    <t>pblu</t>
  </si>
  <si>
    <t>Public IP</t>
  </si>
  <si>
    <t>ippu</t>
  </si>
  <si>
    <t>QAONLINE</t>
  </si>
  <si>
    <t>qaon</t>
  </si>
  <si>
    <t>QLIKSENSE CENTRAL SERVER</t>
  </si>
  <si>
    <t>qssr</t>
  </si>
  <si>
    <t>QLIKSENSE FILE SERVER</t>
  </si>
  <si>
    <t>qssf</t>
  </si>
  <si>
    <t>QLIKSENSE RIM SERVER</t>
  </si>
  <si>
    <t>qsrm</t>
  </si>
  <si>
    <t>QLIKVIEW FILE SERVER</t>
  </si>
  <si>
    <t>qlfs</t>
  </si>
  <si>
    <t>QLIKVIEW PUBLISHER</t>
  </si>
  <si>
    <t>qpub</t>
  </si>
  <si>
    <t>QLIKVIEW SERVER</t>
  </si>
  <si>
    <t>qsrv</t>
  </si>
  <si>
    <t>QLIKVIEW WEB NODE</t>
  </si>
  <si>
    <t>qweb</t>
  </si>
  <si>
    <t>QMATIC ORCHESTRA BBDD AGENT, CENTRAL, BI</t>
  </si>
  <si>
    <t>qbbd</t>
  </si>
  <si>
    <t>QMATIC ORCHESTRA BBDD STAT</t>
  </si>
  <si>
    <t>qbds</t>
  </si>
  <si>
    <t>QMATIC ORCHESTRA BI</t>
  </si>
  <si>
    <t>qmbi</t>
  </si>
  <si>
    <t>QMATIC ORCHESTRA CEN</t>
  </si>
  <si>
    <t>qcen</t>
  </si>
  <si>
    <t>QMATIC ORCHESTRA QAGENT</t>
  </si>
  <si>
    <t>qage</t>
  </si>
  <si>
    <t>RATIONAL LICENSE SERVER</t>
  </si>
  <si>
    <t>ratl</t>
  </si>
  <si>
    <t>RATIONAL TEST CONTROL PANEL</t>
  </si>
  <si>
    <t>rtcp</t>
  </si>
  <si>
    <t>Rational Test Virtualization Server</t>
  </si>
  <si>
    <t>rtvs</t>
  </si>
  <si>
    <t>RCH</t>
  </si>
  <si>
    <t>rcha</t>
  </si>
  <si>
    <t>RedHat Gluster</t>
  </si>
  <si>
    <t>glus</t>
  </si>
  <si>
    <t>REMOTE DESKTOP WEB APPLICATION</t>
  </si>
  <si>
    <t>rdwa</t>
  </si>
  <si>
    <t>REPORTING SERVICES</t>
  </si>
  <si>
    <t>reps</t>
  </si>
  <si>
    <t>RIGHTFAX</t>
  </si>
  <si>
    <t>rfax</t>
  </si>
  <si>
    <t>RIPPLE CONNECT</t>
  </si>
  <si>
    <t>ripc</t>
  </si>
  <si>
    <t>RIT ( Rational Integration Tester)</t>
  </si>
  <si>
    <t>rite</t>
  </si>
  <si>
    <t>ROCHADE</t>
  </si>
  <si>
    <t>roch</t>
  </si>
  <si>
    <t>SABA CENTRA</t>
  </si>
  <si>
    <t>sace</t>
  </si>
  <si>
    <t>SABA ENTERPRISE LEARNING MANAGEMENT</t>
  </si>
  <si>
    <t>selm</t>
  </si>
  <si>
    <t>SABA REMOTE CONTENT SERVER</t>
  </si>
  <si>
    <t>srcs</t>
  </si>
  <si>
    <t>SABA REMOTE NOTIFICATION SERVER</t>
  </si>
  <si>
    <t>srns</t>
  </si>
  <si>
    <t>SAGE / PILOT</t>
  </si>
  <si>
    <t>sage</t>
  </si>
  <si>
    <t>SAILPOINT IDENTITY</t>
  </si>
  <si>
    <t>side</t>
  </si>
  <si>
    <t>SAP APPLICATION SERVER</t>
  </si>
  <si>
    <t>sapa</t>
  </si>
  <si>
    <t>SAP CENTRAL</t>
  </si>
  <si>
    <t>sapc</t>
  </si>
  <si>
    <t>SAP HANA</t>
  </si>
  <si>
    <t>saph</t>
  </si>
  <si>
    <t>SAP OPENTEXT</t>
  </si>
  <si>
    <t>sapo</t>
  </si>
  <si>
    <t>SAP WEB DISPATCHER</t>
  </si>
  <si>
    <t>sapw</t>
  </si>
  <si>
    <t>SARATOGA</t>
  </si>
  <si>
    <t>sara</t>
  </si>
  <si>
    <t>SAS MINER</t>
  </si>
  <si>
    <t>sasm</t>
  </si>
  <si>
    <t>SAS OFFICE ANALYTICS</t>
  </si>
  <si>
    <t>sasa</t>
  </si>
  <si>
    <t>SATELLITE CAPUSLE</t>
  </si>
  <si>
    <t>satc</t>
  </si>
  <si>
    <t>SATELLITE SERVER</t>
  </si>
  <si>
    <t>sats</t>
  </si>
  <si>
    <t>SCCM2CMDB/DATA PUMP</t>
  </si>
  <si>
    <t>sccm</t>
  </si>
  <si>
    <t>SCOM</t>
  </si>
  <si>
    <t>scom</t>
  </si>
  <si>
    <t>SECURE FTP SERVER</t>
  </si>
  <si>
    <t>sftp</t>
  </si>
  <si>
    <t>SERVICE NOW MID-SERVER (AUTODISCOVER)</t>
  </si>
  <si>
    <t>snms</t>
  </si>
  <si>
    <t>SERVIDOR CITRIX</t>
  </si>
  <si>
    <t>citx</t>
  </si>
  <si>
    <t>SERVIDOR LINUX GENERICO</t>
  </si>
  <si>
    <t>rhel</t>
  </si>
  <si>
    <t>SERVIDOR WINDOWS GENERICO</t>
  </si>
  <si>
    <t>wind</t>
  </si>
  <si>
    <t>SIEBEL</t>
  </si>
  <si>
    <t>sieb</t>
  </si>
  <si>
    <t>SOLUCION CA SOI</t>
  </si>
  <si>
    <t>csoi</t>
  </si>
  <si>
    <t>SONARQUBE</t>
  </si>
  <si>
    <t>sona</t>
  </si>
  <si>
    <t>SPEECH ANALYTICS</t>
  </si>
  <si>
    <t>sana</t>
  </si>
  <si>
    <t>SQL SERVER</t>
  </si>
  <si>
    <t>msql</t>
  </si>
  <si>
    <t>STREAMWEAVER</t>
  </si>
  <si>
    <t>stwe</t>
  </si>
  <si>
    <t>nsub</t>
  </si>
  <si>
    <t>TALEND</t>
  </si>
  <si>
    <t>talen</t>
  </si>
  <si>
    <t>TALLYMAN</t>
  </si>
  <si>
    <t>talm</t>
  </si>
  <si>
    <t>TAURO</t>
  </si>
  <si>
    <t>taur</t>
  </si>
  <si>
    <t>TEAMMATE</t>
  </si>
  <si>
    <t>tmat</t>
  </si>
  <si>
    <t>THOUGHTSPOT</t>
  </si>
  <si>
    <t>thos</t>
  </si>
  <si>
    <t>TIBCO ACTIVEMATRIX BPM</t>
  </si>
  <si>
    <t>tacm</t>
  </si>
  <si>
    <t>TIBCO ENTERPRISE ADMINISTRATOR</t>
  </si>
  <si>
    <t>ptea</t>
  </si>
  <si>
    <t>TIBCO ENTERPRISE MESSAGE SERVICE</t>
  </si>
  <si>
    <t>tems</t>
  </si>
  <si>
    <t>TIBCO SPOTFIRE SERVER</t>
  </si>
  <si>
    <t>spos</t>
  </si>
  <si>
    <t>TOMCAT OCULTO</t>
  </si>
  <si>
    <t>tomo</t>
  </si>
  <si>
    <t>TOMCAT REAL</t>
  </si>
  <si>
    <t>tomr</t>
  </si>
  <si>
    <t>TOMCAT REAL Y OCULTO</t>
  </si>
  <si>
    <t>tomc</t>
  </si>
  <si>
    <t>TRANSACTION LIFECYCLE MANAGEMENT PLATFORM</t>
  </si>
  <si>
    <t>tlmp</t>
  </si>
  <si>
    <t>TRIADE</t>
  </si>
  <si>
    <t>tria</t>
  </si>
  <si>
    <t>ULLINK</t>
  </si>
  <si>
    <t>ullk</t>
  </si>
  <si>
    <t>Urban Code Blueprint Design</t>
  </si>
  <si>
    <t>ucbd</t>
  </si>
  <si>
    <t>URBAN CODE DEPLOY</t>
  </si>
  <si>
    <t>urcd</t>
  </si>
  <si>
    <t>Urban Code relay</t>
  </si>
  <si>
    <t>ucre</t>
  </si>
  <si>
    <t>URBAN CODE RELEASE</t>
  </si>
  <si>
    <t>ucdr</t>
  </si>
  <si>
    <t>Urban Code Velocity</t>
  </si>
  <si>
    <t>ucve</t>
  </si>
  <si>
    <t>VASCO IDENTIKEY Authentication Server</t>
  </si>
  <si>
    <t>vias</t>
  </si>
  <si>
    <t>VERTEX</t>
  </si>
  <si>
    <t>vert</t>
  </si>
  <si>
    <t>VIMAGO</t>
  </si>
  <si>
    <t>vima</t>
  </si>
  <si>
    <t>VIRTUAL CENTER</t>
  </si>
  <si>
    <t>vmvc</t>
  </si>
  <si>
    <t>vnet</t>
  </si>
  <si>
    <t>Virtual Network Gateways (Express Route y VPN)</t>
  </si>
  <si>
    <t>vpng</t>
  </si>
  <si>
    <t>VISA TEST SYSTEM</t>
  </si>
  <si>
    <t>vits</t>
  </si>
  <si>
    <t>WAS OCULTO</t>
  </si>
  <si>
    <t>waso</t>
  </si>
  <si>
    <t>WAS REAL</t>
  </si>
  <si>
    <t>wasr</t>
  </si>
  <si>
    <t>WAS SERVER REAL Y OCULTO</t>
  </si>
  <si>
    <t>wass</t>
  </si>
  <si>
    <t>WEB OCULTO</t>
  </si>
  <si>
    <t>webo</t>
  </si>
  <si>
    <t>WEB REAL</t>
  </si>
  <si>
    <t>webr</t>
  </si>
  <si>
    <t>WEB SERVER REAL Y OCULTO</t>
  </si>
  <si>
    <t>webs</t>
  </si>
  <si>
    <t>WEBLOGIC</t>
  </si>
  <si>
    <t>webl</t>
  </si>
  <si>
    <t>WSUS</t>
  </si>
  <si>
    <t>wsus</t>
  </si>
  <si>
    <t>List of Entities   (updated 18-OCT-2022)</t>
  </si>
  <si>
    <t>ENTITY</t>
  </si>
  <si>
    <t>Adm Bancos Latinoamericanos SAN</t>
  </si>
  <si>
    <t>lat</t>
  </si>
  <si>
    <t>Aegon Santander Portugal</t>
  </si>
  <si>
    <t>Allfunds Bank</t>
  </si>
  <si>
    <t>afb</t>
  </si>
  <si>
    <t>Alliance &amp; Leicester</t>
  </si>
  <si>
    <t>all</t>
  </si>
  <si>
    <t>Altamira Asset Management</t>
  </si>
  <si>
    <t>aam</t>
  </si>
  <si>
    <t>Altamira Real Estate</t>
  </si>
  <si>
    <t>are</t>
  </si>
  <si>
    <t>Aquanima</t>
  </si>
  <si>
    <t>aqu</t>
  </si>
  <si>
    <t>Aquanima Alemania</t>
  </si>
  <si>
    <t>QDE</t>
  </si>
  <si>
    <t>Aquanima México</t>
  </si>
  <si>
    <t>QMX</t>
  </si>
  <si>
    <t>Aquanima UK</t>
  </si>
  <si>
    <t>QGB</t>
  </si>
  <si>
    <t>Atual Rec Cre Meio Digitais SA</t>
  </si>
  <si>
    <t>arc</t>
  </si>
  <si>
    <t>Autocompara Brasil</t>
  </si>
  <si>
    <t>sac</t>
  </si>
  <si>
    <t>Aymoré Brasil</t>
  </si>
  <si>
    <t>say</t>
  </si>
  <si>
    <t>Banco Hyundai Brasil</t>
  </si>
  <si>
    <t>shy</t>
  </si>
  <si>
    <t>Banco Popular</t>
  </si>
  <si>
    <t>pop</t>
  </si>
  <si>
    <t>Banco RCI Brasil</t>
  </si>
  <si>
    <t>src</t>
  </si>
  <si>
    <t>Banco S3 CACEIS México</t>
  </si>
  <si>
    <t>S3X</t>
  </si>
  <si>
    <t>Banco Santander International</t>
  </si>
  <si>
    <t>bsi</t>
  </si>
  <si>
    <t>Banesto</t>
  </si>
  <si>
    <t>bto</t>
  </si>
  <si>
    <t>BEN Brasil</t>
  </si>
  <si>
    <t>sbn</t>
  </si>
  <si>
    <t>BS de Negocios Colombia</t>
  </si>
  <si>
    <t>bnc</t>
  </si>
  <si>
    <t>Bueno PagoFX</t>
  </si>
  <si>
    <t>PFX</t>
  </si>
  <si>
    <t>BYOD</t>
  </si>
  <si>
    <t>byo</t>
  </si>
  <si>
    <t>BYOD VIP</t>
  </si>
  <si>
    <t>byv</t>
  </si>
  <si>
    <t>Cahoot</t>
  </si>
  <si>
    <t>cah</t>
  </si>
  <si>
    <t>Cater Allen</t>
  </si>
  <si>
    <t>cal</t>
  </si>
  <si>
    <t>Cavalsa</t>
  </si>
  <si>
    <t>cav</t>
  </si>
  <si>
    <t>Cloud Center of Excellence</t>
  </si>
  <si>
    <t>coe</t>
  </si>
  <si>
    <t>Cloud Competence Center</t>
  </si>
  <si>
    <t>ccc</t>
  </si>
  <si>
    <t>Consumer Mobility Services</t>
  </si>
  <si>
    <t>cms</t>
  </si>
  <si>
    <t>CNP Santander Insurance</t>
  </si>
  <si>
    <t>sii</t>
  </si>
  <si>
    <t>Comunidad Laboral Trabajando Ibérica</t>
  </si>
  <si>
    <t>lti</t>
  </si>
  <si>
    <t>Cybersecurity Hub</t>
  </si>
  <si>
    <t>cyb</t>
  </si>
  <si>
    <t>Detect</t>
  </si>
  <si>
    <t>det</t>
  </si>
  <si>
    <t>Diners Club</t>
  </si>
  <si>
    <t>dnc</t>
  </si>
  <si>
    <t>Esfera Brasil</t>
  </si>
  <si>
    <t>Fundación Banco Santander</t>
  </si>
  <si>
    <t>fnd</t>
  </si>
  <si>
    <t>Fundación Universia</t>
  </si>
  <si>
    <t>fnu</t>
  </si>
  <si>
    <t>GABPS Brasil</t>
  </si>
  <si>
    <t>gab</t>
  </si>
  <si>
    <t>Geoban US</t>
  </si>
  <si>
    <t>geu</t>
  </si>
  <si>
    <t>Gesban</t>
  </si>
  <si>
    <t>gsb</t>
  </si>
  <si>
    <t>Gesban MX</t>
  </si>
  <si>
    <t>GSM</t>
  </si>
  <si>
    <t>Gesban PT</t>
  </si>
  <si>
    <t>GSP</t>
  </si>
  <si>
    <t>Gesban UK</t>
  </si>
  <si>
    <t>gsk</t>
  </si>
  <si>
    <t>Getnet Brasil</t>
  </si>
  <si>
    <t>gnr</t>
  </si>
  <si>
    <t>Global Merchant Services</t>
  </si>
  <si>
    <t>gms</t>
  </si>
  <si>
    <t>Global Services Hub</t>
  </si>
  <si>
    <t>hub</t>
  </si>
  <si>
    <t>Global Trade Service</t>
  </si>
  <si>
    <t>gts</t>
  </si>
  <si>
    <t>Global CCoE de SGT</t>
  </si>
  <si>
    <t>gcc</t>
  </si>
  <si>
    <t>Grupo Empresarial Santander</t>
  </si>
  <si>
    <t>ges</t>
  </si>
  <si>
    <t>Grupo Santander Corporación</t>
  </si>
  <si>
    <t>Grupo Santander Corporación - do NOT use - kept to resolve old names</t>
  </si>
  <si>
    <t>Hyundai Capital Bank Europe</t>
  </si>
  <si>
    <t>hcb</t>
  </si>
  <si>
    <t>Hyundai Capital Italy</t>
  </si>
  <si>
    <t>HCI</t>
  </si>
  <si>
    <t>Intermediación y Servicios Tec</t>
  </si>
  <si>
    <t>pin</t>
  </si>
  <si>
    <t>LandCompany 2020</t>
  </si>
  <si>
    <t>LND</t>
  </si>
  <si>
    <t>LANDMARK IBERIA</t>
  </si>
  <si>
    <t>lki</t>
  </si>
  <si>
    <t>Madesant</t>
  </si>
  <si>
    <t>amd</t>
  </si>
  <si>
    <t>Moneybit, S.L.</t>
  </si>
  <si>
    <t>mbi</t>
  </si>
  <si>
    <t>pgx</t>
  </si>
  <si>
    <t>MS SPAIN</t>
  </si>
  <si>
    <t>mpa</t>
  </si>
  <si>
    <t>Multiplica SPA</t>
  </si>
  <si>
    <t>mul</t>
  </si>
  <si>
    <t>mps</t>
  </si>
  <si>
    <t>Norbest</t>
  </si>
  <si>
    <t>snb</t>
  </si>
  <si>
    <t>mpd</t>
  </si>
  <si>
    <t>Olé BR</t>
  </si>
  <si>
    <t>ole</t>
  </si>
  <si>
    <t>mpx</t>
  </si>
  <si>
    <t>Open Digital Services</t>
  </si>
  <si>
    <t>ods</t>
  </si>
  <si>
    <t>pay</t>
  </si>
  <si>
    <t>OpenBank</t>
  </si>
  <si>
    <t>opb</t>
  </si>
  <si>
    <t>Pago FX</t>
  </si>
  <si>
    <t>pfx</t>
  </si>
  <si>
    <t>PagoNxt</t>
  </si>
  <si>
    <t>pnx</t>
  </si>
  <si>
    <t>PagoNxt Consumer Solutions</t>
  </si>
  <si>
    <t>PagoNxt Merchant Platform Solutions AR</t>
  </si>
  <si>
    <t>PagoNxt Merchant Platform Solutions BR</t>
  </si>
  <si>
    <t>PagoNxt Merchant Platform Solutions DE</t>
  </si>
  <si>
    <t>PagoNxt Merchant Platform Solutions MX</t>
  </si>
  <si>
    <t>Popular Vida 2020</t>
  </si>
  <si>
    <t>pvi</t>
  </si>
  <si>
    <t>Private Banking</t>
  </si>
  <si>
    <t>pvt</t>
  </si>
  <si>
    <t>Produban US</t>
  </si>
  <si>
    <t>pus</t>
  </si>
  <si>
    <t>Prospera Brasil</t>
  </si>
  <si>
    <t>spr</t>
  </si>
  <si>
    <t>Protect</t>
  </si>
  <si>
    <t>ptc</t>
  </si>
  <si>
    <t>Reintegra</t>
  </si>
  <si>
    <t>rei</t>
  </si>
  <si>
    <t>Respond</t>
  </si>
  <si>
    <t>res</t>
  </si>
  <si>
    <t>Salco</t>
  </si>
  <si>
    <t>sal</t>
  </si>
  <si>
    <t>SAM BR</t>
  </si>
  <si>
    <t>SAM CL</t>
  </si>
  <si>
    <t>SAM DE</t>
  </si>
  <si>
    <t>ade</t>
  </si>
  <si>
    <t>SAM ESP</t>
  </si>
  <si>
    <t>aes</t>
  </si>
  <si>
    <t>SAM INH</t>
  </si>
  <si>
    <t>aih</t>
  </si>
  <si>
    <t>SAM MX</t>
  </si>
  <si>
    <t>amx</t>
  </si>
  <si>
    <t>SAM PT</t>
  </si>
  <si>
    <t>apt</t>
  </si>
  <si>
    <t>SAM UK</t>
  </si>
  <si>
    <t>auk</t>
  </si>
  <si>
    <t>SanGO EU</t>
  </si>
  <si>
    <t>sgo</t>
  </si>
  <si>
    <t>SanGO MX</t>
  </si>
  <si>
    <t>gem</t>
  </si>
  <si>
    <t>SanGO PL</t>
  </si>
  <si>
    <t>gel</t>
  </si>
  <si>
    <t>SanGO PT</t>
  </si>
  <si>
    <t>gep</t>
  </si>
  <si>
    <t>SanGO SP</t>
  </si>
  <si>
    <t>goe</t>
  </si>
  <si>
    <t>Santander</t>
  </si>
  <si>
    <t>san</t>
  </si>
  <si>
    <t>Santander AM Holding</t>
  </si>
  <si>
    <t>aho</t>
  </si>
  <si>
    <t>Santander Argentina</t>
  </si>
  <si>
    <t>sar</t>
  </si>
  <si>
    <t>sam</t>
  </si>
  <si>
    <t>Santander Banca Privada México</t>
  </si>
  <si>
    <t>spx</t>
  </si>
  <si>
    <t>Santander Bank Germany</t>
  </si>
  <si>
    <t>sbg</t>
  </si>
  <si>
    <t>Santander Bank Polska</t>
  </si>
  <si>
    <t>spl</t>
  </si>
  <si>
    <t>Santander Brasil</t>
  </si>
  <si>
    <t>sbr</t>
  </si>
  <si>
    <t>Santander Brasil Affiliates</t>
  </si>
  <si>
    <t>sba</t>
  </si>
  <si>
    <t>Santander Business Banking UK</t>
  </si>
  <si>
    <t>sbu</t>
  </si>
  <si>
    <t>Santander Caceis Colombia</t>
  </si>
  <si>
    <t>Santander Capital Desarrollo</t>
  </si>
  <si>
    <t>cap</t>
  </si>
  <si>
    <t>Santander Cards UK Ltd</t>
  </si>
  <si>
    <t>crd</t>
  </si>
  <si>
    <t>Santander Chile</t>
  </si>
  <si>
    <t>chl</t>
  </si>
  <si>
    <t>Santander Colombia</t>
  </si>
  <si>
    <t>col</t>
  </si>
  <si>
    <t xml:space="preserve">Santander Consumer </t>
  </si>
  <si>
    <t>scf</t>
  </si>
  <si>
    <t>Santander Consumer Austria</t>
  </si>
  <si>
    <t>cau</t>
  </si>
  <si>
    <t>Santander Consumer Belgium</t>
  </si>
  <si>
    <t>cbe</t>
  </si>
  <si>
    <t>Santander Consumer Benelux</t>
  </si>
  <si>
    <t>cbx</t>
  </si>
  <si>
    <t>Santander Consumer Canada</t>
  </si>
  <si>
    <t>cca</t>
  </si>
  <si>
    <t>Santander Consumer Chile</t>
  </si>
  <si>
    <t>ccl</t>
  </si>
  <si>
    <t>Santander Consumer Next - deprecated - New acronym is cnx</t>
  </si>
  <si>
    <t>Santander Consumer E.F.C</t>
  </si>
  <si>
    <t>EFC</t>
  </si>
  <si>
    <t>Santander Consumer ESP</t>
  </si>
  <si>
    <t>ces</t>
  </si>
  <si>
    <t>Santander Consumer España</t>
  </si>
  <si>
    <t>sce</t>
  </si>
  <si>
    <t>Santander Consumer Finance Global Services</t>
  </si>
  <si>
    <t>cgs</t>
  </si>
  <si>
    <t>Santander Consumer FR</t>
  </si>
  <si>
    <t>cfr</t>
  </si>
  <si>
    <t>Santander Consumer Germany</t>
  </si>
  <si>
    <t>scg</t>
  </si>
  <si>
    <t>Santander Consumer Grecia</t>
  </si>
  <si>
    <t>CGR</t>
  </si>
  <si>
    <t>Santander Consumer HQ</t>
  </si>
  <si>
    <t>scq</t>
  </si>
  <si>
    <t>Santander Consumer Hungary</t>
  </si>
  <si>
    <t>chu</t>
  </si>
  <si>
    <t>Santander Consumer Italy</t>
  </si>
  <si>
    <t>cit</t>
  </si>
  <si>
    <t>Santander Consumer Next</t>
  </si>
  <si>
    <t>nxt</t>
  </si>
  <si>
    <t>cnx</t>
  </si>
  <si>
    <t>Santander Consumer Nordics</t>
  </si>
  <si>
    <t>Santander Consumer Operations DE</t>
  </si>
  <si>
    <t>Santander Consumer Perú</t>
  </si>
  <si>
    <t>cpe</t>
  </si>
  <si>
    <t>Santander Consumer Poland</t>
  </si>
  <si>
    <t>cpl</t>
  </si>
  <si>
    <t>Santander Consumer PT</t>
  </si>
  <si>
    <t>cpt</t>
  </si>
  <si>
    <t>Santander Consumer Suiza</t>
  </si>
  <si>
    <t>CCH</t>
  </si>
  <si>
    <t>Santander Consumer Technology DE</t>
  </si>
  <si>
    <t>ctg</t>
  </si>
  <si>
    <t>Santander Consumer UK</t>
  </si>
  <si>
    <t>cuk</t>
  </si>
  <si>
    <t>Santander Consumer USA</t>
  </si>
  <si>
    <t>cus</t>
  </si>
  <si>
    <t>Santander Consumer Western Europe</t>
  </si>
  <si>
    <t>cwe</t>
  </si>
  <si>
    <t>Santander Corporate Banking UK</t>
  </si>
  <si>
    <t>scb</t>
  </si>
  <si>
    <t>Santander Corredora de Bolsa</t>
  </si>
  <si>
    <t>CBO</t>
  </si>
  <si>
    <t>Santander Corredora de Seguros</t>
  </si>
  <si>
    <t>SCS</t>
  </si>
  <si>
    <t xml:space="preserve">Santander Digital </t>
  </si>
  <si>
    <t>sdi</t>
  </si>
  <si>
    <t>Santander Digital Assets</t>
  </si>
  <si>
    <t>sda</t>
  </si>
  <si>
    <t>Santander Facility Management</t>
  </si>
  <si>
    <t>sfm</t>
  </si>
  <si>
    <t>Santander Factoring Confirming</t>
  </si>
  <si>
    <t>sfc</t>
  </si>
  <si>
    <t>Santander Financiamentos</t>
  </si>
  <si>
    <t>sfi</t>
  </si>
  <si>
    <t>Santander Fund Administration</t>
  </si>
  <si>
    <t>sfa</t>
  </si>
  <si>
    <t>Santander Generales</t>
  </si>
  <si>
    <t>sgl</t>
  </si>
  <si>
    <t>Santander Getnet Chile</t>
  </si>
  <si>
    <t>GCL</t>
  </si>
  <si>
    <t>Santander Global Facilities</t>
  </si>
  <si>
    <t>sgf</t>
  </si>
  <si>
    <t>Santander Global Facilities MX</t>
  </si>
  <si>
    <t>gfx</t>
  </si>
  <si>
    <t>Santander Global Facilities UK</t>
  </si>
  <si>
    <t>gfu</t>
  </si>
  <si>
    <t>Santander Global Property</t>
  </si>
  <si>
    <t>sgp</t>
  </si>
  <si>
    <t>Santander Global Sport</t>
  </si>
  <si>
    <t>sgs</t>
  </si>
  <si>
    <t>sgt</t>
  </si>
  <si>
    <t>Santander Global Tech Brasil</t>
  </si>
  <si>
    <t>IBR</t>
  </si>
  <si>
    <t>Santander Global Tech Chile</t>
  </si>
  <si>
    <t>ICL</t>
  </si>
  <si>
    <t>Santander Global Tech México</t>
  </si>
  <si>
    <t>IMX</t>
  </si>
  <si>
    <t>Santander Global Tech Portugal</t>
  </si>
  <si>
    <t>IPT</t>
  </si>
  <si>
    <t>Santander Global Tech UK</t>
  </si>
  <si>
    <t>IUK</t>
  </si>
  <si>
    <t>Santander Global Tech USA</t>
  </si>
  <si>
    <t>IUS</t>
  </si>
  <si>
    <t>Santander Global Tech. Brasil</t>
  </si>
  <si>
    <t>ibr</t>
  </si>
  <si>
    <t>Santander Global Tech. Chile</t>
  </si>
  <si>
    <t>icl</t>
  </si>
  <si>
    <t>Santander Global Tech. México</t>
  </si>
  <si>
    <t>imx</t>
  </si>
  <si>
    <t>Santander Holdings USA</t>
  </si>
  <si>
    <t>shu</t>
  </si>
  <si>
    <t>Santander Inclusión Financiera México</t>
  </si>
  <si>
    <t>IFX</t>
  </si>
  <si>
    <t>Santander Insurance Holding</t>
  </si>
  <si>
    <t>sih</t>
  </si>
  <si>
    <t>Santander Insurance UK</t>
  </si>
  <si>
    <t>sik</t>
  </si>
  <si>
    <t>Santander Intermediación Seguros</t>
  </si>
  <si>
    <t>isg</t>
  </si>
  <si>
    <t>Santander International Crown Dependencies</t>
  </si>
  <si>
    <t>sic</t>
  </si>
  <si>
    <t>Santander Investment</t>
  </si>
  <si>
    <t>sin</t>
  </si>
  <si>
    <t>Santander Investment Securities</t>
  </si>
  <si>
    <t>sis</t>
  </si>
  <si>
    <t>Santander ISA Management</t>
  </si>
  <si>
    <t>isa</t>
  </si>
  <si>
    <t>Santander Lease</t>
  </si>
  <si>
    <t>sle</t>
  </si>
  <si>
    <t>Santander Legal</t>
  </si>
  <si>
    <t>lgl</t>
  </si>
  <si>
    <t>Santander London Branch</t>
  </si>
  <si>
    <t>slb</t>
  </si>
  <si>
    <t>Santander Mediacion</t>
  </si>
  <si>
    <t>smd</t>
  </si>
  <si>
    <t>Santander Merchant Platform Solutions</t>
  </si>
  <si>
    <t>Santander Merchant Platform Solutions MX</t>
  </si>
  <si>
    <t>Santander México</t>
  </si>
  <si>
    <t>mex</t>
  </si>
  <si>
    <t>Santander NYB</t>
  </si>
  <si>
    <t>sny</t>
  </si>
  <si>
    <t>Santander Operaciones UK</t>
  </si>
  <si>
    <t>gek</t>
  </si>
  <si>
    <t>Santander Operations UK</t>
  </si>
  <si>
    <t>GEK</t>
  </si>
  <si>
    <t>Santander Perú</t>
  </si>
  <si>
    <t>per</t>
  </si>
  <si>
    <t>Santander Portugal</t>
  </si>
  <si>
    <t>tot</t>
  </si>
  <si>
    <t>Santander Private Banking</t>
  </si>
  <si>
    <t>bnf</t>
  </si>
  <si>
    <t>Santander Private Equity</t>
  </si>
  <si>
    <t>spe</t>
  </si>
  <si>
    <t>Santander Private Real Estate A&amp;M</t>
  </si>
  <si>
    <t>Santander Puerto Rico</t>
  </si>
  <si>
    <t>ptr</t>
  </si>
  <si>
    <t>Santander Real Estate</t>
  </si>
  <si>
    <t>sre</t>
  </si>
  <si>
    <t>Santander Securities Services</t>
  </si>
  <si>
    <t>s3g</t>
  </si>
  <si>
    <t>Santander Securities Services Brasil</t>
  </si>
  <si>
    <t>s3b</t>
  </si>
  <si>
    <t>Santander Securities Services Colombia</t>
  </si>
  <si>
    <t>s3c</t>
  </si>
  <si>
    <t>Santander Securities Services México</t>
  </si>
  <si>
    <t>s3x</t>
  </si>
  <si>
    <t>Santander Securities Services USA</t>
  </si>
  <si>
    <t>s3u</t>
  </si>
  <si>
    <t>Santander Seguros</t>
  </si>
  <si>
    <t>ssg</t>
  </si>
  <si>
    <t>Santander Sharedealing</t>
  </si>
  <si>
    <t>ssh</t>
  </si>
  <si>
    <t>Santander T&amp;O</t>
  </si>
  <si>
    <t>STO</t>
  </si>
  <si>
    <t>Santander Technology UK</t>
  </si>
  <si>
    <t>tuk</t>
  </si>
  <si>
    <t>Santander Technology US</t>
  </si>
  <si>
    <t>tus</t>
  </si>
  <si>
    <t>Santander Tecnología</t>
  </si>
  <si>
    <t>tes</t>
  </si>
  <si>
    <t>Santander Tecnologia Brasil</t>
  </si>
  <si>
    <t>tbr</t>
  </si>
  <si>
    <t>Santander Tecnologia Chile</t>
  </si>
  <si>
    <t>tcl</t>
  </si>
  <si>
    <t>Santander Tecnologia e Inovação</t>
  </si>
  <si>
    <t>sti</t>
  </si>
  <si>
    <t>Santander Tecnología México</t>
  </si>
  <si>
    <t>tmx</t>
  </si>
  <si>
    <t>Santander Titulizaciones</t>
  </si>
  <si>
    <t>stt</t>
  </si>
  <si>
    <t>Santander Totta Seguros</t>
  </si>
  <si>
    <t>sts</t>
  </si>
  <si>
    <t>Santander UK</t>
  </si>
  <si>
    <t>Santander UK Agency</t>
  </si>
  <si>
    <t>sua</t>
  </si>
  <si>
    <t>Santander UK Corporate Bank - NRFB</t>
  </si>
  <si>
    <t>nrf</t>
  </si>
  <si>
    <t>Santander UK Corporate Bank - RFB</t>
  </si>
  <si>
    <t>rfb</t>
  </si>
  <si>
    <t>Santander UK Corporate Bank Multi-entity</t>
  </si>
  <si>
    <t>skm</t>
  </si>
  <si>
    <t>Santander UK Private</t>
  </si>
  <si>
    <t>spk</t>
  </si>
  <si>
    <t>Santander Uruguay</t>
  </si>
  <si>
    <t>urg</t>
  </si>
  <si>
    <t>Santander US</t>
  </si>
  <si>
    <t>sov</t>
  </si>
  <si>
    <t>Santander Vida</t>
  </si>
  <si>
    <t>asv</t>
  </si>
  <si>
    <t>SBGE</t>
  </si>
  <si>
    <t>sbe</t>
  </si>
  <si>
    <t>SBGM</t>
  </si>
  <si>
    <t>sbm</t>
  </si>
  <si>
    <t>SBGM UK</t>
  </si>
  <si>
    <t>sbk</t>
  </si>
  <si>
    <t>SBT Bahamas</t>
  </si>
  <si>
    <t>btb</t>
  </si>
  <si>
    <t>SCIB Alemania</t>
  </si>
  <si>
    <t>SCIB Argentina</t>
  </si>
  <si>
    <t>gar</t>
  </si>
  <si>
    <t>SCIB Banesto</t>
  </si>
  <si>
    <t>gbt</t>
  </si>
  <si>
    <t>SCIB Beijing</t>
  </si>
  <si>
    <t>gbg</t>
  </si>
  <si>
    <t>SCIB Beijing WOFE</t>
  </si>
  <si>
    <t>BGW</t>
  </si>
  <si>
    <t>SCIB Bélgica</t>
  </si>
  <si>
    <t>gbb</t>
  </si>
  <si>
    <t>SCIB Brasil</t>
  </si>
  <si>
    <t>gbr</t>
  </si>
  <si>
    <t>SCIB Chile</t>
  </si>
  <si>
    <t>gch</t>
  </si>
  <si>
    <t>SCIB Colombia</t>
  </si>
  <si>
    <t>gco</t>
  </si>
  <si>
    <t>SCIB España</t>
  </si>
  <si>
    <t>SCIB Francia</t>
  </si>
  <si>
    <t>gbf</t>
  </si>
  <si>
    <t>SCIB Global</t>
  </si>
  <si>
    <t>cib</t>
  </si>
  <si>
    <t>SCIB Hong Kong</t>
  </si>
  <si>
    <t>SCIB Italia</t>
  </si>
  <si>
    <t>gbi</t>
  </si>
  <si>
    <t>SCIB México</t>
  </si>
  <si>
    <t>gmx</t>
  </si>
  <si>
    <t>SCIB New York</t>
  </si>
  <si>
    <t>gny</t>
  </si>
  <si>
    <t>SCIB Norway</t>
  </si>
  <si>
    <t>gnw</t>
  </si>
  <si>
    <t>SCIB Perú</t>
  </si>
  <si>
    <t>SCIB Poland</t>
  </si>
  <si>
    <t>gbz</t>
  </si>
  <si>
    <t>SCIB Portugal</t>
  </si>
  <si>
    <t>gpt</t>
  </si>
  <si>
    <t>SCIB Puerto Rico</t>
  </si>
  <si>
    <t>gpr</t>
  </si>
  <si>
    <t>SCIB Santander</t>
  </si>
  <si>
    <t>SCIB Santander (former acronym)</t>
  </si>
  <si>
    <t>gcb</t>
  </si>
  <si>
    <t>SCIB Santander Bank N.A.</t>
  </si>
  <si>
    <t>gbu</t>
  </si>
  <si>
    <t>SCIB Shanghai</t>
  </si>
  <si>
    <t>gsh</t>
  </si>
  <si>
    <t>SCIB Shanghai WOFE</t>
  </si>
  <si>
    <t>SHW</t>
  </si>
  <si>
    <t>SCIB Singapore</t>
  </si>
  <si>
    <t>gsg</t>
  </si>
  <si>
    <t>SCIB UK</t>
  </si>
  <si>
    <t>guk</t>
  </si>
  <si>
    <t>SCIB Uruguay</t>
  </si>
  <si>
    <t>gur</t>
  </si>
  <si>
    <t>SEMS</t>
  </si>
  <si>
    <t>ems</t>
  </si>
  <si>
    <t>SIVASA</t>
  </si>
  <si>
    <t>siv</t>
  </si>
  <si>
    <t>SPB Bahamas</t>
  </si>
  <si>
    <t>pbb</t>
  </si>
  <si>
    <t>SPB Gestión</t>
  </si>
  <si>
    <t>pbg</t>
  </si>
  <si>
    <t>SPB Global</t>
  </si>
  <si>
    <t>spb</t>
  </si>
  <si>
    <t>SPB Italia</t>
  </si>
  <si>
    <t>pbi</t>
  </si>
  <si>
    <t>SPB Jersey</t>
  </si>
  <si>
    <t>abi</t>
  </si>
  <si>
    <t>SPB Miami</t>
  </si>
  <si>
    <t>pbm</t>
  </si>
  <si>
    <t>SPB Suiza</t>
  </si>
  <si>
    <t>pbs</t>
  </si>
  <si>
    <t>ssd</t>
  </si>
  <si>
    <t>SVB</t>
  </si>
  <si>
    <t>svb</t>
  </si>
  <si>
    <t>THE BEST SPECIALTY COFFEE, S.L</t>
  </si>
  <si>
    <t>COF</t>
  </si>
  <si>
    <t>The Best Specialty Coffee, SL</t>
  </si>
  <si>
    <t>cof</t>
  </si>
  <si>
    <t>Transolver Finance EFC, S.A.</t>
  </si>
  <si>
    <t>TRF</t>
  </si>
  <si>
    <t>Transolver Finance EFC,S.A.</t>
  </si>
  <si>
    <t>trf</t>
  </si>
  <si>
    <t>Universia</t>
  </si>
  <si>
    <t>uni</t>
  </si>
  <si>
    <t>Universia España</t>
  </si>
  <si>
    <t>une</t>
  </si>
  <si>
    <t>Universia Holding</t>
  </si>
  <si>
    <t>unh</t>
  </si>
  <si>
    <t>Webmotors Brasil</t>
  </si>
  <si>
    <t>swm</t>
  </si>
  <si>
    <t>Zurich Santander Insurance America</t>
  </si>
  <si>
    <t>zam</t>
  </si>
  <si>
    <t>Zurich Santander Seguros Brasil</t>
  </si>
  <si>
    <t>zbr</t>
  </si>
  <si>
    <t>Zurich Santander Seguros Chile</t>
  </si>
  <si>
    <t>zcl</t>
  </si>
  <si>
    <t>Zurich Santander Seguros México</t>
  </si>
  <si>
    <t>zmx</t>
  </si>
  <si>
    <t>sud</t>
  </si>
  <si>
    <t>GCP Cloud Router</t>
  </si>
  <si>
    <t>cro</t>
  </si>
  <si>
    <t>Global Resource</t>
  </si>
  <si>
    <t>SELISA</t>
  </si>
  <si>
    <t>Mantenimiento del catálogo de productos colectivos de empleo con todos los datos necesarios para la generación de los Documentos Fundamentales del Participe (DDFP) según la normativa IORP</t>
  </si>
  <si>
    <t>NODTLK</t>
  </si>
  <si>
    <t xml:space="preserve">El account de datalake de SCF Nordics </t>
  </si>
  <si>
    <t>COLUMB</t>
  </si>
  <si>
    <t>Description: Integration Platform for Wealth Management &amp; Insurance</t>
  </si>
  <si>
    <t>HQDLAB</t>
  </si>
  <si>
    <t>Proyecto genérico para Agrupación de UC de HQ Datalake en AWS</t>
  </si>
  <si>
    <t>HQ_DATA Referencia DaaS</t>
  </si>
  <si>
    <t xml:space="preserve">TFEAWS </t>
  </si>
  <si>
    <t>TFEAZU</t>
  </si>
  <si>
    <t>Organización para el despliegue de Infraestructura Amazon AWS mediante Terraform Enterprise.</t>
  </si>
  <si>
    <t>Organización para el despliegue de Infraestructura Microsoft Azure mediante Terraform Enterprise</t>
  </si>
  <si>
    <t>afl</t>
  </si>
  <si>
    <t>Azure Flog Log</t>
  </si>
  <si>
    <t>Azure Network Watcher</t>
  </si>
  <si>
    <t>anw</t>
  </si>
  <si>
    <t>Proximity Placement Group</t>
  </si>
  <si>
    <t>ppg</t>
  </si>
  <si>
    <t>amc</t>
  </si>
  <si>
    <t>Azure Managed Instance for Cassandra</t>
  </si>
  <si>
    <t>(updated 31-March-23)</t>
  </si>
  <si>
    <t>List of Products (source: ATLAS)   as of 31-March-2023</t>
  </si>
  <si>
    <t>Rev.   4.0M</t>
  </si>
  <si>
    <t xml:space="preserve"> 31-March-2023</t>
  </si>
  <si>
    <t>DATAMA-DATAMART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</si>
</sst>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b/>
      <sz val="12"/>
      <color theme="1"/>
      <name val="Calibri"/>
      <family val="2"/>
      <scheme val="minor"/>
    </font>
    <font>
      <b/>
      <sz val="14"/>
      <color rgb="FF0070C0"/>
      <name val="Calibri"/>
      <family val="2"/>
      <scheme val="minor"/>
    </font>
    <font>
      <b/>
      <sz val="16"/>
      <color rgb="FF0070C0"/>
      <name val="Calibri"/>
      <family val="2"/>
      <scheme val="minor"/>
    </font>
    <font>
      <b/>
      <sz val="14"/>
      <color rgb="FFC00000"/>
      <name val="Calibri"/>
      <family val="2"/>
      <scheme val="minor"/>
    </font>
    <font>
      <sz val="11"/>
      <color theme="9" tint="-0.249977111117893"/>
      <name val="Calibri"/>
      <family val="2"/>
      <scheme val="minor"/>
    </font>
    <font>
      <i/>
      <sz val="11"/>
      <color theme="2" tint="-0.499984740745262"/>
      <name val="Calibri"/>
      <family val="2"/>
      <scheme val="minor"/>
    </font>
    <font>
      <sz val="10"/>
      <name val="Arial"/>
      <family val="2"/>
    </font>
    <font>
      <sz val="11"/>
      <color rgb="FFC00000"/>
      <name val="Calibri"/>
      <family val="2"/>
      <scheme val="minor"/>
    </font>
    <font>
      <sz val="11"/>
      <color theme="2" tint="-0.249977111117893"/>
      <name val="Calibri"/>
      <family val="2"/>
      <scheme val="minor"/>
    </font>
    <font>
      <b/>
      <sz val="11"/>
      <color theme="9" tint="-0.249977111117893"/>
      <name val="Calibri"/>
      <family val="2"/>
      <scheme val="minor"/>
    </font>
    <font>
      <sz val="14"/>
      <color theme="2" tint="-0.249977111117893"/>
      <name val="Calibri"/>
      <family val="2"/>
      <scheme val="minor"/>
    </font>
    <font>
      <sz val="12"/>
      <color theme="2" tint="-0.249977111117893"/>
      <name val="Calibri"/>
      <family val="2"/>
      <scheme val="minor"/>
    </font>
    <font>
      <sz val="11"/>
      <color theme="4" tint="-0.249977111117893"/>
      <name val="Calibri"/>
      <family val="2"/>
      <scheme val="minor"/>
    </font>
    <font>
      <i/>
      <sz val="11"/>
      <color theme="9" tint="-0.249977111117893"/>
      <name val="Calibri"/>
      <family val="2"/>
      <scheme val="minor"/>
    </font>
    <font>
      <b/>
      <sz val="20"/>
      <color theme="1"/>
      <name val="Calibri"/>
      <family val="2"/>
      <scheme val="minor"/>
    </font>
    <font>
      <sz val="12"/>
      <color theme="1"/>
      <name val="Calibri"/>
      <family val="2"/>
      <scheme val="minor"/>
    </font>
    <font>
      <i/>
      <sz val="12"/>
      <color rgb="FF0070C0"/>
      <name val="Calibri"/>
      <family val="2"/>
      <scheme val="minor"/>
    </font>
    <font>
      <sz val="10"/>
      <color theme="1"/>
      <name val="Calibri"/>
      <family val="2"/>
      <scheme val="minor"/>
    </font>
    <font>
      <sz val="10"/>
      <color theme="4"/>
      <name val="Calibri"/>
      <family val="2"/>
      <scheme val="minor"/>
    </font>
    <font>
      <b/>
      <sz val="12"/>
      <color theme="4"/>
      <name val="Calibri"/>
      <family val="2"/>
      <scheme val="minor"/>
    </font>
    <font>
      <sz val="11"/>
      <color theme="4"/>
      <name val="Calibri"/>
      <family val="2"/>
      <scheme val="minor"/>
    </font>
    <font>
      <b/>
      <sz val="12"/>
      <color theme="4" tint="-0.249977111117893"/>
      <name val="Calibri"/>
      <family val="2"/>
      <scheme val="minor"/>
    </font>
    <font>
      <b/>
      <sz val="12"/>
      <color rgb="FFC00000"/>
      <name val="Calibri"/>
      <family val="2"/>
      <scheme val="minor"/>
    </font>
    <font>
      <b/>
      <sz val="10"/>
      <color rgb="FFC00000"/>
      <name val="Segoe UI"/>
      <family val="2"/>
    </font>
    <font>
      <i/>
      <sz val="10"/>
      <color theme="1"/>
      <name val="Calibri"/>
      <family val="2"/>
      <scheme val="minor"/>
    </font>
    <font>
      <u/>
      <sz val="11"/>
      <color theme="1"/>
      <name val="Calibri"/>
      <family val="2"/>
      <scheme val="minor"/>
    </font>
    <font>
      <sz val="11"/>
      <color rgb="FF1F497D"/>
      <name val="Calibri"/>
      <family val="2"/>
      <scheme val="minor"/>
    </font>
    <font>
      <sz val="11"/>
      <color theme="1"/>
      <name val="Segoe UI Semilight"/>
      <family val="2"/>
    </font>
    <font>
      <b/>
      <sz val="11"/>
      <color rgb="FFFF0000"/>
      <name val="Calibri"/>
      <family val="2"/>
      <scheme val="minor"/>
    </font>
    <font>
      <sz val="11"/>
      <name val="Calibri"/>
      <family val="2"/>
      <scheme val="minor"/>
    </font>
    <font>
      <b/>
      <i/>
      <sz val="8"/>
      <color rgb="FFFF0000"/>
      <name val="Calibri"/>
      <family val="2"/>
      <scheme val="minor"/>
    </font>
    <font>
      <sz val="11"/>
      <color rgb="FF000000"/>
      <name val="Calibri"/>
      <family val="2"/>
    </font>
    <font>
      <b/>
      <sz val="11"/>
      <color theme="1"/>
      <name val="Calibri"/>
      <family val="2"/>
      <scheme val="minor"/>
    </font>
    <font>
      <u/>
      <sz val="10.5"/>
      <color rgb="FF0000FF"/>
      <name val="Arial"/>
      <family val="2"/>
    </font>
    <font>
      <b/>
      <u/>
      <sz val="14"/>
      <color rgb="FFC00000"/>
      <name val="Calibri"/>
      <family val="2"/>
      <scheme val="minor"/>
    </font>
    <font>
      <b/>
      <sz val="14"/>
      <color theme="1"/>
      <name val="Calibri"/>
      <family val="2"/>
      <scheme val="minor"/>
    </font>
    <font>
      <b/>
      <sz val="11"/>
      <color rgb="FFC00000"/>
      <name val="Calibri"/>
      <family val="2"/>
      <scheme val="minor"/>
    </font>
    <font>
      <sz val="9"/>
      <color theme="2" tint="-0.249977111117893"/>
      <name val="Calibri"/>
      <family val="2"/>
      <scheme val="minor"/>
    </font>
    <font>
      <b/>
      <sz val="11"/>
      <color theme="8"/>
      <name val="Calibri"/>
      <family val="2"/>
      <scheme val="minor"/>
    </font>
    <font>
      <sz val="12"/>
      <color theme="8"/>
      <name val="Calibri"/>
      <family val="2"/>
      <scheme val="minor"/>
    </font>
    <font>
      <sz val="11"/>
      <color theme="3" tint="0.79998168889431442"/>
      <name val="Calibri"/>
      <family val="2"/>
      <scheme val="minor"/>
    </font>
    <font>
      <sz val="11"/>
      <color theme="8"/>
      <name val="Calibri"/>
      <family val="2"/>
      <scheme val="minor"/>
    </font>
    <font>
      <sz val="8"/>
      <color theme="2" tint="-0.249977111117893"/>
      <name val="Calibri"/>
      <family val="2"/>
      <scheme val="minor"/>
    </font>
    <font>
      <b/>
      <u/>
      <sz val="10"/>
      <color theme="1"/>
      <name val="Calibri"/>
      <family val="2"/>
      <scheme val="minor"/>
    </font>
    <font>
      <u/>
      <sz val="10"/>
      <color theme="1"/>
      <name val="Calibri"/>
      <family val="2"/>
      <scheme val="minor"/>
    </font>
    <font>
      <sz val="11"/>
      <color rgb="FFFF0000"/>
      <name val="Calibri"/>
      <family val="2"/>
      <scheme val="minor"/>
    </font>
    <font>
      <u/>
      <sz val="11"/>
      <color theme="10"/>
      <name val="Calibri"/>
      <family val="2"/>
      <scheme val="minor"/>
    </font>
    <font>
      <u/>
      <sz val="9"/>
      <color theme="10"/>
      <name val="Calibri"/>
      <family val="2"/>
      <scheme val="minor"/>
    </font>
    <font>
      <sz val="11"/>
      <color rgb="FF000000"/>
      <name val="Calibri"/>
      <family val="2"/>
      <scheme val="minor"/>
    </font>
    <font>
      <sz val="11"/>
      <color theme="1"/>
      <name val="Calibri"/>
      <family val="2"/>
      <scheme val="minor"/>
    </font>
    <font>
      <sz val="14"/>
      <color theme="1"/>
      <name val="Calibri"/>
      <family val="2"/>
      <scheme val="minor"/>
    </font>
    <font>
      <b/>
      <sz val="14"/>
      <color rgb="FFFF0000"/>
      <name val="Calibri"/>
      <family val="2"/>
      <scheme val="minor"/>
    </font>
    <font>
      <b/>
      <i/>
      <sz val="14"/>
      <color rgb="FFFF0000"/>
      <name val="Calibri"/>
      <family val="2"/>
      <scheme val="minor"/>
    </font>
    <font>
      <sz val="8"/>
      <name val="Calibri"/>
      <family val="2"/>
      <scheme val="minor"/>
    </font>
    <font>
      <sz val="10"/>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theme="8" tint="-0.249977111117893"/>
      </left>
      <right/>
      <top style="thin">
        <color theme="8" tint="-0.249977111117893"/>
      </top>
      <bottom/>
      <diagonal/>
    </border>
    <border>
      <left/>
      <right/>
      <top style="thin">
        <color theme="8" tint="-0.249977111117893"/>
      </top>
      <bottom/>
      <diagonal/>
    </border>
    <border>
      <left/>
      <right style="thin">
        <color theme="8" tint="-0.249977111117893"/>
      </right>
      <top style="thin">
        <color theme="8" tint="-0.249977111117893"/>
      </top>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right style="thin">
        <color theme="8" tint="-0.249977111117893"/>
      </right>
      <top/>
      <bottom style="thin">
        <color theme="8" tint="-0.249977111117893"/>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s>
  <cellStyleXfs count="2">
    <xf numFmtId="0" fontId="0" fillId="0" borderId="0"/>
    <xf numFmtId="0" fontId="47" fillId="0" borderId="0" applyNumberFormat="0" applyFill="0" applyBorder="0" applyAlignment="0" applyProtection="0"/>
  </cellStyleXfs>
  <cellXfs count="126">
    <xf numFmtId="0" fontId="0" fillId="0" borderId="0" xfId="0"/>
    <xf numFmtId="0" fontId="0" fillId="0" borderId="0" xfId="0" applyAlignment="1">
      <alignment horizontal="center"/>
    </xf>
    <xf numFmtId="0" fontId="2" fillId="2" borderId="0" xfId="0" applyFont="1" applyFill="1"/>
    <xf numFmtId="0" fontId="0" fillId="0" borderId="0" xfId="0" quotePrefix="1"/>
    <xf numFmtId="0" fontId="4" fillId="0" borderId="0" xfId="0" applyFont="1"/>
    <xf numFmtId="0" fontId="0" fillId="0" borderId="0" xfId="0" applyAlignment="1">
      <alignment horizontal="right"/>
    </xf>
    <xf numFmtId="0" fontId="0" fillId="0" borderId="0" xfId="0" applyAlignment="1">
      <alignment vertical="center" wrapText="1"/>
    </xf>
    <xf numFmtId="0" fontId="6" fillId="0" borderId="0" xfId="0" applyFont="1" applyAlignment="1">
      <alignment vertical="center" wrapText="1"/>
    </xf>
    <xf numFmtId="0" fontId="7" fillId="0" borderId="0" xfId="0" applyFont="1"/>
    <xf numFmtId="0" fontId="7" fillId="2" borderId="0" xfId="0" applyFont="1" applyFill="1"/>
    <xf numFmtId="0" fontId="8" fillId="0" borderId="0" xfId="0" applyFont="1"/>
    <xf numFmtId="0" fontId="0" fillId="2" borderId="0" xfId="0" applyFill="1"/>
    <xf numFmtId="0" fontId="3" fillId="0" borderId="0" xfId="0" applyFont="1" applyAlignment="1">
      <alignment horizontal="right"/>
    </xf>
    <xf numFmtId="0" fontId="10" fillId="0" borderId="0" xfId="0" applyFont="1"/>
    <xf numFmtId="0" fontId="1" fillId="0" borderId="0" xfId="0" applyFont="1"/>
    <xf numFmtId="0" fontId="15" fillId="0" borderId="0" xfId="0" applyFont="1"/>
    <xf numFmtId="0" fontId="16" fillId="0" borderId="0" xfId="0" applyFont="1"/>
    <xf numFmtId="0" fontId="0" fillId="0" borderId="0" xfId="0" applyAlignment="1">
      <alignment horizontal="left"/>
    </xf>
    <xf numFmtId="0" fontId="19" fillId="0" borderId="0" xfId="0" applyFont="1"/>
    <xf numFmtId="0" fontId="16" fillId="0" borderId="0" xfId="0" applyFont="1" applyAlignment="1">
      <alignment horizontal="center"/>
    </xf>
    <xf numFmtId="0" fontId="20" fillId="0" borderId="0" xfId="0" applyFont="1"/>
    <xf numFmtId="0" fontId="18" fillId="4" borderId="0" xfId="0" applyFont="1" applyFill="1" applyAlignment="1">
      <alignment horizontal="right"/>
    </xf>
    <xf numFmtId="0" fontId="18" fillId="4" borderId="0" xfId="0" applyFont="1" applyFill="1" applyAlignment="1">
      <alignment horizontal="left"/>
    </xf>
    <xf numFmtId="0" fontId="2" fillId="2" borderId="0" xfId="0" applyFont="1" applyFill="1" applyAlignment="1">
      <alignment horizontal="left"/>
    </xf>
    <xf numFmtId="0" fontId="21" fillId="0" borderId="0" xfId="0" applyFont="1" applyAlignment="1">
      <alignment horizontal="center"/>
    </xf>
    <xf numFmtId="0" fontId="22" fillId="4" borderId="0" xfId="0" applyFont="1" applyFill="1"/>
    <xf numFmtId="0" fontId="13" fillId="4" borderId="0" xfId="0" applyFont="1" applyFill="1"/>
    <xf numFmtId="0" fontId="1" fillId="5" borderId="0" xfId="0" applyFont="1" applyFill="1"/>
    <xf numFmtId="0" fontId="10" fillId="3" borderId="1" xfId="0" applyFont="1" applyFill="1" applyBorder="1" applyAlignment="1" applyProtection="1">
      <alignment horizontal="center"/>
      <protection locked="0"/>
    </xf>
    <xf numFmtId="0" fontId="10" fillId="3" borderId="1" xfId="0" applyFont="1" applyFill="1" applyBorder="1" applyAlignment="1" applyProtection="1">
      <alignment horizontal="left"/>
      <protection locked="0"/>
    </xf>
    <xf numFmtId="0" fontId="5" fillId="3" borderId="1" xfId="0" applyFont="1" applyFill="1" applyBorder="1" applyAlignment="1" applyProtection="1">
      <alignment horizontal="center"/>
      <protection locked="0"/>
    </xf>
    <xf numFmtId="0" fontId="25" fillId="0" borderId="0" xfId="0" applyFont="1"/>
    <xf numFmtId="0" fontId="26" fillId="0" borderId="0" xfId="0" applyFont="1"/>
    <xf numFmtId="0" fontId="18" fillId="0" borderId="0" xfId="0" applyFont="1" applyAlignment="1">
      <alignment horizontal="left"/>
    </xf>
    <xf numFmtId="0" fontId="18" fillId="0" borderId="0" xfId="0" applyFont="1"/>
    <xf numFmtId="0" fontId="27" fillId="0" borderId="0" xfId="0" applyFont="1"/>
    <xf numFmtId="0" fontId="28" fillId="0" borderId="0" xfId="0" applyFont="1" applyAlignment="1">
      <alignment vertical="center"/>
    </xf>
    <xf numFmtId="0" fontId="32" fillId="0" borderId="0" xfId="0" applyFont="1" applyAlignment="1">
      <alignment vertical="center"/>
    </xf>
    <xf numFmtId="0" fontId="33" fillId="0" borderId="0" xfId="0" applyFont="1" applyAlignment="1">
      <alignment vertical="center"/>
    </xf>
    <xf numFmtId="0" fontId="34" fillId="0" borderId="0" xfId="0" applyFont="1"/>
    <xf numFmtId="0" fontId="9" fillId="0" borderId="0" xfId="0" applyFont="1" applyAlignment="1">
      <alignment horizontal="center"/>
    </xf>
    <xf numFmtId="0" fontId="1" fillId="2" borderId="0" xfId="0" applyFont="1" applyFill="1" applyAlignment="1">
      <alignment horizontal="center"/>
    </xf>
    <xf numFmtId="0" fontId="11" fillId="0" borderId="0" xfId="0" applyFont="1" applyAlignment="1">
      <alignment horizontal="center"/>
    </xf>
    <xf numFmtId="0" fontId="11" fillId="0" borderId="0" xfId="0" quotePrefix="1" applyFont="1" applyAlignment="1">
      <alignment horizontal="center"/>
    </xf>
    <xf numFmtId="0" fontId="9" fillId="0" borderId="0" xfId="0" applyFont="1"/>
    <xf numFmtId="0" fontId="1" fillId="2" borderId="0" xfId="0" quotePrefix="1" applyFont="1" applyFill="1" applyAlignment="1">
      <alignment horizontal="center"/>
    </xf>
    <xf numFmtId="0" fontId="12" fillId="0" borderId="0" xfId="0" applyFont="1" applyAlignment="1">
      <alignment horizontal="center"/>
    </xf>
    <xf numFmtId="0" fontId="14" fillId="0" borderId="0" xfId="0" applyFont="1" applyAlignment="1">
      <alignment horizontal="center"/>
    </xf>
    <xf numFmtId="0" fontId="10" fillId="0" borderId="0" xfId="0" applyFont="1" applyAlignment="1">
      <alignment horizontal="center"/>
    </xf>
    <xf numFmtId="0" fontId="0" fillId="7" borderId="0" xfId="0" applyFill="1"/>
    <xf numFmtId="0" fontId="38" fillId="0" borderId="0" xfId="0" applyFont="1" applyAlignment="1">
      <alignment horizontal="center"/>
    </xf>
    <xf numFmtId="0" fontId="1" fillId="6" borderId="6" xfId="0" applyFont="1" applyFill="1" applyBorder="1"/>
    <xf numFmtId="0" fontId="0" fillId="6" borderId="7" xfId="0" applyFill="1" applyBorder="1"/>
    <xf numFmtId="0" fontId="39" fillId="6" borderId="5" xfId="0" applyFont="1" applyFill="1" applyBorder="1"/>
    <xf numFmtId="0" fontId="40" fillId="6" borderId="3" xfId="0" quotePrefix="1" applyFont="1" applyFill="1" applyBorder="1"/>
    <xf numFmtId="0" fontId="40" fillId="6" borderId="3" xfId="0" applyFont="1" applyFill="1" applyBorder="1"/>
    <xf numFmtId="0" fontId="41" fillId="0" borderId="0" xfId="0" applyFont="1"/>
    <xf numFmtId="0" fontId="42" fillId="6" borderId="4" xfId="0" applyFont="1" applyFill="1" applyBorder="1"/>
    <xf numFmtId="0" fontId="42" fillId="6" borderId="2" xfId="0" applyFont="1" applyFill="1" applyBorder="1"/>
    <xf numFmtId="0" fontId="0" fillId="5" borderId="0" xfId="0" applyFill="1" applyAlignment="1">
      <alignment horizontal="right"/>
    </xf>
    <xf numFmtId="0" fontId="4" fillId="5" borderId="0" xfId="0" applyFont="1" applyFill="1"/>
    <xf numFmtId="0" fontId="3" fillId="5" borderId="0" xfId="0" applyFont="1" applyFill="1" applyAlignment="1">
      <alignment horizontal="right"/>
    </xf>
    <xf numFmtId="0" fontId="0" fillId="5" borderId="0" xfId="0" applyFill="1"/>
    <xf numFmtId="0" fontId="24" fillId="5" borderId="0" xfId="0" applyFont="1" applyFill="1"/>
    <xf numFmtId="0" fontId="23" fillId="5" borderId="0" xfId="0" applyFont="1" applyFill="1"/>
    <xf numFmtId="0" fontId="2" fillId="5" borderId="0" xfId="0" applyFont="1" applyFill="1" applyAlignment="1">
      <alignment horizontal="right"/>
    </xf>
    <xf numFmtId="0" fontId="43" fillId="0" borderId="0" xfId="0" applyFont="1" applyAlignment="1">
      <alignment horizontal="center"/>
    </xf>
    <xf numFmtId="0" fontId="29" fillId="0" borderId="0" xfId="0" applyFont="1" applyAlignment="1">
      <alignment horizontal="left"/>
    </xf>
    <xf numFmtId="0" fontId="40" fillId="7" borderId="0" xfId="0" quotePrefix="1" applyFont="1" applyFill="1"/>
    <xf numFmtId="0" fontId="40" fillId="7" borderId="0" xfId="0" applyFont="1" applyFill="1"/>
    <xf numFmtId="0" fontId="1" fillId="7" borderId="8" xfId="0" applyFont="1" applyFill="1" applyBorder="1"/>
    <xf numFmtId="0" fontId="0" fillId="7" borderId="9" xfId="0" applyFill="1" applyBorder="1"/>
    <xf numFmtId="0" fontId="0" fillId="7" borderId="10" xfId="0" applyFill="1" applyBorder="1"/>
    <xf numFmtId="0" fontId="42" fillId="7" borderId="11" xfId="0" applyFont="1" applyFill="1" applyBorder="1"/>
    <xf numFmtId="0" fontId="0" fillId="7" borderId="12" xfId="0" applyFill="1" applyBorder="1"/>
    <xf numFmtId="0" fontId="42" fillId="7" borderId="13" xfId="0" applyFont="1" applyFill="1" applyBorder="1"/>
    <xf numFmtId="0" fontId="39" fillId="7" borderId="14" xfId="0" applyFont="1" applyFill="1" applyBorder="1"/>
    <xf numFmtId="0" fontId="0" fillId="7" borderId="14" xfId="0" applyFill="1" applyBorder="1"/>
    <xf numFmtId="0" fontId="0" fillId="7" borderId="15" xfId="0" applyFill="1" applyBorder="1"/>
    <xf numFmtId="0" fontId="0" fillId="0" borderId="8" xfId="0" applyBorder="1"/>
    <xf numFmtId="0" fontId="0" fillId="0" borderId="9" xfId="0" applyBorder="1"/>
    <xf numFmtId="0" fontId="0" fillId="0" borderId="10" xfId="0" applyBorder="1"/>
    <xf numFmtId="0" fontId="0" fillId="0" borderId="11" xfId="0" applyBorder="1" applyAlignment="1">
      <alignment horizontal="center"/>
    </xf>
    <xf numFmtId="0" fontId="0" fillId="0" borderId="12" xfId="0" applyBorder="1"/>
    <xf numFmtId="0" fontId="0" fillId="0" borderId="13" xfId="0" applyBorder="1" applyAlignment="1">
      <alignment horizontal="center"/>
    </xf>
    <xf numFmtId="0" fontId="18" fillId="0" borderId="14" xfId="0" applyFont="1" applyBorder="1" applyAlignment="1">
      <alignment horizontal="left"/>
    </xf>
    <xf numFmtId="0" fontId="0" fillId="0" borderId="14" xfId="0" applyBorder="1" applyAlignment="1">
      <alignment horizontal="left"/>
    </xf>
    <xf numFmtId="0" fontId="0" fillId="0" borderId="14" xfId="0" applyBorder="1"/>
    <xf numFmtId="0" fontId="0" fillId="0" borderId="15" xfId="0" applyBorder="1"/>
    <xf numFmtId="0" fontId="36" fillId="8" borderId="16" xfId="0" applyFont="1" applyFill="1" applyBorder="1"/>
    <xf numFmtId="0" fontId="36" fillId="8" borderId="17" xfId="0" applyFont="1" applyFill="1" applyBorder="1"/>
    <xf numFmtId="0" fontId="9" fillId="8" borderId="17" xfId="0" applyFont="1" applyFill="1" applyBorder="1" applyAlignment="1">
      <alignment horizontal="center"/>
    </xf>
    <xf numFmtId="0" fontId="0" fillId="8" borderId="17" xfId="0" applyFill="1" applyBorder="1"/>
    <xf numFmtId="0" fontId="0" fillId="8" borderId="18" xfId="0" applyFill="1" applyBorder="1"/>
    <xf numFmtId="0" fontId="0" fillId="7" borderId="19" xfId="0" applyFill="1" applyBorder="1" applyAlignment="1">
      <alignment horizontal="right"/>
    </xf>
    <xf numFmtId="0" fontId="0" fillId="0" borderId="20" xfId="0" applyBorder="1"/>
    <xf numFmtId="0" fontId="4" fillId="7" borderId="19" xfId="0" applyFont="1" applyFill="1" applyBorder="1"/>
    <xf numFmtId="0" fontId="3" fillId="7" borderId="19" xfId="0" applyFont="1" applyFill="1" applyBorder="1" applyAlignment="1">
      <alignment horizontal="right"/>
    </xf>
    <xf numFmtId="0" fontId="0" fillId="7" borderId="19" xfId="0" applyFill="1" applyBorder="1"/>
    <xf numFmtId="0" fontId="24" fillId="7" borderId="19" xfId="0" applyFont="1" applyFill="1" applyBorder="1"/>
    <xf numFmtId="0" fontId="0" fillId="7" borderId="21" xfId="0" applyFill="1" applyBorder="1"/>
    <xf numFmtId="0" fontId="0" fillId="5" borderId="22" xfId="0" applyFill="1" applyBorder="1"/>
    <xf numFmtId="0" fontId="0" fillId="0" borderId="22" xfId="0" applyBorder="1" applyAlignment="1">
      <alignment horizontal="center"/>
    </xf>
    <xf numFmtId="0" fontId="0" fillId="0" borderId="22" xfId="0" applyBorder="1"/>
    <xf numFmtId="0" fontId="0" fillId="0" borderId="23" xfId="0" applyBorder="1"/>
    <xf numFmtId="0" fontId="0" fillId="8" borderId="17" xfId="0" applyFill="1" applyBorder="1" applyAlignment="1">
      <alignment horizontal="center"/>
    </xf>
    <xf numFmtId="0" fontId="23" fillId="7" borderId="19" xfId="0" applyFont="1" applyFill="1" applyBorder="1"/>
    <xf numFmtId="0" fontId="2" fillId="7" borderId="19" xfId="0" applyFont="1" applyFill="1" applyBorder="1" applyAlignment="1">
      <alignment horizontal="right"/>
    </xf>
    <xf numFmtId="0" fontId="0" fillId="9" borderId="0" xfId="0" applyFill="1"/>
    <xf numFmtId="0" fontId="0" fillId="0" borderId="0" xfId="0" applyAlignment="1">
      <alignment horizontal="left" vertical="center" wrapText="1"/>
    </xf>
    <xf numFmtId="0" fontId="46" fillId="0" borderId="0" xfId="0" applyFont="1"/>
    <xf numFmtId="0" fontId="0" fillId="0" borderId="0" xfId="0" quotePrefix="1" applyAlignment="1">
      <alignment horizontal="left" vertical="center" wrapText="1"/>
    </xf>
    <xf numFmtId="0" fontId="48" fillId="0" borderId="0" xfId="1" applyFont="1"/>
    <xf numFmtId="0" fontId="0" fillId="6" borderId="0" xfId="0" applyFill="1"/>
    <xf numFmtId="15" fontId="8" fillId="0" borderId="0" xfId="0" quotePrefix="1" applyNumberFormat="1" applyFont="1"/>
    <xf numFmtId="0" fontId="7" fillId="6" borderId="0" xfId="0" applyFont="1" applyFill="1"/>
    <xf numFmtId="0" fontId="0" fillId="5" borderId="0" xfId="0" applyFill="1" applyAlignment="1">
      <alignment vertical="top" wrapText="1"/>
    </xf>
    <xf numFmtId="0" fontId="0" fillId="0" borderId="0" xfId="0" applyAlignment="1">
      <alignment vertical="top" wrapText="1"/>
    </xf>
    <xf numFmtId="0" fontId="33" fillId="0" borderId="0" xfId="0" applyFont="1"/>
    <xf numFmtId="0" fontId="49" fillId="0" borderId="0" xfId="0" applyFont="1"/>
    <xf numFmtId="0" fontId="50" fillId="0" borderId="0" xfId="0" applyFont="1"/>
    <xf numFmtId="0" fontId="7" fillId="4" borderId="0" xfId="0" applyFont="1" applyFill="1"/>
    <xf numFmtId="49" fontId="0" fillId="0" borderId="0" xfId="0" applyNumberFormat="1" applyAlignment="1">
      <alignment vertical="top" wrapText="1"/>
    </xf>
    <xf numFmtId="0" fontId="7" fillId="9" borderId="0" xfId="0" applyFont="1" applyFill="1"/>
    <xf numFmtId="0" fontId="55" fillId="2" borderId="0" xfId="0" applyFont="1" applyFill="1"/>
    <xf numFmtId="0" fontId="0" fillId="10" borderId="0" xfId="0" applyFill="1"/>
  </cellXfs>
  <cellStyles count="2">
    <cellStyle name="Hipervínculo" xfId="1" builtinId="8"/>
    <cellStyle name="Normal" xfId="0" builtinId="0"/>
  </cellStyles>
  <dxfs count="5">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QUERY Name'!A1"/><Relationship Id="rId1" Type="http://schemas.openxmlformats.org/officeDocument/2006/relationships/hyperlink" Target="#'GENERATE Name'!A1"/></Relationships>
</file>

<file path=xl/drawings/_rels/drawing2.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hyperlink" Target="#'QUERY Name'!A1"/></Relationships>
</file>

<file path=xl/drawings/_rels/drawing3.xml.rels><?xml version="1.0" encoding="UTF-8" standalone="yes"?>
<Relationships xmlns="http://schemas.openxmlformats.org/package/2006/relationships"><Relationship Id="rId2" Type="http://schemas.openxmlformats.org/officeDocument/2006/relationships/hyperlink" Target="#'GENERATE Name'!A1"/><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1</xdr:col>
      <xdr:colOff>219075</xdr:colOff>
      <xdr:row>6</xdr:row>
      <xdr:rowOff>95250</xdr:rowOff>
    </xdr:from>
    <xdr:to>
      <xdr:col>3</xdr:col>
      <xdr:colOff>723900</xdr:colOff>
      <xdr:row>8</xdr:row>
      <xdr:rowOff>114300</xdr:rowOff>
    </xdr:to>
    <xdr:sp macro="" textlink="">
      <xdr:nvSpPr>
        <xdr:cNvPr id="2" name="Rectángulo redondeado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981075" y="1971675"/>
          <a:ext cx="1609725" cy="40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400" b="1"/>
            <a:t>GENERATE</a:t>
          </a:r>
          <a:r>
            <a:rPr lang="es-ES" sz="1400" b="1" baseline="0"/>
            <a:t> NAME</a:t>
          </a:r>
          <a:endParaRPr lang="es-ES" sz="1400" b="1"/>
        </a:p>
      </xdr:txBody>
    </xdr:sp>
    <xdr:clientData/>
  </xdr:twoCellAnchor>
  <xdr:twoCellAnchor>
    <xdr:from>
      <xdr:col>1</xdr:col>
      <xdr:colOff>209550</xdr:colOff>
      <xdr:row>9</xdr:row>
      <xdr:rowOff>66675</xdr:rowOff>
    </xdr:from>
    <xdr:to>
      <xdr:col>3</xdr:col>
      <xdr:colOff>714375</xdr:colOff>
      <xdr:row>11</xdr:row>
      <xdr:rowOff>85725</xdr:rowOff>
    </xdr:to>
    <xdr:sp macro="" textlink="">
      <xdr:nvSpPr>
        <xdr:cNvPr id="3" name="Rectángulo redondeado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971550" y="2514600"/>
          <a:ext cx="1609725" cy="40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400" b="1" baseline="0"/>
            <a:t>QUERY NAME</a:t>
          </a:r>
          <a:endParaRPr lang="es-E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1914525</xdr:colOff>
      <xdr:row>31</xdr:row>
      <xdr:rowOff>114300</xdr:rowOff>
    </xdr:from>
    <xdr:to>
      <xdr:col>3</xdr:col>
      <xdr:colOff>723900</xdr:colOff>
      <xdr:row>34</xdr:row>
      <xdr:rowOff>19050</xdr:rowOff>
    </xdr:to>
    <xdr:sp macro="" textlink="">
      <xdr:nvSpPr>
        <xdr:cNvPr id="5" name="Rectángulo redondeado 4">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2057400" y="7248525"/>
          <a:ext cx="1609725"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400" b="1" baseline="0"/>
            <a:t>QUERY NAME</a:t>
          </a:r>
          <a:endParaRPr lang="es-ES" sz="1400" b="1"/>
        </a:p>
      </xdr:txBody>
    </xdr:sp>
    <xdr:clientData/>
  </xdr:twoCellAnchor>
  <xdr:twoCellAnchor>
    <xdr:from>
      <xdr:col>0</xdr:col>
      <xdr:colOff>123825</xdr:colOff>
      <xdr:row>31</xdr:row>
      <xdr:rowOff>114300</xdr:rowOff>
    </xdr:from>
    <xdr:to>
      <xdr:col>1</xdr:col>
      <xdr:colOff>1809750</xdr:colOff>
      <xdr:row>34</xdr:row>
      <xdr:rowOff>19050</xdr:rowOff>
    </xdr:to>
    <xdr:sp macro="" textlink="">
      <xdr:nvSpPr>
        <xdr:cNvPr id="7" name="Rectángulo redondeado 6">
          <a:hlinkClick xmlns:r="http://schemas.openxmlformats.org/officeDocument/2006/relationships" r:id="rId2"/>
          <a:extLst>
            <a:ext uri="{FF2B5EF4-FFF2-40B4-BE49-F238E27FC236}">
              <a16:creationId xmlns:a16="http://schemas.microsoft.com/office/drawing/2014/main" id="{00000000-0008-0000-0100-000007000000}"/>
            </a:ext>
          </a:extLst>
        </xdr:cNvPr>
        <xdr:cNvSpPr/>
      </xdr:nvSpPr>
      <xdr:spPr>
        <a:xfrm>
          <a:off x="123825" y="7248525"/>
          <a:ext cx="182880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400" b="1" baseline="0"/>
            <a:t>Home </a:t>
          </a:r>
          <a:endParaRPr lang="es-ES"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619125</xdr:colOff>
      <xdr:row>0</xdr:row>
      <xdr:rowOff>152400</xdr:rowOff>
    </xdr:from>
    <xdr:to>
      <xdr:col>6</xdr:col>
      <xdr:colOff>333375</xdr:colOff>
      <xdr:row>2</xdr:row>
      <xdr:rowOff>171450</xdr:rowOff>
    </xdr:to>
    <xdr:sp macro="" textlink="">
      <xdr:nvSpPr>
        <xdr:cNvPr id="2" name="Rectángulo redondeado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124450" y="152400"/>
          <a:ext cx="1609725" cy="40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400" b="1" baseline="0"/>
            <a:t>Home </a:t>
          </a:r>
          <a:endParaRPr lang="es-ES" sz="1400" b="1"/>
        </a:p>
      </xdr:txBody>
    </xdr:sp>
    <xdr:clientData/>
  </xdr:twoCellAnchor>
  <xdr:twoCellAnchor>
    <xdr:from>
      <xdr:col>6</xdr:col>
      <xdr:colOff>428625</xdr:colOff>
      <xdr:row>0</xdr:row>
      <xdr:rowOff>161925</xdr:rowOff>
    </xdr:from>
    <xdr:to>
      <xdr:col>8</xdr:col>
      <xdr:colOff>247650</xdr:colOff>
      <xdr:row>2</xdr:row>
      <xdr:rowOff>180975</xdr:rowOff>
    </xdr:to>
    <xdr:sp macro="" textlink="">
      <xdr:nvSpPr>
        <xdr:cNvPr id="3" name="Rectángulo redondeado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6829425" y="161925"/>
          <a:ext cx="1609725" cy="40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400" b="1"/>
            <a:t>GENERATE</a:t>
          </a:r>
          <a:r>
            <a:rPr lang="es-ES" sz="1400" b="1" baseline="0"/>
            <a:t> NAME</a:t>
          </a:r>
          <a:endParaRPr lang="es-ES" sz="14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3:C7803" totalsRowShown="0" headerRowDxfId="3" dataDxfId="2">
  <autoFilter ref="B3:C7803" xr:uid="{00000000-0009-0000-0100-000001000000}"/>
  <sortState xmlns:xlrd2="http://schemas.microsoft.com/office/spreadsheetml/2017/richdata2" ref="B4:C7859">
    <sortCondition ref="C1:C7857"/>
  </sortState>
  <tableColumns count="2">
    <tableColumn id="11" xr3:uid="{00000000-0010-0000-0000-00000B000000}" name="Descripcion3" dataDxfId="1"/>
    <tableColumn id="15" xr3:uid="{00000000-0010-0000-0000-00000F000000}" name="Acronim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nfluence.alm.europe.cloudcenter.corp/display/OPTIMUM/Naming+Convention+Excel+Simulator"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B2:L21"/>
  <sheetViews>
    <sheetView showGridLines="0" showRowColHeaders="0" topLeftCell="A4" workbookViewId="0">
      <selection activeCell="N11" sqref="N11"/>
    </sheetView>
  </sheetViews>
  <sheetFormatPr baseColWidth="10" defaultColWidth="11.453125" defaultRowHeight="14.5" x14ac:dyDescent="0.35"/>
  <cols>
    <col min="2" max="2" width="5.453125" customWidth="1"/>
    <col min="6" max="6" width="13.453125" customWidth="1"/>
    <col min="8" max="8" width="12.54296875" customWidth="1"/>
  </cols>
  <sheetData>
    <row r="2" spans="2:12" ht="26" x14ac:dyDescent="0.6">
      <c r="B2" s="15" t="s">
        <v>0</v>
      </c>
      <c r="H2" s="10" t="s">
        <v>1</v>
      </c>
      <c r="I2" s="114" t="s">
        <v>16985</v>
      </c>
    </row>
    <row r="3" spans="2:12" x14ac:dyDescent="0.35">
      <c r="H3" s="10" t="s">
        <v>16984</v>
      </c>
      <c r="I3" s="112" t="s">
        <v>2</v>
      </c>
    </row>
    <row r="4" spans="2:12" x14ac:dyDescent="0.35">
      <c r="L4" s="34" t="s">
        <v>3</v>
      </c>
    </row>
    <row r="5" spans="2:12" ht="15.5" x14ac:dyDescent="0.35">
      <c r="B5" s="16" t="s">
        <v>4</v>
      </c>
      <c r="L5" s="34" t="s">
        <v>5</v>
      </c>
    </row>
    <row r="6" spans="2:12" x14ac:dyDescent="0.35">
      <c r="L6" s="34" t="s">
        <v>6</v>
      </c>
    </row>
    <row r="7" spans="2:12" x14ac:dyDescent="0.35">
      <c r="L7" s="34"/>
    </row>
    <row r="8" spans="2:12" x14ac:dyDescent="0.35">
      <c r="E8" t="s">
        <v>7</v>
      </c>
    </row>
    <row r="11" spans="2:12" x14ac:dyDescent="0.35">
      <c r="E11" t="s">
        <v>8</v>
      </c>
    </row>
    <row r="15" spans="2:12" ht="18.5" x14ac:dyDescent="0.45">
      <c r="B15" t="s">
        <v>9</v>
      </c>
    </row>
    <row r="17" spans="2:9" x14ac:dyDescent="0.35">
      <c r="B17" s="31"/>
    </row>
    <row r="18" spans="2:9" ht="15.5" x14ac:dyDescent="0.35">
      <c r="C18" s="70" t="s">
        <v>10</v>
      </c>
      <c r="D18" s="71"/>
      <c r="E18" s="71"/>
      <c r="F18" s="72"/>
    </row>
    <row r="19" spans="2:9" ht="15.5" x14ac:dyDescent="0.35">
      <c r="C19" s="73" t="s">
        <v>11</v>
      </c>
      <c r="D19" s="68"/>
      <c r="E19" s="49"/>
      <c r="F19" s="74"/>
    </row>
    <row r="20" spans="2:9" ht="15.5" x14ac:dyDescent="0.35">
      <c r="C20" s="73" t="s">
        <v>12</v>
      </c>
      <c r="D20" s="69"/>
      <c r="E20" s="49"/>
      <c r="F20" s="74"/>
    </row>
    <row r="21" spans="2:9" x14ac:dyDescent="0.35">
      <c r="C21" s="75" t="s">
        <v>13</v>
      </c>
      <c r="D21" s="76"/>
      <c r="E21" s="77"/>
      <c r="F21" s="78"/>
      <c r="I21" s="32"/>
    </row>
  </sheetData>
  <hyperlinks>
    <hyperlink ref="I3" r:id="rId1" xr:uid="{00000000-0004-0000-0000-000000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B1:T31"/>
  <sheetViews>
    <sheetView showGridLines="0" showRowColHeaders="0" tabSelected="1" topLeftCell="A19" zoomScale="85" zoomScaleNormal="85" workbookViewId="0">
      <selection activeCell="E36" sqref="E36"/>
    </sheetView>
  </sheetViews>
  <sheetFormatPr baseColWidth="10" defaultColWidth="11.453125" defaultRowHeight="14.5" x14ac:dyDescent="0.35"/>
  <cols>
    <col min="1" max="1" width="2.453125" customWidth="1"/>
    <col min="2" max="2" width="42" customWidth="1"/>
    <col min="3" max="3" width="1.453125" customWidth="1"/>
    <col min="4" max="4" width="30.453125" style="1" customWidth="1"/>
    <col min="5" max="5" width="20.453125" style="1" customWidth="1"/>
    <col min="6" max="6" width="25.54296875" customWidth="1"/>
    <col min="7" max="7" width="24.54296875" customWidth="1"/>
    <col min="8" max="9" width="20.453125" customWidth="1"/>
    <col min="10" max="10" width="19.54296875" customWidth="1"/>
    <col min="11" max="11" width="1.54296875" customWidth="1"/>
    <col min="12" max="12" width="4" customWidth="1"/>
  </cols>
  <sheetData>
    <row r="1" spans="2:20" x14ac:dyDescent="0.35">
      <c r="B1" s="13" t="s">
        <v>14</v>
      </c>
      <c r="C1" s="13"/>
    </row>
    <row r="2" spans="2:20" ht="18.5" x14ac:dyDescent="0.45">
      <c r="B2" s="89" t="s">
        <v>15</v>
      </c>
      <c r="C2" s="90"/>
      <c r="D2" s="91"/>
      <c r="E2" s="91"/>
      <c r="F2" s="91"/>
      <c r="G2" s="91"/>
      <c r="H2" s="91"/>
      <c r="I2" s="91"/>
      <c r="J2" s="91"/>
      <c r="K2" s="92"/>
      <c r="L2" s="93"/>
      <c r="P2" s="110"/>
      <c r="R2" s="56" t="str">
        <f>B5</f>
        <v>samp1zb1sqll-raacci-012</v>
      </c>
    </row>
    <row r="3" spans="2:20" x14ac:dyDescent="0.35">
      <c r="B3" s="94" t="s">
        <v>16</v>
      </c>
      <c r="C3" s="59"/>
      <c r="D3" s="66" t="s">
        <v>17</v>
      </c>
      <c r="E3" s="66" t="s">
        <v>18</v>
      </c>
      <c r="F3" s="66" t="s">
        <v>19</v>
      </c>
      <c r="G3" s="66" t="s">
        <v>20</v>
      </c>
      <c r="H3" s="66" t="s">
        <v>21</v>
      </c>
      <c r="I3" s="66" t="s">
        <v>22</v>
      </c>
      <c r="J3" s="66" t="s">
        <v>23</v>
      </c>
      <c r="L3" s="95"/>
      <c r="P3" s="110"/>
      <c r="R3" s="56" t="str">
        <f>B10</f>
        <v>scfd1wussnow012</v>
      </c>
    </row>
    <row r="4" spans="2:20" ht="18.5" x14ac:dyDescent="0.45">
      <c r="B4" s="96" t="s">
        <v>24</v>
      </c>
      <c r="C4" s="60"/>
      <c r="D4" s="41" t="s">
        <v>25</v>
      </c>
      <c r="E4" s="41" t="s">
        <v>26</v>
      </c>
      <c r="F4" s="41" t="s">
        <v>27</v>
      </c>
      <c r="G4" s="41" t="s">
        <v>28</v>
      </c>
      <c r="H4" s="41" t="s">
        <v>29</v>
      </c>
      <c r="I4" s="41" t="s">
        <v>30</v>
      </c>
      <c r="J4" s="41" t="s">
        <v>31</v>
      </c>
      <c r="L4" s="95"/>
    </row>
    <row r="5" spans="2:20" ht="21" x14ac:dyDescent="0.5">
      <c r="B5" s="97" t="str">
        <f>IF(H6="Windows","INVALID- Use naming below",CONCATENATE(D5,E5,F5,G5,H5,I5,J5))</f>
        <v>samp1zb1sqll-raacci-012</v>
      </c>
      <c r="C5" s="61"/>
      <c r="D5" s="42" t="str">
        <f>VLOOKUP(D6,'List Entities'!B3:C247,2)</f>
        <v>sam</v>
      </c>
      <c r="E5" s="42" t="str">
        <f>VLOOKUP(E6,Lists!B4:C13,2)</f>
        <v>p1</v>
      </c>
      <c r="F5" s="42" t="str">
        <f>VLOOKUP(F6,Lists!B16:C45,2,FALSE)</f>
        <v>zb1</v>
      </c>
      <c r="G5" s="42" t="str">
        <f>VLOOKUP(G6,Lists!B65:C76,2)</f>
        <v>sql</v>
      </c>
      <c r="H5" s="46" t="str">
        <f>IF(H6="Windows","INVALID.Use below",VLOOKUP(H6,Lists!B80:C95,2))</f>
        <v>l</v>
      </c>
      <c r="I5" s="42" t="str">
        <f>IF(G5="z","",CONCATENATE("-",LOWER(MID(I6,1,6)),"-"))</f>
        <v>-raacci-</v>
      </c>
      <c r="J5" s="43" t="str">
        <f>J6</f>
        <v>012</v>
      </c>
      <c r="K5" s="44"/>
      <c r="L5" s="95"/>
    </row>
    <row r="6" spans="2:20" x14ac:dyDescent="0.35">
      <c r="B6" s="98"/>
      <c r="C6" s="62"/>
      <c r="D6" s="28" t="s">
        <v>32</v>
      </c>
      <c r="E6" s="28" t="s">
        <v>33</v>
      </c>
      <c r="F6" s="28" t="s">
        <v>34</v>
      </c>
      <c r="G6" s="28" t="s">
        <v>35</v>
      </c>
      <c r="H6" s="28" t="s">
        <v>36</v>
      </c>
      <c r="I6" s="29" t="s">
        <v>37</v>
      </c>
      <c r="J6" s="28" t="s">
        <v>38</v>
      </c>
      <c r="L6" s="95"/>
    </row>
    <row r="7" spans="2:20" x14ac:dyDescent="0.35">
      <c r="B7" s="98"/>
      <c r="C7" s="62"/>
      <c r="L7" s="95"/>
    </row>
    <row r="8" spans="2:20" x14ac:dyDescent="0.35">
      <c r="B8" s="94" t="s">
        <v>39</v>
      </c>
      <c r="C8" s="59"/>
      <c r="D8" s="66" t="s">
        <v>17</v>
      </c>
      <c r="E8" s="66" t="s">
        <v>18</v>
      </c>
      <c r="F8" s="66" t="s">
        <v>19</v>
      </c>
      <c r="G8" s="66" t="s">
        <v>20</v>
      </c>
      <c r="H8" s="66" t="s">
        <v>21</v>
      </c>
      <c r="I8" s="66" t="s">
        <v>40</v>
      </c>
      <c r="L8" s="95"/>
    </row>
    <row r="9" spans="2:20" ht="18.5" x14ac:dyDescent="0.45">
      <c r="B9" s="96" t="s">
        <v>41</v>
      </c>
      <c r="C9" s="60"/>
      <c r="D9" s="41" t="s">
        <v>25</v>
      </c>
      <c r="E9" s="41" t="s">
        <v>26</v>
      </c>
      <c r="F9" s="41" t="s">
        <v>27</v>
      </c>
      <c r="G9" s="41" t="s">
        <v>28</v>
      </c>
      <c r="H9" s="41" t="s">
        <v>29</v>
      </c>
      <c r="I9" s="41" t="s">
        <v>31</v>
      </c>
      <c r="L9" s="95"/>
    </row>
    <row r="10" spans="2:20" ht="21" x14ac:dyDescent="0.5">
      <c r="B10" s="97" t="str">
        <f>CONCATENATE(D10,E10,F10,G10,H10,I10)</f>
        <v>scfd1wussnow012</v>
      </c>
      <c r="C10" s="61"/>
      <c r="D10" s="42" t="str">
        <f>VLOOKUP(D11,'List Entities'!B3:C247,2)</f>
        <v>scf</v>
      </c>
      <c r="E10" s="42" t="str">
        <f>VLOOKUP(E11,Lists!B4:C13,2)</f>
        <v>d1</v>
      </c>
      <c r="F10" s="42" t="str">
        <f>VLOOKUP(F11,Lists!B16:C45,2,FALSE)</f>
        <v>wus</v>
      </c>
      <c r="G10" s="42" t="str">
        <f>VLOOKUP(G11,Lists!B65:C76,2)</f>
        <v>sno</v>
      </c>
      <c r="H10" s="46" t="str">
        <f>VLOOKUP(H11,Lists!B80:C95,2)</f>
        <v>w</v>
      </c>
      <c r="I10" s="43" t="str">
        <f>I11</f>
        <v>012</v>
      </c>
      <c r="L10" s="95"/>
    </row>
    <row r="11" spans="2:20" x14ac:dyDescent="0.35">
      <c r="B11" s="98"/>
      <c r="C11" s="62"/>
      <c r="D11" s="28" t="s">
        <v>42</v>
      </c>
      <c r="E11" s="28" t="s">
        <v>43</v>
      </c>
      <c r="F11" s="28" t="s">
        <v>44</v>
      </c>
      <c r="G11" s="28" t="s">
        <v>45</v>
      </c>
      <c r="H11" s="28" t="s">
        <v>46</v>
      </c>
      <c r="I11" s="28" t="s">
        <v>38</v>
      </c>
      <c r="L11" s="95"/>
    </row>
    <row r="12" spans="2:20" x14ac:dyDescent="0.35">
      <c r="B12" s="98"/>
      <c r="C12" s="62"/>
      <c r="D12"/>
      <c r="E12"/>
      <c r="L12" s="95"/>
    </row>
    <row r="13" spans="2:20" ht="15.5" x14ac:dyDescent="0.35">
      <c r="B13" s="94" t="s">
        <v>47</v>
      </c>
      <c r="C13" s="59"/>
      <c r="D13" s="66" t="s">
        <v>48</v>
      </c>
      <c r="E13" s="66" t="s">
        <v>49</v>
      </c>
      <c r="F13" s="66" t="s">
        <v>50</v>
      </c>
      <c r="G13" s="66" t="s">
        <v>51</v>
      </c>
      <c r="H13" s="40"/>
      <c r="I13" s="51" t="s">
        <v>10</v>
      </c>
      <c r="J13" s="52"/>
      <c r="L13" s="95"/>
    </row>
    <row r="14" spans="2:20" ht="16.5" x14ac:dyDescent="0.45">
      <c r="B14" s="99" t="s">
        <v>52</v>
      </c>
      <c r="C14" s="63"/>
      <c r="D14" s="41" t="s">
        <v>53</v>
      </c>
      <c r="E14" s="45" t="s">
        <v>54</v>
      </c>
      <c r="F14" s="41" t="s">
        <v>55</v>
      </c>
      <c r="G14" s="41" t="s">
        <v>31</v>
      </c>
      <c r="I14" s="58" t="s">
        <v>11</v>
      </c>
      <c r="J14" s="54"/>
      <c r="L14" s="95"/>
    </row>
    <row r="15" spans="2:20" ht="21" x14ac:dyDescent="0.5">
      <c r="B15" s="97" t="str">
        <f>CONCATENATE(D15,E15,F15,G15,,H15)</f>
        <v>sovp1aw2sqll-geevso-012-nic05</v>
      </c>
      <c r="C15" s="61"/>
      <c r="D15" s="46" t="str">
        <f>D16</f>
        <v>sovp1aw2sqll-geevso-012</v>
      </c>
      <c r="E15" s="42" t="s">
        <v>56</v>
      </c>
      <c r="F15" s="42" t="str">
        <f>VLOOKUP(F16,Lists!J95:K99,2)</f>
        <v>nic</v>
      </c>
      <c r="G15" s="42" t="str">
        <f>G16</f>
        <v>05</v>
      </c>
      <c r="H15" s="42"/>
      <c r="I15" s="58" t="s">
        <v>12</v>
      </c>
      <c r="J15" s="55"/>
      <c r="K15" s="44"/>
      <c r="L15" s="95"/>
    </row>
    <row r="16" spans="2:20" x14ac:dyDescent="0.35">
      <c r="B16" s="98"/>
      <c r="C16" s="62"/>
      <c r="D16" s="28" t="s">
        <v>57</v>
      </c>
      <c r="E16" s="47" t="s">
        <v>58</v>
      </c>
      <c r="F16" s="28" t="s">
        <v>59</v>
      </c>
      <c r="G16" s="28" t="s">
        <v>60</v>
      </c>
      <c r="H16" s="48"/>
      <c r="I16" s="57" t="s">
        <v>13</v>
      </c>
      <c r="J16" s="53"/>
      <c r="L16" s="95"/>
      <c r="N16" s="50"/>
      <c r="O16" s="50"/>
      <c r="P16" s="50"/>
      <c r="Q16" s="50"/>
      <c r="R16" s="50"/>
      <c r="S16" s="50"/>
      <c r="T16" s="50"/>
    </row>
    <row r="17" spans="2:12" x14ac:dyDescent="0.35">
      <c r="B17" s="100"/>
      <c r="C17" s="101"/>
      <c r="D17" s="102"/>
      <c r="E17" s="102"/>
      <c r="F17" s="103"/>
      <c r="G17" s="103"/>
      <c r="H17" s="103"/>
      <c r="I17" s="103"/>
      <c r="J17" s="103"/>
      <c r="K17" s="103"/>
      <c r="L17" s="104"/>
    </row>
    <row r="18" spans="2:12" x14ac:dyDescent="0.35">
      <c r="C18" s="62"/>
    </row>
    <row r="19" spans="2:12" x14ac:dyDescent="0.35">
      <c r="D19"/>
      <c r="E19"/>
    </row>
    <row r="20" spans="2:12" ht="18.5" x14ac:dyDescent="0.45">
      <c r="B20" s="89" t="s">
        <v>61</v>
      </c>
      <c r="C20" s="90"/>
      <c r="D20" s="105"/>
      <c r="E20" s="105"/>
      <c r="F20" s="92"/>
      <c r="G20" s="92"/>
      <c r="H20" s="92"/>
      <c r="I20" s="92"/>
      <c r="J20" s="92"/>
      <c r="K20" s="92"/>
      <c r="L20" s="93"/>
    </row>
    <row r="21" spans="2:12" x14ac:dyDescent="0.35">
      <c r="B21" s="94" t="s">
        <v>62</v>
      </c>
      <c r="C21" s="59"/>
      <c r="D21" s="66" t="s">
        <v>17</v>
      </c>
      <c r="E21" s="66" t="s">
        <v>51</v>
      </c>
      <c r="F21" s="66" t="s">
        <v>50</v>
      </c>
      <c r="G21" s="66" t="s">
        <v>50</v>
      </c>
      <c r="H21" s="66" t="s">
        <v>63</v>
      </c>
      <c r="I21" s="66" t="s">
        <v>64</v>
      </c>
      <c r="J21" s="66" t="s">
        <v>50</v>
      </c>
      <c r="L21" s="95"/>
    </row>
    <row r="22" spans="2:12" ht="15.5" x14ac:dyDescent="0.35">
      <c r="B22" s="106" t="s">
        <v>65</v>
      </c>
      <c r="C22" s="64"/>
      <c r="D22" s="41" t="s">
        <v>25</v>
      </c>
      <c r="E22" s="41" t="s">
        <v>26</v>
      </c>
      <c r="F22" s="41" t="s">
        <v>27</v>
      </c>
      <c r="G22" s="41" t="s">
        <v>55</v>
      </c>
      <c r="H22" s="41" t="s">
        <v>30</v>
      </c>
      <c r="I22" s="41" t="s">
        <v>66</v>
      </c>
      <c r="J22" s="41" t="s">
        <v>31</v>
      </c>
      <c r="L22" s="95"/>
    </row>
    <row r="23" spans="2:12" ht="21" x14ac:dyDescent="0.5">
      <c r="B23" s="97" t="str">
        <f>CONCATENATE(D23,E23,F23,G23,,H23,I23,J23)</f>
        <v>sgtd2ae1asmdatamamgct001</v>
      </c>
      <c r="C23" s="61"/>
      <c r="D23" s="42" t="str">
        <f>VLOOKUP(D24,'List Entities'!B3:C247,2)</f>
        <v>sgt</v>
      </c>
      <c r="E23" s="42" t="str">
        <f>VLOOKUP(E24,Lists!B4:C13,2)</f>
        <v>d2</v>
      </c>
      <c r="F23" s="42" t="str">
        <f>VLOOKUP(F24,Lists!B16:C45,2,FALSE)</f>
        <v>ae1</v>
      </c>
      <c r="G23" s="42" t="str">
        <f>VLOOKUP(G24,Lists!B102:C305,2)</f>
        <v>asm</v>
      </c>
      <c r="H23" s="42" t="str">
        <f>LOWER(MID(H24,1,6))</f>
        <v>datama</v>
      </c>
      <c r="I23" s="43" t="str">
        <f>VLOOKUP(I24,Lists!B321:C358,2)</f>
        <v>mgct</v>
      </c>
      <c r="J23" s="40" t="str">
        <f>J24</f>
        <v>001</v>
      </c>
      <c r="L23" s="95"/>
    </row>
    <row r="24" spans="2:12" x14ac:dyDescent="0.35">
      <c r="B24" s="98"/>
      <c r="C24" s="62"/>
      <c r="D24" s="28" t="s">
        <v>67</v>
      </c>
      <c r="E24" s="28" t="s">
        <v>108</v>
      </c>
      <c r="F24" s="28" t="s">
        <v>169</v>
      </c>
      <c r="G24" s="28" t="s">
        <v>658</v>
      </c>
      <c r="H24" s="29" t="s">
        <v>16986</v>
      </c>
      <c r="I24" s="28" t="s">
        <v>741</v>
      </c>
      <c r="J24" s="30" t="s">
        <v>70</v>
      </c>
      <c r="L24" s="95"/>
    </row>
    <row r="25" spans="2:12" x14ac:dyDescent="0.35">
      <c r="B25" s="98"/>
      <c r="C25" s="62"/>
      <c r="L25" s="95"/>
    </row>
    <row r="26" spans="2:12" x14ac:dyDescent="0.35">
      <c r="B26" s="94" t="s">
        <v>71</v>
      </c>
      <c r="C26" s="59"/>
      <c r="D26" s="66" t="s">
        <v>62</v>
      </c>
      <c r="E26" s="66" t="s">
        <v>49</v>
      </c>
      <c r="F26" s="66" t="s">
        <v>50</v>
      </c>
      <c r="G26" s="66" t="s">
        <v>51</v>
      </c>
      <c r="J26" s="40"/>
      <c r="L26" s="95"/>
    </row>
    <row r="27" spans="2:12" ht="15.5" x14ac:dyDescent="0.35">
      <c r="B27" s="106" t="s">
        <v>72</v>
      </c>
      <c r="C27" s="64"/>
      <c r="D27" s="41" t="s">
        <v>73</v>
      </c>
      <c r="E27" s="45" t="s">
        <v>54</v>
      </c>
      <c r="F27" s="41" t="s">
        <v>55</v>
      </c>
      <c r="G27" s="41" t="s">
        <v>31</v>
      </c>
      <c r="L27" s="95"/>
    </row>
    <row r="28" spans="2:12" ht="18.5" x14ac:dyDescent="0.45">
      <c r="B28" s="107" t="str">
        <f>CONCATENATE(D28,E28,F28,G28,,H28)</f>
        <v>sgtd2ae1asmdatamamgct001-con04</v>
      </c>
      <c r="C28" s="65"/>
      <c r="D28" s="46" t="str">
        <f>B23</f>
        <v>sgtd2ae1asmdatamamgct001</v>
      </c>
      <c r="E28" s="42" t="s">
        <v>56</v>
      </c>
      <c r="F28" s="42" t="str">
        <f>VLOOKUP(F29,Lists!B361:C380,2)</f>
        <v>con</v>
      </c>
      <c r="G28" s="40" t="str">
        <f>G29</f>
        <v>04</v>
      </c>
      <c r="H28" s="42"/>
      <c r="I28" s="42"/>
      <c r="J28" s="43"/>
      <c r="K28" s="44"/>
      <c r="L28" s="95"/>
    </row>
    <row r="29" spans="2:12" x14ac:dyDescent="0.35">
      <c r="B29" s="98"/>
      <c r="C29" s="62"/>
      <c r="D29" s="47" t="s">
        <v>73</v>
      </c>
      <c r="E29" s="47" t="s">
        <v>58</v>
      </c>
      <c r="F29" s="28" t="s">
        <v>760</v>
      </c>
      <c r="G29" s="28" t="s">
        <v>75</v>
      </c>
      <c r="H29" s="48"/>
      <c r="I29" s="48"/>
      <c r="J29" s="48"/>
      <c r="L29" s="95"/>
    </row>
    <row r="30" spans="2:12" x14ac:dyDescent="0.35">
      <c r="B30" s="100"/>
      <c r="C30" s="101"/>
      <c r="D30" s="102"/>
      <c r="E30" s="102"/>
      <c r="F30" s="103"/>
      <c r="G30" s="103"/>
      <c r="H30" s="103"/>
      <c r="I30" s="103"/>
      <c r="J30" s="103"/>
      <c r="K30" s="103"/>
      <c r="L30" s="104"/>
    </row>
    <row r="31" spans="2:12" ht="15.5" x14ac:dyDescent="0.35">
      <c r="B31" t="s">
        <v>76</v>
      </c>
    </row>
  </sheetData>
  <dataValidations xWindow="1382" yWindow="214" count="14">
    <dataValidation type="whole" allowBlank="1" showInputMessage="1" showErrorMessage="1" errorTitle="OUTPUT FIELD - DO NOT TYPE HERE" error="Enter your selection on the green cells" sqref="D5" xr:uid="{00000000-0002-0000-0100-000000000000}">
      <formula1>99999</formula1>
      <formula2>999999</formula2>
    </dataValidation>
    <dataValidation type="whole" allowBlank="1" showInputMessage="1" showErrorMessage="1" errorTitle="OUTPUT FIELD . Do not change it" error="Input your selection on the green cells" promptTitle="Output field - don't modify it" sqref="E5 J5 I10 G5" xr:uid="{00000000-0002-0000-0100-000001000000}">
      <formula1>99999</formula1>
      <formula2>999999</formula2>
    </dataValidation>
    <dataValidation type="whole" allowBlank="1" showInputMessage="1" showErrorMessage="1" errorTitle="OUTPUT FIELD - Do not modify" error="Enter your selection on the green cells" sqref="E15:G15 B15:C15 B28:G28 B23:E23 G23:J23" xr:uid="{00000000-0002-0000-0100-000002000000}">
      <formula1>99999</formula1>
      <formula2>999999</formula2>
    </dataValidation>
    <dataValidation type="whole" allowBlank="1" showInputMessage="1" showErrorMessage="1" errorTitle="OUTPUT FIELD - Do not use it" error="Please use the bordered green cells for input" sqref="E29 E16" xr:uid="{00000000-0002-0000-0100-000003000000}">
      <formula1>99998</formula1>
      <formula2>99999</formula2>
    </dataValidation>
    <dataValidation allowBlank="1" showInputMessage="1" showErrorMessage="1" errorTitle="OUTPUT FIELD - Do not use it" error="Please use the bordered green cells for input" sqref="D29" xr:uid="{00000000-0002-0000-0100-000004000000}"/>
    <dataValidation allowBlank="1" showInputMessage="1" showErrorMessage="1" errorTitle="OUTPUT FIELD - Do not modify" error="Enter your selection on the green cells" sqref="I5 C5 D15 C10" xr:uid="{00000000-0002-0000-0100-000005000000}"/>
    <dataValidation type="whole" allowBlank="1" showInputMessage="1" showErrorMessage="1" errorTitle="OUTPUT FIELD . Do not change it" error="Input your selection on the green cells" promptTitle="Output field - don't modify it" sqref="H5" xr:uid="{00000000-0002-0000-0100-000006000000}">
      <formula1>9999</formula1>
      <formula2>9999</formula2>
    </dataValidation>
    <dataValidation type="whole" allowBlank="1" showInputMessage="1" showErrorMessage="1" errorTitle="OUTPUT FIELD - Do not modify" error="Enter your selection on the green cells" sqref="B5 B10 F5 F10 F23" xr:uid="{00000000-0002-0000-0100-000007000000}">
      <formula1>9999</formula1>
      <formula2>9999</formula2>
    </dataValidation>
    <dataValidation type="list" allowBlank="1" showInputMessage="1" showErrorMessage="1" promptTitle="Sequence" prompt="Sequence for uniqueness" sqref="I11" xr:uid="{00000000-0002-0000-0100-000008000000}">
      <formula1>$O$4:$O$46</formula1>
    </dataValidation>
    <dataValidation allowBlank="1" showInputMessage="1" showErrorMessage="1" errorTitle="OUTPUT FIELD . Do not change it" error="Input your selection on the green cells" promptTitle="Output field - don't modify it" sqref="E10 G10:H10" xr:uid="{00000000-0002-0000-0100-000009000000}"/>
    <dataValidation type="list" allowBlank="1" showInputMessage="1" showErrorMessage="1" promptTitle="SELECT VM NAME" prompt="VM to associate the resource to" sqref="D16" xr:uid="{00000000-0002-0000-0100-00000A000000}">
      <formula1>$R$2:$R$3</formula1>
    </dataValidation>
    <dataValidation type="list" allowBlank="1" showInputMessage="1" showErrorMessage="1" promptTitle="Sequence" prompt="Numeric sequence for uniqueness" sqref="G29" xr:uid="{00000000-0002-0000-0100-00000B000000}">
      <formula1>$P$2:$P$13</formula1>
    </dataValidation>
    <dataValidation allowBlank="1" showInputMessage="1" showErrorMessage="1" errorTitle="OUTPUT FIELD - DO NOT TYPE HERE" error="Enter your selection on the green cells" sqref="D10" xr:uid="{00000000-0002-0000-0100-00000C000000}"/>
    <dataValidation type="list" allowBlank="1" showInputMessage="1" showErrorMessage="1" promptTitle="Select Entity" prompt="Entity Identifier  " sqref="D11" xr:uid="{00000000-0002-0000-0100-00000D000000}">
      <formula1>$B$3:$B$246</formula1>
    </dataValidation>
  </dataValidations>
  <pageMargins left="0.7" right="0.7" top="0.75" bottom="0.75" header="0.3" footer="0.3"/>
  <pageSetup paperSize="9" orientation="portrait" r:id="rId1"/>
  <ignoredErrors>
    <ignoredError sqref="G29" numberStoredAsText="1"/>
  </ignoredErrors>
  <drawing r:id="rId2"/>
  <webPublishItems count="1">
    <webPublishItem id="16226" divId="Naming 01_16226" sourceType="sheet" destinationFile="C:\Users\n061580\Documents\_1_PRODUCTOS\_AZURE\CCOE\a.mht"/>
  </webPublishItems>
  <extLst>
    <ext xmlns:x14="http://schemas.microsoft.com/office/spreadsheetml/2009/9/main" uri="{CCE6A557-97BC-4b89-ADB6-D9C93CAAB3DF}">
      <x14:dataValidations xmlns:xm="http://schemas.microsoft.com/office/excel/2006/main" xWindow="1382" yWindow="214" count="17">
        <x14:dataValidation type="list" allowBlank="1" showInputMessage="1" showErrorMessage="1" promptTitle=" Region" prompt="Geographical Region where resource is deployed" xr:uid="{00000000-0002-0000-0100-00000E000000}">
          <x14:formula1>
            <xm:f>Lists!$B$16:$B$45</xm:f>
          </x14:formula1>
          <xm:sqref>F11 F24 F6</xm:sqref>
        </x14:dataValidation>
        <x14:dataValidation type="list" allowBlank="1" showInputMessage="1" showErrorMessage="1" promptTitle="Environment" prompt="Environment (dev, pre, pro) and sequence" xr:uid="{00000000-0002-0000-0100-00000F000000}">
          <x14:formula1>
            <xm:f>Lists!$B$4:$B$13</xm:f>
          </x14:formula1>
          <xm:sqref>E24</xm:sqref>
        </x14:dataValidation>
        <x14:dataValidation type="list" allowBlank="1" showInputMessage="1" showErrorMessage="1" promptTitle="Environment and Business Domain" prompt="Environment (dev, pre, pro) and business domain" xr:uid="{00000000-0002-0000-0100-000010000000}">
          <x14:formula1>
            <xm:f>Lists!$B$4:$B$13</xm:f>
          </x14:formula1>
          <xm:sqref>E6 E11</xm:sqref>
        </x14:dataValidation>
        <x14:dataValidation type="list" allowBlank="1" showInputMessage="1" showErrorMessage="1" promptTitle="OS" prompt="Operating System" xr:uid="{00000000-0002-0000-0100-000011000000}">
          <x14:formula1>
            <xm:f>Lists!$B$80:$B$85</xm:f>
          </x14:formula1>
          <xm:sqref>H6</xm:sqref>
        </x14:dataValidation>
        <x14:dataValidation type="list" allowBlank="1" showInputMessage="1" showErrorMessage="1" promptTitle="Role/Product" prompt="Product or Role associated with the VM. " xr:uid="{00000000-0002-0000-0100-000012000000}">
          <x14:formula1>
            <xm:f>Lists!$B$65:$B$76</xm:f>
          </x14:formula1>
          <xm:sqref>G6 G11</xm:sqref>
        </x14:dataValidation>
        <x14:dataValidation type="list" allowBlank="1" showInputMessage="1" showErrorMessage="1" promptTitle="Sequence" prompt="Numeric sequence for uniqueness" xr:uid="{00000000-0002-0000-0100-000013000000}">
          <x14:formula1>
            <xm:f>Lists!$N$4:$N$11</xm:f>
          </x14:formula1>
          <xm:sqref>G16</xm:sqref>
        </x14:dataValidation>
        <x14:dataValidation type="list" allowBlank="1" showInputMessage="1" showErrorMessage="1" promptTitle="Type of resource" prompt="Type of associated resource" xr:uid="{00000000-0002-0000-0100-000014000000}">
          <x14:formula1>
            <xm:f>Lists!$B$361:$B$379</xm:f>
          </x14:formula1>
          <xm:sqref>F29</xm:sqref>
        </x14:dataValidation>
        <x14:dataValidation type="list" allowBlank="1" showInputMessage="1" showErrorMessage="1" promptTitle="Select Entity" prompt="Entity Identifier  " xr:uid="{00000000-0002-0000-0100-000015000000}">
          <x14:formula1>
            <xm:f>'List Entities'!$B$3:$B$247</xm:f>
          </x14:formula1>
          <xm:sqref>D6</xm:sqref>
        </x14:dataValidation>
        <x14:dataValidation type="list" allowBlank="1" showInputMessage="1" showErrorMessage="1" promptTitle="Entity" prompt="Entity Identifier" xr:uid="{00000000-0002-0000-0100-000016000000}">
          <x14:formula1>
            <xm:f>'List Entities'!$B$3:$B$247</xm:f>
          </x14:formula1>
          <xm:sqref>D24</xm:sqref>
        </x14:dataValidation>
        <x14:dataValidation type="list" allowBlank="1" showInputMessage="1" showErrorMessage="1" promptTitle="App" prompt="Application Acronym or Product context" xr:uid="{00000000-0002-0000-0100-000017000000}">
          <x14:formula1>
            <xm:f>'List APP Atlas and Orbis'!$A$1:$A$9076</xm:f>
          </x14:formula1>
          <xm:sqref>I6</xm:sqref>
        </x14:dataValidation>
        <x14:dataValidation type="list" allowBlank="1" showInputMessage="1" showErrorMessage="1" promptTitle="App" prompt="Application Acronym or Product context" xr:uid="{00000000-0002-0000-0100-000018000000}">
          <x14:formula1>
            <xm:f>'List APP Atlas and Orbis'!$A$4:$A$7803</xm:f>
          </x14:formula1>
          <xm:sqref>H24</xm:sqref>
        </x14:dataValidation>
        <x14:dataValidation type="list" allowBlank="1" showInputMessage="1" showErrorMessage="1" promptTitle="OS" prompt="&quot;w&quot; if sequence&lt;999_x000a_1st sequence digit if sequence&gt;999" xr:uid="{00000000-0002-0000-0100-000019000000}">
          <x14:formula1>
            <xm:f>Lists!$B$80:$B$85</xm:f>
          </x14:formula1>
          <xm:sqref>H11</xm:sqref>
        </x14:dataValidation>
        <x14:dataValidation type="list" allowBlank="1" showInputMessage="1" showErrorMessage="1" promptTitle="Sequence" prompt="Sequence for uniqueness" xr:uid="{00000000-0002-0000-0100-00001A000000}">
          <x14:formula1>
            <xm:f>Lists!$O$4:$O$70</xm:f>
          </x14:formula1>
          <xm:sqref>J6</xm:sqref>
        </x14:dataValidation>
        <x14:dataValidation type="list" allowBlank="1" showInputMessage="1" showErrorMessage="1" promptTitle="Sequence" prompt="Numeric Sequence for uniqueness" xr:uid="{00000000-0002-0000-0100-00001B000000}">
          <x14:formula1>
            <xm:f>Lists!$O$4:$O$70</xm:f>
          </x14:formula1>
          <xm:sqref>J24</xm:sqref>
        </x14:dataValidation>
        <x14:dataValidation type="list" allowBlank="1" showInputMessage="1" showErrorMessage="1" promptTitle="Type" prompt="Type of Resource (Product)" xr:uid="{00000000-0002-0000-0100-00001C000000}">
          <x14:formula1>
            <xm:f>Lists!$B$102:$B$305</xm:f>
          </x14:formula1>
          <xm:sqref>G24</xm:sqref>
        </x14:dataValidation>
        <x14:dataValidation type="list" allowBlank="1" showInputMessage="1" showErrorMessage="1" promptTitle="FUNCTION" prompt="Function / Purpose" xr:uid="{00000000-0002-0000-0100-00001D000000}">
          <x14:formula1>
            <xm:f>Lists!$B$321:$B$358</xm:f>
          </x14:formula1>
          <xm:sqref>I24</xm:sqref>
        </x14:dataValidation>
        <x14:dataValidation type="list" allowBlank="1" showInputMessage="1" showErrorMessage="1" promptTitle="Type of resource" prompt="Type of associated resource" xr:uid="{00000000-0002-0000-0100-00001E000000}">
          <x14:formula1>
            <xm:f>Lists!J95:J99</xm:f>
          </x14:formula1>
          <xm:sqref>F16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B2:M45"/>
  <sheetViews>
    <sheetView showGridLines="0" showRowColHeaders="0" topLeftCell="A16" workbookViewId="0">
      <selection activeCell="D13" sqref="D13"/>
    </sheetView>
  </sheetViews>
  <sheetFormatPr baseColWidth="10" defaultColWidth="11.453125" defaultRowHeight="14.5" x14ac:dyDescent="0.35"/>
  <cols>
    <col min="1" max="1" width="5.54296875" customWidth="1"/>
    <col min="2" max="2" width="8.453125" customWidth="1"/>
    <col min="3" max="3" width="36.453125" customWidth="1"/>
    <col min="5" max="5" width="17" customWidth="1"/>
    <col min="7" max="7" width="15.453125" customWidth="1"/>
    <col min="8" max="8" width="11.54296875" bestFit="1" customWidth="1"/>
    <col min="9" max="9" width="43.453125" customWidth="1"/>
    <col min="10" max="10" width="6.453125" customWidth="1"/>
    <col min="11" max="11" width="3.54296875" customWidth="1"/>
    <col min="12" max="12" width="15.453125" customWidth="1"/>
  </cols>
  <sheetData>
    <row r="2" spans="2:13" x14ac:dyDescent="0.35">
      <c r="B2" s="13"/>
    </row>
    <row r="4" spans="2:13" x14ac:dyDescent="0.35">
      <c r="C4" s="18" t="s">
        <v>77</v>
      </c>
    </row>
    <row r="5" spans="2:13" ht="21" x14ac:dyDescent="0.5">
      <c r="C5" s="118" t="s">
        <v>78</v>
      </c>
      <c r="G5" s="17"/>
      <c r="M5" s="12" t="str">
        <f>CONCATENATE(N5,O5,P5,Q5,R5,S5)</f>
        <v/>
      </c>
    </row>
    <row r="7" spans="2:13" ht="15.5" x14ac:dyDescent="0.35">
      <c r="C7" s="25" t="s">
        <v>79</v>
      </c>
      <c r="D7" s="26" t="str">
        <f>IFERROR(VLOOKUP(D8,Lists!B384:C391,2,FALSE),"ERROR!   Name length does not  match any valid pattern")</f>
        <v>Other resources  (CV-003)</v>
      </c>
      <c r="E7" s="26"/>
      <c r="F7" s="26"/>
      <c r="G7" s="26"/>
      <c r="H7" s="24">
        <f>IFERROR(VLOOKUP(D8,Lists!B384:D391,3,FALSE),"ERROR")</f>
        <v>3</v>
      </c>
    </row>
    <row r="8" spans="2:13" x14ac:dyDescent="0.35">
      <c r="C8" s="21" t="s">
        <v>80</v>
      </c>
      <c r="D8" s="22">
        <f>LEN(C5)</f>
        <v>24</v>
      </c>
    </row>
    <row r="9" spans="2:13" x14ac:dyDescent="0.35">
      <c r="I9" s="1"/>
    </row>
    <row r="10" spans="2:13" x14ac:dyDescent="0.35">
      <c r="C10" s="32" t="str">
        <f>IF(OR(H7=3,H7=4),"OTHER RESOURCE:","VIRTUAL MACHINE:")</f>
        <v>OTHER RESOURCE:</v>
      </c>
    </row>
    <row r="11" spans="2:13" ht="15.5" x14ac:dyDescent="0.35">
      <c r="C11" s="20" t="s">
        <v>81</v>
      </c>
      <c r="D11" s="19" t="str">
        <f>MID(C5,1,3)</f>
        <v>sgt</v>
      </c>
      <c r="E11" s="14" t="str">
        <f>IF(H7="ERROR"," ---------------",VLOOKUP(D11,'List Entities'!C3:D249,2,FALSE))</f>
        <v>Santander Global Tech</v>
      </c>
    </row>
    <row r="12" spans="2:13" ht="15.5" x14ac:dyDescent="0.35">
      <c r="C12" s="20" t="s">
        <v>26</v>
      </c>
      <c r="D12" s="1" t="str">
        <f>MID(C5,4,2)</f>
        <v>d2</v>
      </c>
      <c r="E12" s="14" t="str">
        <f>IF(H7="ERROR"," ---------------",VLOOKUP(D12,Lists!C4:D13,2,FALSE))</f>
        <v>Development #2</v>
      </c>
    </row>
    <row r="13" spans="2:13" ht="15.5" x14ac:dyDescent="0.35">
      <c r="C13" s="20" t="s">
        <v>82</v>
      </c>
      <c r="D13" s="1" t="str">
        <f>MID(C5,6,3)</f>
        <v>weu</v>
      </c>
      <c r="E13" s="14" t="str">
        <f>IF(H7="ERROR"," ---------------",VLOOKUP(D13,Lists!C16:D45,2,FALSE))</f>
        <v>Azure West Europe</v>
      </c>
    </row>
    <row r="14" spans="2:13" ht="15.5" x14ac:dyDescent="0.35">
      <c r="C14" s="20" t="str">
        <f>IF(OR(H7=1,H7=2,H7="1b"),"Role / Product","Type of Resource")</f>
        <v>Type of Resource</v>
      </c>
      <c r="D14" s="1" t="str">
        <f>IF( OR($H$7="1b",H7="2b"),MID($C$5,9,1),MID($C$5,9,3))</f>
        <v>sab</v>
      </c>
      <c r="E14" s="14" t="str">
        <f>IF(OR(H7=3,H7=4), (VLOOKUP(D14,Lists!C102:D305,2,FALSE)), VLOOKUP(D14,Lists!C65:D76,2,FALSE) )</f>
        <v>Service Azure Bot</v>
      </c>
    </row>
    <row r="15" spans="2:13" ht="15.5" x14ac:dyDescent="0.35">
      <c r="C15" s="20" t="str">
        <f>IF(OR(H7=1,H7="1a",H7=2,H7="1b",H7="2b",H7="2a"),"Operating System","Application")</f>
        <v>Application</v>
      </c>
      <c r="D15" s="1" t="str">
        <f>IF(OR(H$7="1b",H7="2b"),MID(C$5,10,1), IF(OR(H7=1,H7=2,H7="1a",H7="2a"),MID(C5,12,1),MID(C5,12,6)))</f>
        <v>INCAPT</v>
      </c>
      <c r="E15" s="14" t="str">
        <f>IF(OR(H7="1b",H7="2b"),  VLOOKUP(D15,Lists!C80:D85,2,FALSE),IF(OR(H7=1,H7=2,H7="1a",H7="2a"), (VLOOKUP(D15,Lists!C80:D94,2,FALSE)), VLOOKUP(D15,'List APP Atlas and Orbis'!C4:D7803,2,FALSE) ))</f>
        <v>INCAPT-Aplicación producto de Incorporación de nueva Cartera de Préstamos comprados a otras Entidades.</v>
      </c>
    </row>
    <row r="16" spans="2:13" ht="15.5" x14ac:dyDescent="0.35">
      <c r="C16" s="20" t="str">
        <f>IF(OR(H7=1,H7=2,H7="1b",H7="2b"),"Sequence",IF(OR(H7="1a",H7="2a"),"App (workload) acronym","Function / Purpose"))</f>
        <v>Function / Purpose</v>
      </c>
      <c r="D16" s="1" t="str">
        <f>IF(OR(H7="1b",H7="2b"),MID(C5,11,3),IF(OR(H7=1,H7=2),MID(C5,13,3), IF(OR(H7="1a",H7="2a"),MID(C5,14,6),MID(C5,18,4))))</f>
        <v>gene</v>
      </c>
      <c r="E16" s="14" t="str">
        <f>IF(E15="Windows.",CONCATENATE(D15,D16),IF(OR(H7=1,H7=2,H7="1b",H7="2b"),D16,IF(OR(H7="1a",H7="2a"),VLOOKUP(D16,'List APP Atlas and Orbis'!C4:D10088,2,),VLOOKUP(D16,Lists!C321:D358,2,FALSE))))</f>
        <v>Generic</v>
      </c>
    </row>
    <row r="17" spans="3:5" ht="15.5" x14ac:dyDescent="0.35">
      <c r="C17" s="20" t="str">
        <f>IF(OR(H7=1,H7=2,H7="1b",H7="2b"),"","Sequence")</f>
        <v>Sequence</v>
      </c>
      <c r="D17" s="1" t="str">
        <f>IF(OR(H7=1,H7=2),"",      IF(OR(H7="1a",H7="2a"),MID(C5,21,3),          MID(C5,22,3)    ))</f>
        <v>001</v>
      </c>
      <c r="E17" s="14" t="str">
        <f>IF(OR(H7=1,H7=2), "",D17 )</f>
        <v>001</v>
      </c>
    </row>
    <row r="18" spans="3:5" x14ac:dyDescent="0.35">
      <c r="C18" s="32" t="str">
        <f>IF(OR(H7=2,H7="2b",H7=4,H7="2a"),"ASSOCIATED RESOURCE:","")</f>
        <v/>
      </c>
    </row>
    <row r="19" spans="3:5" ht="15.5" x14ac:dyDescent="0.35">
      <c r="C19" s="20" t="str">
        <f>IF(OR(H7=2,H7="2b",H7=4,H7="2a"),"Type of resource","")</f>
        <v/>
      </c>
      <c r="D19" s="1" t="str">
        <f>IF(OR(H7=2,H7="2b",H7=4),MID(C5,FIND("-",C5,1)+1,3),IF(H7="2a",MID(C5,25,3),""))</f>
        <v/>
      </c>
      <c r="E19" s="27" t="str">
        <f>IF(OR(H7=2,H7="2b",H7="2a"),       VLOOKUP(D19,Lists!K95:L99,2,FALSE),    IF(H7=4,VLOOKUP(D19,Lists!C361:D379,2,FALSE),  "") )</f>
        <v/>
      </c>
    </row>
    <row r="20" spans="3:5" ht="15.5" x14ac:dyDescent="0.35">
      <c r="C20" s="20" t="str">
        <f>IF(OR(H7=2,H7="2b",H7=4,H7="2a"),"Sequence","")</f>
        <v/>
      </c>
      <c r="D20" s="1" t="b">
        <f>IF(OR(H7=2,H7="2b",H7=4),MID(C5,FIND("-",C5,1)+4,2),IF(H7="2a",MID(C5,28,2)))</f>
        <v>0</v>
      </c>
      <c r="E20" s="14" t="str">
        <f>IF(OR(H7=2,H7="2b",H7=4,H7="2a"), D20,"" )</f>
        <v/>
      </c>
    </row>
    <row r="24" spans="3:5" ht="15.5" x14ac:dyDescent="0.35">
      <c r="C24" t="s">
        <v>76</v>
      </c>
    </row>
    <row r="26" spans="3:5" x14ac:dyDescent="0.35">
      <c r="D26" s="1"/>
    </row>
    <row r="37" spans="2:8" x14ac:dyDescent="0.35">
      <c r="B37" s="79" t="s">
        <v>83</v>
      </c>
      <c r="C37" s="80"/>
      <c r="D37" s="80"/>
      <c r="E37" s="80"/>
      <c r="F37" s="80"/>
      <c r="G37" s="80"/>
      <c r="H37" s="81"/>
    </row>
    <row r="38" spans="2:8" x14ac:dyDescent="0.35">
      <c r="B38" s="82">
        <v>13</v>
      </c>
      <c r="C38" s="33" t="s">
        <v>84</v>
      </c>
      <c r="D38" s="17" t="s">
        <v>85</v>
      </c>
      <c r="E38" s="17">
        <f>LEN(F38)</f>
        <v>13</v>
      </c>
      <c r="F38" t="s">
        <v>86</v>
      </c>
      <c r="H38" s="83"/>
    </row>
    <row r="39" spans="2:8" x14ac:dyDescent="0.35">
      <c r="B39" s="82">
        <v>15</v>
      </c>
      <c r="C39" s="33" t="s">
        <v>87</v>
      </c>
      <c r="D39" s="17">
        <v>1</v>
      </c>
      <c r="E39" s="17">
        <f t="shared" ref="E39:E45" si="0">LEN(F39)</f>
        <v>15</v>
      </c>
      <c r="F39" t="s">
        <v>88</v>
      </c>
      <c r="H39" s="83"/>
    </row>
    <row r="40" spans="2:8" x14ac:dyDescent="0.35">
      <c r="B40" s="82">
        <v>19</v>
      </c>
      <c r="C40" s="33" t="s">
        <v>89</v>
      </c>
      <c r="D40" s="67" t="s">
        <v>90</v>
      </c>
      <c r="E40" s="17">
        <f t="shared" si="0"/>
        <v>19</v>
      </c>
      <c r="F40" t="s">
        <v>91</v>
      </c>
      <c r="H40" s="83"/>
    </row>
    <row r="41" spans="2:8" x14ac:dyDescent="0.35">
      <c r="B41" s="82">
        <v>21</v>
      </c>
      <c r="C41" s="33" t="s">
        <v>92</v>
      </c>
      <c r="D41" s="17">
        <v>2</v>
      </c>
      <c r="E41" s="17">
        <f t="shared" si="0"/>
        <v>21</v>
      </c>
      <c r="F41" t="s">
        <v>93</v>
      </c>
      <c r="H41" s="83"/>
    </row>
    <row r="42" spans="2:8" x14ac:dyDescent="0.35">
      <c r="B42" s="82">
        <v>23</v>
      </c>
      <c r="C42" s="33" t="s">
        <v>94</v>
      </c>
      <c r="D42" s="67" t="s">
        <v>95</v>
      </c>
      <c r="E42" s="17">
        <f t="shared" si="0"/>
        <v>23</v>
      </c>
      <c r="F42" t="s">
        <v>96</v>
      </c>
      <c r="H42" s="83"/>
    </row>
    <row r="43" spans="2:8" x14ac:dyDescent="0.35">
      <c r="B43" s="82">
        <v>24</v>
      </c>
      <c r="C43" s="33" t="s">
        <v>97</v>
      </c>
      <c r="D43" s="17">
        <v>3</v>
      </c>
      <c r="E43" s="17">
        <f t="shared" si="0"/>
        <v>24</v>
      </c>
      <c r="F43" t="s">
        <v>98</v>
      </c>
      <c r="H43" s="83"/>
    </row>
    <row r="44" spans="2:8" x14ac:dyDescent="0.35">
      <c r="B44" s="82">
        <v>29</v>
      </c>
      <c r="C44" s="33" t="s">
        <v>99</v>
      </c>
      <c r="D44" s="67" t="s">
        <v>100</v>
      </c>
      <c r="E44" s="17">
        <f t="shared" si="0"/>
        <v>29</v>
      </c>
      <c r="F44" t="s">
        <v>101</v>
      </c>
      <c r="H44" s="83"/>
    </row>
    <row r="45" spans="2:8" x14ac:dyDescent="0.35">
      <c r="B45" s="84">
        <v>30</v>
      </c>
      <c r="C45" s="85" t="s">
        <v>102</v>
      </c>
      <c r="D45" s="86">
        <v>4</v>
      </c>
      <c r="E45" s="86">
        <f t="shared" si="0"/>
        <v>30</v>
      </c>
      <c r="F45" s="87" t="s">
        <v>103</v>
      </c>
      <c r="G45" s="87"/>
      <c r="H45" s="88"/>
    </row>
  </sheetData>
  <conditionalFormatting sqref="D7">
    <cfRule type="containsText" dxfId="4" priority="1" operator="containsText" text="ERROR!">
      <formula>NOT(ISERROR(SEARCH("ERROR!",D7)))</formula>
    </cfRule>
  </conditionalFormatting>
  <dataValidations count="5">
    <dataValidation type="whole" allowBlank="1" showInputMessage="1" showErrorMessage="1" errorTitle="OUTPUT FIELD - Don't modify it" error="Enter the name in the green cell" sqref="D18:E18 D11:D13 E12:E14" xr:uid="{00000000-0002-0000-0200-000000000000}">
      <formula1>99999</formula1>
      <formula2>999999</formula2>
    </dataValidation>
    <dataValidation allowBlank="1" showInputMessage="1" showErrorMessage="1" errorTitle="OUTPUT FIELD - Don't modify it" error="Enter the name in the green cell" promptTitle="please don't type here" sqref="D17" xr:uid="{00000000-0002-0000-0200-000001000000}"/>
    <dataValidation allowBlank="1" showInputMessage="1" showErrorMessage="1" errorTitle="OUTPUT FIELD - Don't modify it" error="Enter the name in the green cell" promptTitle="don't type here" sqref="D16" xr:uid="{00000000-0002-0000-0200-000002000000}"/>
    <dataValidation allowBlank="1" showInputMessage="1" showErrorMessage="1" errorTitle="OUTPUT FIELD - Don't modify it" error="Enter the name in the green cell" sqref="D15 I9 D20:E20 E19 E15:E17 E11" xr:uid="{00000000-0002-0000-0200-000003000000}"/>
    <dataValidation type="whole" allowBlank="1" showInputMessage="1" showErrorMessage="1" errorTitle="OUTPUT FIELD - Do not modify" error="Enter your selection on the green cells" sqref="M5" xr:uid="{00000000-0002-0000-0200-000004000000}">
      <formula1>99999</formula1>
      <formula2>999999</formula2>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sheetPr>
  <dimension ref="A1:O391"/>
  <sheetViews>
    <sheetView showGridLines="0" zoomScale="102" workbookViewId="0"/>
  </sheetViews>
  <sheetFormatPr baseColWidth="10" defaultColWidth="11.453125" defaultRowHeight="14.5" x14ac:dyDescent="0.35"/>
  <cols>
    <col min="1" max="1" width="3.54296875" customWidth="1"/>
    <col min="2" max="2" width="44.7265625" customWidth="1"/>
    <col min="3" max="3" width="47.54296875" customWidth="1"/>
    <col min="4" max="4" width="23.54296875" customWidth="1"/>
    <col min="5" max="5" width="4.54296875" customWidth="1"/>
    <col min="6" max="6" width="25.453125" customWidth="1"/>
    <col min="7" max="7" width="9.453125" customWidth="1"/>
    <col min="8" max="8" width="18.453125" customWidth="1"/>
    <col min="9" max="9" width="5.54296875" customWidth="1"/>
    <col min="10" max="10" width="19.54296875" customWidth="1"/>
    <col min="11" max="11" width="8.453125" customWidth="1"/>
    <col min="12" max="12" width="3.54296875" customWidth="1"/>
    <col min="13" max="13" width="18.54296875" customWidth="1"/>
    <col min="14" max="14" width="14" customWidth="1"/>
    <col min="15" max="15" width="5.453125" customWidth="1"/>
    <col min="16" max="16" width="21.54296875" customWidth="1"/>
  </cols>
  <sheetData>
    <row r="1" spans="1:15" ht="18.5" x14ac:dyDescent="0.45">
      <c r="A1" s="4" t="s">
        <v>16982</v>
      </c>
    </row>
    <row r="3" spans="1:15" ht="18.5" x14ac:dyDescent="0.45">
      <c r="B3" s="2" t="s">
        <v>104</v>
      </c>
      <c r="C3" s="2"/>
      <c r="D3" s="2"/>
      <c r="N3" s="2" t="s">
        <v>105</v>
      </c>
      <c r="O3" s="2" t="s">
        <v>105</v>
      </c>
    </row>
    <row r="4" spans="1:15" x14ac:dyDescent="0.35">
      <c r="B4" t="s">
        <v>43</v>
      </c>
      <c r="C4" t="s">
        <v>106</v>
      </c>
      <c r="D4" t="str">
        <f>B4</f>
        <v>Development #1</v>
      </c>
      <c r="N4" s="3" t="s">
        <v>107</v>
      </c>
      <c r="O4" s="3" t="s">
        <v>70</v>
      </c>
    </row>
    <row r="5" spans="1:15" x14ac:dyDescent="0.35">
      <c r="B5" t="s">
        <v>108</v>
      </c>
      <c r="C5" t="s">
        <v>109</v>
      </c>
      <c r="D5" t="str">
        <f t="shared" ref="D5:D13" si="0">B5</f>
        <v>Development #2</v>
      </c>
      <c r="N5" s="3" t="s">
        <v>110</v>
      </c>
      <c r="O5" s="3" t="s">
        <v>111</v>
      </c>
    </row>
    <row r="6" spans="1:15" x14ac:dyDescent="0.35">
      <c r="B6" t="s">
        <v>112</v>
      </c>
      <c r="C6" t="s">
        <v>113</v>
      </c>
      <c r="D6" t="str">
        <f t="shared" si="0"/>
        <v>Development #3</v>
      </c>
      <c r="N6" s="3" t="s">
        <v>114</v>
      </c>
      <c r="O6" s="3" t="s">
        <v>115</v>
      </c>
    </row>
    <row r="7" spans="1:15" x14ac:dyDescent="0.35">
      <c r="B7" t="s">
        <v>116</v>
      </c>
      <c r="C7" t="s">
        <v>117</v>
      </c>
      <c r="D7" t="str">
        <f t="shared" si="0"/>
        <v>Preproduction #1</v>
      </c>
      <c r="N7" s="3" t="s">
        <v>75</v>
      </c>
      <c r="O7" s="3" t="s">
        <v>118</v>
      </c>
    </row>
    <row r="8" spans="1:15" x14ac:dyDescent="0.35">
      <c r="B8" t="s">
        <v>119</v>
      </c>
      <c r="C8" t="s">
        <v>120</v>
      </c>
      <c r="D8" t="str">
        <f t="shared" si="0"/>
        <v>Preproduction #2</v>
      </c>
      <c r="N8" s="3" t="s">
        <v>60</v>
      </c>
      <c r="O8" s="3" t="s">
        <v>121</v>
      </c>
    </row>
    <row r="9" spans="1:15" x14ac:dyDescent="0.35">
      <c r="B9" t="s">
        <v>33</v>
      </c>
      <c r="C9" t="s">
        <v>122</v>
      </c>
      <c r="D9" t="str">
        <f t="shared" si="0"/>
        <v>Production 1</v>
      </c>
      <c r="N9" s="3" t="s">
        <v>123</v>
      </c>
      <c r="O9" s="3" t="s">
        <v>124</v>
      </c>
    </row>
    <row r="10" spans="1:15" ht="18.75" customHeight="1" x14ac:dyDescent="0.35">
      <c r="B10" t="s">
        <v>125</v>
      </c>
      <c r="C10" t="s">
        <v>126</v>
      </c>
      <c r="D10" t="str">
        <f t="shared" si="0"/>
        <v>Production 2</v>
      </c>
      <c r="N10" s="3" t="s">
        <v>127</v>
      </c>
      <c r="O10" s="3" t="s">
        <v>128</v>
      </c>
    </row>
    <row r="11" spans="1:15" ht="18.75" customHeight="1" x14ac:dyDescent="0.35">
      <c r="B11" t="s">
        <v>129</v>
      </c>
      <c r="C11" t="s">
        <v>130</v>
      </c>
      <c r="D11" t="str">
        <f t="shared" si="0"/>
        <v>Production 3</v>
      </c>
      <c r="F11" s="35"/>
      <c r="N11" s="3" t="s">
        <v>131</v>
      </c>
      <c r="O11" s="3" t="s">
        <v>132</v>
      </c>
    </row>
    <row r="12" spans="1:15" ht="18.75" customHeight="1" x14ac:dyDescent="0.35">
      <c r="B12" t="s">
        <v>133</v>
      </c>
      <c r="C12" t="s">
        <v>134</v>
      </c>
      <c r="D12" t="str">
        <f t="shared" si="0"/>
        <v>Sandbox 1 (Playground)</v>
      </c>
      <c r="O12" s="3" t="s">
        <v>135</v>
      </c>
    </row>
    <row r="13" spans="1:15" x14ac:dyDescent="0.35">
      <c r="B13" t="s">
        <v>136</v>
      </c>
      <c r="C13" t="s">
        <v>137</v>
      </c>
      <c r="D13" t="str">
        <f t="shared" si="0"/>
        <v>Sandbox 2 (Playground)</v>
      </c>
      <c r="O13" s="3" t="s">
        <v>138</v>
      </c>
    </row>
    <row r="14" spans="1:15" x14ac:dyDescent="0.35">
      <c r="O14" s="3" t="s">
        <v>139</v>
      </c>
    </row>
    <row r="15" spans="1:15" ht="18.5" x14ac:dyDescent="0.45">
      <c r="B15" s="2" t="s">
        <v>140</v>
      </c>
      <c r="C15" s="2"/>
      <c r="D15" s="2"/>
      <c r="O15" s="3" t="s">
        <v>38</v>
      </c>
    </row>
    <row r="16" spans="1:15" x14ac:dyDescent="0.35">
      <c r="B16" t="s">
        <v>34</v>
      </c>
      <c r="C16" t="s">
        <v>141</v>
      </c>
      <c r="D16" t="str">
        <f t="shared" ref="D16" si="1">B16</f>
        <v>Azure Brazil</v>
      </c>
      <c r="O16" s="3"/>
    </row>
    <row r="17" spans="2:15" x14ac:dyDescent="0.35">
      <c r="B17" t="s">
        <v>142</v>
      </c>
      <c r="C17" t="s">
        <v>143</v>
      </c>
      <c r="D17" t="s">
        <v>142</v>
      </c>
      <c r="O17" s="3"/>
    </row>
    <row r="18" spans="2:15" x14ac:dyDescent="0.35">
      <c r="B18" t="s">
        <v>144</v>
      </c>
      <c r="C18" t="s">
        <v>145</v>
      </c>
      <c r="D18" t="str">
        <f t="shared" ref="D18:D44" si="2">B18</f>
        <v>Azure East US</v>
      </c>
      <c r="O18" s="3"/>
    </row>
    <row r="19" spans="2:15" x14ac:dyDescent="0.35">
      <c r="B19" t="s">
        <v>146</v>
      </c>
      <c r="C19" t="s">
        <v>147</v>
      </c>
      <c r="D19" t="str">
        <f t="shared" si="2"/>
        <v>Azure East US2</v>
      </c>
      <c r="O19" s="3"/>
    </row>
    <row r="20" spans="2:15" x14ac:dyDescent="0.35">
      <c r="B20" t="s">
        <v>16960</v>
      </c>
      <c r="C20" t="s">
        <v>148</v>
      </c>
      <c r="D20" t="str">
        <f t="shared" si="2"/>
        <v>Global Resource</v>
      </c>
      <c r="O20" s="3"/>
    </row>
    <row r="21" spans="2:15" x14ac:dyDescent="0.35">
      <c r="B21" t="s">
        <v>149</v>
      </c>
      <c r="C21" t="s">
        <v>150</v>
      </c>
      <c r="D21" t="str">
        <f t="shared" si="2"/>
        <v>Azure North Europe</v>
      </c>
      <c r="G21" s="38"/>
      <c r="O21" s="3"/>
    </row>
    <row r="22" spans="2:15" x14ac:dyDescent="0.35">
      <c r="B22" t="s">
        <v>151</v>
      </c>
      <c r="C22" t="s">
        <v>152</v>
      </c>
      <c r="D22" t="str">
        <f t="shared" si="2"/>
        <v>Azure South UK</v>
      </c>
      <c r="G22" s="38"/>
      <c r="O22" s="3"/>
    </row>
    <row r="23" spans="2:15" x14ac:dyDescent="0.35">
      <c r="B23" t="s">
        <v>153</v>
      </c>
      <c r="C23" t="s">
        <v>154</v>
      </c>
      <c r="D23" t="str">
        <f t="shared" ref="D23:D24" si="3">B23</f>
        <v>Azure West Europe</v>
      </c>
      <c r="G23" s="38"/>
      <c r="O23" s="3"/>
    </row>
    <row r="24" spans="2:15" x14ac:dyDescent="0.35">
      <c r="B24" t="s">
        <v>44</v>
      </c>
      <c r="C24" t="s">
        <v>155</v>
      </c>
      <c r="D24" t="str">
        <f t="shared" si="3"/>
        <v>Azure West USA</v>
      </c>
      <c r="G24" s="38"/>
      <c r="O24" s="3"/>
    </row>
    <row r="25" spans="2:15" x14ac:dyDescent="0.35">
      <c r="B25" t="s">
        <v>156</v>
      </c>
      <c r="C25" t="s">
        <v>157</v>
      </c>
      <c r="D25" t="str">
        <f t="shared" si="2"/>
        <v>AWS Europe (Frankfurt)</v>
      </c>
      <c r="G25" s="38"/>
      <c r="O25" s="3"/>
    </row>
    <row r="26" spans="2:15" x14ac:dyDescent="0.35">
      <c r="B26" t="s">
        <v>68</v>
      </c>
      <c r="C26" t="s">
        <v>158</v>
      </c>
      <c r="D26" t="str">
        <f t="shared" si="2"/>
        <v>AWS Europe (Ireland)</v>
      </c>
      <c r="G26" s="38"/>
      <c r="O26" s="3"/>
    </row>
    <row r="27" spans="2:15" x14ac:dyDescent="0.35">
      <c r="B27" t="s">
        <v>159</v>
      </c>
      <c r="C27" t="s">
        <v>160</v>
      </c>
      <c r="D27" t="str">
        <f t="shared" si="2"/>
        <v>AWS Europe (London)</v>
      </c>
      <c r="G27" s="38"/>
      <c r="O27" s="3"/>
    </row>
    <row r="28" spans="2:15" hidden="1" x14ac:dyDescent="0.35">
      <c r="B28" s="125" t="s">
        <v>161</v>
      </c>
      <c r="C28" t="s">
        <v>162</v>
      </c>
      <c r="D28" t="str">
        <f t="shared" si="2"/>
        <v>AWS Europe (Paris)</v>
      </c>
      <c r="G28" s="38"/>
      <c r="O28" s="3"/>
    </row>
    <row r="29" spans="2:15" hidden="1" x14ac:dyDescent="0.35">
      <c r="B29" s="125" t="s">
        <v>163</v>
      </c>
      <c r="C29" t="s">
        <v>164</v>
      </c>
      <c r="D29" t="str">
        <f t="shared" si="2"/>
        <v>AWS Europe (Stockholm)</v>
      </c>
      <c r="G29" s="38"/>
      <c r="O29" s="3"/>
    </row>
    <row r="30" spans="2:15" x14ac:dyDescent="0.35">
      <c r="B30" t="s">
        <v>165</v>
      </c>
      <c r="C30" t="s">
        <v>166</v>
      </c>
      <c r="D30" t="str">
        <f t="shared" si="2"/>
        <v>AWS South America (Sao Paulo)</v>
      </c>
      <c r="G30" s="38"/>
      <c r="O30" s="3"/>
    </row>
    <row r="31" spans="2:15" x14ac:dyDescent="0.35">
      <c r="B31" t="s">
        <v>167</v>
      </c>
      <c r="C31" t="s">
        <v>168</v>
      </c>
      <c r="D31" t="str">
        <f t="shared" si="2"/>
        <v>AWS USA East (Ohio)</v>
      </c>
      <c r="G31" s="38"/>
      <c r="O31" s="3"/>
    </row>
    <row r="32" spans="2:15" x14ac:dyDescent="0.35">
      <c r="B32" t="s">
        <v>169</v>
      </c>
      <c r="C32" t="s">
        <v>170</v>
      </c>
      <c r="D32" t="str">
        <f t="shared" si="2"/>
        <v>AWS USA East (North Virginia)</v>
      </c>
      <c r="G32" s="38"/>
      <c r="O32" s="3"/>
    </row>
    <row r="33" spans="2:15" hidden="1" x14ac:dyDescent="0.35">
      <c r="B33" s="125" t="s">
        <v>171</v>
      </c>
      <c r="C33" t="s">
        <v>172</v>
      </c>
      <c r="D33" t="str">
        <f t="shared" si="2"/>
        <v>AWS USA West (North California)</v>
      </c>
      <c r="G33" s="38"/>
      <c r="O33" s="3"/>
    </row>
    <row r="34" spans="2:15" x14ac:dyDescent="0.35">
      <c r="B34" t="s">
        <v>173</v>
      </c>
      <c r="C34" t="s">
        <v>174</v>
      </c>
      <c r="D34" t="str">
        <f t="shared" si="2"/>
        <v>AWS USA West (Oregon)</v>
      </c>
      <c r="G34" s="38"/>
      <c r="O34" s="3"/>
    </row>
    <row r="35" spans="2:15" hidden="1" x14ac:dyDescent="0.35">
      <c r="B35" s="125" t="s">
        <v>175</v>
      </c>
      <c r="C35" t="s">
        <v>176</v>
      </c>
      <c r="D35" t="str">
        <f t="shared" si="2"/>
        <v>AWS Asia Pacific (Hong Kong)</v>
      </c>
      <c r="G35" s="38"/>
      <c r="O35" s="3"/>
    </row>
    <row r="36" spans="2:15" hidden="1" x14ac:dyDescent="0.35">
      <c r="B36" s="125" t="s">
        <v>177</v>
      </c>
      <c r="C36" t="s">
        <v>178</v>
      </c>
      <c r="D36" t="str">
        <f t="shared" si="2"/>
        <v>AWS Asia Pacific (Mumbai)</v>
      </c>
      <c r="G36" s="38"/>
      <c r="O36" s="3"/>
    </row>
    <row r="37" spans="2:15" hidden="1" x14ac:dyDescent="0.35">
      <c r="B37" s="125" t="s">
        <v>179</v>
      </c>
      <c r="C37" t="s">
        <v>180</v>
      </c>
      <c r="D37" t="str">
        <f t="shared" si="2"/>
        <v>AWS Asia Pacific (Osaka-local)</v>
      </c>
      <c r="G37" s="38"/>
      <c r="O37" s="3"/>
    </row>
    <row r="38" spans="2:15" hidden="1" x14ac:dyDescent="0.35">
      <c r="B38" s="125" t="s">
        <v>181</v>
      </c>
      <c r="C38" t="s">
        <v>182</v>
      </c>
      <c r="D38" t="str">
        <f t="shared" si="2"/>
        <v>AWS Asia Pacific (Seoul)</v>
      </c>
      <c r="G38" s="38"/>
      <c r="O38" s="3"/>
    </row>
    <row r="39" spans="2:15" hidden="1" x14ac:dyDescent="0.35">
      <c r="B39" s="125" t="s">
        <v>183</v>
      </c>
      <c r="C39" t="s">
        <v>184</v>
      </c>
      <c r="D39" t="str">
        <f t="shared" si="2"/>
        <v>AWS Asia Pacific (Singapur)</v>
      </c>
      <c r="G39" s="38"/>
      <c r="O39" s="3"/>
    </row>
    <row r="40" spans="2:15" hidden="1" x14ac:dyDescent="0.35">
      <c r="B40" s="125" t="s">
        <v>185</v>
      </c>
      <c r="C40" t="s">
        <v>186</v>
      </c>
      <c r="D40" t="str">
        <f t="shared" si="2"/>
        <v>AWS Asia Pacific (Sidney)</v>
      </c>
      <c r="G40" s="38"/>
      <c r="O40" s="3"/>
    </row>
    <row r="41" spans="2:15" hidden="1" x14ac:dyDescent="0.35">
      <c r="B41" s="125" t="s">
        <v>187</v>
      </c>
      <c r="C41" t="s">
        <v>188</v>
      </c>
      <c r="D41" t="str">
        <f t="shared" si="2"/>
        <v>AWS Asia Pacific (Tokio)</v>
      </c>
      <c r="G41" s="38"/>
      <c r="O41" s="3"/>
    </row>
    <row r="42" spans="2:15" hidden="1" x14ac:dyDescent="0.35">
      <c r="B42" s="125" t="s">
        <v>189</v>
      </c>
      <c r="C42" t="s">
        <v>190</v>
      </c>
      <c r="D42" t="str">
        <f t="shared" si="2"/>
        <v>AWS Canada (Central)</v>
      </c>
      <c r="G42" s="38"/>
      <c r="O42" s="3"/>
    </row>
    <row r="43" spans="2:15" hidden="1" x14ac:dyDescent="0.35">
      <c r="B43" s="125" t="s">
        <v>191</v>
      </c>
      <c r="C43" t="s">
        <v>192</v>
      </c>
      <c r="D43" t="str">
        <f t="shared" si="2"/>
        <v>AWS China (Beijing)</v>
      </c>
      <c r="G43" s="38"/>
      <c r="O43" s="3"/>
    </row>
    <row r="44" spans="2:15" hidden="1" x14ac:dyDescent="0.35">
      <c r="B44" s="125" t="s">
        <v>193</v>
      </c>
      <c r="C44" t="s">
        <v>194</v>
      </c>
      <c r="D44" t="str">
        <f t="shared" si="2"/>
        <v>AWS China (Ningxia)</v>
      </c>
      <c r="G44" s="38"/>
      <c r="O44" s="3"/>
    </row>
    <row r="45" spans="2:15" hidden="1" x14ac:dyDescent="0.35">
      <c r="B45" s="125" t="s">
        <v>195</v>
      </c>
      <c r="C45" t="s">
        <v>196</v>
      </c>
      <c r="D45" t="str">
        <f t="shared" ref="D45" si="4">B45</f>
        <v>AWS Middel East (Barein)</v>
      </c>
      <c r="G45" s="38"/>
      <c r="O45" s="3"/>
    </row>
    <row r="46" spans="2:15" x14ac:dyDescent="0.35">
      <c r="B46" t="s">
        <v>197</v>
      </c>
      <c r="C46" t="s">
        <v>198</v>
      </c>
      <c r="D46" t="s">
        <v>197</v>
      </c>
      <c r="G46" s="38"/>
      <c r="O46" s="3"/>
    </row>
    <row r="47" spans="2:15" x14ac:dyDescent="0.35">
      <c r="B47" t="s">
        <v>199</v>
      </c>
      <c r="C47" t="s">
        <v>200</v>
      </c>
      <c r="D47" t="s">
        <v>199</v>
      </c>
      <c r="G47" s="38"/>
      <c r="O47" s="3"/>
    </row>
    <row r="48" spans="2:15" x14ac:dyDescent="0.35">
      <c r="B48" t="s">
        <v>201</v>
      </c>
      <c r="C48" t="s">
        <v>202</v>
      </c>
      <c r="D48" t="s">
        <v>201</v>
      </c>
      <c r="G48" s="38"/>
      <c r="O48" s="3"/>
    </row>
    <row r="49" spans="2:15" x14ac:dyDescent="0.35">
      <c r="B49" t="s">
        <v>203</v>
      </c>
      <c r="C49" t="s">
        <v>204</v>
      </c>
      <c r="D49" t="s">
        <v>203</v>
      </c>
      <c r="G49" s="38"/>
      <c r="O49" s="3"/>
    </row>
    <row r="50" spans="2:15" x14ac:dyDescent="0.35">
      <c r="B50" t="s">
        <v>205</v>
      </c>
      <c r="C50" t="s">
        <v>206</v>
      </c>
      <c r="D50" t="s">
        <v>205</v>
      </c>
      <c r="G50" s="38"/>
      <c r="O50" s="3"/>
    </row>
    <row r="51" spans="2:15" x14ac:dyDescent="0.35">
      <c r="B51" t="s">
        <v>207</v>
      </c>
      <c r="C51" t="s">
        <v>208</v>
      </c>
      <c r="D51" t="s">
        <v>207</v>
      </c>
      <c r="G51" s="38"/>
      <c r="O51" s="3"/>
    </row>
    <row r="52" spans="2:15" x14ac:dyDescent="0.35">
      <c r="B52" t="s">
        <v>209</v>
      </c>
      <c r="C52" t="s">
        <v>210</v>
      </c>
      <c r="D52" t="s">
        <v>209</v>
      </c>
      <c r="G52" s="38"/>
      <c r="O52" s="3"/>
    </row>
    <row r="53" spans="2:15" x14ac:dyDescent="0.35">
      <c r="B53" t="s">
        <v>211</v>
      </c>
      <c r="C53" t="s">
        <v>212</v>
      </c>
      <c r="D53" t="s">
        <v>211</v>
      </c>
      <c r="G53" s="38"/>
      <c r="O53" s="3"/>
    </row>
    <row r="54" spans="2:15" x14ac:dyDescent="0.35">
      <c r="B54" t="s">
        <v>213</v>
      </c>
      <c r="C54" t="s">
        <v>214</v>
      </c>
      <c r="D54" t="s">
        <v>213</v>
      </c>
      <c r="G54" s="38"/>
      <c r="O54" s="3"/>
    </row>
    <row r="55" spans="2:15" x14ac:dyDescent="0.35">
      <c r="B55" t="s">
        <v>215</v>
      </c>
      <c r="C55" t="s">
        <v>216</v>
      </c>
      <c r="D55" t="s">
        <v>215</v>
      </c>
      <c r="G55" s="38"/>
      <c r="O55" s="3"/>
    </row>
    <row r="56" spans="2:15" x14ac:dyDescent="0.35">
      <c r="B56" t="s">
        <v>217</v>
      </c>
      <c r="C56" t="s">
        <v>218</v>
      </c>
      <c r="D56" t="s">
        <v>217</v>
      </c>
      <c r="G56" s="38"/>
      <c r="O56" s="3"/>
    </row>
    <row r="57" spans="2:15" x14ac:dyDescent="0.35">
      <c r="B57" t="s">
        <v>219</v>
      </c>
      <c r="C57" t="s">
        <v>220</v>
      </c>
      <c r="D57" t="s">
        <v>219</v>
      </c>
      <c r="G57" s="38"/>
      <c r="O57" s="3"/>
    </row>
    <row r="58" spans="2:15" x14ac:dyDescent="0.35">
      <c r="B58" t="s">
        <v>221</v>
      </c>
      <c r="C58" t="s">
        <v>222</v>
      </c>
      <c r="D58" t="s">
        <v>221</v>
      </c>
      <c r="G58" s="38"/>
      <c r="O58" s="3"/>
    </row>
    <row r="59" spans="2:15" x14ac:dyDescent="0.35">
      <c r="B59" t="s">
        <v>223</v>
      </c>
      <c r="C59" t="s">
        <v>224</v>
      </c>
      <c r="D59" t="s">
        <v>223</v>
      </c>
      <c r="G59" s="38"/>
      <c r="O59" s="3"/>
    </row>
    <row r="60" spans="2:15" x14ac:dyDescent="0.35">
      <c r="B60" t="s">
        <v>225</v>
      </c>
      <c r="C60" t="s">
        <v>226</v>
      </c>
      <c r="D60" t="s">
        <v>225</v>
      </c>
      <c r="G60" s="38"/>
      <c r="O60" s="3"/>
    </row>
    <row r="61" spans="2:15" x14ac:dyDescent="0.35">
      <c r="B61" t="s">
        <v>227</v>
      </c>
      <c r="C61" t="s">
        <v>228</v>
      </c>
      <c r="D61" t="s">
        <v>227</v>
      </c>
      <c r="G61" s="38"/>
    </row>
    <row r="62" spans="2:15" x14ac:dyDescent="0.35">
      <c r="B62" t="s">
        <v>229</v>
      </c>
      <c r="C62" t="s">
        <v>230</v>
      </c>
      <c r="D62" t="s">
        <v>229</v>
      </c>
      <c r="G62" s="38"/>
    </row>
    <row r="63" spans="2:15" x14ac:dyDescent="0.35">
      <c r="O63" s="3"/>
    </row>
    <row r="64" spans="2:15" ht="18.5" x14ac:dyDescent="0.45">
      <c r="B64" s="2" t="s">
        <v>231</v>
      </c>
      <c r="C64" s="2"/>
      <c r="D64" s="11"/>
      <c r="E64" s="11"/>
      <c r="O64" s="3"/>
    </row>
    <row r="65" spans="2:15" x14ac:dyDescent="0.35">
      <c r="B65" t="s">
        <v>232</v>
      </c>
      <c r="C65" t="s">
        <v>233</v>
      </c>
      <c r="D65" t="str">
        <f t="shared" ref="D65:D76" si="5">B65</f>
        <v>ADFS</v>
      </c>
      <c r="I65" s="3"/>
      <c r="O65" s="3"/>
    </row>
    <row r="66" spans="2:15" x14ac:dyDescent="0.35">
      <c r="B66" t="s">
        <v>234</v>
      </c>
      <c r="C66" t="s">
        <v>235</v>
      </c>
      <c r="D66" t="str">
        <f t="shared" si="5"/>
        <v>Deployment Managers</v>
      </c>
      <c r="O66" s="3"/>
    </row>
    <row r="67" spans="2:15" x14ac:dyDescent="0.35">
      <c r="B67" t="s">
        <v>236</v>
      </c>
      <c r="C67" t="s">
        <v>237</v>
      </c>
      <c r="D67" t="str">
        <f t="shared" si="5"/>
        <v>Domain Controller</v>
      </c>
      <c r="O67" s="3"/>
    </row>
    <row r="68" spans="2:15" x14ac:dyDescent="0.35">
      <c r="B68" t="s">
        <v>238</v>
      </c>
      <c r="C68" t="s">
        <v>239</v>
      </c>
      <c r="D68" t="str">
        <f t="shared" si="5"/>
        <v>Generic VM</v>
      </c>
      <c r="O68" s="3"/>
    </row>
    <row r="69" spans="2:15" x14ac:dyDescent="0.35">
      <c r="B69" t="s">
        <v>240</v>
      </c>
      <c r="C69" t="s">
        <v>241</v>
      </c>
      <c r="D69" t="str">
        <f t="shared" si="5"/>
        <v>Linux File Server</v>
      </c>
      <c r="O69" s="3"/>
    </row>
    <row r="70" spans="2:15" x14ac:dyDescent="0.35">
      <c r="B70" t="s">
        <v>242</v>
      </c>
      <c r="C70" t="s">
        <v>243</v>
      </c>
      <c r="D70" t="str">
        <f t="shared" si="5"/>
        <v>Network Virtual Appliance</v>
      </c>
      <c r="O70" s="3"/>
    </row>
    <row r="71" spans="2:15" x14ac:dyDescent="0.35">
      <c r="B71" s="37" t="s">
        <v>244</v>
      </c>
      <c r="C71" s="37" t="s">
        <v>245</v>
      </c>
      <c r="D71" s="37" t="s">
        <v>246</v>
      </c>
      <c r="O71" s="3"/>
    </row>
    <row r="72" spans="2:15" x14ac:dyDescent="0.35">
      <c r="B72" s="37" t="s">
        <v>45</v>
      </c>
      <c r="C72" s="3" t="str">
        <f>MID(H72,1,3)</f>
        <v>sno</v>
      </c>
      <c r="D72" t="str">
        <f t="shared" si="5"/>
        <v>Service Now</v>
      </c>
      <c r="H72" t="s">
        <v>247</v>
      </c>
      <c r="O72" s="3"/>
    </row>
    <row r="73" spans="2:15" x14ac:dyDescent="0.35">
      <c r="B73" t="s">
        <v>35</v>
      </c>
      <c r="C73" t="s">
        <v>248</v>
      </c>
      <c r="D73" t="str">
        <f t="shared" si="5"/>
        <v>SQL Server</v>
      </c>
      <c r="O73" s="3"/>
    </row>
    <row r="74" spans="2:15" x14ac:dyDescent="0.35">
      <c r="B74" t="s">
        <v>249</v>
      </c>
      <c r="C74" t="s">
        <v>250</v>
      </c>
      <c r="D74" t="str">
        <f t="shared" si="5"/>
        <v>Virtual machine</v>
      </c>
      <c r="O74" s="3"/>
    </row>
    <row r="75" spans="2:15" x14ac:dyDescent="0.35">
      <c r="B75" t="s">
        <v>251</v>
      </c>
      <c r="C75" t="s">
        <v>252</v>
      </c>
      <c r="D75" t="str">
        <f t="shared" si="5"/>
        <v>Webserver</v>
      </c>
      <c r="O75" s="3"/>
    </row>
    <row r="76" spans="2:15" x14ac:dyDescent="0.35">
      <c r="B76" t="s">
        <v>253</v>
      </c>
      <c r="C76" t="s">
        <v>254</v>
      </c>
      <c r="D76" t="str">
        <f t="shared" si="5"/>
        <v>Websphere Application Server</v>
      </c>
    </row>
    <row r="79" spans="2:15" ht="18.5" x14ac:dyDescent="0.45">
      <c r="B79" s="2" t="s">
        <v>29</v>
      </c>
      <c r="C79" s="2"/>
      <c r="D79" s="2"/>
    </row>
    <row r="80" spans="2:15" x14ac:dyDescent="0.35">
      <c r="B80" s="6" t="s">
        <v>255</v>
      </c>
      <c r="C80" s="6" t="s">
        <v>256</v>
      </c>
      <c r="D80" s="6" t="str">
        <f t="shared" ref="D80:D85" si="6">B80</f>
        <v>AIX</v>
      </c>
    </row>
    <row r="81" spans="2:12" x14ac:dyDescent="0.35">
      <c r="B81" s="6" t="s">
        <v>257</v>
      </c>
      <c r="C81" s="6" t="s">
        <v>258</v>
      </c>
      <c r="D81" s="6" t="str">
        <f t="shared" si="6"/>
        <v>HPUX</v>
      </c>
    </row>
    <row r="82" spans="2:12" x14ac:dyDescent="0.35">
      <c r="B82" s="6" t="s">
        <v>36</v>
      </c>
      <c r="C82" s="6" t="s">
        <v>259</v>
      </c>
      <c r="D82" s="6" t="str">
        <f t="shared" si="6"/>
        <v>Linux</v>
      </c>
    </row>
    <row r="83" spans="2:12" x14ac:dyDescent="0.35">
      <c r="B83" s="6" t="s">
        <v>260</v>
      </c>
      <c r="C83" s="6" t="s">
        <v>261</v>
      </c>
      <c r="D83" s="6" t="str">
        <f t="shared" si="6"/>
        <v>Solaris</v>
      </c>
    </row>
    <row r="84" spans="2:12" x14ac:dyDescent="0.35">
      <c r="B84" s="6" t="s">
        <v>262</v>
      </c>
      <c r="C84" s="6" t="s">
        <v>263</v>
      </c>
      <c r="D84" s="6" t="str">
        <f t="shared" si="6"/>
        <v>VendorOS</v>
      </c>
    </row>
    <row r="85" spans="2:12" x14ac:dyDescent="0.35">
      <c r="B85" s="6" t="s">
        <v>46</v>
      </c>
      <c r="C85" s="6" t="s">
        <v>264</v>
      </c>
      <c r="D85" s="6" t="str">
        <f t="shared" si="6"/>
        <v>Windows</v>
      </c>
    </row>
    <row r="86" spans="2:12" x14ac:dyDescent="0.35">
      <c r="B86" s="109">
        <v>1</v>
      </c>
      <c r="C86" s="111" t="s">
        <v>265</v>
      </c>
      <c r="D86" s="6" t="s">
        <v>266</v>
      </c>
    </row>
    <row r="87" spans="2:12" x14ac:dyDescent="0.35">
      <c r="B87" s="109">
        <v>2</v>
      </c>
      <c r="C87" s="111" t="s">
        <v>267</v>
      </c>
      <c r="D87" s="6" t="s">
        <v>266</v>
      </c>
    </row>
    <row r="88" spans="2:12" x14ac:dyDescent="0.35">
      <c r="B88" s="109">
        <v>3</v>
      </c>
      <c r="C88" s="111" t="s">
        <v>268</v>
      </c>
      <c r="D88" s="6" t="s">
        <v>266</v>
      </c>
    </row>
    <row r="89" spans="2:12" x14ac:dyDescent="0.35">
      <c r="B89" s="109">
        <v>4</v>
      </c>
      <c r="C89" s="111" t="s">
        <v>269</v>
      </c>
      <c r="D89" s="6" t="s">
        <v>266</v>
      </c>
    </row>
    <row r="90" spans="2:12" x14ac:dyDescent="0.35">
      <c r="B90" s="109">
        <v>5</v>
      </c>
      <c r="C90" s="111" t="s">
        <v>270</v>
      </c>
      <c r="D90" s="6" t="s">
        <v>266</v>
      </c>
    </row>
    <row r="91" spans="2:12" x14ac:dyDescent="0.35">
      <c r="B91" s="109">
        <v>6</v>
      </c>
      <c r="C91" s="111" t="s">
        <v>271</v>
      </c>
      <c r="D91" s="6" t="s">
        <v>266</v>
      </c>
    </row>
    <row r="92" spans="2:12" x14ac:dyDescent="0.35">
      <c r="B92" s="109">
        <v>7</v>
      </c>
      <c r="C92" s="111" t="s">
        <v>272</v>
      </c>
      <c r="D92" s="6" t="s">
        <v>266</v>
      </c>
    </row>
    <row r="93" spans="2:12" x14ac:dyDescent="0.35">
      <c r="B93" s="109">
        <v>8</v>
      </c>
      <c r="C93" s="111" t="s">
        <v>273</v>
      </c>
      <c r="D93" s="6" t="s">
        <v>266</v>
      </c>
    </row>
    <row r="94" spans="2:12" ht="18.5" x14ac:dyDescent="0.45">
      <c r="B94" s="109">
        <v>9</v>
      </c>
      <c r="C94" s="111" t="s">
        <v>274</v>
      </c>
      <c r="D94" s="6" t="s">
        <v>266</v>
      </c>
      <c r="J94" s="2" t="s">
        <v>275</v>
      </c>
    </row>
    <row r="95" spans="2:12" x14ac:dyDescent="0.35">
      <c r="B95" s="6"/>
      <c r="C95" s="109"/>
      <c r="D95" s="6"/>
      <c r="J95" t="s">
        <v>276</v>
      </c>
      <c r="K95" t="s">
        <v>277</v>
      </c>
      <c r="L95" t="str">
        <f>J95</f>
        <v>Data dIsk</v>
      </c>
    </row>
    <row r="96" spans="2:12" x14ac:dyDescent="0.35">
      <c r="B96" s="6"/>
      <c r="C96" s="6"/>
      <c r="D96" s="6"/>
      <c r="J96" t="s">
        <v>59</v>
      </c>
      <c r="K96" t="s">
        <v>278</v>
      </c>
      <c r="L96" t="str">
        <f>J96</f>
        <v>Network interface card</v>
      </c>
    </row>
    <row r="97" spans="2:12" x14ac:dyDescent="0.35">
      <c r="B97" s="6"/>
      <c r="C97" s="6"/>
      <c r="D97" s="6"/>
      <c r="J97" t="s">
        <v>279</v>
      </c>
      <c r="K97" t="s">
        <v>280</v>
      </c>
      <c r="L97" t="str">
        <f>J97</f>
        <v>OS disk</v>
      </c>
    </row>
    <row r="98" spans="2:12" x14ac:dyDescent="0.35">
      <c r="B98" s="6"/>
      <c r="C98" s="6"/>
      <c r="D98" s="6"/>
      <c r="J98" t="s">
        <v>281</v>
      </c>
      <c r="K98" t="s">
        <v>282</v>
      </c>
      <c r="L98" t="str">
        <f>J98</f>
        <v>Public IP Adress</v>
      </c>
    </row>
    <row r="99" spans="2:12" x14ac:dyDescent="0.35">
      <c r="B99" s="6"/>
      <c r="C99" s="6"/>
      <c r="D99" s="6"/>
    </row>
    <row r="100" spans="2:12" x14ac:dyDescent="0.35">
      <c r="B100" s="6"/>
      <c r="C100" s="6"/>
      <c r="D100" s="6"/>
    </row>
    <row r="101" spans="2:12" ht="18.5" x14ac:dyDescent="0.45">
      <c r="B101" s="2" t="s">
        <v>283</v>
      </c>
      <c r="C101" s="2"/>
      <c r="D101" s="2"/>
    </row>
    <row r="102" spans="2:12" x14ac:dyDescent="0.35">
      <c r="B102" t="s">
        <v>284</v>
      </c>
      <c r="C102" t="s">
        <v>285</v>
      </c>
      <c r="D102" t="str">
        <f t="shared" ref="D102:D198" si="7">B102</f>
        <v>ALB</v>
      </c>
    </row>
    <row r="103" spans="2:12" x14ac:dyDescent="0.35">
      <c r="B103" t="s">
        <v>286</v>
      </c>
      <c r="C103" t="s">
        <v>287</v>
      </c>
      <c r="D103" t="str">
        <f t="shared" si="7"/>
        <v>API Gateway</v>
      </c>
    </row>
    <row r="104" spans="2:12" x14ac:dyDescent="0.35">
      <c r="B104" s="6" t="s">
        <v>288</v>
      </c>
      <c r="C104" t="s">
        <v>289</v>
      </c>
      <c r="D104" t="str">
        <f t="shared" si="7"/>
        <v>App Mesh</v>
      </c>
    </row>
    <row r="105" spans="2:12" x14ac:dyDescent="0.35">
      <c r="B105" s="6" t="s">
        <v>290</v>
      </c>
      <c r="C105" t="s">
        <v>291</v>
      </c>
      <c r="D105" t="str">
        <f t="shared" si="7"/>
        <v>Azure Communication Services</v>
      </c>
    </row>
    <row r="106" spans="2:12" x14ac:dyDescent="0.35">
      <c r="B106" t="s">
        <v>292</v>
      </c>
      <c r="C106" t="s">
        <v>293</v>
      </c>
      <c r="D106" t="str">
        <f t="shared" si="7"/>
        <v>Application Gateway</v>
      </c>
    </row>
    <row r="107" spans="2:12" ht="15.75" customHeight="1" x14ac:dyDescent="0.35">
      <c r="B107" s="6" t="s">
        <v>294</v>
      </c>
      <c r="C107" t="s">
        <v>295</v>
      </c>
      <c r="D107" t="str">
        <f t="shared" si="7"/>
        <v>Application Insights</v>
      </c>
    </row>
    <row r="108" spans="2:12" x14ac:dyDescent="0.35">
      <c r="B108" s="6" t="s">
        <v>74</v>
      </c>
      <c r="C108" t="s">
        <v>296</v>
      </c>
      <c r="D108" t="str">
        <f t="shared" si="7"/>
        <v>Application Security Group</v>
      </c>
    </row>
    <row r="109" spans="2:12" ht="14.25" customHeight="1" x14ac:dyDescent="0.35">
      <c r="B109" s="6" t="s">
        <v>297</v>
      </c>
      <c r="C109" t="s">
        <v>298</v>
      </c>
      <c r="D109" t="str">
        <f t="shared" si="7"/>
        <v xml:space="preserve">Application Service </v>
      </c>
    </row>
    <row r="110" spans="2:12" x14ac:dyDescent="0.35">
      <c r="B110" s="6" t="s">
        <v>299</v>
      </c>
      <c r="C110" t="s">
        <v>300</v>
      </c>
      <c r="D110" t="str">
        <f t="shared" si="7"/>
        <v>Application Service Environment</v>
      </c>
    </row>
    <row r="111" spans="2:12" x14ac:dyDescent="0.35">
      <c r="B111" s="6" t="s">
        <v>301</v>
      </c>
      <c r="C111" t="s">
        <v>302</v>
      </c>
      <c r="D111" t="str">
        <f t="shared" si="7"/>
        <v>Application Service Environment Prerequisites</v>
      </c>
    </row>
    <row r="112" spans="2:12" x14ac:dyDescent="0.35">
      <c r="B112" s="6" t="s">
        <v>303</v>
      </c>
      <c r="C112" t="s">
        <v>304</v>
      </c>
      <c r="D112" t="str">
        <f t="shared" si="7"/>
        <v>Application Service Plan</v>
      </c>
    </row>
    <row r="113" spans="2:4" x14ac:dyDescent="0.35">
      <c r="B113" s="6" t="s">
        <v>305</v>
      </c>
      <c r="C113" t="s">
        <v>306</v>
      </c>
      <c r="D113" t="str">
        <f t="shared" si="7"/>
        <v>Aurora Serverless</v>
      </c>
    </row>
    <row r="114" spans="2:4" x14ac:dyDescent="0.35">
      <c r="B114" s="6" t="s">
        <v>307</v>
      </c>
      <c r="C114" t="s">
        <v>308</v>
      </c>
      <c r="D114" t="str">
        <f t="shared" si="7"/>
        <v>Auto Scaling Group</v>
      </c>
    </row>
    <row r="115" spans="2:4" x14ac:dyDescent="0.35">
      <c r="B115" s="6" t="s">
        <v>309</v>
      </c>
      <c r="C115" t="s">
        <v>310</v>
      </c>
      <c r="D115" t="str">
        <f t="shared" si="7"/>
        <v>Automation Account</v>
      </c>
    </row>
    <row r="116" spans="2:4" x14ac:dyDescent="0.35">
      <c r="B116" s="6" t="s">
        <v>311</v>
      </c>
      <c r="C116" t="s">
        <v>312</v>
      </c>
      <c r="D116" t="str">
        <f t="shared" si="7"/>
        <v>Availability set</v>
      </c>
    </row>
    <row r="117" spans="2:4" x14ac:dyDescent="0.35">
      <c r="B117" s="6" t="s">
        <v>313</v>
      </c>
      <c r="C117" t="s">
        <v>314</v>
      </c>
      <c r="D117" t="str">
        <f t="shared" si="7"/>
        <v>AWS account</v>
      </c>
    </row>
    <row r="118" spans="2:4" x14ac:dyDescent="0.35">
      <c r="B118" s="6" t="s">
        <v>315</v>
      </c>
      <c r="C118" t="s">
        <v>316</v>
      </c>
      <c r="D118" t="str">
        <f t="shared" si="7"/>
        <v>AWS Athena</v>
      </c>
    </row>
    <row r="119" spans="2:4" x14ac:dyDescent="0.35">
      <c r="B119" s="6" t="s">
        <v>317</v>
      </c>
      <c r="C119" t="s">
        <v>318</v>
      </c>
      <c r="D119" t="str">
        <f t="shared" si="7"/>
        <v>AWS Code Guru</v>
      </c>
    </row>
    <row r="120" spans="2:4" x14ac:dyDescent="0.35">
      <c r="B120" s="6" t="s">
        <v>319</v>
      </c>
      <c r="C120" t="s">
        <v>320</v>
      </c>
      <c r="D120" t="str">
        <f t="shared" si="7"/>
        <v>AWS Config</v>
      </c>
    </row>
    <row r="121" spans="2:4" x14ac:dyDescent="0.35">
      <c r="B121" s="6" t="s">
        <v>321</v>
      </c>
      <c r="C121" t="s">
        <v>322</v>
      </c>
      <c r="D121" t="str">
        <f t="shared" si="7"/>
        <v xml:space="preserve">AWS Crawler (Glue) </v>
      </c>
    </row>
    <row r="122" spans="2:4" x14ac:dyDescent="0.35">
      <c r="B122" s="6" t="s">
        <v>323</v>
      </c>
      <c r="C122" t="s">
        <v>324</v>
      </c>
      <c r="D122" t="str">
        <f t="shared" si="7"/>
        <v>AWS Cloud HSM</v>
      </c>
    </row>
    <row r="123" spans="2:4" x14ac:dyDescent="0.35">
      <c r="B123" s="6" t="s">
        <v>325</v>
      </c>
      <c r="C123" t="s">
        <v>326</v>
      </c>
      <c r="D123" t="str">
        <f t="shared" si="7"/>
        <v>AWS CloudTrail</v>
      </c>
    </row>
    <row r="124" spans="2:4" x14ac:dyDescent="0.35">
      <c r="B124" s="6" t="s">
        <v>327</v>
      </c>
      <c r="C124" t="s">
        <v>328</v>
      </c>
      <c r="D124" t="str">
        <f t="shared" si="7"/>
        <v>AWS Devops Guru</v>
      </c>
    </row>
    <row r="125" spans="2:4" x14ac:dyDescent="0.35">
      <c r="B125" s="6" t="s">
        <v>329</v>
      </c>
      <c r="C125" t="s">
        <v>330</v>
      </c>
      <c r="D125" t="str">
        <f t="shared" si="7"/>
        <v>AWS DocumentDB</v>
      </c>
    </row>
    <row r="126" spans="2:4" x14ac:dyDescent="0.35">
      <c r="B126" s="6" t="s">
        <v>331</v>
      </c>
      <c r="C126" t="s">
        <v>332</v>
      </c>
      <c r="D126" t="str">
        <f t="shared" si="7"/>
        <v>AWS EFS</v>
      </c>
    </row>
    <row r="127" spans="2:4" x14ac:dyDescent="0.35">
      <c r="B127" s="6" t="s">
        <v>333</v>
      </c>
      <c r="C127" t="s">
        <v>334</v>
      </c>
      <c r="D127" t="str">
        <f t="shared" si="7"/>
        <v>AWS DataSync</v>
      </c>
    </row>
    <row r="128" spans="2:4" x14ac:dyDescent="0.35">
      <c r="B128" s="6" t="s">
        <v>335</v>
      </c>
      <c r="C128" t="s">
        <v>336</v>
      </c>
      <c r="D128" t="str">
        <f t="shared" si="7"/>
        <v xml:space="preserve">AWS EventBridge </v>
      </c>
    </row>
    <row r="129" spans="2:4" x14ac:dyDescent="0.35">
      <c r="B129" s="6" t="s">
        <v>337</v>
      </c>
      <c r="C129" t="s">
        <v>338</v>
      </c>
      <c r="D129" t="str">
        <f t="shared" si="7"/>
        <v>AWS Log group</v>
      </c>
    </row>
    <row r="130" spans="2:4" x14ac:dyDescent="0.35">
      <c r="B130" s="6" t="s">
        <v>339</v>
      </c>
      <c r="C130" t="s">
        <v>340</v>
      </c>
      <c r="D130" t="str">
        <f t="shared" si="7"/>
        <v>AWS Log stream</v>
      </c>
    </row>
    <row r="131" spans="2:4" x14ac:dyDescent="0.35">
      <c r="B131" s="6" t="s">
        <v>341</v>
      </c>
      <c r="C131" t="s">
        <v>342</v>
      </c>
      <c r="D131" t="str">
        <f t="shared" si="7"/>
        <v>AWS GLUE</v>
      </c>
    </row>
    <row r="132" spans="2:4" x14ac:dyDescent="0.35">
      <c r="B132" t="s">
        <v>343</v>
      </c>
      <c r="C132" t="s">
        <v>344</v>
      </c>
      <c r="D132" t="str">
        <f t="shared" si="7"/>
        <v>AWS Glue Workflow</v>
      </c>
    </row>
    <row r="133" spans="2:4" x14ac:dyDescent="0.35">
      <c r="B133" s="6" t="s">
        <v>345</v>
      </c>
      <c r="C133" t="s">
        <v>346</v>
      </c>
      <c r="D133" t="str">
        <f t="shared" si="7"/>
        <v>AWS Amazon MQ</v>
      </c>
    </row>
    <row r="134" spans="2:4" x14ac:dyDescent="0.35">
      <c r="B134" s="6" t="s">
        <v>347</v>
      </c>
      <c r="C134" t="s">
        <v>348</v>
      </c>
      <c r="D134" t="str">
        <f t="shared" si="7"/>
        <v>AWS Resource Access Manager</v>
      </c>
    </row>
    <row r="135" spans="2:4" x14ac:dyDescent="0.35">
      <c r="B135" s="6" t="s">
        <v>349</v>
      </c>
      <c r="C135" t="s">
        <v>350</v>
      </c>
      <c r="D135" t="str">
        <f t="shared" si="7"/>
        <v>AWS RDS Oracle</v>
      </c>
    </row>
    <row r="136" spans="2:4" x14ac:dyDescent="0.35">
      <c r="B136" s="6" t="s">
        <v>351</v>
      </c>
      <c r="C136" t="s">
        <v>352</v>
      </c>
      <c r="D136" t="str">
        <f t="shared" si="7"/>
        <v>AWS Redshift</v>
      </c>
    </row>
    <row r="137" spans="2:4" x14ac:dyDescent="0.35">
      <c r="B137" s="6" t="s">
        <v>353</v>
      </c>
      <c r="C137" t="s">
        <v>354</v>
      </c>
      <c r="D137" t="str">
        <f t="shared" si="7"/>
        <v>AWS Relational Database MySQL</v>
      </c>
    </row>
    <row r="138" spans="2:4" x14ac:dyDescent="0.35">
      <c r="B138" s="6" t="s">
        <v>355</v>
      </c>
      <c r="C138" t="s">
        <v>356</v>
      </c>
      <c r="D138" t="str">
        <f t="shared" si="7"/>
        <v>AWS Relational Database SQL Server</v>
      </c>
    </row>
    <row r="139" spans="2:4" x14ac:dyDescent="0.35">
      <c r="B139" s="6" t="s">
        <v>357</v>
      </c>
      <c r="C139" t="s">
        <v>358</v>
      </c>
      <c r="D139" t="str">
        <f t="shared" si="7"/>
        <v>AWS Target Group</v>
      </c>
    </row>
    <row r="140" spans="2:4" x14ac:dyDescent="0.35">
      <c r="B140" s="6" t="s">
        <v>359</v>
      </c>
      <c r="C140" t="s">
        <v>360</v>
      </c>
      <c r="D140" t="str">
        <f t="shared" si="7"/>
        <v>AWS VPN</v>
      </c>
    </row>
    <row r="141" spans="2:4" x14ac:dyDescent="0.35">
      <c r="B141" s="6" t="s">
        <v>361</v>
      </c>
      <c r="C141" t="s">
        <v>362</v>
      </c>
      <c r="D141" t="str">
        <f t="shared" si="7"/>
        <v xml:space="preserve">AWS Launch Templates </v>
      </c>
    </row>
    <row r="142" spans="2:4" x14ac:dyDescent="0.35">
      <c r="B142" s="6" t="s">
        <v>363</v>
      </c>
      <c r="C142" t="s">
        <v>364</v>
      </c>
      <c r="D142" t="str">
        <f t="shared" si="7"/>
        <v>Azure Automation Account</v>
      </c>
    </row>
    <row r="143" spans="2:4" x14ac:dyDescent="0.35">
      <c r="B143" s="6" t="s">
        <v>365</v>
      </c>
      <c r="C143" t="s">
        <v>366</v>
      </c>
      <c r="D143" t="str">
        <f t="shared" si="7"/>
        <v>Azure Data Synapse</v>
      </c>
    </row>
    <row r="144" spans="2:4" x14ac:dyDescent="0.35">
      <c r="B144" s="6" t="s">
        <v>367</v>
      </c>
      <c r="C144" t="s">
        <v>368</v>
      </c>
      <c r="D144" t="str">
        <f t="shared" si="7"/>
        <v xml:space="preserve">AzureAD B2C </v>
      </c>
    </row>
    <row r="145" spans="2:4" x14ac:dyDescent="0.35">
      <c r="B145" s="6" t="s">
        <v>369</v>
      </c>
      <c r="C145" t="s">
        <v>370</v>
      </c>
      <c r="D145" t="str">
        <f t="shared" si="7"/>
        <v>Azure AD DS</v>
      </c>
    </row>
    <row r="146" spans="2:4" x14ac:dyDescent="0.35">
      <c r="B146" s="6" t="s">
        <v>371</v>
      </c>
      <c r="C146" t="s">
        <v>372</v>
      </c>
      <c r="D146" t="str">
        <f t="shared" si="7"/>
        <v>Azure API Management Service</v>
      </c>
    </row>
    <row r="147" spans="2:4" x14ac:dyDescent="0.35">
      <c r="B147" s="6" t="s">
        <v>373</v>
      </c>
      <c r="C147" t="s">
        <v>196</v>
      </c>
      <c r="D147" t="str">
        <f t="shared" si="7"/>
        <v>Azure Bastion</v>
      </c>
    </row>
    <row r="148" spans="2:4" x14ac:dyDescent="0.35">
      <c r="B148" s="6" t="s">
        <v>374</v>
      </c>
      <c r="C148" t="s">
        <v>375</v>
      </c>
      <c r="D148" t="str">
        <f t="shared" si="7"/>
        <v xml:space="preserve">Azure cloud service </v>
      </c>
    </row>
    <row r="149" spans="2:4" x14ac:dyDescent="0.35">
      <c r="B149" s="6" t="s">
        <v>376</v>
      </c>
      <c r="C149" t="s">
        <v>377</v>
      </c>
      <c r="D149" t="str">
        <f t="shared" si="7"/>
        <v>Azure Cognitive Search</v>
      </c>
    </row>
    <row r="150" spans="2:4" x14ac:dyDescent="0.35">
      <c r="B150" s="6" t="s">
        <v>378</v>
      </c>
      <c r="C150" t="s">
        <v>379</v>
      </c>
      <c r="D150" t="str">
        <f t="shared" si="7"/>
        <v>Azure Cognitive Services</v>
      </c>
    </row>
    <row r="151" spans="2:4" x14ac:dyDescent="0.35">
      <c r="B151" s="6" t="s">
        <v>380</v>
      </c>
      <c r="C151" t="s">
        <v>381</v>
      </c>
      <c r="D151" t="str">
        <f t="shared" si="7"/>
        <v>Azure Cognitive Services Encrypt</v>
      </c>
    </row>
    <row r="152" spans="2:4" x14ac:dyDescent="0.35">
      <c r="B152" s="119" t="s">
        <v>382</v>
      </c>
      <c r="C152" t="s">
        <v>383</v>
      </c>
      <c r="D152" t="str">
        <f t="shared" si="7"/>
        <v>Azure Container Registry</v>
      </c>
    </row>
    <row r="153" spans="2:4" x14ac:dyDescent="0.35">
      <c r="B153" s="6" t="s">
        <v>384</v>
      </c>
      <c r="C153" t="s">
        <v>385</v>
      </c>
      <c r="D153" t="str">
        <f t="shared" si="7"/>
        <v>Azure Container Instances</v>
      </c>
    </row>
    <row r="154" spans="2:4" x14ac:dyDescent="0.35">
      <c r="B154" s="6" t="s">
        <v>386</v>
      </c>
      <c r="C154" t="s">
        <v>387</v>
      </c>
      <c r="D154" t="str">
        <f t="shared" si="7"/>
        <v>Azure Cosmos DB Mongo</v>
      </c>
    </row>
    <row r="155" spans="2:4" x14ac:dyDescent="0.35">
      <c r="B155" s="6" t="s">
        <v>388</v>
      </c>
      <c r="C155" t="s">
        <v>389</v>
      </c>
      <c r="D155" t="str">
        <f t="shared" si="7"/>
        <v>Azure Databricks Prerequisites</v>
      </c>
    </row>
    <row r="156" spans="2:4" x14ac:dyDescent="0.35">
      <c r="B156" t="s">
        <v>390</v>
      </c>
      <c r="C156" t="s">
        <v>391</v>
      </c>
      <c r="D156" t="str">
        <f t="shared" si="7"/>
        <v>Azure Databricks Cluster</v>
      </c>
    </row>
    <row r="157" spans="2:4" x14ac:dyDescent="0.35">
      <c r="B157" s="119" t="s">
        <v>392</v>
      </c>
      <c r="C157" t="s">
        <v>393</v>
      </c>
      <c r="D157" t="str">
        <f t="shared" si="7"/>
        <v>Azure Databricks SQL Endpoint</v>
      </c>
    </row>
    <row r="158" spans="2:4" x14ac:dyDescent="0.35">
      <c r="B158" t="s">
        <v>394</v>
      </c>
      <c r="C158" t="s">
        <v>395</v>
      </c>
      <c r="D158" t="str">
        <f t="shared" si="7"/>
        <v>Azure Data Lake Gen2</v>
      </c>
    </row>
    <row r="159" spans="2:4" x14ac:dyDescent="0.35">
      <c r="B159" s="6" t="s">
        <v>396</v>
      </c>
      <c r="C159" t="s">
        <v>397</v>
      </c>
      <c r="D159" t="str">
        <f t="shared" si="7"/>
        <v>Azure Event Grid</v>
      </c>
    </row>
    <row r="160" spans="2:4" x14ac:dyDescent="0.35">
      <c r="B160" s="6" t="s">
        <v>398</v>
      </c>
      <c r="C160" t="s">
        <v>399</v>
      </c>
      <c r="D160" t="str">
        <f t="shared" si="7"/>
        <v>Azure Event Hub</v>
      </c>
    </row>
    <row r="161" spans="2:4" x14ac:dyDescent="0.35">
      <c r="B161" s="6" t="s">
        <v>400</v>
      </c>
      <c r="C161" t="s">
        <v>401</v>
      </c>
      <c r="D161" t="str">
        <f t="shared" si="7"/>
        <v>Azure FireWall</v>
      </c>
    </row>
    <row r="162" spans="2:4" x14ac:dyDescent="0.35">
      <c r="B162" s="6" t="s">
        <v>16975</v>
      </c>
      <c r="C162" t="s">
        <v>16974</v>
      </c>
      <c r="D162" t="str">
        <f t="shared" si="7"/>
        <v>Azure Flog Log</v>
      </c>
    </row>
    <row r="163" spans="2:4" x14ac:dyDescent="0.35">
      <c r="B163" s="6" t="s">
        <v>402</v>
      </c>
      <c r="C163" t="s">
        <v>403</v>
      </c>
      <c r="D163" t="str">
        <f t="shared" si="7"/>
        <v>Azure Functions App</v>
      </c>
    </row>
    <row r="164" spans="2:4" x14ac:dyDescent="0.35">
      <c r="B164" s="6" t="s">
        <v>16981</v>
      </c>
      <c r="C164" t="s">
        <v>16980</v>
      </c>
      <c r="D164" t="str">
        <f t="shared" si="7"/>
        <v>Azure Managed Instance for Cassandra</v>
      </c>
    </row>
    <row r="165" spans="2:4" x14ac:dyDescent="0.35">
      <c r="B165" t="s">
        <v>404</v>
      </c>
      <c r="C165" t="s">
        <v>405</v>
      </c>
      <c r="D165" t="str">
        <f t="shared" si="7"/>
        <v>Azure Integration Service Environment</v>
      </c>
    </row>
    <row r="166" spans="2:4" x14ac:dyDescent="0.35">
      <c r="B166" s="6" t="s">
        <v>406</v>
      </c>
      <c r="C166" t="s">
        <v>407</v>
      </c>
      <c r="D166" t="str">
        <f t="shared" si="7"/>
        <v>Azure Cosmos Data Base Mongo</v>
      </c>
    </row>
    <row r="167" spans="2:4" x14ac:dyDescent="0.35">
      <c r="B167" s="6" t="s">
        <v>408</v>
      </c>
      <c r="C167" t="s">
        <v>409</v>
      </c>
      <c r="D167" t="str">
        <f t="shared" si="7"/>
        <v>Azure Kubernetes Service</v>
      </c>
    </row>
    <row r="168" spans="2:4" x14ac:dyDescent="0.35">
      <c r="B168" s="6" t="s">
        <v>410</v>
      </c>
      <c r="C168" t="s">
        <v>411</v>
      </c>
      <c r="D168" t="str">
        <f t="shared" si="7"/>
        <v xml:space="preserve">Azure LightHouse </v>
      </c>
    </row>
    <row r="169" spans="2:4" x14ac:dyDescent="0.35">
      <c r="B169" s="6" t="s">
        <v>412</v>
      </c>
      <c r="C169" t="s">
        <v>413</v>
      </c>
      <c r="D169" t="str">
        <f t="shared" si="7"/>
        <v>Azure Local Network Gateway</v>
      </c>
    </row>
    <row r="170" spans="2:4" x14ac:dyDescent="0.35">
      <c r="B170" s="6" t="s">
        <v>414</v>
      </c>
      <c r="C170" t="s">
        <v>415</v>
      </c>
      <c r="D170" t="str">
        <f t="shared" si="7"/>
        <v>Azure Machine Learning</v>
      </c>
    </row>
    <row r="171" spans="2:4" x14ac:dyDescent="0.35">
      <c r="B171" s="6" t="s">
        <v>416</v>
      </c>
      <c r="C171" t="s">
        <v>417</v>
      </c>
      <c r="D171" t="str">
        <f t="shared" si="7"/>
        <v>Azure NetApps Files</v>
      </c>
    </row>
    <row r="172" spans="2:4" x14ac:dyDescent="0.35">
      <c r="B172" s="6" t="s">
        <v>16976</v>
      </c>
      <c r="C172" t="s">
        <v>16977</v>
      </c>
      <c r="D172" t="str">
        <f t="shared" si="7"/>
        <v>Azure Network Watcher</v>
      </c>
    </row>
    <row r="173" spans="2:4" x14ac:dyDescent="0.35">
      <c r="B173" s="6" t="s">
        <v>418</v>
      </c>
      <c r="C173" t="s">
        <v>419</v>
      </c>
      <c r="D173" t="str">
        <f t="shared" si="7"/>
        <v>Azure PostgreSQL</v>
      </c>
    </row>
    <row r="174" spans="2:4" x14ac:dyDescent="0.35">
      <c r="B174" s="6" t="s">
        <v>420</v>
      </c>
      <c r="C174" t="s">
        <v>421</v>
      </c>
      <c r="D174" t="str">
        <f t="shared" si="7"/>
        <v>Azure Purview</v>
      </c>
    </row>
    <row r="175" spans="2:4" x14ac:dyDescent="0.35">
      <c r="B175" t="s">
        <v>422</v>
      </c>
      <c r="C175" t="s">
        <v>423</v>
      </c>
      <c r="D175" t="str">
        <f t="shared" si="7"/>
        <v>Azure Recovery Service</v>
      </c>
    </row>
    <row r="176" spans="2:4" x14ac:dyDescent="0.35">
      <c r="B176" s="6" t="s">
        <v>424</v>
      </c>
      <c r="C176" t="s">
        <v>425</v>
      </c>
      <c r="D176" t="str">
        <f t="shared" si="7"/>
        <v>Azure Service Bus</v>
      </c>
    </row>
    <row r="177" spans="2:4" x14ac:dyDescent="0.35">
      <c r="B177" s="6" t="s">
        <v>426</v>
      </c>
      <c r="C177" t="s">
        <v>427</v>
      </c>
      <c r="D177" t="str">
        <f t="shared" si="7"/>
        <v>Azure sql database</v>
      </c>
    </row>
    <row r="178" spans="2:4" x14ac:dyDescent="0.35">
      <c r="B178" s="6" t="s">
        <v>428</v>
      </c>
      <c r="C178" t="s">
        <v>429</v>
      </c>
      <c r="D178" t="str">
        <f t="shared" si="7"/>
        <v>Azure sql managed instance</v>
      </c>
    </row>
    <row r="179" spans="2:4" x14ac:dyDescent="0.35">
      <c r="B179" s="6" t="s">
        <v>430</v>
      </c>
      <c r="C179" t="s">
        <v>431</v>
      </c>
      <c r="D179" t="str">
        <f t="shared" si="7"/>
        <v>Azure Synapse Analytics</v>
      </c>
    </row>
    <row r="180" spans="2:4" x14ac:dyDescent="0.35">
      <c r="B180" s="6" t="s">
        <v>432</v>
      </c>
      <c r="C180" s="119" t="s">
        <v>433</v>
      </c>
      <c r="D180" t="str">
        <f t="shared" si="7"/>
        <v>Azure SignalR Service</v>
      </c>
    </row>
    <row r="181" spans="2:4" x14ac:dyDescent="0.35">
      <c r="B181" s="6" t="s">
        <v>434</v>
      </c>
      <c r="C181" t="s">
        <v>435</v>
      </c>
      <c r="D181" t="str">
        <f t="shared" si="7"/>
        <v>Azure Virtual Network Gateway</v>
      </c>
    </row>
    <row r="182" spans="2:4" x14ac:dyDescent="0.35">
      <c r="B182" s="6" t="s">
        <v>436</v>
      </c>
      <c r="C182" t="s">
        <v>437</v>
      </c>
      <c r="D182" t="str">
        <f t="shared" si="7"/>
        <v>Azure Postgresql Flexible Server</v>
      </c>
    </row>
    <row r="183" spans="2:4" x14ac:dyDescent="0.35">
      <c r="B183" s="6" t="s">
        <v>438</v>
      </c>
      <c r="C183" t="s">
        <v>439</v>
      </c>
      <c r="D183" t="str">
        <f t="shared" si="7"/>
        <v>QnA Maker: iac.az.modules.qna-maker</v>
      </c>
    </row>
    <row r="184" spans="2:4" x14ac:dyDescent="0.35">
      <c r="B184" s="6" t="s">
        <v>440</v>
      </c>
      <c r="C184" t="s">
        <v>441</v>
      </c>
      <c r="D184" t="str">
        <f t="shared" si="7"/>
        <v>Backup</v>
      </c>
    </row>
    <row r="185" spans="2:4" x14ac:dyDescent="0.35">
      <c r="B185" s="6" t="s">
        <v>442</v>
      </c>
      <c r="C185" t="s">
        <v>443</v>
      </c>
      <c r="D185" t="str">
        <f t="shared" si="7"/>
        <v>CDK</v>
      </c>
    </row>
    <row r="186" spans="2:4" x14ac:dyDescent="0.35">
      <c r="B186" s="6" t="s">
        <v>444</v>
      </c>
      <c r="C186" t="s">
        <v>445</v>
      </c>
      <c r="D186" t="str">
        <f t="shared" si="7"/>
        <v>Cloud Services Router</v>
      </c>
    </row>
    <row r="187" spans="2:4" x14ac:dyDescent="0.35">
      <c r="B187" s="6" t="s">
        <v>446</v>
      </c>
      <c r="C187" t="s">
        <v>447</v>
      </c>
      <c r="D187" t="str">
        <f t="shared" si="7"/>
        <v>CloudFormation</v>
      </c>
    </row>
    <row r="188" spans="2:4" x14ac:dyDescent="0.35">
      <c r="B188" s="6" t="s">
        <v>448</v>
      </c>
      <c r="C188" t="s">
        <v>449</v>
      </c>
      <c r="D188" t="str">
        <f t="shared" si="7"/>
        <v>CloudWatch</v>
      </c>
    </row>
    <row r="189" spans="2:4" x14ac:dyDescent="0.35">
      <c r="B189" s="6" t="s">
        <v>450</v>
      </c>
      <c r="C189" t="s">
        <v>451</v>
      </c>
      <c r="D189" t="str">
        <f t="shared" si="7"/>
        <v>Cognito</v>
      </c>
    </row>
    <row r="190" spans="2:4" x14ac:dyDescent="0.35">
      <c r="B190" s="6" t="s">
        <v>452</v>
      </c>
      <c r="C190" t="s">
        <v>453</v>
      </c>
      <c r="D190" t="str">
        <f t="shared" si="7"/>
        <v>Container registry</v>
      </c>
    </row>
    <row r="191" spans="2:4" x14ac:dyDescent="0.35">
      <c r="B191" s="6" t="s">
        <v>454</v>
      </c>
      <c r="C191" t="s">
        <v>455</v>
      </c>
      <c r="D191" t="str">
        <f t="shared" si="7"/>
        <v>Content Delivery Network</v>
      </c>
    </row>
    <row r="192" spans="2:4" x14ac:dyDescent="0.35">
      <c r="B192" s="6" t="s">
        <v>456</v>
      </c>
      <c r="C192" t="s">
        <v>457</v>
      </c>
      <c r="D192" t="str">
        <f t="shared" si="7"/>
        <v>Cosmos DB account</v>
      </c>
    </row>
    <row r="193" spans="2:4" x14ac:dyDescent="0.35">
      <c r="B193" s="6" t="s">
        <v>458</v>
      </c>
      <c r="C193" t="s">
        <v>459</v>
      </c>
      <c r="D193" t="str">
        <f t="shared" si="7"/>
        <v>Customer Gateway</v>
      </c>
    </row>
    <row r="194" spans="2:4" x14ac:dyDescent="0.35">
      <c r="B194" s="6" t="s">
        <v>460</v>
      </c>
      <c r="C194" t="s">
        <v>233</v>
      </c>
      <c r="D194" t="str">
        <f t="shared" si="7"/>
        <v>Data Factory</v>
      </c>
    </row>
    <row r="195" spans="2:4" x14ac:dyDescent="0.35">
      <c r="B195" s="6" t="s">
        <v>461</v>
      </c>
      <c r="C195" t="s">
        <v>462</v>
      </c>
      <c r="D195" t="str">
        <f t="shared" si="7"/>
        <v>Data Lake Gen 1</v>
      </c>
    </row>
    <row r="196" spans="2:4" x14ac:dyDescent="0.35">
      <c r="B196" s="6" t="s">
        <v>463</v>
      </c>
      <c r="C196" t="s">
        <v>464</v>
      </c>
      <c r="D196" t="str">
        <f t="shared" si="7"/>
        <v>Databricks</v>
      </c>
    </row>
    <row r="197" spans="2:4" x14ac:dyDescent="0.35">
      <c r="B197" s="6" t="s">
        <v>465</v>
      </c>
      <c r="C197" t="s">
        <v>466</v>
      </c>
      <c r="D197" t="str">
        <f t="shared" si="7"/>
        <v>DDoS Protection Plans</v>
      </c>
    </row>
    <row r="198" spans="2:4" x14ac:dyDescent="0.35">
      <c r="B198" s="6" t="s">
        <v>467</v>
      </c>
      <c r="C198" t="s">
        <v>468</v>
      </c>
      <c r="D198" t="str">
        <f t="shared" si="7"/>
        <v>Direct Connet</v>
      </c>
    </row>
    <row r="199" spans="2:4" x14ac:dyDescent="0.35">
      <c r="B199" s="6" t="s">
        <v>469</v>
      </c>
      <c r="C199" t="s">
        <v>277</v>
      </c>
      <c r="D199" t="str">
        <f t="shared" ref="D199:D301" si="8">B199</f>
        <v>Disk</v>
      </c>
    </row>
    <row r="200" spans="2:4" x14ac:dyDescent="0.35">
      <c r="B200" s="6" t="s">
        <v>470</v>
      </c>
      <c r="C200" t="s">
        <v>471</v>
      </c>
      <c r="D200" t="str">
        <f t="shared" si="8"/>
        <v>Disk Encryption Set</v>
      </c>
    </row>
    <row r="201" spans="2:4" x14ac:dyDescent="0.35">
      <c r="B201" s="6" t="s">
        <v>472</v>
      </c>
      <c r="C201" t="s">
        <v>473</v>
      </c>
      <c r="D201" t="str">
        <f t="shared" si="8"/>
        <v>DynamoDB</v>
      </c>
    </row>
    <row r="202" spans="2:4" x14ac:dyDescent="0.35">
      <c r="B202" s="6" t="s">
        <v>474</v>
      </c>
      <c r="C202" t="s">
        <v>475</v>
      </c>
      <c r="D202" t="str">
        <f t="shared" si="8"/>
        <v>ECR</v>
      </c>
    </row>
    <row r="203" spans="2:4" x14ac:dyDescent="0.35">
      <c r="B203" s="6" t="s">
        <v>476</v>
      </c>
      <c r="C203" t="s">
        <v>477</v>
      </c>
      <c r="D203" t="str">
        <f t="shared" si="8"/>
        <v>ECS EC2</v>
      </c>
    </row>
    <row r="204" spans="2:4" x14ac:dyDescent="0.35">
      <c r="B204" s="6" t="s">
        <v>478</v>
      </c>
      <c r="C204" t="s">
        <v>479</v>
      </c>
      <c r="D204" t="str">
        <f t="shared" si="8"/>
        <v>ECS Fargate</v>
      </c>
    </row>
    <row r="205" spans="2:4" x14ac:dyDescent="0.35">
      <c r="B205" s="6" t="s">
        <v>480</v>
      </c>
      <c r="C205" t="s">
        <v>481</v>
      </c>
      <c r="D205" t="str">
        <f t="shared" si="8"/>
        <v>EKS (no BYOK)</v>
      </c>
    </row>
    <row r="206" spans="2:4" x14ac:dyDescent="0.35">
      <c r="B206" s="6" t="s">
        <v>482</v>
      </c>
      <c r="C206" t="s">
        <v>483</v>
      </c>
      <c r="D206" t="str">
        <f t="shared" si="8"/>
        <v>Elastic Search</v>
      </c>
    </row>
    <row r="207" spans="2:4" x14ac:dyDescent="0.35">
      <c r="B207" s="6" t="s">
        <v>484</v>
      </c>
      <c r="C207" t="s">
        <v>485</v>
      </c>
      <c r="D207" t="str">
        <f t="shared" si="8"/>
        <v>Elasticache</v>
      </c>
    </row>
    <row r="208" spans="2:4" x14ac:dyDescent="0.35">
      <c r="B208" s="6" t="s">
        <v>486</v>
      </c>
      <c r="C208" t="s">
        <v>487</v>
      </c>
      <c r="D208" t="str">
        <f t="shared" si="8"/>
        <v>ELB</v>
      </c>
    </row>
    <row r="209" spans="2:4" x14ac:dyDescent="0.35">
      <c r="B209" s="6" t="s">
        <v>488</v>
      </c>
      <c r="C209" t="s">
        <v>489</v>
      </c>
      <c r="D209" t="str">
        <f t="shared" si="8"/>
        <v>EMR - Kafka</v>
      </c>
    </row>
    <row r="210" spans="2:4" x14ac:dyDescent="0.35">
      <c r="B210" s="6" t="s">
        <v>490</v>
      </c>
      <c r="C210" t="s">
        <v>491</v>
      </c>
      <c r="D210" t="str">
        <f t="shared" si="8"/>
        <v>Endpoint / Private Link</v>
      </c>
    </row>
    <row r="211" spans="2:4" x14ac:dyDescent="0.35">
      <c r="B211" s="6" t="s">
        <v>492</v>
      </c>
      <c r="C211" t="s">
        <v>493</v>
      </c>
      <c r="D211" t="str">
        <f t="shared" si="8"/>
        <v>Express Route Circuit</v>
      </c>
    </row>
    <row r="212" spans="2:4" x14ac:dyDescent="0.35">
      <c r="B212" s="6" t="s">
        <v>494</v>
      </c>
      <c r="C212" t="s">
        <v>495</v>
      </c>
      <c r="D212" t="s">
        <v>494</v>
      </c>
    </row>
    <row r="213" spans="2:4" x14ac:dyDescent="0.35">
      <c r="B213" s="6" t="s">
        <v>496</v>
      </c>
      <c r="C213" t="s">
        <v>497</v>
      </c>
      <c r="D213" t="s">
        <v>496</v>
      </c>
    </row>
    <row r="214" spans="2:4" x14ac:dyDescent="0.35">
      <c r="B214" s="6" t="s">
        <v>498</v>
      </c>
      <c r="C214" t="s">
        <v>499</v>
      </c>
      <c r="D214" t="s">
        <v>498</v>
      </c>
    </row>
    <row r="215" spans="2:4" x14ac:dyDescent="0.35">
      <c r="B215" s="6" t="s">
        <v>500</v>
      </c>
      <c r="C215" t="s">
        <v>501</v>
      </c>
      <c r="D215" t="s">
        <v>500</v>
      </c>
    </row>
    <row r="216" spans="2:4" x14ac:dyDescent="0.35">
      <c r="B216" s="6" t="s">
        <v>502</v>
      </c>
      <c r="C216" t="s">
        <v>503</v>
      </c>
      <c r="D216" t="s">
        <v>502</v>
      </c>
    </row>
    <row r="217" spans="2:4" x14ac:dyDescent="0.35">
      <c r="B217" s="6" t="s">
        <v>504</v>
      </c>
      <c r="C217" t="s">
        <v>248</v>
      </c>
      <c r="D217" t="s">
        <v>504</v>
      </c>
    </row>
    <row r="218" spans="2:4" x14ac:dyDescent="0.35">
      <c r="B218" s="6" t="s">
        <v>505</v>
      </c>
      <c r="C218" t="s">
        <v>506</v>
      </c>
      <c r="D218" t="s">
        <v>505</v>
      </c>
    </row>
    <row r="219" spans="2:4" x14ac:dyDescent="0.35">
      <c r="B219" s="6" t="s">
        <v>507</v>
      </c>
      <c r="C219" t="s">
        <v>508</v>
      </c>
      <c r="D219" t="s">
        <v>507</v>
      </c>
    </row>
    <row r="220" spans="2:4" x14ac:dyDescent="0.35">
      <c r="B220" s="6" t="s">
        <v>509</v>
      </c>
      <c r="C220" t="s">
        <v>510</v>
      </c>
      <c r="D220" t="s">
        <v>509</v>
      </c>
    </row>
    <row r="221" spans="2:4" x14ac:dyDescent="0.35">
      <c r="B221" s="6" t="s">
        <v>511</v>
      </c>
      <c r="C221" t="s">
        <v>512</v>
      </c>
      <c r="D221" t="s">
        <v>511</v>
      </c>
    </row>
    <row r="222" spans="2:4" x14ac:dyDescent="0.35">
      <c r="B222" s="6" t="s">
        <v>513</v>
      </c>
      <c r="C222" t="s">
        <v>514</v>
      </c>
      <c r="D222" t="s">
        <v>513</v>
      </c>
    </row>
    <row r="223" spans="2:4" x14ac:dyDescent="0.35">
      <c r="B223" s="6" t="s">
        <v>515</v>
      </c>
      <c r="C223" t="s">
        <v>516</v>
      </c>
      <c r="D223" t="s">
        <v>515</v>
      </c>
    </row>
    <row r="224" spans="2:4" x14ac:dyDescent="0.35">
      <c r="B224" s="6" t="s">
        <v>517</v>
      </c>
      <c r="C224" t="s">
        <v>518</v>
      </c>
      <c r="D224" t="s">
        <v>517</v>
      </c>
    </row>
    <row r="225" spans="2:4" x14ac:dyDescent="0.35">
      <c r="B225" s="119" t="s">
        <v>16958</v>
      </c>
      <c r="C225" t="s">
        <v>16959</v>
      </c>
      <c r="D225" t="s">
        <v>517</v>
      </c>
    </row>
    <row r="226" spans="2:4" x14ac:dyDescent="0.35">
      <c r="B226" s="6" t="s">
        <v>519</v>
      </c>
      <c r="C226" t="s">
        <v>520</v>
      </c>
      <c r="D226" t="s">
        <v>519</v>
      </c>
    </row>
    <row r="227" spans="2:4" x14ac:dyDescent="0.35">
      <c r="B227" s="6" t="s">
        <v>521</v>
      </c>
      <c r="C227" t="s">
        <v>522</v>
      </c>
      <c r="D227" t="s">
        <v>521</v>
      </c>
    </row>
    <row r="228" spans="2:4" x14ac:dyDescent="0.35">
      <c r="B228" s="6" t="s">
        <v>523</v>
      </c>
      <c r="C228" t="s">
        <v>524</v>
      </c>
      <c r="D228" t="s">
        <v>523</v>
      </c>
    </row>
    <row r="229" spans="2:4" x14ac:dyDescent="0.35">
      <c r="B229" s="6" t="s">
        <v>525</v>
      </c>
      <c r="C229" t="s">
        <v>526</v>
      </c>
      <c r="D229" t="s">
        <v>525</v>
      </c>
    </row>
    <row r="230" spans="2:4" x14ac:dyDescent="0.35">
      <c r="B230" s="6" t="s">
        <v>527</v>
      </c>
      <c r="C230" t="s">
        <v>528</v>
      </c>
      <c r="D230" t="s">
        <v>527</v>
      </c>
    </row>
    <row r="231" spans="2:4" x14ac:dyDescent="0.35">
      <c r="B231" s="6" t="s">
        <v>529</v>
      </c>
      <c r="C231" t="s">
        <v>530</v>
      </c>
      <c r="D231" t="s">
        <v>529</v>
      </c>
    </row>
    <row r="232" spans="2:4" x14ac:dyDescent="0.35">
      <c r="B232" s="6" t="s">
        <v>531</v>
      </c>
      <c r="C232" t="s">
        <v>532</v>
      </c>
      <c r="D232" t="s">
        <v>531</v>
      </c>
    </row>
    <row r="233" spans="2:4" x14ac:dyDescent="0.35">
      <c r="B233" s="6" t="s">
        <v>533</v>
      </c>
      <c r="C233" t="s">
        <v>534</v>
      </c>
      <c r="D233" t="s">
        <v>533</v>
      </c>
    </row>
    <row r="234" spans="2:4" x14ac:dyDescent="0.35">
      <c r="B234" s="6" t="s">
        <v>535</v>
      </c>
      <c r="C234" t="s">
        <v>536</v>
      </c>
      <c r="D234" t="s">
        <v>535</v>
      </c>
    </row>
    <row r="235" spans="2:4" x14ac:dyDescent="0.35">
      <c r="B235" s="6" t="s">
        <v>537</v>
      </c>
      <c r="C235" t="s">
        <v>538</v>
      </c>
      <c r="D235" t="s">
        <v>537</v>
      </c>
    </row>
    <row r="236" spans="2:4" x14ac:dyDescent="0.35">
      <c r="B236" s="6" t="s">
        <v>539</v>
      </c>
      <c r="C236" t="s">
        <v>540</v>
      </c>
      <c r="D236" t="s">
        <v>539</v>
      </c>
    </row>
    <row r="237" spans="2:4" x14ac:dyDescent="0.35">
      <c r="B237" s="6" t="s">
        <v>541</v>
      </c>
      <c r="C237" t="s">
        <v>228</v>
      </c>
      <c r="D237" t="s">
        <v>541</v>
      </c>
    </row>
    <row r="238" spans="2:4" x14ac:dyDescent="0.35">
      <c r="B238" s="6" t="s">
        <v>542</v>
      </c>
      <c r="C238" t="s">
        <v>543</v>
      </c>
      <c r="D238" t="s">
        <v>542</v>
      </c>
    </row>
    <row r="239" spans="2:4" x14ac:dyDescent="0.35">
      <c r="B239" s="6" t="s">
        <v>544</v>
      </c>
      <c r="C239" t="s">
        <v>545</v>
      </c>
      <c r="D239" t="s">
        <v>544</v>
      </c>
    </row>
    <row r="240" spans="2:4" x14ac:dyDescent="0.35">
      <c r="B240" s="6" t="s">
        <v>546</v>
      </c>
      <c r="C240" t="s">
        <v>547</v>
      </c>
      <c r="D240" t="s">
        <v>546</v>
      </c>
    </row>
    <row r="241" spans="2:4" x14ac:dyDescent="0.35">
      <c r="B241" s="6" t="s">
        <v>548</v>
      </c>
      <c r="C241" t="s">
        <v>549</v>
      </c>
      <c r="D241" t="s">
        <v>548</v>
      </c>
    </row>
    <row r="242" spans="2:4" x14ac:dyDescent="0.35">
      <c r="B242" s="6" t="s">
        <v>550</v>
      </c>
      <c r="C242" t="s">
        <v>551</v>
      </c>
      <c r="D242" t="s">
        <v>550</v>
      </c>
    </row>
    <row r="243" spans="2:4" x14ac:dyDescent="0.35">
      <c r="B243" s="6" t="s">
        <v>552</v>
      </c>
      <c r="C243" t="s">
        <v>553</v>
      </c>
      <c r="D243" t="s">
        <v>552</v>
      </c>
    </row>
    <row r="244" spans="2:4" x14ac:dyDescent="0.35">
      <c r="B244" s="6" t="s">
        <v>554</v>
      </c>
      <c r="C244" t="s">
        <v>555</v>
      </c>
      <c r="D244" t="str">
        <f t="shared" si="8"/>
        <v xml:space="preserve">GENERIC   </v>
      </c>
    </row>
    <row r="245" spans="2:4" x14ac:dyDescent="0.35">
      <c r="B245" s="6" t="s">
        <v>556</v>
      </c>
      <c r="C245" t="s">
        <v>148</v>
      </c>
      <c r="D245" t="str">
        <f t="shared" si="8"/>
        <v>GENERIC or GLOBAL</v>
      </c>
    </row>
    <row r="246" spans="2:4" x14ac:dyDescent="0.35">
      <c r="B246" s="6" t="s">
        <v>557</v>
      </c>
      <c r="C246" t="s">
        <v>558</v>
      </c>
      <c r="D246" t="str">
        <f t="shared" si="8"/>
        <v>HDInsight</v>
      </c>
    </row>
    <row r="247" spans="2:4" x14ac:dyDescent="0.35">
      <c r="B247" t="s">
        <v>559</v>
      </c>
      <c r="C247" t="s">
        <v>560</v>
      </c>
      <c r="D247" t="str">
        <f t="shared" si="8"/>
        <v>IP Rules WhiteList</v>
      </c>
    </row>
    <row r="248" spans="2:4" x14ac:dyDescent="0.35">
      <c r="B248" s="6" t="s">
        <v>561</v>
      </c>
      <c r="C248" t="s">
        <v>562</v>
      </c>
      <c r="D248" t="str">
        <f t="shared" si="8"/>
        <v>Key Vault - deprecated don't use</v>
      </c>
    </row>
    <row r="249" spans="2:4" x14ac:dyDescent="0.35">
      <c r="B249" s="6" t="s">
        <v>563</v>
      </c>
      <c r="C249" t="s">
        <v>564</v>
      </c>
      <c r="D249" t="str">
        <f t="shared" si="8"/>
        <v>Key Vault (OK, new acronym)</v>
      </c>
    </row>
    <row r="250" spans="2:4" x14ac:dyDescent="0.35">
      <c r="B250" s="6" t="s">
        <v>565</v>
      </c>
      <c r="C250" t="s">
        <v>566</v>
      </c>
      <c r="D250" t="str">
        <f t="shared" si="8"/>
        <v>Key Vault Encrypt</v>
      </c>
    </row>
    <row r="251" spans="2:4" x14ac:dyDescent="0.35">
      <c r="B251" s="6" t="s">
        <v>567</v>
      </c>
      <c r="C251" t="s">
        <v>568</v>
      </c>
      <c r="D251" t="str">
        <f t="shared" si="8"/>
        <v>KinesIs Data Analytics</v>
      </c>
    </row>
    <row r="252" spans="2:4" x14ac:dyDescent="0.35">
      <c r="B252" s="6" t="s">
        <v>569</v>
      </c>
      <c r="C252" t="s">
        <v>570</v>
      </c>
      <c r="D252" t="str">
        <f t="shared" si="8"/>
        <v>Kinesis Firehose</v>
      </c>
    </row>
    <row r="253" spans="2:4" x14ac:dyDescent="0.35">
      <c r="B253" s="6" t="s">
        <v>571</v>
      </c>
      <c r="C253" t="s">
        <v>572</v>
      </c>
      <c r="D253" t="str">
        <f t="shared" si="8"/>
        <v>Kinesis Stream</v>
      </c>
    </row>
    <row r="254" spans="2:4" x14ac:dyDescent="0.35">
      <c r="B254" s="6" t="s">
        <v>573</v>
      </c>
      <c r="C254" t="s">
        <v>574</v>
      </c>
      <c r="D254" t="str">
        <f t="shared" si="8"/>
        <v>KMS</v>
      </c>
    </row>
    <row r="255" spans="2:4" x14ac:dyDescent="0.35">
      <c r="B255" s="6" t="s">
        <v>575</v>
      </c>
      <c r="C255" t="s">
        <v>576</v>
      </c>
      <c r="D255" t="str">
        <f t="shared" si="8"/>
        <v>Lambda</v>
      </c>
    </row>
    <row r="256" spans="2:4" x14ac:dyDescent="0.35">
      <c r="B256" s="6" t="s">
        <v>577</v>
      </c>
      <c r="C256" t="s">
        <v>578</v>
      </c>
      <c r="D256" t="str">
        <f t="shared" si="8"/>
        <v>Load Balancer</v>
      </c>
    </row>
    <row r="257" spans="2:4" x14ac:dyDescent="0.35">
      <c r="B257" s="6" t="s">
        <v>579</v>
      </c>
      <c r="C257" t="s">
        <v>580</v>
      </c>
      <c r="D257" t="str">
        <f t="shared" si="8"/>
        <v>Log Analytics Workspace</v>
      </c>
    </row>
    <row r="258" spans="2:4" x14ac:dyDescent="0.35">
      <c r="B258" s="6" t="s">
        <v>581</v>
      </c>
      <c r="C258" t="s">
        <v>582</v>
      </c>
      <c r="D258" t="str">
        <f t="shared" si="8"/>
        <v>Logic Apps</v>
      </c>
    </row>
    <row r="259" spans="2:4" x14ac:dyDescent="0.35">
      <c r="B259" s="6" t="s">
        <v>583</v>
      </c>
      <c r="C259" t="s">
        <v>584</v>
      </c>
      <c r="D259" t="str">
        <f t="shared" si="8"/>
        <v>Maria DB</v>
      </c>
    </row>
    <row r="260" spans="2:4" x14ac:dyDescent="0.35">
      <c r="B260" s="6" t="s">
        <v>585</v>
      </c>
      <c r="C260" t="s">
        <v>586</v>
      </c>
      <c r="D260" t="str">
        <f t="shared" si="8"/>
        <v>Monitor Diagnostic Setting</v>
      </c>
    </row>
    <row r="261" spans="2:4" x14ac:dyDescent="0.35">
      <c r="B261" s="6" t="s">
        <v>587</v>
      </c>
      <c r="C261" t="s">
        <v>588</v>
      </c>
      <c r="D261" t="str">
        <f t="shared" si="8"/>
        <v>MySQL Server</v>
      </c>
    </row>
    <row r="262" spans="2:4" x14ac:dyDescent="0.35">
      <c r="B262" t="s">
        <v>589</v>
      </c>
      <c r="C262" t="s">
        <v>590</v>
      </c>
      <c r="D262" t="str">
        <f t="shared" si="8"/>
        <v>Notification Hub</v>
      </c>
    </row>
    <row r="263" spans="2:4" x14ac:dyDescent="0.35">
      <c r="B263" s="6" t="s">
        <v>591</v>
      </c>
      <c r="C263" t="s">
        <v>592</v>
      </c>
      <c r="D263" t="str">
        <f t="shared" si="8"/>
        <v>Network Security Group</v>
      </c>
    </row>
    <row r="264" spans="2:4" x14ac:dyDescent="0.35">
      <c r="B264" s="6" t="s">
        <v>593</v>
      </c>
      <c r="C264" t="s">
        <v>594</v>
      </c>
      <c r="D264" t="str">
        <f t="shared" si="8"/>
        <v>NLB</v>
      </c>
    </row>
    <row r="265" spans="2:4" x14ac:dyDescent="0.35">
      <c r="B265" s="6" t="s">
        <v>595</v>
      </c>
      <c r="C265" t="s">
        <v>596</v>
      </c>
      <c r="D265" t="str">
        <f t="shared" si="8"/>
        <v>Organization</v>
      </c>
    </row>
    <row r="266" spans="2:4" x14ac:dyDescent="0.35">
      <c r="B266" s="6" t="s">
        <v>597</v>
      </c>
      <c r="C266" t="s">
        <v>598</v>
      </c>
      <c r="D266" t="str">
        <f t="shared" si="8"/>
        <v>Peering</v>
      </c>
    </row>
    <row r="267" spans="2:4" x14ac:dyDescent="0.35">
      <c r="B267" s="6" t="s">
        <v>599</v>
      </c>
      <c r="C267" t="s">
        <v>600</v>
      </c>
      <c r="D267" t="str">
        <f t="shared" si="8"/>
        <v>PowerBI Embedded</v>
      </c>
    </row>
    <row r="268" spans="2:4" x14ac:dyDescent="0.35">
      <c r="B268" s="6" t="s">
        <v>16978</v>
      </c>
      <c r="C268" t="s">
        <v>16979</v>
      </c>
      <c r="D268" t="str">
        <f t="shared" si="8"/>
        <v>Proximity Placement Group</v>
      </c>
    </row>
    <row r="269" spans="2:4" x14ac:dyDescent="0.35">
      <c r="B269" s="6" t="s">
        <v>601</v>
      </c>
      <c r="C269" t="s">
        <v>602</v>
      </c>
      <c r="D269" t="str">
        <f t="shared" si="8"/>
        <v>RDS</v>
      </c>
    </row>
    <row r="270" spans="2:4" x14ac:dyDescent="0.35">
      <c r="B270" s="6" t="s">
        <v>603</v>
      </c>
      <c r="C270" t="s">
        <v>604</v>
      </c>
      <c r="D270" t="str">
        <f t="shared" si="8"/>
        <v>Recovery Services Vault</v>
      </c>
    </row>
    <row r="271" spans="2:4" x14ac:dyDescent="0.35">
      <c r="B271" s="6" t="s">
        <v>605</v>
      </c>
      <c r="C271" t="s">
        <v>606</v>
      </c>
      <c r="D271" t="str">
        <f t="shared" si="8"/>
        <v>Redis cache</v>
      </c>
    </row>
    <row r="272" spans="2:4" x14ac:dyDescent="0.35">
      <c r="B272" s="6" t="s">
        <v>607</v>
      </c>
      <c r="C272" t="s">
        <v>608</v>
      </c>
      <c r="D272" t="str">
        <f t="shared" si="8"/>
        <v>Resource Group</v>
      </c>
    </row>
    <row r="273" spans="2:4" x14ac:dyDescent="0.35">
      <c r="B273" s="6" t="s">
        <v>609</v>
      </c>
      <c r="C273" t="s">
        <v>610</v>
      </c>
      <c r="D273" t="str">
        <f t="shared" si="8"/>
        <v>Role</v>
      </c>
    </row>
    <row r="274" spans="2:4" x14ac:dyDescent="0.35">
      <c r="B274" s="6" t="s">
        <v>611</v>
      </c>
      <c r="C274" t="s">
        <v>612</v>
      </c>
      <c r="D274" t="str">
        <f t="shared" si="8"/>
        <v>Route 53</v>
      </c>
    </row>
    <row r="275" spans="2:4" x14ac:dyDescent="0.35">
      <c r="B275" s="6" t="s">
        <v>613</v>
      </c>
      <c r="C275" t="s">
        <v>614</v>
      </c>
      <c r="D275" t="str">
        <f t="shared" si="8"/>
        <v>Route Table</v>
      </c>
    </row>
    <row r="276" spans="2:4" x14ac:dyDescent="0.35">
      <c r="B276" s="6" t="s">
        <v>615</v>
      </c>
      <c r="C276" t="s">
        <v>616</v>
      </c>
      <c r="D276" t="str">
        <f t="shared" si="8"/>
        <v>Router CSR</v>
      </c>
    </row>
    <row r="277" spans="2:4" x14ac:dyDescent="0.35">
      <c r="B277" s="6" t="s">
        <v>617</v>
      </c>
      <c r="C277" t="s">
        <v>618</v>
      </c>
      <c r="D277" t="str">
        <f t="shared" si="8"/>
        <v>S3</v>
      </c>
    </row>
    <row r="278" spans="2:4" x14ac:dyDescent="0.35">
      <c r="B278" s="6" t="s">
        <v>619</v>
      </c>
      <c r="C278" t="s">
        <v>620</v>
      </c>
      <c r="D278" t="str">
        <f t="shared" si="8"/>
        <v>Sagemaker</v>
      </c>
    </row>
    <row r="279" spans="2:4" x14ac:dyDescent="0.35">
      <c r="B279" s="6" t="s">
        <v>621</v>
      </c>
      <c r="C279" t="s">
        <v>429</v>
      </c>
      <c r="D279" t="str">
        <f t="shared" si="8"/>
        <v>Secrets Manager (*)</v>
      </c>
    </row>
    <row r="280" spans="2:4" x14ac:dyDescent="0.35">
      <c r="B280" s="6" t="s">
        <v>622</v>
      </c>
      <c r="C280" t="s">
        <v>623</v>
      </c>
      <c r="D280" t="str">
        <f t="shared" si="8"/>
        <v>Virtual Machine with Unmanaged Disks</v>
      </c>
    </row>
    <row r="281" spans="2:4" x14ac:dyDescent="0.35">
      <c r="B281" t="s">
        <v>624</v>
      </c>
      <c r="C281" t="s">
        <v>625</v>
      </c>
      <c r="D281" t="str">
        <f t="shared" si="8"/>
        <v>Service Azure Bot</v>
      </c>
    </row>
    <row r="282" spans="2:4" x14ac:dyDescent="0.35">
      <c r="B282" s="6" t="s">
        <v>626</v>
      </c>
      <c r="C282" s="34" t="s">
        <v>627</v>
      </c>
      <c r="D282" t="str">
        <f t="shared" si="8"/>
        <v>Service Principal 0</v>
      </c>
    </row>
    <row r="283" spans="2:4" x14ac:dyDescent="0.35">
      <c r="B283" s="6" t="s">
        <v>628</v>
      </c>
      <c r="C283" s="34" t="s">
        <v>629</v>
      </c>
      <c r="D283" t="str">
        <f t="shared" si="8"/>
        <v>Service Principal 3</v>
      </c>
    </row>
    <row r="284" spans="2:4" x14ac:dyDescent="0.35">
      <c r="B284" s="6" t="s">
        <v>630</v>
      </c>
      <c r="C284" t="s">
        <v>631</v>
      </c>
      <c r="D284" t="str">
        <f t="shared" si="8"/>
        <v xml:space="preserve">Service Principal </v>
      </c>
    </row>
    <row r="285" spans="2:4" x14ac:dyDescent="0.35">
      <c r="B285" s="6" t="s">
        <v>632</v>
      </c>
      <c r="C285" t="s">
        <v>633</v>
      </c>
      <c r="D285" t="str">
        <f t="shared" si="8"/>
        <v>SES</v>
      </c>
    </row>
    <row r="286" spans="2:4" x14ac:dyDescent="0.35">
      <c r="B286" s="6" t="s">
        <v>634</v>
      </c>
      <c r="C286" t="s">
        <v>635</v>
      </c>
      <c r="D286" t="str">
        <f t="shared" si="8"/>
        <v>Shared Image Gallery</v>
      </c>
    </row>
    <row r="287" spans="2:4" x14ac:dyDescent="0.35">
      <c r="B287" s="6" t="s">
        <v>636</v>
      </c>
      <c r="C287" t="s">
        <v>637</v>
      </c>
      <c r="D287" t="str">
        <f t="shared" si="8"/>
        <v>SNS</v>
      </c>
    </row>
    <row r="288" spans="2:4" x14ac:dyDescent="0.35">
      <c r="B288" s="6" t="s">
        <v>638</v>
      </c>
      <c r="C288" t="s">
        <v>639</v>
      </c>
      <c r="D288" t="str">
        <f t="shared" si="8"/>
        <v>SQL Database</v>
      </c>
    </row>
    <row r="289" spans="2:4" x14ac:dyDescent="0.35">
      <c r="B289" s="6" t="s">
        <v>640</v>
      </c>
      <c r="C289" t="s">
        <v>641</v>
      </c>
      <c r="D289" t="str">
        <f t="shared" si="8"/>
        <v>SQL Datawarehouse</v>
      </c>
    </row>
    <row r="290" spans="2:4" x14ac:dyDescent="0.35">
      <c r="B290" s="6" t="s">
        <v>642</v>
      </c>
      <c r="C290" t="s">
        <v>643</v>
      </c>
      <c r="D290" t="str">
        <f t="shared" si="8"/>
        <v>SQS</v>
      </c>
    </row>
    <row r="291" spans="2:4" x14ac:dyDescent="0.35">
      <c r="B291" s="6" t="s">
        <v>644</v>
      </c>
      <c r="C291" t="s">
        <v>645</v>
      </c>
      <c r="D291" t="str">
        <f t="shared" si="8"/>
        <v>SSM Parameter Store</v>
      </c>
    </row>
    <row r="292" spans="2:4" x14ac:dyDescent="0.35">
      <c r="B292" s="6" t="s">
        <v>646</v>
      </c>
      <c r="C292" t="s">
        <v>647</v>
      </c>
      <c r="D292" t="str">
        <f t="shared" si="8"/>
        <v>Storage Account</v>
      </c>
    </row>
    <row r="293" spans="2:4" x14ac:dyDescent="0.35">
      <c r="B293" s="6" t="s">
        <v>648</v>
      </c>
      <c r="C293" t="s">
        <v>649</v>
      </c>
      <c r="D293" t="str">
        <f t="shared" si="8"/>
        <v>Subnet</v>
      </c>
    </row>
    <row r="294" spans="2:4" x14ac:dyDescent="0.35">
      <c r="B294" s="6" t="s">
        <v>650</v>
      </c>
      <c r="C294" t="s">
        <v>651</v>
      </c>
      <c r="D294" t="str">
        <f t="shared" si="8"/>
        <v>Subscription</v>
      </c>
    </row>
    <row r="295" spans="2:4" x14ac:dyDescent="0.35">
      <c r="B295" s="6" t="s">
        <v>652</v>
      </c>
      <c r="C295" t="s">
        <v>653</v>
      </c>
      <c r="D295" t="str">
        <f t="shared" si="8"/>
        <v>System-assigned managed identity</v>
      </c>
    </row>
    <row r="296" spans="2:4" x14ac:dyDescent="0.35">
      <c r="B296" s="6" t="s">
        <v>654</v>
      </c>
      <c r="C296" t="s">
        <v>655</v>
      </c>
      <c r="D296" t="str">
        <f t="shared" si="8"/>
        <v>TFE Workspace</v>
      </c>
    </row>
    <row r="297" spans="2:4" x14ac:dyDescent="0.35">
      <c r="B297" s="6" t="s">
        <v>656</v>
      </c>
      <c r="C297" t="s">
        <v>657</v>
      </c>
      <c r="D297" t="str">
        <f t="shared" si="8"/>
        <v>Transit Gateway</v>
      </c>
    </row>
    <row r="298" spans="2:4" x14ac:dyDescent="0.35">
      <c r="B298" s="6" t="s">
        <v>658</v>
      </c>
      <c r="C298" t="s">
        <v>659</v>
      </c>
      <c r="D298" t="str">
        <f t="shared" si="8"/>
        <v>User-assigned managed identity</v>
      </c>
    </row>
    <row r="299" spans="2:4" x14ac:dyDescent="0.35">
      <c r="B299" s="6" t="s">
        <v>660</v>
      </c>
      <c r="C299" t="s">
        <v>661</v>
      </c>
      <c r="D299" t="str">
        <f t="shared" si="8"/>
        <v>User Defined Route</v>
      </c>
    </row>
    <row r="300" spans="2:4" x14ac:dyDescent="0.35">
      <c r="B300" s="6" t="s">
        <v>662</v>
      </c>
      <c r="C300" t="s">
        <v>663</v>
      </c>
      <c r="D300" t="str">
        <f t="shared" si="8"/>
        <v>Users</v>
      </c>
    </row>
    <row r="301" spans="2:4" x14ac:dyDescent="0.35">
      <c r="B301" s="6" t="s">
        <v>664</v>
      </c>
      <c r="C301" t="s">
        <v>665</v>
      </c>
      <c r="D301" t="str">
        <f t="shared" si="8"/>
        <v>Virtual Machine Scale Set</v>
      </c>
    </row>
    <row r="302" spans="2:4" x14ac:dyDescent="0.35">
      <c r="B302" s="6" t="s">
        <v>666</v>
      </c>
      <c r="C302" t="s">
        <v>667</v>
      </c>
      <c r="D302" t="str">
        <f t="shared" ref="D302:D305" si="9">B302</f>
        <v>Virtual Network</v>
      </c>
    </row>
    <row r="303" spans="2:4" x14ac:dyDescent="0.35">
      <c r="B303" s="6" t="s">
        <v>668</v>
      </c>
      <c r="C303" t="s">
        <v>669</v>
      </c>
      <c r="D303" t="str">
        <f t="shared" si="9"/>
        <v>Virtual Private Gateway</v>
      </c>
    </row>
    <row r="304" spans="2:4" x14ac:dyDescent="0.35">
      <c r="B304" s="6" t="s">
        <v>670</v>
      </c>
      <c r="C304" t="s">
        <v>671</v>
      </c>
      <c r="D304" t="str">
        <f t="shared" si="9"/>
        <v>VM image</v>
      </c>
    </row>
    <row r="305" spans="2:14" x14ac:dyDescent="0.35">
      <c r="B305" s="6" t="s">
        <v>672</v>
      </c>
      <c r="C305" t="s">
        <v>673</v>
      </c>
      <c r="D305" t="str">
        <f t="shared" si="9"/>
        <v>VPC</v>
      </c>
    </row>
    <row r="308" spans="2:14" x14ac:dyDescent="0.35">
      <c r="G308" s="35"/>
    </row>
    <row r="310" spans="2:14" ht="16.5" x14ac:dyDescent="0.35">
      <c r="G310" s="36"/>
    </row>
    <row r="311" spans="2:14" ht="16.5" x14ac:dyDescent="0.35">
      <c r="G311" s="36"/>
    </row>
    <row r="312" spans="2:14" ht="16.5" x14ac:dyDescent="0.35">
      <c r="B312" s="7" t="s">
        <v>674</v>
      </c>
      <c r="C312" s="7" t="s">
        <v>675</v>
      </c>
      <c r="G312" s="36"/>
    </row>
    <row r="313" spans="2:14" ht="16.5" x14ac:dyDescent="0.35">
      <c r="B313" s="7" t="s">
        <v>676</v>
      </c>
      <c r="C313" s="7" t="s">
        <v>677</v>
      </c>
      <c r="G313" s="36"/>
    </row>
    <row r="314" spans="2:14" x14ac:dyDescent="0.35">
      <c r="B314" s="7" t="s">
        <v>678</v>
      </c>
      <c r="C314" s="7" t="s">
        <v>679</v>
      </c>
    </row>
    <row r="315" spans="2:14" x14ac:dyDescent="0.35">
      <c r="B315" s="7" t="s">
        <v>680</v>
      </c>
      <c r="C315" s="7" t="s">
        <v>681</v>
      </c>
    </row>
    <row r="316" spans="2:14" x14ac:dyDescent="0.35">
      <c r="B316" s="7" t="s">
        <v>682</v>
      </c>
      <c r="C316" s="7" t="s">
        <v>683</v>
      </c>
    </row>
    <row r="317" spans="2:14" x14ac:dyDescent="0.35">
      <c r="B317" s="7" t="s">
        <v>684</v>
      </c>
      <c r="C317" s="7" t="s">
        <v>245</v>
      </c>
    </row>
    <row r="318" spans="2:14" x14ac:dyDescent="0.35">
      <c r="B318" s="7" t="s">
        <v>685</v>
      </c>
      <c r="C318" s="7" t="s">
        <v>686</v>
      </c>
      <c r="N318" s="17"/>
    </row>
    <row r="320" spans="2:14" ht="18.5" x14ac:dyDescent="0.45">
      <c r="B320" s="2" t="s">
        <v>687</v>
      </c>
      <c r="C320" s="2"/>
      <c r="D320" s="2"/>
    </row>
    <row r="321" spans="2:4" x14ac:dyDescent="0.35">
      <c r="B321" t="s">
        <v>688</v>
      </c>
      <c r="C321" t="s">
        <v>689</v>
      </c>
      <c r="D321" t="str">
        <f>B321</f>
        <v>Administrative</v>
      </c>
    </row>
    <row r="322" spans="2:4" x14ac:dyDescent="0.35">
      <c r="B322" s="34" t="s">
        <v>690</v>
      </c>
      <c r="C322" s="34" t="s">
        <v>691</v>
      </c>
      <c r="D322" t="str">
        <f t="shared" ref="D322:D358" si="10">B322</f>
        <v>Analytics</v>
      </c>
    </row>
    <row r="323" spans="2:4" x14ac:dyDescent="0.35">
      <c r="B323" s="34" t="s">
        <v>692</v>
      </c>
      <c r="C323" s="34" t="s">
        <v>693</v>
      </c>
      <c r="D323" t="str">
        <f t="shared" si="10"/>
        <v>Authentication</v>
      </c>
    </row>
    <row r="324" spans="2:4" x14ac:dyDescent="0.35">
      <c r="B324" s="34" t="s">
        <v>694</v>
      </c>
      <c r="C324" s="34" t="s">
        <v>695</v>
      </c>
      <c r="D324" t="str">
        <f t="shared" si="10"/>
        <v>AWS Cyber account</v>
      </c>
    </row>
    <row r="325" spans="2:4" x14ac:dyDescent="0.35">
      <c r="B325" t="s">
        <v>696</v>
      </c>
      <c r="C325" s="34" t="s">
        <v>697</v>
      </c>
      <c r="D325" t="str">
        <f t="shared" si="10"/>
        <v>AWS Detect account</v>
      </c>
    </row>
    <row r="326" spans="2:4" x14ac:dyDescent="0.35">
      <c r="B326" s="34" t="s">
        <v>698</v>
      </c>
      <c r="C326" s="34" t="s">
        <v>699</v>
      </c>
      <c r="D326" t="str">
        <f t="shared" si="10"/>
        <v>AWS Federation Services account</v>
      </c>
    </row>
    <row r="327" spans="2:4" x14ac:dyDescent="0.35">
      <c r="B327" s="34" t="s">
        <v>698</v>
      </c>
      <c r="C327" s="34" t="s">
        <v>700</v>
      </c>
      <c r="D327" t="str">
        <f t="shared" si="10"/>
        <v>AWS Federation Services account</v>
      </c>
    </row>
    <row r="328" spans="2:4" x14ac:dyDescent="0.35">
      <c r="B328" s="34" t="s">
        <v>701</v>
      </c>
      <c r="C328" s="34" t="s">
        <v>702</v>
      </c>
      <c r="D328" t="str">
        <f t="shared" si="10"/>
        <v>AWS Shared Services account</v>
      </c>
    </row>
    <row r="329" spans="2:4" x14ac:dyDescent="0.35">
      <c r="B329" s="34" t="s">
        <v>703</v>
      </c>
      <c r="C329" s="34" t="s">
        <v>704</v>
      </c>
      <c r="D329" t="str">
        <f t="shared" si="10"/>
        <v>AWS Network Services account</v>
      </c>
    </row>
    <row r="330" spans="2:4" x14ac:dyDescent="0.35">
      <c r="B330" s="34" t="s">
        <v>705</v>
      </c>
      <c r="C330" s="34" t="s">
        <v>706</v>
      </c>
      <c r="D330" t="str">
        <f t="shared" si="10"/>
        <v>AWS Logging services account</v>
      </c>
    </row>
    <row r="331" spans="2:4" x14ac:dyDescent="0.35">
      <c r="B331" s="34" t="s">
        <v>707</v>
      </c>
      <c r="C331" s="34" t="s">
        <v>708</v>
      </c>
      <c r="D331" t="str">
        <f t="shared" si="10"/>
        <v>AWS Security services account</v>
      </c>
    </row>
    <row r="332" spans="2:4" x14ac:dyDescent="0.35">
      <c r="B332" s="34" t="s">
        <v>709</v>
      </c>
      <c r="C332" s="34" t="s">
        <v>710</v>
      </c>
      <c r="D332" t="str">
        <f t="shared" si="10"/>
        <v>Business Intelligence</v>
      </c>
    </row>
    <row r="333" spans="2:4" x14ac:dyDescent="0.35">
      <c r="B333" s="34" t="s">
        <v>711</v>
      </c>
      <c r="C333" s="34" t="s">
        <v>712</v>
      </c>
      <c r="D333" t="str">
        <f t="shared" si="10"/>
        <v>Channels</v>
      </c>
    </row>
    <row r="334" spans="2:4" x14ac:dyDescent="0.35">
      <c r="B334" s="34" t="s">
        <v>713</v>
      </c>
      <c r="C334" s="34" t="s">
        <v>714</v>
      </c>
      <c r="D334" t="str">
        <f t="shared" si="10"/>
        <v>Commercialization and Services</v>
      </c>
    </row>
    <row r="335" spans="2:4" x14ac:dyDescent="0.35">
      <c r="B335" s="34" t="s">
        <v>715</v>
      </c>
      <c r="C335" s="34" t="s">
        <v>716</v>
      </c>
      <c r="D335" t="str">
        <f t="shared" si="10"/>
        <v xml:space="preserve">Common </v>
      </c>
    </row>
    <row r="336" spans="2:4" x14ac:dyDescent="0.35">
      <c r="B336" s="34" t="s">
        <v>717</v>
      </c>
      <c r="C336" s="34" t="s">
        <v>718</v>
      </c>
      <c r="D336" t="str">
        <f t="shared" si="10"/>
        <v>Critical Isolated</v>
      </c>
    </row>
    <row r="337" spans="2:13" x14ac:dyDescent="0.35">
      <c r="B337" s="34" t="s">
        <v>719</v>
      </c>
      <c r="C337" s="34" t="s">
        <v>720</v>
      </c>
      <c r="D337" t="str">
        <f t="shared" si="10"/>
        <v>Critical</v>
      </c>
    </row>
    <row r="338" spans="2:13" x14ac:dyDescent="0.35">
      <c r="B338" s="34" t="s">
        <v>721</v>
      </c>
      <c r="C338" s="34" t="s">
        <v>722</v>
      </c>
      <c r="D338" t="str">
        <f t="shared" si="10"/>
        <v>Customer Genome</v>
      </c>
    </row>
    <row r="339" spans="2:13" x14ac:dyDescent="0.35">
      <c r="B339" s="34" t="s">
        <v>723</v>
      </c>
      <c r="C339" s="34" t="s">
        <v>724</v>
      </c>
      <c r="D339" t="str">
        <f t="shared" si="10"/>
        <v>External Interactions</v>
      </c>
    </row>
    <row r="340" spans="2:13" x14ac:dyDescent="0.35">
      <c r="B340" s="34" t="s">
        <v>725</v>
      </c>
      <c r="C340" s="34" t="s">
        <v>726</v>
      </c>
      <c r="D340" t="s">
        <v>725</v>
      </c>
    </row>
    <row r="341" spans="2:13" x14ac:dyDescent="0.35">
      <c r="B341" s="34" t="s">
        <v>727</v>
      </c>
      <c r="C341" s="34" t="s">
        <v>697</v>
      </c>
      <c r="D341" t="s">
        <v>727</v>
      </c>
    </row>
    <row r="342" spans="2:13" x14ac:dyDescent="0.35">
      <c r="B342" s="34" t="s">
        <v>728</v>
      </c>
      <c r="C342" s="34" t="s">
        <v>695</v>
      </c>
      <c r="D342" t="s">
        <v>728</v>
      </c>
    </row>
    <row r="343" spans="2:13" x14ac:dyDescent="0.35">
      <c r="B343" s="34" t="s">
        <v>729</v>
      </c>
      <c r="C343" s="34" t="s">
        <v>730</v>
      </c>
      <c r="D343" t="s">
        <v>729</v>
      </c>
    </row>
    <row r="344" spans="2:13" x14ac:dyDescent="0.35">
      <c r="B344" s="34" t="s">
        <v>731</v>
      </c>
      <c r="C344" s="34" t="s">
        <v>732</v>
      </c>
      <c r="D344" t="s">
        <v>731</v>
      </c>
    </row>
    <row r="345" spans="2:13" x14ac:dyDescent="0.35">
      <c r="B345" s="34" t="s">
        <v>733</v>
      </c>
      <c r="C345" s="34" t="s">
        <v>704</v>
      </c>
      <c r="D345" t="s">
        <v>733</v>
      </c>
    </row>
    <row r="346" spans="2:13" x14ac:dyDescent="0.35">
      <c r="B346" s="34" t="s">
        <v>734</v>
      </c>
      <c r="C346" s="34" t="s">
        <v>735</v>
      </c>
      <c r="D346" t="s">
        <v>734</v>
      </c>
    </row>
    <row r="347" spans="2:13" x14ac:dyDescent="0.35">
      <c r="B347" t="s">
        <v>69</v>
      </c>
      <c r="C347" t="s">
        <v>736</v>
      </c>
      <c r="D347" t="str">
        <f t="shared" si="10"/>
        <v>Generic</v>
      </c>
      <c r="M347" s="5"/>
    </row>
    <row r="348" spans="2:13" x14ac:dyDescent="0.35">
      <c r="B348" s="34" t="s">
        <v>737</v>
      </c>
      <c r="C348" s="34" t="s">
        <v>738</v>
      </c>
      <c r="D348" t="str">
        <f t="shared" si="10"/>
        <v>Global</v>
      </c>
      <c r="M348" s="5"/>
    </row>
    <row r="349" spans="2:13" x14ac:dyDescent="0.35">
      <c r="B349" t="s">
        <v>739</v>
      </c>
      <c r="C349" s="34" t="s">
        <v>740</v>
      </c>
      <c r="D349" t="str">
        <f t="shared" si="10"/>
        <v>AWS Master Payer account</v>
      </c>
      <c r="M349" s="5"/>
    </row>
    <row r="350" spans="2:13" x14ac:dyDescent="0.35">
      <c r="B350" s="34" t="s">
        <v>741</v>
      </c>
      <c r="C350" s="34" t="s">
        <v>742</v>
      </c>
      <c r="D350" t="str">
        <f t="shared" si="10"/>
        <v>Management and Control</v>
      </c>
      <c r="M350" s="5"/>
    </row>
    <row r="351" spans="2:13" x14ac:dyDescent="0.35">
      <c r="B351" s="34" t="s">
        <v>743</v>
      </c>
      <c r="C351" s="34" t="s">
        <v>744</v>
      </c>
      <c r="D351" t="str">
        <f t="shared" si="10"/>
        <v>Manufacturing</v>
      </c>
      <c r="M351" s="5"/>
    </row>
    <row r="352" spans="2:13" x14ac:dyDescent="0.35">
      <c r="B352" s="34" t="s">
        <v>745</v>
      </c>
      <c r="C352" s="35" t="s">
        <v>746</v>
      </c>
      <c r="D352" t="str">
        <f t="shared" si="10"/>
        <v>Network Firewall</v>
      </c>
      <c r="M352" s="5"/>
    </row>
    <row r="353" spans="2:13" x14ac:dyDescent="0.35">
      <c r="B353" t="s">
        <v>747</v>
      </c>
      <c r="C353" t="s">
        <v>748</v>
      </c>
      <c r="D353" t="str">
        <f t="shared" si="10"/>
        <v>Network hub</v>
      </c>
      <c r="M353" s="5"/>
    </row>
    <row r="354" spans="2:13" x14ac:dyDescent="0.35">
      <c r="B354" s="34" t="s">
        <v>749</v>
      </c>
      <c r="C354" s="34" t="s">
        <v>750</v>
      </c>
      <c r="D354" t="str">
        <f t="shared" si="10"/>
        <v>Network Load Balancer</v>
      </c>
      <c r="M354" s="5"/>
    </row>
    <row r="355" spans="2:13" x14ac:dyDescent="0.35">
      <c r="B355" s="34" t="s">
        <v>751</v>
      </c>
      <c r="C355" s="34" t="s">
        <v>752</v>
      </c>
      <c r="D355" t="str">
        <f t="shared" si="10"/>
        <v>Platform</v>
      </c>
      <c r="M355" s="5"/>
    </row>
    <row r="356" spans="2:13" x14ac:dyDescent="0.35">
      <c r="B356" s="34" t="s">
        <v>753</v>
      </c>
      <c r="C356" s="34" t="s">
        <v>754</v>
      </c>
      <c r="D356" t="str">
        <f t="shared" si="10"/>
        <v>Payments</v>
      </c>
      <c r="M356" s="5"/>
    </row>
    <row r="357" spans="2:13" x14ac:dyDescent="0.35">
      <c r="B357" t="s">
        <v>755</v>
      </c>
      <c r="C357" s="34" t="s">
        <v>756</v>
      </c>
      <c r="D357" t="str">
        <f t="shared" si="10"/>
        <v>AWS Protect account</v>
      </c>
      <c r="M357" s="5"/>
    </row>
    <row r="358" spans="2:13" x14ac:dyDescent="0.35">
      <c r="B358" s="34" t="s">
        <v>757</v>
      </c>
      <c r="C358" s="34" t="s">
        <v>758</v>
      </c>
      <c r="D358" t="str">
        <f t="shared" si="10"/>
        <v>Technical Capabilities</v>
      </c>
      <c r="M358" s="5"/>
    </row>
    <row r="359" spans="2:13" ht="21" x14ac:dyDescent="0.5">
      <c r="M359" s="12"/>
    </row>
    <row r="360" spans="2:13" ht="18.5" x14ac:dyDescent="0.45">
      <c r="B360" s="2" t="s">
        <v>759</v>
      </c>
      <c r="C360" s="2"/>
      <c r="D360" s="2"/>
    </row>
    <row r="361" spans="2:13" x14ac:dyDescent="0.35">
      <c r="B361" s="6" t="s">
        <v>74</v>
      </c>
      <c r="C361" t="s">
        <v>296</v>
      </c>
      <c r="D361" t="str">
        <f t="shared" ref="D361:D372" si="11">B361</f>
        <v>Application Security Group</v>
      </c>
    </row>
    <row r="362" spans="2:13" x14ac:dyDescent="0.35">
      <c r="B362" s="6" t="s">
        <v>760</v>
      </c>
      <c r="C362" t="s">
        <v>761</v>
      </c>
      <c r="D362" t="str">
        <f t="shared" si="11"/>
        <v>Connection</v>
      </c>
    </row>
    <row r="363" spans="2:13" x14ac:dyDescent="0.35">
      <c r="B363" t="s">
        <v>762</v>
      </c>
      <c r="C363" t="s">
        <v>763</v>
      </c>
      <c r="D363" t="str">
        <f t="shared" si="11"/>
        <v>Container</v>
      </c>
    </row>
    <row r="364" spans="2:13" x14ac:dyDescent="0.35">
      <c r="B364" s="34" t="s">
        <v>764</v>
      </c>
      <c r="C364" s="34" t="s">
        <v>765</v>
      </c>
      <c r="D364" t="str">
        <f t="shared" si="11"/>
        <v>Cryptographic key</v>
      </c>
    </row>
    <row r="365" spans="2:13" x14ac:dyDescent="0.35">
      <c r="B365" s="34" t="s">
        <v>766</v>
      </c>
      <c r="C365" s="34" t="s">
        <v>767</v>
      </c>
      <c r="D365" t="str">
        <f t="shared" si="11"/>
        <v>Database</v>
      </c>
    </row>
    <row r="366" spans="2:13" x14ac:dyDescent="0.35">
      <c r="B366" s="6" t="s">
        <v>768</v>
      </c>
      <c r="C366" t="s">
        <v>769</v>
      </c>
      <c r="D366" t="str">
        <f t="shared" si="11"/>
        <v>Internet Gateway</v>
      </c>
    </row>
    <row r="367" spans="2:13" x14ac:dyDescent="0.35">
      <c r="B367" s="6" t="s">
        <v>770</v>
      </c>
      <c r="C367" t="s">
        <v>771</v>
      </c>
      <c r="D367" t="str">
        <f t="shared" si="11"/>
        <v>Network Access List</v>
      </c>
    </row>
    <row r="368" spans="2:13" x14ac:dyDescent="0.35">
      <c r="B368" t="s">
        <v>591</v>
      </c>
      <c r="C368" t="s">
        <v>592</v>
      </c>
      <c r="D368" t="str">
        <f t="shared" si="11"/>
        <v>Network Security Group</v>
      </c>
    </row>
    <row r="369" spans="2:13" x14ac:dyDescent="0.35">
      <c r="B369" t="s">
        <v>772</v>
      </c>
      <c r="C369" t="s">
        <v>773</v>
      </c>
      <c r="D369" t="str">
        <f t="shared" si="11"/>
        <v>Private Link</v>
      </c>
    </row>
    <row r="370" spans="2:13" x14ac:dyDescent="0.35">
      <c r="B370" t="s">
        <v>774</v>
      </c>
      <c r="C370" t="s">
        <v>282</v>
      </c>
      <c r="D370" t="str">
        <f t="shared" si="11"/>
        <v>Public IP Address</v>
      </c>
    </row>
    <row r="371" spans="2:13" x14ac:dyDescent="0.35">
      <c r="B371" t="s">
        <v>613</v>
      </c>
      <c r="C371" t="s">
        <v>614</v>
      </c>
      <c r="D371" t="str">
        <f t="shared" si="11"/>
        <v>Route Table</v>
      </c>
    </row>
    <row r="372" spans="2:13" x14ac:dyDescent="0.35">
      <c r="B372" s="34" t="s">
        <v>775</v>
      </c>
      <c r="C372" s="34" t="s">
        <v>776</v>
      </c>
      <c r="D372" t="str">
        <f t="shared" si="11"/>
        <v>Service Principal 1</v>
      </c>
    </row>
    <row r="373" spans="2:13" x14ac:dyDescent="0.35">
      <c r="B373" s="34" t="s">
        <v>777</v>
      </c>
      <c r="C373" s="34" t="s">
        <v>778</v>
      </c>
      <c r="D373" t="s">
        <v>779</v>
      </c>
    </row>
    <row r="374" spans="2:13" x14ac:dyDescent="0.35">
      <c r="B374" s="34" t="s">
        <v>780</v>
      </c>
      <c r="C374" s="34" t="s">
        <v>781</v>
      </c>
      <c r="D374" t="str">
        <f t="shared" ref="D374" si="12">B375</f>
        <v>Subnet -associate  to its vnet</v>
      </c>
    </row>
    <row r="375" spans="2:13" x14ac:dyDescent="0.35">
      <c r="B375" t="s">
        <v>782</v>
      </c>
      <c r="C375" s="34" t="s">
        <v>649</v>
      </c>
      <c r="D375" t="str">
        <f>B375</f>
        <v>Subnet -associate  to its vnet</v>
      </c>
    </row>
    <row r="376" spans="2:13" x14ac:dyDescent="0.35">
      <c r="B376" t="s">
        <v>783</v>
      </c>
      <c r="C376" s="34" t="s">
        <v>784</v>
      </c>
      <c r="D376" t="str">
        <f>B376</f>
        <v>Transit Gateway VPC Attachment</v>
      </c>
    </row>
    <row r="377" spans="2:13" x14ac:dyDescent="0.35">
      <c r="B377" s="34" t="s">
        <v>785</v>
      </c>
      <c r="C377" s="34" t="s">
        <v>786</v>
      </c>
      <c r="D377" t="str">
        <f>B377</f>
        <v>Volumen</v>
      </c>
    </row>
    <row r="378" spans="2:13" x14ac:dyDescent="0.35">
      <c r="B378" t="s">
        <v>787</v>
      </c>
      <c r="C378" s="34" t="s">
        <v>788</v>
      </c>
      <c r="D378" s="34" t="s">
        <v>764</v>
      </c>
    </row>
    <row r="379" spans="2:13" x14ac:dyDescent="0.35">
      <c r="B379" s="34" t="s">
        <v>626</v>
      </c>
      <c r="C379" s="34" t="s">
        <v>631</v>
      </c>
      <c r="D379" t="str">
        <f t="shared" ref="D379" si="13">B379</f>
        <v>Service Principal 0</v>
      </c>
    </row>
    <row r="382" spans="2:13" ht="21" x14ac:dyDescent="0.5">
      <c r="M382" s="12"/>
    </row>
    <row r="383" spans="2:13" ht="18.5" x14ac:dyDescent="0.45">
      <c r="B383" s="2" t="s">
        <v>789</v>
      </c>
      <c r="C383" s="2"/>
      <c r="D383" s="23"/>
    </row>
    <row r="384" spans="2:13" x14ac:dyDescent="0.35">
      <c r="B384" s="1">
        <v>13</v>
      </c>
      <c r="C384" s="33" t="s">
        <v>790</v>
      </c>
      <c r="D384" s="17" t="s">
        <v>85</v>
      </c>
    </row>
    <row r="385" spans="2:4" x14ac:dyDescent="0.35">
      <c r="B385" s="1">
        <v>15</v>
      </c>
      <c r="C385" s="33" t="s">
        <v>87</v>
      </c>
      <c r="D385" s="17">
        <v>1</v>
      </c>
    </row>
    <row r="386" spans="2:4" x14ac:dyDescent="0.35">
      <c r="B386" s="1">
        <v>19</v>
      </c>
      <c r="C386" s="33" t="s">
        <v>89</v>
      </c>
      <c r="D386" s="67" t="s">
        <v>90</v>
      </c>
    </row>
    <row r="387" spans="2:4" x14ac:dyDescent="0.35">
      <c r="B387" s="1">
        <v>21</v>
      </c>
      <c r="C387" s="33" t="s">
        <v>92</v>
      </c>
      <c r="D387" s="17">
        <v>2</v>
      </c>
    </row>
    <row r="388" spans="2:4" x14ac:dyDescent="0.35">
      <c r="B388" s="1">
        <v>23</v>
      </c>
      <c r="C388" s="33" t="s">
        <v>94</v>
      </c>
      <c r="D388" s="67" t="s">
        <v>95</v>
      </c>
    </row>
    <row r="389" spans="2:4" x14ac:dyDescent="0.35">
      <c r="B389" s="1">
        <v>24</v>
      </c>
      <c r="C389" s="33" t="s">
        <v>97</v>
      </c>
      <c r="D389" s="17">
        <v>3</v>
      </c>
    </row>
    <row r="390" spans="2:4" x14ac:dyDescent="0.35">
      <c r="B390" s="1">
        <v>29</v>
      </c>
      <c r="C390" s="33" t="s">
        <v>99</v>
      </c>
      <c r="D390" s="67" t="s">
        <v>100</v>
      </c>
    </row>
    <row r="391" spans="2:4" x14ac:dyDescent="0.35">
      <c r="B391" s="1">
        <v>30</v>
      </c>
      <c r="C391" s="33" t="s">
        <v>102</v>
      </c>
      <c r="D391" s="17">
        <v>4</v>
      </c>
    </row>
  </sheetData>
  <sortState xmlns:xlrd2="http://schemas.microsoft.com/office/spreadsheetml/2017/richdata2" ref="B103:C255">
    <sortCondition ref="B102"/>
  </sortState>
  <phoneticPr fontId="5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E7803"/>
  <sheetViews>
    <sheetView showGridLines="0" zoomScale="90" zoomScaleNormal="90" workbookViewId="0">
      <selection activeCell="A2" sqref="A2"/>
    </sheetView>
  </sheetViews>
  <sheetFormatPr baseColWidth="10" defaultColWidth="11.453125" defaultRowHeight="14.5" x14ac:dyDescent="0.35"/>
  <cols>
    <col min="1" max="1" width="91.453125" customWidth="1"/>
    <col min="2" max="2" width="106.453125" customWidth="1"/>
    <col min="4" max="4" width="38" customWidth="1"/>
  </cols>
  <sheetData>
    <row r="1" spans="1:4" ht="18.5" x14ac:dyDescent="0.45">
      <c r="A1" s="4" t="s">
        <v>16983</v>
      </c>
    </row>
    <row r="2" spans="1:4" ht="18.5" x14ac:dyDescent="0.45">
      <c r="A2" s="4" t="s">
        <v>791</v>
      </c>
    </row>
    <row r="3" spans="1:4" x14ac:dyDescent="0.35">
      <c r="B3" s="8" t="s">
        <v>792</v>
      </c>
      <c r="C3" s="8" t="s">
        <v>793</v>
      </c>
    </row>
    <row r="4" spans="1:4" x14ac:dyDescent="0.35">
      <c r="A4" t="str">
        <f>CONCATENATE(C4,"-",B4)</f>
        <v>00FACS-Recupera y presenta la lista de familias cross selling para una familia de productos.</v>
      </c>
      <c r="B4" s="9" t="s">
        <v>794</v>
      </c>
      <c r="C4" s="9" t="s">
        <v>795</v>
      </c>
      <c r="D4" t="str">
        <f>A4</f>
        <v>00FACS-Recupera y presenta la lista de familias cross selling para una familia de productos.</v>
      </c>
    </row>
    <row r="5" spans="1:4" x14ac:dyDescent="0.35">
      <c r="A5" t="str">
        <f t="shared" ref="A5:A68" si="0">CONCATENATE(C5,"-",B5)</f>
        <v>A30BR0-_BR_A30BR0-BR-Comercialização e Serviços--A3 SAC OUVIDORIA MAINFRAME. Internet Banking</v>
      </c>
      <c r="B5" t="s">
        <v>796</v>
      </c>
      <c r="C5" t="s">
        <v>797</v>
      </c>
      <c r="D5" t="str">
        <f t="shared" ref="D5:D68" si="1">A5</f>
        <v>A30BR0-_BR_A30BR0-BR-Comercialização e Serviços--A3 SAC OUVIDORIA MAINFRAME. Internet Banking</v>
      </c>
    </row>
    <row r="6" spans="1:4" x14ac:dyDescent="0.35">
      <c r="A6" t="str">
        <f t="shared" si="0"/>
        <v>A30BR1-_BR_A30BR1-BR-Comercialização e Serviços--A3 SAC OUVIDORIA MAINFRAME. Mobile Banking</v>
      </c>
      <c r="B6" t="s">
        <v>798</v>
      </c>
      <c r="C6" t="s">
        <v>799</v>
      </c>
      <c r="D6" t="str">
        <f t="shared" si="1"/>
        <v>A30BR1-_BR_A30BR1-BR-Comercialização e Serviços--A3 SAC OUVIDORIA MAINFRAME. Mobile Banking</v>
      </c>
    </row>
    <row r="7" spans="1:4" x14ac:dyDescent="0.35">
      <c r="A7" t="str">
        <f t="shared" si="0"/>
        <v>A3DBR0-_BR_A3DBR0-BR-Capacidades Técnicas--A3D Autenticação 3D Secure OTP. Internet Banking</v>
      </c>
      <c r="B7" t="s">
        <v>800</v>
      </c>
      <c r="C7" t="s">
        <v>801</v>
      </c>
      <c r="D7" t="str">
        <f t="shared" si="1"/>
        <v>A3DBR0-_BR_A3DBR0-BR-Capacidades Técnicas--A3D Autenticação 3D Secure OTP. Internet Banking</v>
      </c>
    </row>
    <row r="8" spans="1:4" x14ac:dyDescent="0.35">
      <c r="A8" t="str">
        <f t="shared" si="0"/>
        <v>A3DBR1-_BR_A3DBR1-BR-Capacidades Técnicas--A3D Autenticação 3D Secure OTP. Mobile Banking</v>
      </c>
      <c r="B8" t="s">
        <v>802</v>
      </c>
      <c r="C8" t="s">
        <v>803</v>
      </c>
      <c r="D8" t="str">
        <f t="shared" si="1"/>
        <v>A3DBR1-_BR_A3DBR1-BR-Capacidades Técnicas--A3D Autenticação 3D Secure OTP. Mobile Banking</v>
      </c>
    </row>
    <row r="9" spans="1:4" x14ac:dyDescent="0.35">
      <c r="A9" t="str">
        <f t="shared" si="0"/>
        <v>A60BR0-_BR_A60BR0-BR-Gestão e Controle--A6 SLCC - SISTEMA DE LIQUIDAÇÃO E CONTROLE DE CÂMARAS - SUB RESERVA. Internet Banking</v>
      </c>
      <c r="B9" t="s">
        <v>804</v>
      </c>
      <c r="C9" t="s">
        <v>805</v>
      </c>
      <c r="D9" t="str">
        <f t="shared" si="1"/>
        <v>A60BR0-_BR_A60BR0-BR-Gestão e Controle--A6 SLCC - SISTEMA DE LIQUIDAÇÃO E CONTROLE DE CÂMARAS - SUB RESERVA. Internet Banking</v>
      </c>
    </row>
    <row r="10" spans="1:4" x14ac:dyDescent="0.35">
      <c r="A10" t="str">
        <f t="shared" si="0"/>
        <v>A60BR1-_BR_A60BR1-BR-Gestão e Controle--A6 SLCC - SISTEMA DE LIQUIDAÇÃO E CONTROLE DE CÂMARAS - SUB RESERVA. Mobile Banking</v>
      </c>
      <c r="B10" t="s">
        <v>806</v>
      </c>
      <c r="C10" t="s">
        <v>807</v>
      </c>
      <c r="D10" t="str">
        <f t="shared" si="1"/>
        <v>A60BR1-_BR_A60BR1-BR-Gestão e Controle--A6 SLCC - SISTEMA DE LIQUIDAÇÃO E CONTROLE DE CÂMARAS - SUB RESERVA. Mobile Banking</v>
      </c>
    </row>
    <row r="11" spans="1:4" x14ac:dyDescent="0.35">
      <c r="A11" t="str">
        <f t="shared" si="0"/>
        <v>A70BR0-_BR_A70BR0-BR-Interações Externas--A7 SLCC - SISTEMA DE LIQUIDAÇÃO E CONTROLE DE CÂMARAS - BUS. Internet Banking</v>
      </c>
      <c r="B11" t="s">
        <v>808</v>
      </c>
      <c r="C11" t="s">
        <v>809</v>
      </c>
      <c r="D11" t="str">
        <f t="shared" si="1"/>
        <v>A70BR0-_BR_A70BR0-BR-Interações Externas--A7 SLCC - SISTEMA DE LIQUIDAÇÃO E CONTROLE DE CÂMARAS - BUS. Internet Banking</v>
      </c>
    </row>
    <row r="12" spans="1:4" x14ac:dyDescent="0.35">
      <c r="A12" t="str">
        <f t="shared" si="0"/>
        <v>A70BR1-_BR_A70BR1-BR-Interações Externas--A7 SLCC - SISTEMA DE LIQUIDAÇÃO E CONTROLE DE CÂMARAS - BUS. Mobile Banking</v>
      </c>
      <c r="B12" t="s">
        <v>810</v>
      </c>
      <c r="C12" t="s">
        <v>811</v>
      </c>
      <c r="D12" t="str">
        <f t="shared" si="1"/>
        <v>A70BR1-_BR_A70BR1-BR-Interações Externas--A7 SLCC - SISTEMA DE LIQUIDAÇÃO E CONTROLE DE CÂMARAS - BUS. Mobile Banking</v>
      </c>
    </row>
    <row r="13" spans="1:4" x14ac:dyDescent="0.35">
      <c r="A13" t="str">
        <f t="shared" si="0"/>
        <v>A80BR0-_BR_A80BR0-BR-Interações Externas--A8 SLCC - SISTEMA DE LIQUIDAÇÃO E CONTROLE DE CÂMARAS - LQS. Internet Banking</v>
      </c>
      <c r="B13" t="s">
        <v>812</v>
      </c>
      <c r="C13" t="s">
        <v>813</v>
      </c>
      <c r="D13" t="str">
        <f t="shared" si="1"/>
        <v>A80BR0-_BR_A80BR0-BR-Interações Externas--A8 SLCC - SISTEMA DE LIQUIDAÇÃO E CONTROLE DE CÂMARAS - LQS. Internet Banking</v>
      </c>
    </row>
    <row r="14" spans="1:4" x14ac:dyDescent="0.35">
      <c r="A14" t="str">
        <f t="shared" si="0"/>
        <v>A80BR1-_BR_A80BR1-BR-Interações Externas--A8 SLCC - SISTEMA DE LIQUIDAÇÃO E CONTROLE DE CÂMARAS - LQS. Mobile Banking</v>
      </c>
      <c r="B14" t="s">
        <v>814</v>
      </c>
      <c r="C14" t="s">
        <v>815</v>
      </c>
      <c r="D14" t="str">
        <f t="shared" si="1"/>
        <v>A80BR1-_BR_A80BR1-BR-Interações Externas--A8 SLCC - SISTEMA DE LIQUIDAÇÃO E CONTROLE DE CÂMARAS - LQS. Mobile Banking</v>
      </c>
    </row>
    <row r="15" spans="1:4" x14ac:dyDescent="0.35">
      <c r="A15" t="str">
        <f t="shared" si="0"/>
        <v>AADBR0-_BR_AADBR0-BR-Analíticos--AAD Gerador de Dashboard de Canais. Internet Banking</v>
      </c>
      <c r="B15" t="s">
        <v>816</v>
      </c>
      <c r="C15" t="s">
        <v>817</v>
      </c>
      <c r="D15" t="str">
        <f t="shared" si="1"/>
        <v>AADBR0-_BR_AADBR0-BR-Analíticos--AAD Gerador de Dashboard de Canais. Internet Banking</v>
      </c>
    </row>
    <row r="16" spans="1:4" x14ac:dyDescent="0.35">
      <c r="A16" t="str">
        <f t="shared" si="0"/>
        <v>AADBR1-_BR_AADBR1-BR-Analíticos--AAD Gerador de Dashboard de Canais. Mobile Banking</v>
      </c>
      <c r="B16" t="s">
        <v>818</v>
      </c>
      <c r="C16" t="s">
        <v>819</v>
      </c>
      <c r="D16" t="str">
        <f t="shared" si="1"/>
        <v>AADBR1-_BR_AADBR1-BR-Analíticos--AAD Gerador de Dashboard de Canais. Mobile Banking</v>
      </c>
    </row>
    <row r="17" spans="1:4" x14ac:dyDescent="0.35">
      <c r="A17" t="str">
        <f t="shared" si="0"/>
        <v>AAIBR0-_BR_AAIBR0-BR-Gestão e Controle--AAI ACESSO AYMORÉ INTERNET. Internet Banking</v>
      </c>
      <c r="B17" t="s">
        <v>820</v>
      </c>
      <c r="C17" t="s">
        <v>821</v>
      </c>
      <c r="D17" t="str">
        <f t="shared" si="1"/>
        <v>AAIBR0-_BR_AAIBR0-BR-Gestão e Controle--AAI ACESSO AYMORÉ INTERNET. Internet Banking</v>
      </c>
    </row>
    <row r="18" spans="1:4" x14ac:dyDescent="0.35">
      <c r="A18" t="str">
        <f t="shared" si="0"/>
        <v>AAIBR1-_BR_AAIBR1-BR-Gestão e Controle--AAI ACESSO AYMORÉ INTERNET. Mobile Banking</v>
      </c>
      <c r="B18" t="s">
        <v>822</v>
      </c>
      <c r="C18" t="s">
        <v>823</v>
      </c>
      <c r="D18" t="str">
        <f t="shared" si="1"/>
        <v>AAIBR1-_BR_AAIBR1-BR-Gestão e Controle--AAI ACESSO AYMORÉ INTERNET. Mobile Banking</v>
      </c>
    </row>
    <row r="19" spans="1:4" x14ac:dyDescent="0.35">
      <c r="A19" t="str">
        <f t="shared" si="0"/>
        <v>AAOBR0-_BR_AAOBR0-BR-Canais--AAO AYMORÉ SITE DO OPERADOR. Internet Banking</v>
      </c>
      <c r="B19" t="s">
        <v>824</v>
      </c>
      <c r="C19" t="s">
        <v>825</v>
      </c>
      <c r="D19" t="str">
        <f t="shared" si="1"/>
        <v>AAOBR0-_BR_AAOBR0-BR-Canais--AAO AYMORÉ SITE DO OPERADOR. Internet Banking</v>
      </c>
    </row>
    <row r="20" spans="1:4" x14ac:dyDescent="0.35">
      <c r="A20" t="str">
        <f t="shared" si="0"/>
        <v>AAOBR1-_BR_AAOBR1-BR-Canais--AAO AYMORÉ SITE DO OPERADOR. Mobile Banking</v>
      </c>
      <c r="B20" t="s">
        <v>826</v>
      </c>
      <c r="C20" t="s">
        <v>827</v>
      </c>
      <c r="D20" t="str">
        <f t="shared" si="1"/>
        <v>AAOBR1-_BR_AAOBR1-BR-Canais--AAO AYMORÉ SITE DO OPERADOR. Mobile Banking</v>
      </c>
    </row>
    <row r="21" spans="1:4" x14ac:dyDescent="0.35">
      <c r="A21" t="str">
        <f t="shared" si="0"/>
        <v>ABNBR0-_BR_ABNBR0-BR-Gestão e Controle--ABN CONTROLE DE ACESSO. Internet Banking</v>
      </c>
      <c r="B21" t="s">
        <v>828</v>
      </c>
      <c r="C21" t="s">
        <v>829</v>
      </c>
      <c r="D21" t="str">
        <f t="shared" si="1"/>
        <v>ABNBR0-_BR_ABNBR0-BR-Gestão e Controle--ABN CONTROLE DE ACESSO. Internet Banking</v>
      </c>
    </row>
    <row r="22" spans="1:4" x14ac:dyDescent="0.35">
      <c r="A22" t="str">
        <f t="shared" si="0"/>
        <v>ABNBR1-_BR_ABNBR1-BR-Gestão e Controle--ABN CONTROLE DE ACESSO. Mobile Banking</v>
      </c>
      <c r="B22" t="s">
        <v>830</v>
      </c>
      <c r="C22" t="s">
        <v>831</v>
      </c>
      <c r="D22" t="str">
        <f t="shared" si="1"/>
        <v>ABNBR1-_BR_ABNBR1-BR-Gestão e Controle--ABN CONTROLE DE ACESSO. Mobile Banking</v>
      </c>
    </row>
    <row r="23" spans="1:4" x14ac:dyDescent="0.35">
      <c r="A23" t="str">
        <f t="shared" si="0"/>
        <v>ACBBR0-_BR_ACBBR0-BR-Canais--ACB ACERVO CULTURAL BANCO SANTANDER. Internet Banking</v>
      </c>
      <c r="B23" t="s">
        <v>832</v>
      </c>
      <c r="C23" t="s">
        <v>833</v>
      </c>
      <c r="D23" t="str">
        <f t="shared" si="1"/>
        <v>ACBBR0-_BR_ACBBR0-BR-Canais--ACB ACERVO CULTURAL BANCO SANTANDER. Internet Banking</v>
      </c>
    </row>
    <row r="24" spans="1:4" x14ac:dyDescent="0.35">
      <c r="A24" t="str">
        <f t="shared" si="0"/>
        <v>ACBBR1-_BR_ACBBR1-BR-Canais--ACB ACERVO CULTURAL BANCO SANTANDER. Mobile Banking</v>
      </c>
      <c r="B24" t="s">
        <v>834</v>
      </c>
      <c r="C24" t="s">
        <v>835</v>
      </c>
      <c r="D24" t="str">
        <f t="shared" si="1"/>
        <v>ACBBR1-_BR_ACBBR1-BR-Canais--ACB ACERVO CULTURAL BANCO SANTANDER. Mobile Banking</v>
      </c>
    </row>
    <row r="25" spans="1:4" x14ac:dyDescent="0.35">
      <c r="A25" t="str">
        <f t="shared" si="0"/>
        <v>ACDBR0-_BR_ACDBR0-BR-Manufatura--ACD ADMINISTRAÇÃO DE CHEQUE DEVOLVIDO. Internet Banking</v>
      </c>
      <c r="B25" t="s">
        <v>836</v>
      </c>
      <c r="C25" t="s">
        <v>837</v>
      </c>
      <c r="D25" t="str">
        <f t="shared" si="1"/>
        <v>ACDBR0-_BR_ACDBR0-BR-Manufatura--ACD ADMINISTRAÇÃO DE CHEQUE DEVOLVIDO. Internet Banking</v>
      </c>
    </row>
    <row r="26" spans="1:4" x14ac:dyDescent="0.35">
      <c r="A26" t="str">
        <f t="shared" si="0"/>
        <v>ACDBR1-_BR_ACDBR1-BR-Manufatura--ACD ADMINISTRAÇÃO DE CHEQUE DEVOLVIDO. Mobile Banking</v>
      </c>
      <c r="B26" t="s">
        <v>838</v>
      </c>
      <c r="C26" t="s">
        <v>839</v>
      </c>
      <c r="D26" t="str">
        <f t="shared" si="1"/>
        <v>ACDBR1-_BR_ACDBR1-BR-Manufatura--ACD ADMINISTRAÇÃO DE CHEQUE DEVOLVIDO. Mobile Banking</v>
      </c>
    </row>
    <row r="27" spans="1:4" x14ac:dyDescent="0.35">
      <c r="A27" t="str">
        <f t="shared" si="0"/>
        <v>ACPBR0-_BR_ACPBR0-BR-Capacidades Técnicas--ACP AUTENTICAÇÃO DE PORTADOR 3D. Internet Banking</v>
      </c>
      <c r="B27" t="s">
        <v>840</v>
      </c>
      <c r="C27" t="s">
        <v>841</v>
      </c>
      <c r="D27" t="str">
        <f t="shared" si="1"/>
        <v>ACPBR0-_BR_ACPBR0-BR-Capacidades Técnicas--ACP AUTENTICAÇÃO DE PORTADOR 3D. Internet Banking</v>
      </c>
    </row>
    <row r="28" spans="1:4" x14ac:dyDescent="0.35">
      <c r="A28" t="str">
        <f t="shared" si="0"/>
        <v>ACPBR1-_BR_ACPBR1-BR-Capacidades Técnicas--ACP AUTENTICAÇÃO DE PORTADOR 3D. Mobile Banking</v>
      </c>
      <c r="B28" t="s">
        <v>842</v>
      </c>
      <c r="C28" t="s">
        <v>843</v>
      </c>
      <c r="D28" t="str">
        <f t="shared" si="1"/>
        <v>ACPBR1-_BR_ACPBR1-BR-Capacidades Técnicas--ACP AUTENTICAÇÃO DE PORTADOR 3D. Mobile Banking</v>
      </c>
    </row>
    <row r="29" spans="1:4" x14ac:dyDescent="0.35">
      <c r="A29" t="str">
        <f t="shared" si="0"/>
        <v>ACTBR0-_BR_ACTBR0-BR-Manufatura--ACT ADMINISTRAÇÃO DA CARTEIRA DE TERCEIROS. Internet Banking</v>
      </c>
      <c r="B29" t="s">
        <v>844</v>
      </c>
      <c r="C29" t="s">
        <v>845</v>
      </c>
      <c r="D29" t="str">
        <f t="shared" si="1"/>
        <v>ACTBR0-_BR_ACTBR0-BR-Manufatura--ACT ADMINISTRAÇÃO DA CARTEIRA DE TERCEIROS. Internet Banking</v>
      </c>
    </row>
    <row r="30" spans="1:4" x14ac:dyDescent="0.35">
      <c r="A30" t="str">
        <f t="shared" si="0"/>
        <v>ACTBR1-_BR_ACTBR1-BR-Manufatura--ACT ADMINISTRAÇÃO DA CARTEIRA DE TERCEIROS. Mobile Banking</v>
      </c>
      <c r="B30" t="s">
        <v>846</v>
      </c>
      <c r="C30" t="s">
        <v>847</v>
      </c>
      <c r="D30" t="str">
        <f t="shared" si="1"/>
        <v>ACTBR1-_BR_ACTBR1-BR-Manufatura--ACT ADMINISTRAÇÃO DA CARTEIRA DE TERCEIROS. Mobile Banking</v>
      </c>
    </row>
    <row r="31" spans="1:4" x14ac:dyDescent="0.35">
      <c r="A31" t="str">
        <f t="shared" si="0"/>
        <v>ADABR0-_BR_ADABR0-BR-Inteligência de Negócios--ADA ADAPTIVE AUTHENTICATION. Internet Banking</v>
      </c>
      <c r="B31" t="s">
        <v>848</v>
      </c>
      <c r="C31" t="s">
        <v>849</v>
      </c>
      <c r="D31" t="str">
        <f t="shared" si="1"/>
        <v>ADABR0-_BR_ADABR0-BR-Inteligência de Negócios--ADA ADAPTIVE AUTHENTICATION. Internet Banking</v>
      </c>
    </row>
    <row r="32" spans="1:4" x14ac:dyDescent="0.35">
      <c r="A32" t="str">
        <f t="shared" si="0"/>
        <v>ADABR1-_BR_ADABR1-BR-Inteligência de Negócios--ADA ADAPTIVE AUTHENTICATION. Mobile Banking</v>
      </c>
      <c r="B32" t="s">
        <v>850</v>
      </c>
      <c r="C32" t="s">
        <v>851</v>
      </c>
      <c r="D32" t="str">
        <f t="shared" si="1"/>
        <v>ADABR1-_BR_ADABR1-BR-Inteligência de Negócios--ADA ADAPTIVE AUTHENTICATION. Mobile Banking</v>
      </c>
    </row>
    <row r="33" spans="1:4" x14ac:dyDescent="0.35">
      <c r="A33" t="str">
        <f t="shared" si="0"/>
        <v>ADIBR0-_BR_ADIBR0-BR-Manufatura--ADI AYMORÉ DEALER INTERNET. Internet Banking</v>
      </c>
      <c r="B33" t="s">
        <v>852</v>
      </c>
      <c r="C33" t="s">
        <v>853</v>
      </c>
      <c r="D33" t="str">
        <f t="shared" si="1"/>
        <v>ADIBR0-_BR_ADIBR0-BR-Manufatura--ADI AYMORÉ DEALER INTERNET. Internet Banking</v>
      </c>
    </row>
    <row r="34" spans="1:4" x14ac:dyDescent="0.35">
      <c r="A34" t="str">
        <f t="shared" si="0"/>
        <v>ADIBR1-_BR_ADIBR1-BR-Manufatura--ADI AYMORÉ DEALER INTERNET. Mobile Banking</v>
      </c>
      <c r="B34" t="s">
        <v>854</v>
      </c>
      <c r="C34" t="s">
        <v>855</v>
      </c>
      <c r="D34" t="str">
        <f t="shared" si="1"/>
        <v>ADIBR1-_BR_ADIBR1-BR-Manufatura--ADI AYMORÉ DEALER INTERNET. Mobile Banking</v>
      </c>
    </row>
    <row r="35" spans="1:4" x14ac:dyDescent="0.35">
      <c r="A35" t="str">
        <f t="shared" si="0"/>
        <v>ADPBR0-_BR_ADPBR0-BR-Comercialização e Serviços--ADP CAPTURA E ADMINISTRAÇÃO DE PROPOSTAS. Internet Banking</v>
      </c>
      <c r="B35" t="s">
        <v>856</v>
      </c>
      <c r="C35" t="s">
        <v>857</v>
      </c>
      <c r="D35" t="str">
        <f t="shared" si="1"/>
        <v>ADPBR0-_BR_ADPBR0-BR-Comercialização e Serviços--ADP CAPTURA E ADMINISTRAÇÃO DE PROPOSTAS. Internet Banking</v>
      </c>
    </row>
    <row r="36" spans="1:4" x14ac:dyDescent="0.35">
      <c r="A36" t="str">
        <f t="shared" si="0"/>
        <v>ADPBR1-_BR_ADPBR1-BR-Comercialização e Serviços--ADP CAPTURA E ADMINISTRAÇÃO DE PROPOSTAS. Mobile Banking</v>
      </c>
      <c r="B36" t="s">
        <v>858</v>
      </c>
      <c r="C36" t="s">
        <v>859</v>
      </c>
      <c r="D36" t="str">
        <f t="shared" si="1"/>
        <v>ADPBR1-_BR_ADPBR1-BR-Comercialização e Serviços--ADP CAPTURA E ADMINISTRAÇÃO DE PROPOSTAS. Mobile Banking</v>
      </c>
    </row>
    <row r="37" spans="1:4" x14ac:dyDescent="0.35">
      <c r="A37" t="str">
        <f t="shared" si="0"/>
        <v>ADQBR0-_BR_ADQBR0-BR-Manufatura--ADQ Aplicação de Produtos Digitalizados. Internet Banking</v>
      </c>
      <c r="B37" t="s">
        <v>860</v>
      </c>
      <c r="C37" t="s">
        <v>861</v>
      </c>
      <c r="D37" t="str">
        <f t="shared" si="1"/>
        <v>ADQBR0-_BR_ADQBR0-BR-Manufatura--ADQ Aplicação de Produtos Digitalizados. Internet Banking</v>
      </c>
    </row>
    <row r="38" spans="1:4" x14ac:dyDescent="0.35">
      <c r="A38" t="str">
        <f t="shared" si="0"/>
        <v>ADQBR1-_BR_ADQBR1-BR-Manufatura--ADQ Aplicação de Produtos Digitalizados. Mobile Banking</v>
      </c>
      <c r="B38" t="s">
        <v>862</v>
      </c>
      <c r="C38" t="s">
        <v>863</v>
      </c>
      <c r="D38" t="str">
        <f t="shared" si="1"/>
        <v>ADQBR1-_BR_ADQBR1-BR-Manufatura--ADQ Aplicação de Produtos Digitalizados. Mobile Banking</v>
      </c>
    </row>
    <row r="39" spans="1:4" x14ac:dyDescent="0.35">
      <c r="A39" t="str">
        <f t="shared" si="0"/>
        <v>AE0BR0-_BR_AE0BR0-BR-Comercialização e Serviços--AE ADMISSÃO EMPRESAS (ATACADO / VAREJO). Internet Banking</v>
      </c>
      <c r="B39" t="s">
        <v>864</v>
      </c>
      <c r="C39" t="s">
        <v>865</v>
      </c>
      <c r="D39" t="str">
        <f t="shared" si="1"/>
        <v>AE0BR0-_BR_AE0BR0-BR-Comercialização e Serviços--AE ADMISSÃO EMPRESAS (ATACADO / VAREJO). Internet Banking</v>
      </c>
    </row>
    <row r="40" spans="1:4" x14ac:dyDescent="0.35">
      <c r="A40" t="str">
        <f t="shared" si="0"/>
        <v>AE0BR1-_BR_AE0BR1-BR-Comercialização e Serviços--AE ADMISSÃO EMPRESAS (ATACADO / VAREJO). Mobile Banking</v>
      </c>
      <c r="B40" t="s">
        <v>866</v>
      </c>
      <c r="C40" t="s">
        <v>867</v>
      </c>
      <c r="D40" t="str">
        <f t="shared" si="1"/>
        <v>AE0BR1-_BR_AE0BR1-BR-Comercialização e Serviços--AE ADMISSÃO EMPRESAS (ATACADO / VAREJO). Mobile Banking</v>
      </c>
    </row>
    <row r="41" spans="1:4" x14ac:dyDescent="0.35">
      <c r="A41" t="str">
        <f t="shared" si="0"/>
        <v>AFCBR0-_BR_AFCBR0-BR-Comercialização e Serviços--AFC AUTOMAÇÃO FILIAL CLIENTE. Internet Banking</v>
      </c>
      <c r="B41" t="s">
        <v>868</v>
      </c>
      <c r="C41" t="s">
        <v>869</v>
      </c>
      <c r="D41" t="str">
        <f t="shared" si="1"/>
        <v>AFCBR0-_BR_AFCBR0-BR-Comercialização e Serviços--AFC AUTOMAÇÃO FILIAL CLIENTE. Internet Banking</v>
      </c>
    </row>
    <row r="42" spans="1:4" x14ac:dyDescent="0.35">
      <c r="A42" t="str">
        <f t="shared" si="0"/>
        <v>AFCBR1-_BR_AFCBR1-BR-Comercialização e Serviços--AFC AUTOMAÇÃO FILIAL CLIENTE. Mobile Banking</v>
      </c>
      <c r="B42" t="s">
        <v>870</v>
      </c>
      <c r="C42" t="s">
        <v>871</v>
      </c>
      <c r="D42" t="str">
        <f t="shared" si="1"/>
        <v>AFCBR1-_BR_AFCBR1-BR-Comercialização e Serviços--AFC AUTOMAÇÃO FILIAL CLIENTE. Mobile Banking</v>
      </c>
    </row>
    <row r="43" spans="1:4" x14ac:dyDescent="0.35">
      <c r="A43" t="str">
        <f t="shared" si="0"/>
        <v>AFIBR0-_BR_AFIBR0-BR-Comercialização e Serviços--AFI AYMORÉ FINANCIAMENTOS. Internet Banking</v>
      </c>
      <c r="B43" t="s">
        <v>872</v>
      </c>
      <c r="C43" t="s">
        <v>873</v>
      </c>
      <c r="D43" t="str">
        <f t="shared" si="1"/>
        <v>AFIBR0-_BR_AFIBR0-BR-Comercialização e Serviços--AFI AYMORÉ FINANCIAMENTOS. Internet Banking</v>
      </c>
    </row>
    <row r="44" spans="1:4" x14ac:dyDescent="0.35">
      <c r="A44" t="str">
        <f t="shared" si="0"/>
        <v>AFIBR1-_BR_AFIBR1-BR-Comercialização e Serviços--AFI AYMORÉ FINANCIAMENTOS. Mobile Banking</v>
      </c>
      <c r="B44" t="s">
        <v>874</v>
      </c>
      <c r="C44" t="s">
        <v>875</v>
      </c>
      <c r="D44" t="str">
        <f t="shared" si="1"/>
        <v>AFIBR1-_BR_AFIBR1-BR-Comercialização e Serviços--AFI AYMORÉ FINANCIAMENTOS. Mobile Banking</v>
      </c>
    </row>
    <row r="45" spans="1:4" x14ac:dyDescent="0.35">
      <c r="A45" t="str">
        <f t="shared" si="0"/>
        <v>AI0BR0-_BR_AI0BR0-BR-Manufatura--AI Cessão da Carteira de Recebíveis. Internet Banking</v>
      </c>
      <c r="B45" t="s">
        <v>876</v>
      </c>
      <c r="C45" t="s">
        <v>877</v>
      </c>
      <c r="D45" t="str">
        <f t="shared" si="1"/>
        <v>AI0BR0-_BR_AI0BR0-BR-Manufatura--AI Cessão da Carteira de Recebíveis. Internet Banking</v>
      </c>
    </row>
    <row r="46" spans="1:4" x14ac:dyDescent="0.35">
      <c r="A46" t="str">
        <f t="shared" si="0"/>
        <v>AI0BR1-_BR_AI0BR1-BR-Manufatura--AI Cessão da Carteira de Recebíveis. Mobile Banking</v>
      </c>
      <c r="B46" t="s">
        <v>878</v>
      </c>
      <c r="C46" t="s">
        <v>879</v>
      </c>
      <c r="D46" t="str">
        <f t="shared" si="1"/>
        <v>AI0BR1-_BR_AI0BR1-BR-Manufatura--AI Cessão da Carteira de Recebíveis. Mobile Banking</v>
      </c>
    </row>
    <row r="47" spans="1:4" x14ac:dyDescent="0.35">
      <c r="A47" t="str">
        <f t="shared" si="0"/>
        <v>AIDBR0-_BR_AIDBR0-BR-Analíticos--AID Automação de Indicadores. Internet Banking</v>
      </c>
      <c r="B47" t="s">
        <v>880</v>
      </c>
      <c r="C47" t="s">
        <v>881</v>
      </c>
      <c r="D47" t="str">
        <f t="shared" si="1"/>
        <v>AIDBR0-_BR_AIDBR0-BR-Analíticos--AID Automação de Indicadores. Internet Banking</v>
      </c>
    </row>
    <row r="48" spans="1:4" x14ac:dyDescent="0.35">
      <c r="A48" t="str">
        <f t="shared" si="0"/>
        <v>AIDBR1-_BR_AIDBR1-BR-Analíticos--AID Automação de Indicadores. Mobile Banking</v>
      </c>
      <c r="B48" t="s">
        <v>882</v>
      </c>
      <c r="C48" t="s">
        <v>883</v>
      </c>
      <c r="D48" t="str">
        <f t="shared" si="1"/>
        <v>AIDBR1-_BR_AIDBR1-BR-Analíticos--AID Automação de Indicadores. Mobile Banking</v>
      </c>
    </row>
    <row r="49" spans="1:4" x14ac:dyDescent="0.35">
      <c r="A49" t="str">
        <f t="shared" si="0"/>
        <v>AIIBR0-_BR_AIIBR0-BR-Manufatura--AII CESSÃO DA CARTEIRA DE RECEBÍVEIS. Internet Banking</v>
      </c>
      <c r="B49" t="s">
        <v>884</v>
      </c>
      <c r="C49" t="s">
        <v>885</v>
      </c>
      <c r="D49" t="str">
        <f t="shared" si="1"/>
        <v>AIIBR0-_BR_AIIBR0-BR-Manufatura--AII CESSÃO DA CARTEIRA DE RECEBÍVEIS. Internet Banking</v>
      </c>
    </row>
    <row r="50" spans="1:4" x14ac:dyDescent="0.35">
      <c r="A50" t="str">
        <f t="shared" si="0"/>
        <v>AIIBR1-_BR_AIIBR1-BR-Manufatura--AII CESSÃO DA CARTEIRA DE RECEBÍVEIS. Mobile Banking</v>
      </c>
      <c r="B50" t="s">
        <v>886</v>
      </c>
      <c r="C50" t="s">
        <v>887</v>
      </c>
      <c r="D50" t="str">
        <f t="shared" si="1"/>
        <v>AIIBR1-_BR_AIIBR1-BR-Manufatura--AII CESSÃO DA CARTEIRA DE RECEBÍVEIS. Mobile Banking</v>
      </c>
    </row>
    <row r="51" spans="1:4" x14ac:dyDescent="0.35">
      <c r="A51" t="str">
        <f t="shared" si="0"/>
        <v>AJ0BR0-_BR_AJ0BR0-BR-Gestão e Controle--AJ CÂMBIO CONTÁBIL GERENCIAL. Internet Banking</v>
      </c>
      <c r="B51" t="s">
        <v>888</v>
      </c>
      <c r="C51" t="s">
        <v>889</v>
      </c>
      <c r="D51" t="str">
        <f t="shared" si="1"/>
        <v>AJ0BR0-_BR_AJ0BR0-BR-Gestão e Controle--AJ CÂMBIO CONTÁBIL GERENCIAL. Internet Banking</v>
      </c>
    </row>
    <row r="52" spans="1:4" x14ac:dyDescent="0.35">
      <c r="A52" t="str">
        <f t="shared" si="0"/>
        <v>AJ0BR1-_BR_AJ0BR1-BR-Gestão e Controle--AJ CÂMBIO CONTÁBIL GERENCIAL. Mobile Banking</v>
      </c>
      <c r="B52" t="s">
        <v>890</v>
      </c>
      <c r="C52" t="s">
        <v>891</v>
      </c>
      <c r="D52" t="str">
        <f t="shared" si="1"/>
        <v>AJ0BR1-_BR_AJ0BR1-BR-Gestão e Controle--AJ CÂMBIO CONTÁBIL GERENCIAL. Mobile Banking</v>
      </c>
    </row>
    <row r="53" spans="1:4" x14ac:dyDescent="0.35">
      <c r="A53" t="str">
        <f t="shared" si="0"/>
        <v>AKVBR0-_BR_AKVBR0-BR-Inteligência de Negócios--AKV Automatic Check Verification. Internet Banking</v>
      </c>
      <c r="B53" t="s">
        <v>892</v>
      </c>
      <c r="C53" t="s">
        <v>893</v>
      </c>
      <c r="D53" t="str">
        <f t="shared" si="1"/>
        <v>AKVBR0-_BR_AKVBR0-BR-Inteligência de Negócios--AKV Automatic Check Verification. Internet Banking</v>
      </c>
    </row>
    <row r="54" spans="1:4" x14ac:dyDescent="0.35">
      <c r="A54" t="str">
        <f t="shared" si="0"/>
        <v>AKVBR1-_BR_AKVBR1-BR-Inteligência de Negócios--AKV Automatic Check Verification. Mobile Banking</v>
      </c>
      <c r="B54" t="s">
        <v>894</v>
      </c>
      <c r="C54" t="s">
        <v>895</v>
      </c>
      <c r="D54" t="str">
        <f t="shared" si="1"/>
        <v>AKVBR1-_BR_AKVBR1-BR-Inteligência de Negócios--AKV Automatic Check Verification. Mobile Banking</v>
      </c>
    </row>
    <row r="55" spans="1:4" x14ac:dyDescent="0.35">
      <c r="A55" t="str">
        <f t="shared" si="0"/>
        <v>AL0BR0-_BR_AL0BR0-BR-Manufatura--AL Renegociação de Dívidas. Internet Banking</v>
      </c>
      <c r="B55" t="s">
        <v>896</v>
      </c>
      <c r="C55" t="s">
        <v>897</v>
      </c>
      <c r="D55" t="str">
        <f t="shared" si="1"/>
        <v>AL0BR0-_BR_AL0BR0-BR-Manufatura--AL Renegociação de Dívidas. Internet Banking</v>
      </c>
    </row>
    <row r="56" spans="1:4" x14ac:dyDescent="0.35">
      <c r="A56" t="str">
        <f t="shared" si="0"/>
        <v>AL0BR1-_BR_AL0BR1-BR-Manufatura--AL Renegociação de Dívidas. Mobile Banking</v>
      </c>
      <c r="B56" t="s">
        <v>898</v>
      </c>
      <c r="C56" t="s">
        <v>899</v>
      </c>
      <c r="D56" t="str">
        <f t="shared" si="1"/>
        <v>AL0BR1-_BR_AL0BR1-BR-Manufatura--AL Renegociação de Dívidas. Mobile Banking</v>
      </c>
    </row>
    <row r="57" spans="1:4" x14ac:dyDescent="0.35">
      <c r="A57" t="str">
        <f t="shared" si="0"/>
        <v>ALIBR0-_BR_ALIBR0-BR-Manufatura--ALI RENEGOCIAÇÃO DE DÍVIDAS. Internet Banking</v>
      </c>
      <c r="B57" t="s">
        <v>900</v>
      </c>
      <c r="C57" t="s">
        <v>901</v>
      </c>
      <c r="D57" t="str">
        <f t="shared" si="1"/>
        <v>ALIBR0-_BR_ALIBR0-BR-Manufatura--ALI RENEGOCIAÇÃO DE DÍVIDAS. Internet Banking</v>
      </c>
    </row>
    <row r="58" spans="1:4" x14ac:dyDescent="0.35">
      <c r="A58" t="str">
        <f t="shared" si="0"/>
        <v>ALIBR1-_BR_ALIBR1-BR-Manufatura--ALI RENEGOCIAÇÃO DE DÍVIDAS. Mobile Banking</v>
      </c>
      <c r="B58" t="s">
        <v>902</v>
      </c>
      <c r="C58" t="s">
        <v>903</v>
      </c>
      <c r="D58" t="str">
        <f t="shared" si="1"/>
        <v>ALIBR1-_BR_ALIBR1-BR-Manufatura--ALI RENEGOCIAÇÃO DE DÍVIDAS. Mobile Banking</v>
      </c>
    </row>
    <row r="59" spans="1:4" x14ac:dyDescent="0.35">
      <c r="A59" t="str">
        <f t="shared" si="0"/>
        <v>ALMBR0-_BR_ALMBR0-BR-Analíticos--ALM Golden Source ALM. Internet Banking</v>
      </c>
      <c r="B59" t="s">
        <v>904</v>
      </c>
      <c r="C59" t="s">
        <v>905</v>
      </c>
      <c r="D59" t="str">
        <f t="shared" si="1"/>
        <v>ALMBR0-_BR_ALMBR0-BR-Analíticos--ALM Golden Source ALM. Internet Banking</v>
      </c>
    </row>
    <row r="60" spans="1:4" x14ac:dyDescent="0.35">
      <c r="A60" t="str">
        <f t="shared" si="0"/>
        <v>ALMBR1-_BR_ALMBR1-BR-Analíticos--ALM Golden Source ALM. Mobile Banking</v>
      </c>
      <c r="B60" t="s">
        <v>906</v>
      </c>
      <c r="C60" t="s">
        <v>907</v>
      </c>
      <c r="D60" t="str">
        <f t="shared" si="1"/>
        <v>ALMBR1-_BR_ALMBR1-BR-Analíticos--ALM Golden Source ALM. Mobile Banking</v>
      </c>
    </row>
    <row r="61" spans="1:4" x14ac:dyDescent="0.35">
      <c r="A61" t="str">
        <f t="shared" si="0"/>
        <v>AMFBR0-_BR_AMFBR0-BR-Capacidades Técnicas--AMF SWIFT ALLIANCE. Internet Banking</v>
      </c>
      <c r="B61" t="s">
        <v>908</v>
      </c>
      <c r="C61" t="s">
        <v>909</v>
      </c>
      <c r="D61" t="str">
        <f t="shared" si="1"/>
        <v>AMFBR0-_BR_AMFBR0-BR-Capacidades Técnicas--AMF SWIFT ALLIANCE. Internet Banking</v>
      </c>
    </row>
    <row r="62" spans="1:4" x14ac:dyDescent="0.35">
      <c r="A62" t="str">
        <f t="shared" si="0"/>
        <v>AMFBR1-_BR_AMFBR1-BR-Capacidades Técnicas--AMF SWIFT ALLIANCE. Mobile Banking</v>
      </c>
      <c r="B62" t="s">
        <v>910</v>
      </c>
      <c r="C62" t="s">
        <v>911</v>
      </c>
      <c r="D62" t="str">
        <f t="shared" si="1"/>
        <v>AMFBR1-_BR_AMFBR1-BR-Capacidades Técnicas--AMF SWIFT ALLIANCE. Mobile Banking</v>
      </c>
    </row>
    <row r="63" spans="1:4" x14ac:dyDescent="0.35">
      <c r="A63" t="str">
        <f t="shared" si="0"/>
        <v>AOFBR0-_BR_AOFBR0-BR-Inteligência de Negócios--AOF AGREGADOR DE OPERAÇÕES. Internet Banking</v>
      </c>
      <c r="B63" t="s">
        <v>912</v>
      </c>
      <c r="C63" t="s">
        <v>913</v>
      </c>
      <c r="D63" t="str">
        <f t="shared" si="1"/>
        <v>AOFBR0-_BR_AOFBR0-BR-Inteligência de Negócios--AOF AGREGADOR DE OPERAÇÕES. Internet Banking</v>
      </c>
    </row>
    <row r="64" spans="1:4" x14ac:dyDescent="0.35">
      <c r="A64" t="str">
        <f t="shared" si="0"/>
        <v>AOFBR1-_BR_AOFBR1-BR-Inteligência de Negócios--AOF AGREGADOR DE OPERAÇÕES. Mobile Banking</v>
      </c>
      <c r="B64" t="s">
        <v>914</v>
      </c>
      <c r="C64" t="s">
        <v>915</v>
      </c>
      <c r="D64" t="str">
        <f t="shared" si="1"/>
        <v>AOFBR1-_BR_AOFBR1-BR-Inteligência de Negócios--AOF AGREGADOR DE OPERAÇÕES. Mobile Banking</v>
      </c>
    </row>
    <row r="65" spans="1:4" x14ac:dyDescent="0.35">
      <c r="A65" t="str">
        <f t="shared" si="0"/>
        <v>APLBR0-_BR_APLBR0-BR-Analíticos--APL ACOMPANHAMENTO DAS POLÍTICAS DE CRÉDITO. Internet Banking</v>
      </c>
      <c r="B65" t="s">
        <v>916</v>
      </c>
      <c r="C65" t="s">
        <v>917</v>
      </c>
      <c r="D65" t="str">
        <f t="shared" si="1"/>
        <v>APLBR0-_BR_APLBR0-BR-Analíticos--APL ACOMPANHAMENTO DAS POLÍTICAS DE CRÉDITO. Internet Banking</v>
      </c>
    </row>
    <row r="66" spans="1:4" x14ac:dyDescent="0.35">
      <c r="A66" t="str">
        <f t="shared" si="0"/>
        <v>APLBR1-_BR_APLBR1-BR-Analíticos--APL ACOMPANHAMENTO DAS POLÍTICAS DE CRÉDITO. Mobile Banking</v>
      </c>
      <c r="B66" t="s">
        <v>918</v>
      </c>
      <c r="C66" t="s">
        <v>919</v>
      </c>
      <c r="D66" t="str">
        <f t="shared" si="1"/>
        <v>APLBR1-_BR_APLBR1-BR-Analíticos--APL ACOMPANHAMENTO DAS POLÍTICAS DE CRÉDITO. Mobile Banking</v>
      </c>
    </row>
    <row r="67" spans="1:4" x14ac:dyDescent="0.35">
      <c r="A67" t="str">
        <f t="shared" si="0"/>
        <v>APMBR0-_BR_APMBR0-BR-Capacidades Técnicas--APM Gerenciamento de Performance das Aplicações. Internet Banking</v>
      </c>
      <c r="B67" t="s">
        <v>920</v>
      </c>
      <c r="C67" t="s">
        <v>921</v>
      </c>
      <c r="D67" t="str">
        <f t="shared" si="1"/>
        <v>APMBR0-_BR_APMBR0-BR-Capacidades Técnicas--APM Gerenciamento de Performance das Aplicações. Internet Banking</v>
      </c>
    </row>
    <row r="68" spans="1:4" x14ac:dyDescent="0.35">
      <c r="A68" t="str">
        <f t="shared" si="0"/>
        <v>APMBR1-_BR_APMBR1-BR-Capacidades Técnicas--APM Gerenciamento de Performance das Aplicações. Mobile Banking</v>
      </c>
      <c r="B68" t="s">
        <v>922</v>
      </c>
      <c r="C68" t="s">
        <v>923</v>
      </c>
      <c r="D68" t="str">
        <f t="shared" si="1"/>
        <v>APMBR1-_BR_APMBR1-BR-Capacidades Técnicas--APM Gerenciamento de Performance das Aplicações. Mobile Banking</v>
      </c>
    </row>
    <row r="69" spans="1:4" x14ac:dyDescent="0.35">
      <c r="A69" t="str">
        <f t="shared" ref="A69:A132" si="2">CONCATENATE(C69,"-",B69)</f>
        <v>APRBR0-_BR_APRBR0-BR-Administrativo--APR REMEDY ASSUNTOS PENDENTES. Internet Banking</v>
      </c>
      <c r="B69" t="s">
        <v>924</v>
      </c>
      <c r="C69" t="s">
        <v>925</v>
      </c>
      <c r="D69" t="str">
        <f t="shared" ref="D69:D132" si="3">A69</f>
        <v>APRBR0-_BR_APRBR0-BR-Administrativo--APR REMEDY ASSUNTOS PENDENTES. Internet Banking</v>
      </c>
    </row>
    <row r="70" spans="1:4" x14ac:dyDescent="0.35">
      <c r="A70" t="str">
        <f t="shared" si="2"/>
        <v>APRBR1-_BR_APRBR1-BR-Administrativo--APR REMEDY ASSUNTOS PENDENTES. Mobile Banking</v>
      </c>
      <c r="B70" t="s">
        <v>926</v>
      </c>
      <c r="C70" t="s">
        <v>927</v>
      </c>
      <c r="D70" t="str">
        <f t="shared" si="3"/>
        <v>APRBR1-_BR_APRBR1-BR-Administrativo--APR REMEDY ASSUNTOS PENDENTES. Mobile Banking</v>
      </c>
    </row>
    <row r="71" spans="1:4" x14ac:dyDescent="0.35">
      <c r="A71" t="str">
        <f t="shared" si="2"/>
        <v>AQCBR0-_BR_AQCBR0-BR-Comercialização e Serviços--AQC Aquisições de Cartões. Internet Banking</v>
      </c>
      <c r="B71" t="s">
        <v>928</v>
      </c>
      <c r="C71" t="s">
        <v>929</v>
      </c>
      <c r="D71" t="str">
        <f t="shared" si="3"/>
        <v>AQCBR0-_BR_AQCBR0-BR-Comercialização e Serviços--AQC Aquisições de Cartões. Internet Banking</v>
      </c>
    </row>
    <row r="72" spans="1:4" x14ac:dyDescent="0.35">
      <c r="A72" t="str">
        <f t="shared" si="2"/>
        <v>AQCBR1-_BR_AQCBR1-BR-Comercialização e Serviços--AQC Aquisições de Cartões. Mobile Banking</v>
      </c>
      <c r="B72" t="s">
        <v>930</v>
      </c>
      <c r="C72" t="s">
        <v>931</v>
      </c>
      <c r="D72" t="str">
        <f t="shared" si="3"/>
        <v>AQCBR1-_BR_AQCBR1-BR-Comercialização e Serviços--AQC Aquisições de Cartões. Mobile Banking</v>
      </c>
    </row>
    <row r="73" spans="1:4" x14ac:dyDescent="0.35">
      <c r="A73" t="str">
        <f t="shared" si="2"/>
        <v>AR0BR0-_BR_AR0BR0-BR-Manufatura--AR CÂMBIO MANUAL. Internet Banking</v>
      </c>
      <c r="B73" t="s">
        <v>932</v>
      </c>
      <c r="C73" t="s">
        <v>933</v>
      </c>
      <c r="D73" t="str">
        <f t="shared" si="3"/>
        <v>AR0BR0-_BR_AR0BR0-BR-Manufatura--AR CÂMBIO MANUAL. Internet Banking</v>
      </c>
    </row>
    <row r="74" spans="1:4" x14ac:dyDescent="0.35">
      <c r="A74" t="str">
        <f t="shared" si="2"/>
        <v>AR0BR1-_BR_AR0BR1-BR-Manufatura--AR CÂMBIO MANUAL. Mobile Banking</v>
      </c>
      <c r="B74" t="s">
        <v>934</v>
      </c>
      <c r="C74" t="s">
        <v>935</v>
      </c>
      <c r="D74" t="str">
        <f t="shared" si="3"/>
        <v>AR0BR1-_BR_AR0BR1-BR-Manufatura--AR CÂMBIO MANUAL. Mobile Banking</v>
      </c>
    </row>
    <row r="75" spans="1:4" x14ac:dyDescent="0.35">
      <c r="A75" t="str">
        <f t="shared" si="2"/>
        <v>ARCBR0-_BR_ARCBR0-BR-Analíticos--ARC ADQUIRIR E RETER CLIENTES. Internet Banking</v>
      </c>
      <c r="B75" t="s">
        <v>936</v>
      </c>
      <c r="C75" t="s">
        <v>937</v>
      </c>
      <c r="D75" t="str">
        <f t="shared" si="3"/>
        <v>ARCBR0-_BR_ARCBR0-BR-Analíticos--ARC ADQUIRIR E RETER CLIENTES. Internet Banking</v>
      </c>
    </row>
    <row r="76" spans="1:4" x14ac:dyDescent="0.35">
      <c r="A76" t="str">
        <f t="shared" si="2"/>
        <v>ARCBR1-_BR_ARCBR1-BR-Analíticos--ARC ADQUIRIR E RETER CLIENTES. Mobile Banking</v>
      </c>
      <c r="B76" t="s">
        <v>938</v>
      </c>
      <c r="C76" t="s">
        <v>939</v>
      </c>
      <c r="D76" t="str">
        <f t="shared" si="3"/>
        <v>ARCBR1-_BR_ARCBR1-BR-Analíticos--ARC ADQUIRIR E RETER CLIENTES. Mobile Banking</v>
      </c>
    </row>
    <row r="77" spans="1:4" x14ac:dyDescent="0.35">
      <c r="A77" t="str">
        <f t="shared" si="2"/>
        <v>ARTBR0-_BR_ARTBR0-BR-Manufatura--ART ADVANCED RESEARCH TOOL. Internet Banking</v>
      </c>
      <c r="B77" t="s">
        <v>940</v>
      </c>
      <c r="C77" t="s">
        <v>941</v>
      </c>
      <c r="D77" t="str">
        <f t="shared" si="3"/>
        <v>ARTBR0-_BR_ARTBR0-BR-Manufatura--ART ADVANCED RESEARCH TOOL. Internet Banking</v>
      </c>
    </row>
    <row r="78" spans="1:4" x14ac:dyDescent="0.35">
      <c r="A78" t="str">
        <f t="shared" si="2"/>
        <v>ARTBR1-_BR_ARTBR1-BR-Manufatura--ART ADVANCED RESEARCH TOOL. Mobile Banking</v>
      </c>
      <c r="B78" t="s">
        <v>942</v>
      </c>
      <c r="C78" t="s">
        <v>943</v>
      </c>
      <c r="D78" t="str">
        <f t="shared" si="3"/>
        <v>ARTBR1-_BR_ARTBR1-BR-Manufatura--ART ADVANCED RESEARCH TOOL. Mobile Banking</v>
      </c>
    </row>
    <row r="79" spans="1:4" x14ac:dyDescent="0.35">
      <c r="A79" t="str">
        <f t="shared" si="2"/>
        <v>ASCBR0-_BR_ASCBR0-BR-Canais--ASC Abra sua Conta. Internet Banking</v>
      </c>
      <c r="B79" t="s">
        <v>944</v>
      </c>
      <c r="C79" t="s">
        <v>945</v>
      </c>
      <c r="D79" t="str">
        <f t="shared" si="3"/>
        <v>ASCBR0-_BR_ASCBR0-BR-Canais--ASC Abra sua Conta. Internet Banking</v>
      </c>
    </row>
    <row r="80" spans="1:4" x14ac:dyDescent="0.35">
      <c r="A80" t="str">
        <f t="shared" si="2"/>
        <v>ASCBR1-_BR_ASCBR1-BR-Canais--ASC Abra sua Conta. Mobile Banking</v>
      </c>
      <c r="B80" t="s">
        <v>946</v>
      </c>
      <c r="C80" t="s">
        <v>947</v>
      </c>
      <c r="D80" t="str">
        <f t="shared" si="3"/>
        <v>ASCBR1-_BR_ASCBR1-BR-Canais--ASC Abra sua Conta. Mobile Banking</v>
      </c>
    </row>
    <row r="81" spans="1:4" x14ac:dyDescent="0.35">
      <c r="A81" t="str">
        <f t="shared" si="2"/>
        <v>ASVBR0-_BR_ASVBR0-BR-Canais--ASV ASSISTENTE VIRTUAL. Internet Banking</v>
      </c>
      <c r="B81" t="s">
        <v>948</v>
      </c>
      <c r="C81" t="s">
        <v>949</v>
      </c>
      <c r="D81" t="str">
        <f t="shared" si="3"/>
        <v>ASVBR0-_BR_ASVBR0-BR-Canais--ASV ASSISTENTE VIRTUAL. Internet Banking</v>
      </c>
    </row>
    <row r="82" spans="1:4" x14ac:dyDescent="0.35">
      <c r="A82" t="str">
        <f t="shared" si="2"/>
        <v>ASVBR1-_BR_ASVBR1-BR-Canais--ASV ASSISTENTE VIRTUAL. Mobile Banking</v>
      </c>
      <c r="B82" t="s">
        <v>950</v>
      </c>
      <c r="C82" t="s">
        <v>951</v>
      </c>
      <c r="D82" t="str">
        <f t="shared" si="3"/>
        <v>ASVBR1-_BR_ASVBR1-BR-Canais--ASV ASSISTENTE VIRTUAL. Mobile Banking</v>
      </c>
    </row>
    <row r="83" spans="1:4" x14ac:dyDescent="0.35">
      <c r="A83" t="str">
        <f t="shared" si="2"/>
        <v>AT0BR0-_BR_AT0BR0-BR-Manufatura--AT CÂMBIO COOPERATIVO. Internet Banking</v>
      </c>
      <c r="B83" t="s">
        <v>952</v>
      </c>
      <c r="C83" t="s">
        <v>953</v>
      </c>
      <c r="D83" t="str">
        <f t="shared" si="3"/>
        <v>AT0BR0-_BR_AT0BR0-BR-Manufatura--AT CÂMBIO COOPERATIVO. Internet Banking</v>
      </c>
    </row>
    <row r="84" spans="1:4" x14ac:dyDescent="0.35">
      <c r="A84" t="str">
        <f t="shared" si="2"/>
        <v>AT0BR1-_BR_AT0BR1-BR-Manufatura--AT CÂMBIO COOPERATIVO. Mobile Banking</v>
      </c>
      <c r="B84" t="s">
        <v>954</v>
      </c>
      <c r="C84" t="s">
        <v>955</v>
      </c>
      <c r="D84" t="str">
        <f t="shared" si="3"/>
        <v>AT0BR1-_BR_AT0BR1-BR-Manufatura--AT CÂMBIO COOPERATIVO. Mobile Banking</v>
      </c>
    </row>
    <row r="85" spans="1:4" x14ac:dyDescent="0.35">
      <c r="A85" t="str">
        <f t="shared" si="2"/>
        <v>ATEBR0-_BR_ATEBR0-BR-Canais--ATE Auto Atendimento Redes Externas. Internet Banking</v>
      </c>
      <c r="B85" t="s">
        <v>956</v>
      </c>
      <c r="C85" t="s">
        <v>957</v>
      </c>
      <c r="D85" t="str">
        <f t="shared" si="3"/>
        <v>ATEBR0-_BR_ATEBR0-BR-Canais--ATE Auto Atendimento Redes Externas. Internet Banking</v>
      </c>
    </row>
    <row r="86" spans="1:4" x14ac:dyDescent="0.35">
      <c r="A86" t="str">
        <f t="shared" si="2"/>
        <v>ATEBR1-_BR_ATEBR1-BR-Canais--ATE Auto Atendimento Redes Externas. Mobile Banking</v>
      </c>
      <c r="B86" t="s">
        <v>958</v>
      </c>
      <c r="C86" t="s">
        <v>959</v>
      </c>
      <c r="D86" t="str">
        <f t="shared" si="3"/>
        <v>ATEBR1-_BR_ATEBR1-BR-Canais--ATE Auto Atendimento Redes Externas. Mobile Banking</v>
      </c>
    </row>
    <row r="87" spans="1:4" x14ac:dyDescent="0.35">
      <c r="A87" t="str">
        <f t="shared" si="2"/>
        <v>ATIBR0-_BR_ATIBR0-BR-Manufatura--ATI AUTOMAÇÃO DE TAXAS INTRANET. Internet Banking</v>
      </c>
      <c r="B87" t="s">
        <v>960</v>
      </c>
      <c r="C87" t="s">
        <v>961</v>
      </c>
      <c r="D87" t="str">
        <f t="shared" si="3"/>
        <v>ATIBR0-_BR_ATIBR0-BR-Manufatura--ATI AUTOMAÇÃO DE TAXAS INTRANET. Internet Banking</v>
      </c>
    </row>
    <row r="88" spans="1:4" x14ac:dyDescent="0.35">
      <c r="A88" t="str">
        <f t="shared" si="2"/>
        <v>ATIBR1-_BR_ATIBR1-BR-Manufatura--ATI AUTOMAÇÃO DE TAXAS INTRANET. Mobile Banking</v>
      </c>
      <c r="B88" t="s">
        <v>962</v>
      </c>
      <c r="C88" t="s">
        <v>963</v>
      </c>
      <c r="D88" t="str">
        <f t="shared" si="3"/>
        <v>ATIBR1-_BR_ATIBR1-BR-Manufatura--ATI AUTOMAÇÃO DE TAXAS INTRANET. Mobile Banking</v>
      </c>
    </row>
    <row r="89" spans="1:4" x14ac:dyDescent="0.35">
      <c r="A89" t="str">
        <f t="shared" si="2"/>
        <v>ATMBR0-_BR_ATMBR0-BR-Canais--ATM AUTOATENDIMENTO. Internet Banking</v>
      </c>
      <c r="B89" t="s">
        <v>964</v>
      </c>
      <c r="C89" t="s">
        <v>965</v>
      </c>
      <c r="D89" t="str">
        <f t="shared" si="3"/>
        <v>ATMBR0-_BR_ATMBR0-BR-Canais--ATM AUTOATENDIMENTO. Internet Banking</v>
      </c>
    </row>
    <row r="90" spans="1:4" x14ac:dyDescent="0.35">
      <c r="A90" t="str">
        <f t="shared" si="2"/>
        <v>ATMBR1-_BR_ATMBR1-BR-Canais--ATM AUTOATENDIMENTO. Mobile Banking</v>
      </c>
      <c r="B90" t="s">
        <v>966</v>
      </c>
      <c r="C90" t="s">
        <v>967</v>
      </c>
      <c r="D90" t="str">
        <f t="shared" si="3"/>
        <v>ATMBR1-_BR_ATMBR1-BR-Canais--ATM AUTOATENDIMENTO. Mobile Banking</v>
      </c>
    </row>
    <row r="91" spans="1:4" x14ac:dyDescent="0.35">
      <c r="A91" t="str">
        <f t="shared" si="2"/>
        <v>ATSBR0-_BR_ATSBR0-BR-Administrativo--ATS PORTAL DE TREINAMENTOS. Internet Banking</v>
      </c>
      <c r="B91" t="s">
        <v>968</v>
      </c>
      <c r="C91" t="s">
        <v>969</v>
      </c>
      <c r="D91" t="str">
        <f t="shared" si="3"/>
        <v>ATSBR0-_BR_ATSBR0-BR-Administrativo--ATS PORTAL DE TREINAMENTOS. Internet Banking</v>
      </c>
    </row>
    <row r="92" spans="1:4" x14ac:dyDescent="0.35">
      <c r="A92" t="str">
        <f t="shared" si="2"/>
        <v>ATSBR1-_BR_ATSBR1-BR-Administrativo--ATS PORTAL DE TREINAMENTOS. Mobile Banking</v>
      </c>
      <c r="B92" t="s">
        <v>970</v>
      </c>
      <c r="C92" t="s">
        <v>971</v>
      </c>
      <c r="D92" t="str">
        <f t="shared" si="3"/>
        <v>ATSBR1-_BR_ATSBR1-BR-Administrativo--ATS PORTAL DE TREINAMENTOS. Mobile Banking</v>
      </c>
    </row>
    <row r="93" spans="1:4" x14ac:dyDescent="0.35">
      <c r="A93" t="str">
        <f t="shared" si="2"/>
        <v>ATXBR0-_BR_ATXBR0-BR-Manufatura--ATX AUTOMAÇÃO DE TAXAS DE FINANCIAMENTO. Internet Banking</v>
      </c>
      <c r="B93" t="s">
        <v>972</v>
      </c>
      <c r="C93" t="s">
        <v>973</v>
      </c>
      <c r="D93" t="str">
        <f t="shared" si="3"/>
        <v>ATXBR0-_BR_ATXBR0-BR-Manufatura--ATX AUTOMAÇÃO DE TAXAS DE FINANCIAMENTO. Internet Banking</v>
      </c>
    </row>
    <row r="94" spans="1:4" x14ac:dyDescent="0.35">
      <c r="A94" t="str">
        <f t="shared" si="2"/>
        <v>ATXBR1-_BR_ATXBR1-BR-Manufatura--ATX AUTOMAÇÃO DE TAXAS DE FINANCIAMENTO. Mobile Banking</v>
      </c>
      <c r="B94" t="s">
        <v>974</v>
      </c>
      <c r="C94" t="s">
        <v>975</v>
      </c>
      <c r="D94" t="str">
        <f t="shared" si="3"/>
        <v>ATXBR1-_BR_ATXBR1-BR-Manufatura--ATX AUTOMAÇÃO DE TAXAS DE FINANCIAMENTO. Mobile Banking</v>
      </c>
    </row>
    <row r="95" spans="1:4" x14ac:dyDescent="0.35">
      <c r="A95" t="str">
        <f t="shared" si="2"/>
        <v>AVIBR0-_BR_AVIBR0-BR-Canais--AVI Assistente Virtual Inteligente Negócios Digitais. Internet Banking</v>
      </c>
      <c r="B95" t="s">
        <v>976</v>
      </c>
      <c r="C95" t="s">
        <v>977</v>
      </c>
      <c r="D95" t="str">
        <f t="shared" si="3"/>
        <v>AVIBR0-_BR_AVIBR0-BR-Canais--AVI Assistente Virtual Inteligente Negócios Digitais. Internet Banking</v>
      </c>
    </row>
    <row r="96" spans="1:4" x14ac:dyDescent="0.35">
      <c r="A96" t="str">
        <f t="shared" si="2"/>
        <v>AVIBR1-_BR_AVIBR1-BR-Canais--AVI Assistente Virtual Inteligente Negócios Digitais. Mobile Banking</v>
      </c>
      <c r="B96" t="s">
        <v>978</v>
      </c>
      <c r="C96" t="s">
        <v>979</v>
      </c>
      <c r="D96" t="str">
        <f t="shared" si="3"/>
        <v>AVIBR1-_BR_AVIBR1-BR-Canais--AVI Assistente Virtual Inteligente Negócios Digitais. Mobile Banking</v>
      </c>
    </row>
    <row r="97" spans="1:4" x14ac:dyDescent="0.35">
      <c r="A97" t="str">
        <f t="shared" si="2"/>
        <v>AX0BR0-_BR_AX0BR0-BR-Analíticos--AX INTERFACES SWIFT (BI). Internet Banking</v>
      </c>
      <c r="B97" t="s">
        <v>980</v>
      </c>
      <c r="C97" t="s">
        <v>981</v>
      </c>
      <c r="D97" t="str">
        <f t="shared" si="3"/>
        <v>AX0BR0-_BR_AX0BR0-BR-Analíticos--AX INTERFACES SWIFT (BI). Internet Banking</v>
      </c>
    </row>
    <row r="98" spans="1:4" x14ac:dyDescent="0.35">
      <c r="A98" t="str">
        <f t="shared" si="2"/>
        <v>AX0BR1-_BR_AX0BR1-BR-Analíticos--AX INTERFACES SWIFT (BI). Mobile Banking</v>
      </c>
      <c r="B98" t="s">
        <v>982</v>
      </c>
      <c r="C98" t="s">
        <v>983</v>
      </c>
      <c r="D98" t="str">
        <f t="shared" si="3"/>
        <v>AX0BR1-_BR_AX0BR1-BR-Analíticos--AX INTERFACES SWIFT (BI). Mobile Banking</v>
      </c>
    </row>
    <row r="99" spans="1:4" x14ac:dyDescent="0.35">
      <c r="A99" t="str">
        <f t="shared" si="2"/>
        <v>AYVBR0-_BR_AYVBR0-BR-Capacidades Técnicas--AYV AYMORÉ VEICULOS - ORQUESTRADOR. Internet Banking</v>
      </c>
      <c r="B99" t="s">
        <v>984</v>
      </c>
      <c r="C99" t="s">
        <v>985</v>
      </c>
      <c r="D99" t="str">
        <f t="shared" si="3"/>
        <v>AYVBR0-_BR_AYVBR0-BR-Capacidades Técnicas--AYV AYMORÉ VEICULOS - ORQUESTRADOR. Internet Banking</v>
      </c>
    </row>
    <row r="100" spans="1:4" x14ac:dyDescent="0.35">
      <c r="A100" t="str">
        <f t="shared" si="2"/>
        <v>AYVBR1-_BR_AYVBR1-BR-Capacidades Técnicas--AYV AYMORÉ VEICULOS - ORQUESTRADOR. Mobile Banking</v>
      </c>
      <c r="B100" t="s">
        <v>986</v>
      </c>
      <c r="C100" t="s">
        <v>987</v>
      </c>
      <c r="D100" t="str">
        <f t="shared" si="3"/>
        <v>AYVBR1-_BR_AYVBR1-BR-Capacidades Técnicas--AYV AYMORÉ VEICULOS - ORQUESTRADOR. Mobile Banking</v>
      </c>
    </row>
    <row r="101" spans="1:4" x14ac:dyDescent="0.35">
      <c r="A101" t="str">
        <f t="shared" si="2"/>
        <v>B30BR0-_BR_B30BR0-BR-Inteligência de Negócios--B3 Rotina Credit Score. Internet Banking</v>
      </c>
      <c r="B101" t="s">
        <v>988</v>
      </c>
      <c r="C101" t="s">
        <v>989</v>
      </c>
      <c r="D101" t="str">
        <f t="shared" si="3"/>
        <v>B30BR0-_BR_B30BR0-BR-Inteligência de Negócios--B3 Rotina Credit Score. Internet Banking</v>
      </c>
    </row>
    <row r="102" spans="1:4" x14ac:dyDescent="0.35">
      <c r="A102" t="str">
        <f t="shared" si="2"/>
        <v>B30BR1-_BR_B30BR1-BR-Inteligência de Negócios--B3 Rotina Credit Score. Mobile Banking</v>
      </c>
      <c r="B102" t="s">
        <v>990</v>
      </c>
      <c r="C102" t="s">
        <v>991</v>
      </c>
      <c r="D102" t="str">
        <f t="shared" si="3"/>
        <v>B30BR1-_BR_B30BR1-BR-Inteligência de Negócios--B3 Rotina Credit Score. Mobile Banking</v>
      </c>
    </row>
    <row r="103" spans="1:4" x14ac:dyDescent="0.35">
      <c r="A103" t="str">
        <f t="shared" si="2"/>
        <v>BAFBR0-_BR_BAFBR0-BR-Capacidades Técnicas--BAF BACK-OFFICE APLICAÇÕES FINANCEIRA. Internet Banking</v>
      </c>
      <c r="B103" t="s">
        <v>992</v>
      </c>
      <c r="C103" t="s">
        <v>993</v>
      </c>
      <c r="D103" t="str">
        <f t="shared" si="3"/>
        <v>BAFBR0-_BR_BAFBR0-BR-Capacidades Técnicas--BAF BACK-OFFICE APLICAÇÕES FINANCEIRA. Internet Banking</v>
      </c>
    </row>
    <row r="104" spans="1:4" x14ac:dyDescent="0.35">
      <c r="A104" t="str">
        <f t="shared" si="2"/>
        <v>BAFBR1-_BR_BAFBR1-BR-Capacidades Técnicas--BAF BACK-OFFICE APLICAÇÕES FINANCEIRA. Mobile Banking</v>
      </c>
      <c r="B104" t="s">
        <v>994</v>
      </c>
      <c r="C104" t="s">
        <v>995</v>
      </c>
      <c r="D104" t="str">
        <f t="shared" si="3"/>
        <v>BAFBR1-_BR_BAFBR1-BR-Capacidades Técnicas--BAF BACK-OFFICE APLICAÇÕES FINANCEIRA. Mobile Banking</v>
      </c>
    </row>
    <row r="105" spans="1:4" x14ac:dyDescent="0.35">
      <c r="A105" t="str">
        <f t="shared" si="2"/>
        <v>BB0BR0-_BR_BB0BR0-BR-Inteligência de Negócios--BB CRÉDITO EM CONFIANÇA. Internet Banking</v>
      </c>
      <c r="B105" t="s">
        <v>996</v>
      </c>
      <c r="C105" t="s">
        <v>997</v>
      </c>
      <c r="D105" t="str">
        <f t="shared" si="3"/>
        <v>BB0BR0-_BR_BB0BR0-BR-Inteligência de Negócios--BB CRÉDITO EM CONFIANÇA. Internet Banking</v>
      </c>
    </row>
    <row r="106" spans="1:4" x14ac:dyDescent="0.35">
      <c r="A106" t="str">
        <f t="shared" si="2"/>
        <v>BB0BR1-_BR_BB0BR1-BR-Inteligência de Negócios--BB CRÉDITO EM CONFIANÇA. Mobile Banking</v>
      </c>
      <c r="B106" t="s">
        <v>998</v>
      </c>
      <c r="C106" t="s">
        <v>999</v>
      </c>
      <c r="D106" t="str">
        <f t="shared" si="3"/>
        <v>BB0BR1-_BR_BB0BR1-BR-Inteligência de Negócios--BB CRÉDITO EM CONFIANÇA. Mobile Banking</v>
      </c>
    </row>
    <row r="107" spans="1:4" x14ac:dyDescent="0.35">
      <c r="A107" t="str">
        <f t="shared" si="2"/>
        <v>BBWBR0-_BR_BBWBR0-BR-Analíticos--BBW BAM ABERTURA DE CONTAS. Internet Banking</v>
      </c>
      <c r="B107" t="s">
        <v>1000</v>
      </c>
      <c r="C107" t="s">
        <v>1001</v>
      </c>
      <c r="D107" t="str">
        <f t="shared" si="3"/>
        <v>BBWBR0-_BR_BBWBR0-BR-Analíticos--BBW BAM ABERTURA DE CONTAS. Internet Banking</v>
      </c>
    </row>
    <row r="108" spans="1:4" x14ac:dyDescent="0.35">
      <c r="A108" t="str">
        <f t="shared" si="2"/>
        <v>BBWBR1-_BR_BBWBR1-BR-Analíticos--BBW BAM ABERTURA DE CONTAS. Mobile Banking</v>
      </c>
      <c r="B108" t="s">
        <v>1002</v>
      </c>
      <c r="C108" t="s">
        <v>1003</v>
      </c>
      <c r="D108" t="str">
        <f t="shared" si="3"/>
        <v>BBWBR1-_BR_BBWBR1-BR-Analíticos--BBW BAM ABERTURA DE CONTAS. Mobile Banking</v>
      </c>
    </row>
    <row r="109" spans="1:4" x14ac:dyDescent="0.35">
      <c r="A109" t="str">
        <f t="shared" si="2"/>
        <v>BC0BR0-_BR_BC0BR0-BR-Analíticos--BC BASE CENTRALIZADA DE CORRESPONDÊNCIAS. Internet Banking</v>
      </c>
      <c r="B109" t="s">
        <v>1004</v>
      </c>
      <c r="C109" t="s">
        <v>1005</v>
      </c>
      <c r="D109" t="str">
        <f t="shared" si="3"/>
        <v>BC0BR0-_BR_BC0BR0-BR-Analíticos--BC BASE CENTRALIZADA DE CORRESPONDÊNCIAS. Internet Banking</v>
      </c>
    </row>
    <row r="110" spans="1:4" x14ac:dyDescent="0.35">
      <c r="A110" t="str">
        <f t="shared" si="2"/>
        <v>BC0BR1-_BR_BC0BR1-BR-Analíticos--BC BASE CENTRALIZADA DE CORRESPONDÊNCIAS. Mobile Banking</v>
      </c>
      <c r="B110" t="s">
        <v>1006</v>
      </c>
      <c r="C110" t="s">
        <v>1007</v>
      </c>
      <c r="D110" t="str">
        <f t="shared" si="3"/>
        <v>BC0BR1-_BR_BC0BR1-BR-Analíticos--BC BASE CENTRALIZADA DE CORRESPONDÊNCIAS. Mobile Banking</v>
      </c>
    </row>
    <row r="111" spans="1:4" x14ac:dyDescent="0.35">
      <c r="A111" t="str">
        <f t="shared" si="2"/>
        <v>BCLBR0-_BR_BCLBR0-BR-Genoma do Cliente--BCL Dados da Linha do Tempo do Cliente. Internet Banking</v>
      </c>
      <c r="B111" t="s">
        <v>1008</v>
      </c>
      <c r="C111" t="s">
        <v>1009</v>
      </c>
      <c r="D111" t="str">
        <f t="shared" si="3"/>
        <v>BCLBR0-_BR_BCLBR0-BR-Genoma do Cliente--BCL Dados da Linha do Tempo do Cliente. Internet Banking</v>
      </c>
    </row>
    <row r="112" spans="1:4" x14ac:dyDescent="0.35">
      <c r="A112" t="str">
        <f t="shared" si="2"/>
        <v>BCLBR1-_BR_BCLBR1-BR-Genoma do Cliente--BCL Dados da Linha do Tempo do Cliente. Mobile Banking</v>
      </c>
      <c r="B112" t="s">
        <v>1010</v>
      </c>
      <c r="C112" t="s">
        <v>1011</v>
      </c>
      <c r="D112" t="str">
        <f t="shared" si="3"/>
        <v>BCLBR1-_BR_BCLBR1-BR-Genoma do Cliente--BCL Dados da Linha do Tempo do Cliente. Mobile Banking</v>
      </c>
    </row>
    <row r="113" spans="1:4" x14ac:dyDescent="0.35">
      <c r="A113" t="str">
        <f t="shared" si="2"/>
        <v>BCNBR0-_BR_BCNBR0-BR-Analíticos--BCN Comunicados BACEN - SAS. Internet Banking</v>
      </c>
      <c r="B113" t="s">
        <v>1012</v>
      </c>
      <c r="C113" t="s">
        <v>1013</v>
      </c>
      <c r="D113" t="str">
        <f t="shared" si="3"/>
        <v>BCNBR0-_BR_BCNBR0-BR-Analíticos--BCN Comunicados BACEN - SAS. Internet Banking</v>
      </c>
    </row>
    <row r="114" spans="1:4" x14ac:dyDescent="0.35">
      <c r="A114" t="str">
        <f t="shared" si="2"/>
        <v>BCNBR1-_BR_BCNBR1-BR-Analíticos--BCN Comunicados BACEN - SAS. Mobile Banking</v>
      </c>
      <c r="B114" t="s">
        <v>1014</v>
      </c>
      <c r="C114" t="s">
        <v>1015</v>
      </c>
      <c r="D114" t="str">
        <f t="shared" si="3"/>
        <v>BCNBR1-_BR_BCNBR1-BR-Analíticos--BCN Comunicados BACEN - SAS. Mobile Banking</v>
      </c>
    </row>
    <row r="115" spans="1:4" x14ac:dyDescent="0.35">
      <c r="A115" t="str">
        <f t="shared" si="2"/>
        <v>BD0BR0-_BR_BD0BR0-BR-Analíticos--BD BASE DE DADOS CORPORATIVA PARA SISTEMAS DE INFORMAÇÃO GERENCIAL. Internet Banking</v>
      </c>
      <c r="B115" t="s">
        <v>1016</v>
      </c>
      <c r="C115" t="s">
        <v>1017</v>
      </c>
      <c r="D115" t="str">
        <f t="shared" si="3"/>
        <v>BD0BR0-_BR_BD0BR0-BR-Analíticos--BD BASE DE DADOS CORPORATIVA PARA SISTEMAS DE INFORMAÇÃO GERENCIAL. Internet Banking</v>
      </c>
    </row>
    <row r="116" spans="1:4" x14ac:dyDescent="0.35">
      <c r="A116" t="str">
        <f t="shared" si="2"/>
        <v>BD0BR1-_BR_BD0BR1-BR-Analíticos--BD BASE DE DADOS CORPORATIVA PARA SISTEMAS DE INFORMAÇÃO GERENCIAL. Mobile Banking</v>
      </c>
      <c r="B116" t="s">
        <v>1018</v>
      </c>
      <c r="C116" t="s">
        <v>1019</v>
      </c>
      <c r="D116" t="str">
        <f t="shared" si="3"/>
        <v>BD0BR1-_BR_BD0BR1-BR-Analíticos--BD BASE DE DADOS CORPORATIVA PARA SISTEMAS DE INFORMAÇÃO GERENCIAL. Mobile Banking</v>
      </c>
    </row>
    <row r="117" spans="1:4" x14ac:dyDescent="0.35">
      <c r="A117" t="str">
        <f t="shared" si="2"/>
        <v>BDABR0-_BR_BDABR0-BR-Comercialização e Serviços--BDA Dash Manifestações. Internet Banking</v>
      </c>
      <c r="B117" t="s">
        <v>1020</v>
      </c>
      <c r="C117" t="s">
        <v>1021</v>
      </c>
      <c r="D117" t="str">
        <f t="shared" si="3"/>
        <v>BDABR0-_BR_BDABR0-BR-Comercialização e Serviços--BDA Dash Manifestações. Internet Banking</v>
      </c>
    </row>
    <row r="118" spans="1:4" x14ac:dyDescent="0.35">
      <c r="A118" t="str">
        <f t="shared" si="2"/>
        <v>BDABR1-_BR_BDABR1-BR-Comercialização e Serviços--BDA Dash Manifestações. Mobile Banking</v>
      </c>
      <c r="B118" t="s">
        <v>1022</v>
      </c>
      <c r="C118" t="s">
        <v>1023</v>
      </c>
      <c r="D118" t="str">
        <f t="shared" si="3"/>
        <v>BDABR1-_BR_BDABR1-BR-Comercialização e Serviços--BDA Dash Manifestações. Mobile Banking</v>
      </c>
    </row>
    <row r="119" spans="1:4" x14ac:dyDescent="0.35">
      <c r="A119" t="str">
        <f t="shared" si="2"/>
        <v>BDCBR0-_BR_BDCBR0-BR-Administrativo--BDC Base de conhecimento. Internet Banking</v>
      </c>
      <c r="B119" t="s">
        <v>1024</v>
      </c>
      <c r="C119" t="s">
        <v>1025</v>
      </c>
      <c r="D119" t="str">
        <f t="shared" si="3"/>
        <v>BDCBR0-_BR_BDCBR0-BR-Administrativo--BDC Base de conhecimento. Internet Banking</v>
      </c>
    </row>
    <row r="120" spans="1:4" x14ac:dyDescent="0.35">
      <c r="A120" t="str">
        <f t="shared" si="2"/>
        <v>BDCBR1-_BR_BDCBR1-BR-Administrativo--BDC Base de conhecimento. Mobile Banking</v>
      </c>
      <c r="B120" t="s">
        <v>1026</v>
      </c>
      <c r="C120" t="s">
        <v>1027</v>
      </c>
      <c r="D120" t="str">
        <f t="shared" si="3"/>
        <v>BDCBR1-_BR_BDCBR1-BR-Administrativo--BDC Base de conhecimento. Mobile Banking</v>
      </c>
    </row>
    <row r="121" spans="1:4" x14ac:dyDescent="0.35">
      <c r="A121" t="str">
        <f t="shared" si="2"/>
        <v>BDFBR0-_BR_BDFBR0-BR-Inteligência de Negócios--BDF Sistema de prevenção de fraude utilizando tecnologia de Big Data. Internet Banking</v>
      </c>
      <c r="B121" t="s">
        <v>1028</v>
      </c>
      <c r="C121" t="s">
        <v>1029</v>
      </c>
      <c r="D121" t="str">
        <f t="shared" si="3"/>
        <v>BDFBR0-_BR_BDFBR0-BR-Inteligência de Negócios--BDF Sistema de prevenção de fraude utilizando tecnologia de Big Data. Internet Banking</v>
      </c>
    </row>
    <row r="122" spans="1:4" x14ac:dyDescent="0.35">
      <c r="A122" t="str">
        <f t="shared" si="2"/>
        <v>BDFBR1-_BR_BDFBR1-BR-Inteligência de Negócios--BDF Sistema de prevenção de fraude utilizando tecnologia de Big Data. Mobile Banking</v>
      </c>
      <c r="B122" t="s">
        <v>1030</v>
      </c>
      <c r="C122" t="s">
        <v>1031</v>
      </c>
      <c r="D122" t="str">
        <f t="shared" si="3"/>
        <v>BDFBR1-_BR_BDFBR1-BR-Inteligência de Negócios--BDF Sistema de prevenção de fraude utilizando tecnologia de Big Data. Mobile Banking</v>
      </c>
    </row>
    <row r="123" spans="1:4" x14ac:dyDescent="0.35">
      <c r="A123" t="str">
        <f t="shared" si="2"/>
        <v>BDGBR0-_BR_BDGBR0-BR-Analíticos--BDG DATAMART BASE DE GESTÃO (BASEFINA). Internet Banking</v>
      </c>
      <c r="B123" t="s">
        <v>1032</v>
      </c>
      <c r="C123" t="s">
        <v>1033</v>
      </c>
      <c r="D123" t="str">
        <f t="shared" si="3"/>
        <v>BDGBR0-_BR_BDGBR0-BR-Analíticos--BDG DATAMART BASE DE GESTÃO (BASEFINA). Internet Banking</v>
      </c>
    </row>
    <row r="124" spans="1:4" x14ac:dyDescent="0.35">
      <c r="A124" t="str">
        <f t="shared" si="2"/>
        <v>BDGBR1-_BR_BDGBR1-BR-Analíticos--BDG DATAMART BASE DE GESTÃO (BASEFINA). Mobile Banking</v>
      </c>
      <c r="B124" t="s">
        <v>1034</v>
      </c>
      <c r="C124" t="s">
        <v>1035</v>
      </c>
      <c r="D124" t="str">
        <f t="shared" si="3"/>
        <v>BDGBR1-_BR_BDGBR1-BR-Analíticos--BDG DATAMART BASE DE GESTÃO (BASEFINA). Mobile Banking</v>
      </c>
    </row>
    <row r="125" spans="1:4" x14ac:dyDescent="0.35">
      <c r="A125" t="str">
        <f t="shared" si="2"/>
        <v>BDIBR0-_BR_BDIBR0-BR-Analíticos--BDI Big Data Ingestion. Internet Banking</v>
      </c>
      <c r="B125" t="s">
        <v>1036</v>
      </c>
      <c r="C125" t="s">
        <v>1037</v>
      </c>
      <c r="D125" t="str">
        <f t="shared" si="3"/>
        <v>BDIBR0-_BR_BDIBR0-BR-Analíticos--BDI Big Data Ingestion. Internet Banking</v>
      </c>
    </row>
    <row r="126" spans="1:4" x14ac:dyDescent="0.35">
      <c r="A126" t="str">
        <f t="shared" si="2"/>
        <v>BDIBR1-_BR_BDIBR1-BR-Analíticos--BDI Big Data Ingestion. Mobile Banking</v>
      </c>
      <c r="B126" t="s">
        <v>1038</v>
      </c>
      <c r="C126" t="s">
        <v>1039</v>
      </c>
      <c r="D126" t="str">
        <f t="shared" si="3"/>
        <v>BDIBR1-_BR_BDIBR1-BR-Analíticos--BDI Big Data Ingestion. Mobile Banking</v>
      </c>
    </row>
    <row r="127" spans="1:4" x14ac:dyDescent="0.35">
      <c r="A127" t="str">
        <f t="shared" si="2"/>
        <v>BDPBR0-_BR_BDPBR0-BR-Analíticos--BDP Big Data - Mesa Performance-Canais. Internet Banking</v>
      </c>
      <c r="B127" t="s">
        <v>1040</v>
      </c>
      <c r="C127" t="s">
        <v>1041</v>
      </c>
      <c r="D127" t="str">
        <f t="shared" si="3"/>
        <v>BDPBR0-_BR_BDPBR0-BR-Analíticos--BDP Big Data - Mesa Performance-Canais. Internet Banking</v>
      </c>
    </row>
    <row r="128" spans="1:4" x14ac:dyDescent="0.35">
      <c r="A128" t="str">
        <f t="shared" si="2"/>
        <v>BDPBR1-_BR_BDPBR1-BR-Analíticos--BDP Big Data - Mesa Performance-Canais. Mobile Banking</v>
      </c>
      <c r="B128" t="s">
        <v>1042</v>
      </c>
      <c r="C128" t="s">
        <v>1043</v>
      </c>
      <c r="D128" t="str">
        <f t="shared" si="3"/>
        <v>BDPBR1-_BR_BDPBR1-BR-Analíticos--BDP Big Data - Mesa Performance-Canais. Mobile Banking</v>
      </c>
    </row>
    <row r="129" spans="1:4" x14ac:dyDescent="0.35">
      <c r="A129" t="str">
        <f t="shared" si="2"/>
        <v>BDQBR0-_BR_BDQBR0-BR-Gestão e Controle--BDQ Big Data Painel de Qualidade de Dados. Internet Banking</v>
      </c>
      <c r="B129" t="s">
        <v>1044</v>
      </c>
      <c r="C129" t="s">
        <v>1045</v>
      </c>
      <c r="D129" t="str">
        <f t="shared" si="3"/>
        <v>BDQBR0-_BR_BDQBR0-BR-Gestão e Controle--BDQ Big Data Painel de Qualidade de Dados. Internet Banking</v>
      </c>
    </row>
    <row r="130" spans="1:4" x14ac:dyDescent="0.35">
      <c r="A130" t="str">
        <f t="shared" si="2"/>
        <v>BDQBR1-_BR_BDQBR1-BR-Gestão e Controle--BDQ Big Data Painel de Qualidade de Dados. Mobile Banking</v>
      </c>
      <c r="B130" t="s">
        <v>1046</v>
      </c>
      <c r="C130" t="s">
        <v>1047</v>
      </c>
      <c r="D130" t="str">
        <f t="shared" si="3"/>
        <v>BDQBR1-_BR_BDQBR1-BR-Gestão e Controle--BDQ Big Data Painel de Qualidade de Dados. Mobile Banking</v>
      </c>
    </row>
    <row r="131" spans="1:4" x14ac:dyDescent="0.35">
      <c r="A131" t="str">
        <f t="shared" si="2"/>
        <v>BF0BR0-_BR_BF0BR0-BR-Genoma do Cliente--BF LISTA NEGRA. Internet Banking</v>
      </c>
      <c r="B131" t="s">
        <v>1048</v>
      </c>
      <c r="C131" t="s">
        <v>1049</v>
      </c>
      <c r="D131" t="str">
        <f t="shared" si="3"/>
        <v>BF0BR0-_BR_BF0BR0-BR-Genoma do Cliente--BF LISTA NEGRA. Internet Banking</v>
      </c>
    </row>
    <row r="132" spans="1:4" x14ac:dyDescent="0.35">
      <c r="A132" t="str">
        <f t="shared" si="2"/>
        <v>BF0BR1-_BR_BF0BR1-BR-Genoma do Cliente--BF LISTA NEGRA. Mobile Banking</v>
      </c>
      <c r="B132" t="s">
        <v>1050</v>
      </c>
      <c r="C132" t="s">
        <v>1051</v>
      </c>
      <c r="D132" t="str">
        <f t="shared" si="3"/>
        <v>BF0BR1-_BR_BF0BR1-BR-Genoma do Cliente--BF LISTA NEGRA. Mobile Banking</v>
      </c>
    </row>
    <row r="133" spans="1:4" x14ac:dyDescent="0.35">
      <c r="A133" t="str">
        <f t="shared" ref="A133:A196" si="4">CONCATENATE(C133,"-",B133)</f>
        <v>BFFBR0-_BR_BFFBR0-BR-Comercialização e Serviços--BFF PFM Fluxo Financeiro. Internet Banking</v>
      </c>
      <c r="B133" t="s">
        <v>1052</v>
      </c>
      <c r="C133" t="s">
        <v>1053</v>
      </c>
      <c r="D133" t="str">
        <f t="shared" ref="D133:D196" si="5">A133</f>
        <v>BFFBR0-_BR_BFFBR0-BR-Comercialização e Serviços--BFF PFM Fluxo Financeiro. Internet Banking</v>
      </c>
    </row>
    <row r="134" spans="1:4" x14ac:dyDescent="0.35">
      <c r="A134" t="str">
        <f t="shared" si="4"/>
        <v>BFFBR1-_BR_BFFBR1-BR-Comercialização e Serviços--BFF PFM Fluxo Financeiro. Mobile Banking</v>
      </c>
      <c r="B134" t="s">
        <v>1054</v>
      </c>
      <c r="C134" t="s">
        <v>1055</v>
      </c>
      <c r="D134" t="str">
        <f t="shared" si="5"/>
        <v>BFFBR1-_BR_BFFBR1-BR-Comercialização e Serviços--BFF PFM Fluxo Financeiro. Mobile Banking</v>
      </c>
    </row>
    <row r="135" spans="1:4" x14ac:dyDescent="0.35">
      <c r="A135" t="str">
        <f t="shared" si="4"/>
        <v>BFIBR0-_BR_BFIBR0-BR-Gestão e Controle--BFI BI Financeira. Internet Banking</v>
      </c>
      <c r="B135" t="s">
        <v>1056</v>
      </c>
      <c r="C135" t="s">
        <v>1057</v>
      </c>
      <c r="D135" t="str">
        <f t="shared" si="5"/>
        <v>BFIBR0-_BR_BFIBR0-BR-Gestão e Controle--BFI BI Financeira. Internet Banking</v>
      </c>
    </row>
    <row r="136" spans="1:4" x14ac:dyDescent="0.35">
      <c r="A136" t="str">
        <f t="shared" si="4"/>
        <v>BFIBR1-_BR_BFIBR1-BR-Gestão e Controle--BFI BI Financeira. Mobile Banking</v>
      </c>
      <c r="B136" t="s">
        <v>1058</v>
      </c>
      <c r="C136" t="s">
        <v>1059</v>
      </c>
      <c r="D136" t="str">
        <f t="shared" si="5"/>
        <v>BFIBR1-_BR_BFIBR1-BR-Gestão e Controle--BFI BI Financeira. Mobile Banking</v>
      </c>
    </row>
    <row r="137" spans="1:4" x14ac:dyDescent="0.35">
      <c r="A137" t="str">
        <f t="shared" si="4"/>
        <v>BG0BR0-_BR_BG0BR0-BR-Manufatura--BG CONTAS PESSOAIS. Internet Banking</v>
      </c>
      <c r="B137" t="s">
        <v>1060</v>
      </c>
      <c r="C137" t="s">
        <v>1061</v>
      </c>
      <c r="D137" t="str">
        <f t="shared" si="5"/>
        <v>BG0BR0-_BR_BG0BR0-BR-Manufatura--BG CONTAS PESSOAIS. Internet Banking</v>
      </c>
    </row>
    <row r="138" spans="1:4" x14ac:dyDescent="0.35">
      <c r="A138" t="str">
        <f t="shared" si="4"/>
        <v>BG0BR1-_BR_BG0BR1-BR-Manufatura--BG CONTAS PESSOAIS. Mobile Banking</v>
      </c>
      <c r="B138" t="s">
        <v>1062</v>
      </c>
      <c r="C138" t="s">
        <v>1063</v>
      </c>
      <c r="D138" t="str">
        <f t="shared" si="5"/>
        <v>BG0BR1-_BR_BG0BR1-BR-Manufatura--BG CONTAS PESSOAIS. Mobile Banking</v>
      </c>
    </row>
    <row r="139" spans="1:4" x14ac:dyDescent="0.35">
      <c r="A139" t="str">
        <f t="shared" si="4"/>
        <v>BGDBR0-_BR_BGDBR0-BR-Analíticos--BGD DATAMART CONTAS PESSOAIS (UNIV_BG). Internet Banking</v>
      </c>
      <c r="B139" t="s">
        <v>1064</v>
      </c>
      <c r="C139" t="s">
        <v>1065</v>
      </c>
      <c r="D139" t="str">
        <f t="shared" si="5"/>
        <v>BGDBR0-_BR_BGDBR0-BR-Analíticos--BGD DATAMART CONTAS PESSOAIS (UNIV_BG). Internet Banking</v>
      </c>
    </row>
    <row r="140" spans="1:4" x14ac:dyDescent="0.35">
      <c r="A140" t="str">
        <f t="shared" si="4"/>
        <v>BGDBR1-_BR_BGDBR1-BR-Analíticos--BGD DATAMART CONTAS PESSOAIS (UNIV_BG). Mobile Banking</v>
      </c>
      <c r="B140" t="s">
        <v>1066</v>
      </c>
      <c r="C140" t="s">
        <v>1067</v>
      </c>
      <c r="D140" t="str">
        <f t="shared" si="5"/>
        <v>BGDBR1-_BR_BGDBR1-BR-Analíticos--BGD DATAMART CONTAS PESSOAIS (UNIV_BG). Mobile Banking</v>
      </c>
    </row>
    <row r="141" spans="1:4" x14ac:dyDescent="0.35">
      <c r="A141" t="str">
        <f t="shared" si="4"/>
        <v>BHVBR0-_BR_BHVBR0-BR-Inteligência de Negócios--BHV BEHAVIOR SCORE (AYMORÉ). Internet Banking</v>
      </c>
      <c r="B141" t="s">
        <v>1068</v>
      </c>
      <c r="C141" t="s">
        <v>1069</v>
      </c>
      <c r="D141" t="str">
        <f t="shared" si="5"/>
        <v>BHVBR0-_BR_BHVBR0-BR-Inteligência de Negócios--BHV BEHAVIOR SCORE (AYMORÉ). Internet Banking</v>
      </c>
    </row>
    <row r="142" spans="1:4" x14ac:dyDescent="0.35">
      <c r="A142" t="str">
        <f t="shared" si="4"/>
        <v>BHVBR1-_BR_BHVBR1-BR-Inteligência de Negócios--BHV BEHAVIOR SCORE (AYMORÉ). Mobile Banking</v>
      </c>
      <c r="B142" t="s">
        <v>1070</v>
      </c>
      <c r="C142" t="s">
        <v>1071</v>
      </c>
      <c r="D142" t="str">
        <f t="shared" si="5"/>
        <v>BHVBR1-_BR_BHVBR1-BR-Inteligência de Negócios--BHV BEHAVIOR SCORE (AYMORÉ). Mobile Banking</v>
      </c>
    </row>
    <row r="143" spans="1:4" x14ac:dyDescent="0.35">
      <c r="A143" t="str">
        <f t="shared" si="4"/>
        <v>BJ0BR0-_BR_BJ0BR0-BR-Manufatura--BJ COMPENSAÇÃO DE CHEQUES - ALTAIR. Internet Banking</v>
      </c>
      <c r="B143" t="s">
        <v>1072</v>
      </c>
      <c r="C143" t="s">
        <v>1073</v>
      </c>
      <c r="D143" t="str">
        <f t="shared" si="5"/>
        <v>BJ0BR0-_BR_BJ0BR0-BR-Manufatura--BJ COMPENSAÇÃO DE CHEQUES - ALTAIR. Internet Banking</v>
      </c>
    </row>
    <row r="144" spans="1:4" x14ac:dyDescent="0.35">
      <c r="A144" t="str">
        <f t="shared" si="4"/>
        <v>BJ0BR1-_BR_BJ0BR1-BR-Manufatura--BJ COMPENSAÇÃO DE CHEQUES - ALTAIR. Mobile Banking</v>
      </c>
      <c r="B144" t="s">
        <v>1074</v>
      </c>
      <c r="C144" t="s">
        <v>1075</v>
      </c>
      <c r="D144" t="str">
        <f t="shared" si="5"/>
        <v>BJ0BR1-_BR_BJ0BR1-BR-Manufatura--BJ COMPENSAÇÃO DE CHEQUES - ALTAIR. Mobile Banking</v>
      </c>
    </row>
    <row r="145" spans="1:4" x14ac:dyDescent="0.35">
      <c r="A145" t="str">
        <f t="shared" si="4"/>
        <v>BLKBR0-_BR_BLKBR0-BR-Gestão e Controle--BLK Central de Black List Santander. Internet Banking</v>
      </c>
      <c r="B145" t="s">
        <v>1076</v>
      </c>
      <c r="C145" t="s">
        <v>1077</v>
      </c>
      <c r="D145" t="str">
        <f t="shared" si="5"/>
        <v>BLKBR0-_BR_BLKBR0-BR-Gestão e Controle--BLK Central de Black List Santander. Internet Banking</v>
      </c>
    </row>
    <row r="146" spans="1:4" x14ac:dyDescent="0.35">
      <c r="A146" t="str">
        <f t="shared" si="4"/>
        <v>BLKBR1-_BR_BLKBR1-BR-Gestão e Controle--BLK Central de Black List Santander. Mobile Banking</v>
      </c>
      <c r="B146" t="s">
        <v>1078</v>
      </c>
      <c r="C146" t="s">
        <v>1079</v>
      </c>
      <c r="D146" t="str">
        <f t="shared" si="5"/>
        <v>BLKBR1-_BR_BLKBR1-BR-Gestão e Controle--BLK Central de Black List Santander. Mobile Banking</v>
      </c>
    </row>
    <row r="147" spans="1:4" x14ac:dyDescent="0.35">
      <c r="A147" t="str">
        <f t="shared" si="4"/>
        <v>BMABR0-_BR_BMABR0-BR-Analíticos--BMA BASILÉIA II - MODELOS AVANÇADOS. Internet Banking</v>
      </c>
      <c r="B147" t="s">
        <v>1080</v>
      </c>
      <c r="C147" t="s">
        <v>1081</v>
      </c>
      <c r="D147" t="str">
        <f t="shared" si="5"/>
        <v>BMABR0-_BR_BMABR0-BR-Analíticos--BMA BASILÉIA II - MODELOS AVANÇADOS. Internet Banking</v>
      </c>
    </row>
    <row r="148" spans="1:4" x14ac:dyDescent="0.35">
      <c r="A148" t="str">
        <f t="shared" si="4"/>
        <v>BMABR1-_BR_BMABR1-BR-Analíticos--BMA BASILÉIA II - MODELOS AVANÇADOS. Mobile Banking</v>
      </c>
      <c r="B148" t="s">
        <v>1082</v>
      </c>
      <c r="C148" t="s">
        <v>1083</v>
      </c>
      <c r="D148" t="str">
        <f t="shared" si="5"/>
        <v>BMABR1-_BR_BMABR1-BR-Analíticos--BMA BASILÉIA II - MODELOS AVANÇADOS. Mobile Banking</v>
      </c>
    </row>
    <row r="149" spans="1:4" x14ac:dyDescent="0.35">
      <c r="A149" t="str">
        <f t="shared" si="4"/>
        <v>BMEBR0-_BR_BMEBR0-BR-Analíticos--BME BASILEIA MODELOS ESTATÍSTICOS SAS. Internet Banking</v>
      </c>
      <c r="B149" t="s">
        <v>1084</v>
      </c>
      <c r="C149" t="s">
        <v>1085</v>
      </c>
      <c r="D149" t="str">
        <f t="shared" si="5"/>
        <v>BMEBR0-_BR_BMEBR0-BR-Analíticos--BME BASILEIA MODELOS ESTATÍSTICOS SAS. Internet Banking</v>
      </c>
    </row>
    <row r="150" spans="1:4" x14ac:dyDescent="0.35">
      <c r="A150" t="str">
        <f t="shared" si="4"/>
        <v>BMEBR1-_BR_BMEBR1-BR-Analíticos--BME BASILEIA MODELOS ESTATÍSTICOS SAS. Mobile Banking</v>
      </c>
      <c r="B150" t="s">
        <v>1086</v>
      </c>
      <c r="C150" t="s">
        <v>1087</v>
      </c>
      <c r="D150" t="str">
        <f t="shared" si="5"/>
        <v>BMEBR1-_BR_BMEBR1-BR-Analíticos--BME BASILEIA MODELOS ESTATÍSTICOS SAS. Mobile Banking</v>
      </c>
    </row>
    <row r="151" spans="1:4" x14ac:dyDescent="0.35">
      <c r="A151" t="str">
        <f t="shared" si="4"/>
        <v>BMPBR0-_BR_BMPBR0-BR-Gestão e Controle--BMP Exploração Capital Standard. Internet Banking</v>
      </c>
      <c r="B151" t="s">
        <v>1088</v>
      </c>
      <c r="C151" t="s">
        <v>1089</v>
      </c>
      <c r="D151" t="str">
        <f t="shared" si="5"/>
        <v>BMPBR0-_BR_BMPBR0-BR-Gestão e Controle--BMP Exploração Capital Standard. Internet Banking</v>
      </c>
    </row>
    <row r="152" spans="1:4" x14ac:dyDescent="0.35">
      <c r="A152" t="str">
        <f t="shared" si="4"/>
        <v>BMPBR1-_BR_BMPBR1-BR-Gestão e Controle--BMP Exploração Capital Standard. Mobile Banking</v>
      </c>
      <c r="B152" t="s">
        <v>1090</v>
      </c>
      <c r="C152" t="s">
        <v>1091</v>
      </c>
      <c r="D152" t="str">
        <f t="shared" si="5"/>
        <v>BMPBR1-_BR_BMPBR1-BR-Gestão e Controle--BMP Exploração Capital Standard. Mobile Banking</v>
      </c>
    </row>
    <row r="153" spans="1:4" x14ac:dyDescent="0.35">
      <c r="A153" t="str">
        <f t="shared" si="4"/>
        <v>BMSBR0-_BR_BMSBR0-BR-Analíticos--BMS Basileia Modelos Standard. Internet Banking</v>
      </c>
      <c r="B153" t="s">
        <v>1092</v>
      </c>
      <c r="C153" t="s">
        <v>1093</v>
      </c>
      <c r="D153" t="str">
        <f t="shared" si="5"/>
        <v>BMSBR0-_BR_BMSBR0-BR-Analíticos--BMS Basileia Modelos Standard. Internet Banking</v>
      </c>
    </row>
    <row r="154" spans="1:4" x14ac:dyDescent="0.35">
      <c r="A154" t="str">
        <f t="shared" si="4"/>
        <v>BMSBR1-_BR_BMSBR1-BR-Analíticos--BMS Basileia Modelos Standard. Mobile Banking</v>
      </c>
      <c r="B154" t="s">
        <v>1094</v>
      </c>
      <c r="C154" t="s">
        <v>1095</v>
      </c>
      <c r="D154" t="str">
        <f t="shared" si="5"/>
        <v>BMSBR1-_BR_BMSBR1-BR-Analíticos--BMS Basileia Modelos Standard. Mobile Banking</v>
      </c>
    </row>
    <row r="155" spans="1:4" x14ac:dyDescent="0.35">
      <c r="A155" t="str">
        <f t="shared" si="4"/>
        <v>BOEBR0-_BR_BOEBR0-BR-Manufatura--BOE BackOffice COE. Internet Banking</v>
      </c>
      <c r="B155" t="s">
        <v>1096</v>
      </c>
      <c r="C155" t="s">
        <v>1097</v>
      </c>
      <c r="D155" t="str">
        <f t="shared" si="5"/>
        <v>BOEBR0-_BR_BOEBR0-BR-Manufatura--BOE BackOffice COE. Internet Banking</v>
      </c>
    </row>
    <row r="156" spans="1:4" x14ac:dyDescent="0.35">
      <c r="A156" t="str">
        <f t="shared" si="4"/>
        <v>BOEBR1-_BR_BOEBR1-BR-Manufatura--BOE BackOffice COE. Mobile Banking</v>
      </c>
      <c r="B156" t="s">
        <v>1098</v>
      </c>
      <c r="C156" t="s">
        <v>1099</v>
      </c>
      <c r="D156" t="str">
        <f t="shared" si="5"/>
        <v>BOEBR1-_BR_BOEBR1-BR-Manufatura--BOE BackOffice COE. Mobile Banking</v>
      </c>
    </row>
    <row r="157" spans="1:4" x14ac:dyDescent="0.35">
      <c r="A157" t="str">
        <f t="shared" si="4"/>
        <v>BOSBR0-_BR_BOSBR0-BR-Analíticos--BOS BACK-OFFICE SYSTEM. Internet Banking</v>
      </c>
      <c r="B157" t="s">
        <v>1100</v>
      </c>
      <c r="C157" t="s">
        <v>1101</v>
      </c>
      <c r="D157" t="str">
        <f t="shared" si="5"/>
        <v>BOSBR0-_BR_BOSBR0-BR-Analíticos--BOS BACK-OFFICE SYSTEM. Internet Banking</v>
      </c>
    </row>
    <row r="158" spans="1:4" x14ac:dyDescent="0.35">
      <c r="A158" t="str">
        <f t="shared" si="4"/>
        <v>BOSBR1-_BR_BOSBR1-BR-Analíticos--BOS BACK-OFFICE SYSTEM. Mobile Banking</v>
      </c>
      <c r="B158" t="s">
        <v>1102</v>
      </c>
      <c r="C158" t="s">
        <v>1103</v>
      </c>
      <c r="D158" t="str">
        <f t="shared" si="5"/>
        <v>BOSBR1-_BR_BOSBR1-BR-Analíticos--BOS BACK-OFFICE SYSTEM. Mobile Banking</v>
      </c>
    </row>
    <row r="159" spans="1:4" x14ac:dyDescent="0.35">
      <c r="A159" t="str">
        <f t="shared" si="4"/>
        <v>BOWBR0-_BR_BOWBR0-BR-Analíticos--BOW BACK-OFFICE WEB. Internet Banking</v>
      </c>
      <c r="B159" t="s">
        <v>1104</v>
      </c>
      <c r="C159" t="s">
        <v>1105</v>
      </c>
      <c r="D159" t="str">
        <f t="shared" si="5"/>
        <v>BOWBR0-_BR_BOWBR0-BR-Analíticos--BOW BACK-OFFICE WEB. Internet Banking</v>
      </c>
    </row>
    <row r="160" spans="1:4" x14ac:dyDescent="0.35">
      <c r="A160" t="str">
        <f t="shared" si="4"/>
        <v>BOWBR1-_BR_BOWBR1-BR-Analíticos--BOW BACK-OFFICE WEB. Mobile Banking</v>
      </c>
      <c r="B160" t="s">
        <v>1106</v>
      </c>
      <c r="C160" t="s">
        <v>1107</v>
      </c>
      <c r="D160" t="str">
        <f t="shared" si="5"/>
        <v>BOWBR1-_BR_BOWBR1-BR-Analíticos--BOW BACK-OFFICE WEB. Mobile Banking</v>
      </c>
    </row>
    <row r="161" spans="1:4" x14ac:dyDescent="0.35">
      <c r="A161" t="str">
        <f t="shared" si="4"/>
        <v>BP0BR0-_BR_BP0BR0-BR-Manufatura--BP DEPÓSITO A PRAZO. Internet Banking</v>
      </c>
      <c r="B161" t="s">
        <v>1108</v>
      </c>
      <c r="C161" t="s">
        <v>1109</v>
      </c>
      <c r="D161" t="str">
        <f t="shared" si="5"/>
        <v>BP0BR0-_BR_BP0BR0-BR-Manufatura--BP DEPÓSITO A PRAZO. Internet Banking</v>
      </c>
    </row>
    <row r="162" spans="1:4" x14ac:dyDescent="0.35">
      <c r="A162" t="str">
        <f t="shared" si="4"/>
        <v>BP0BR1-_BR_BP0BR1-BR-Manufatura--BP DEPÓSITO A PRAZO. Mobile Banking</v>
      </c>
      <c r="B162" t="s">
        <v>1110</v>
      </c>
      <c r="C162" t="s">
        <v>1111</v>
      </c>
      <c r="D162" t="str">
        <f t="shared" si="5"/>
        <v>BP0BR1-_BR_BP0BR1-BR-Manufatura--BP DEPÓSITO A PRAZO. Mobile Banking</v>
      </c>
    </row>
    <row r="163" spans="1:4" x14ac:dyDescent="0.35">
      <c r="A163" t="str">
        <f t="shared" si="4"/>
        <v>BPIBR0-_BR_BPIBR0-BR-Inteligência de Negócios--BPI Cofrinho -PIG Bank. Internet Banking</v>
      </c>
      <c r="B163" t="s">
        <v>1112</v>
      </c>
      <c r="C163" t="s">
        <v>1113</v>
      </c>
      <c r="D163" t="str">
        <f t="shared" si="5"/>
        <v>BPIBR0-_BR_BPIBR0-BR-Inteligência de Negócios--BPI Cofrinho -PIG Bank. Internet Banking</v>
      </c>
    </row>
    <row r="164" spans="1:4" x14ac:dyDescent="0.35">
      <c r="A164" t="str">
        <f t="shared" si="4"/>
        <v>BPIBR1-_BR_BPIBR1-BR-Inteligência de Negócios--BPI Cofrinho -PIG Bank. Mobile Banking</v>
      </c>
      <c r="B164" t="s">
        <v>1114</v>
      </c>
      <c r="C164" t="s">
        <v>1115</v>
      </c>
      <c r="D164" t="str">
        <f t="shared" si="5"/>
        <v>BPIBR1-_BR_BPIBR1-BR-Inteligência de Negócios--BPI Cofrinho -PIG Bank. Mobile Banking</v>
      </c>
    </row>
    <row r="165" spans="1:4" x14ac:dyDescent="0.35">
      <c r="A165" t="str">
        <f t="shared" si="4"/>
        <v>BQ0BR0-_BR_BQ0BR0-BR-Manufatura--BQ TALONÁRIOS. Internet Banking</v>
      </c>
      <c r="B165" t="s">
        <v>1116</v>
      </c>
      <c r="C165" t="s">
        <v>1117</v>
      </c>
      <c r="D165" t="str">
        <f t="shared" si="5"/>
        <v>BQ0BR0-_BR_BQ0BR0-BR-Manufatura--BQ TALONÁRIOS. Internet Banking</v>
      </c>
    </row>
    <row r="166" spans="1:4" x14ac:dyDescent="0.35">
      <c r="A166" t="str">
        <f t="shared" si="4"/>
        <v>BQ0BR1-_BR_BQ0BR1-BR-Manufatura--BQ TALONÁRIOS. Mobile Banking</v>
      </c>
      <c r="B166" t="s">
        <v>1118</v>
      </c>
      <c r="C166" t="s">
        <v>1119</v>
      </c>
      <c r="D166" t="str">
        <f t="shared" si="5"/>
        <v>BQ0BR1-_BR_BQ0BR1-BR-Manufatura--BQ TALONÁRIOS. Mobile Banking</v>
      </c>
    </row>
    <row r="167" spans="1:4" x14ac:dyDescent="0.35">
      <c r="A167" t="str">
        <f t="shared" si="4"/>
        <v>BSRBR0-_BR_BSRBR0-BR-Comercialização e Serviços--BSR Sistema de comercialização de produtos da CCVM. Internet Banking</v>
      </c>
      <c r="B167" t="s">
        <v>1120</v>
      </c>
      <c r="C167" t="s">
        <v>1121</v>
      </c>
      <c r="D167" t="str">
        <f t="shared" si="5"/>
        <v>BSRBR0-_BR_BSRBR0-BR-Comercialização e Serviços--BSR Sistema de comercialização de produtos da CCVM. Internet Banking</v>
      </c>
    </row>
    <row r="168" spans="1:4" x14ac:dyDescent="0.35">
      <c r="A168" t="str">
        <f t="shared" si="4"/>
        <v>BSRBR1-_BR_BSRBR1-BR-Comercialização e Serviços--BSR Sistema de comercialização de produtos da CCVM. Mobile Banking</v>
      </c>
      <c r="B168" t="s">
        <v>1122</v>
      </c>
      <c r="C168" t="s">
        <v>1123</v>
      </c>
      <c r="D168" t="str">
        <f t="shared" si="5"/>
        <v>BSRBR1-_BR_BSRBR1-BR-Comercialização e Serviços--BSR Sistema de comercialização de produtos da CCVM. Mobile Banking</v>
      </c>
    </row>
    <row r="169" spans="1:4" x14ac:dyDescent="0.35">
      <c r="A169" t="str">
        <f t="shared" si="4"/>
        <v>BTEBR0-_BR_BTEBR0-BR-Analíticos--BTE Telemetria Santander. Internet Banking</v>
      </c>
      <c r="B169" t="s">
        <v>1124</v>
      </c>
      <c r="C169" t="s">
        <v>1125</v>
      </c>
      <c r="D169" t="str">
        <f t="shared" si="5"/>
        <v>BTEBR0-_BR_BTEBR0-BR-Analíticos--BTE Telemetria Santander. Internet Banking</v>
      </c>
    </row>
    <row r="170" spans="1:4" x14ac:dyDescent="0.35">
      <c r="A170" t="str">
        <f t="shared" si="4"/>
        <v>BTEBR1-_BR_BTEBR1-BR-Analíticos--BTE Telemetria Santander. Mobile Banking</v>
      </c>
      <c r="B170" t="s">
        <v>1126</v>
      </c>
      <c r="C170" t="s">
        <v>1127</v>
      </c>
      <c r="D170" t="str">
        <f t="shared" si="5"/>
        <v>BTEBR1-_BR_BTEBR1-BR-Analíticos--BTE Telemetria Santander. Mobile Banking</v>
      </c>
    </row>
    <row r="171" spans="1:4" x14ac:dyDescent="0.35">
      <c r="A171" t="str">
        <f t="shared" si="4"/>
        <v>BUOBR0-_BR_BUOBR0-BR-Manufatura--BUO Base única de operações de Câmbio e Comex. Internet Banking</v>
      </c>
      <c r="B171" t="s">
        <v>1128</v>
      </c>
      <c r="C171" t="s">
        <v>1129</v>
      </c>
      <c r="D171" t="str">
        <f t="shared" si="5"/>
        <v>BUOBR0-_BR_BUOBR0-BR-Manufatura--BUO Base única de operações de Câmbio e Comex. Internet Banking</v>
      </c>
    </row>
    <row r="172" spans="1:4" x14ac:dyDescent="0.35">
      <c r="A172" t="str">
        <f t="shared" si="4"/>
        <v>BUOBR1-_BR_BUOBR1-BR-Manufatura--BUO Base única de operações de Câmbio e Comex. Mobile Banking</v>
      </c>
      <c r="B172" t="s">
        <v>1130</v>
      </c>
      <c r="C172" t="s">
        <v>1131</v>
      </c>
      <c r="D172" t="str">
        <f t="shared" si="5"/>
        <v>BUOBR1-_BR_BUOBR1-BR-Manufatura--BUO Base única de operações de Câmbio e Comex. Mobile Banking</v>
      </c>
    </row>
    <row r="173" spans="1:4" x14ac:dyDescent="0.35">
      <c r="A173" t="str">
        <f t="shared" si="4"/>
        <v>BW0BR0-_BR_BW0BR0-BR-Comercialização e Serviços--BW WORKFLOW DE ABERTURA DE CONTAS. Internet Banking</v>
      </c>
      <c r="B173" t="s">
        <v>1132</v>
      </c>
      <c r="C173" t="s">
        <v>1133</v>
      </c>
      <c r="D173" t="str">
        <f t="shared" si="5"/>
        <v>BW0BR0-_BR_BW0BR0-BR-Comercialização e Serviços--BW WORKFLOW DE ABERTURA DE CONTAS. Internet Banking</v>
      </c>
    </row>
    <row r="174" spans="1:4" x14ac:dyDescent="0.35">
      <c r="A174" t="str">
        <f t="shared" si="4"/>
        <v>BW0BR1-_BR_BW0BR1-BR-Comercialização e Serviços--BW WORKFLOW DE ABERTURA DE CONTAS. Mobile Banking</v>
      </c>
      <c r="B174" t="s">
        <v>1134</v>
      </c>
      <c r="C174" t="s">
        <v>1135</v>
      </c>
      <c r="D174" t="str">
        <f t="shared" si="5"/>
        <v>BW0BR1-_BR_BW0BR1-BR-Comercialização e Serviços--BW WORKFLOW DE ABERTURA DE CONTAS. Mobile Banking</v>
      </c>
    </row>
    <row r="175" spans="1:4" x14ac:dyDescent="0.35">
      <c r="A175" t="str">
        <f t="shared" si="4"/>
        <v>BWMBR0-_BR_BWMBR0-BR-Capacidades Técnicas--BWM Sistemas de Back-office WebMotors. Internet Banking</v>
      </c>
      <c r="B175" t="s">
        <v>1136</v>
      </c>
      <c r="C175" t="s">
        <v>1137</v>
      </c>
      <c r="D175" t="str">
        <f t="shared" si="5"/>
        <v>BWMBR0-_BR_BWMBR0-BR-Capacidades Técnicas--BWM Sistemas de Back-office WebMotors. Internet Banking</v>
      </c>
    </row>
    <row r="176" spans="1:4" x14ac:dyDescent="0.35">
      <c r="A176" t="str">
        <f t="shared" si="4"/>
        <v>BWMBR1-_BR_BWMBR1-BR-Capacidades Técnicas--BWM Sistemas de Back-office WebMotors. Mobile Banking</v>
      </c>
      <c r="B176" t="s">
        <v>1138</v>
      </c>
      <c r="C176" t="s">
        <v>1139</v>
      </c>
      <c r="D176" t="str">
        <f t="shared" si="5"/>
        <v>BWMBR1-_BR_BWMBR1-BR-Capacidades Técnicas--BWM Sistemas de Back-office WebMotors. Mobile Banking</v>
      </c>
    </row>
    <row r="177" spans="1:4" x14ac:dyDescent="0.35">
      <c r="A177" t="str">
        <f t="shared" si="4"/>
        <v>BY0BR0-_BR_BY0BR0-BR-Manufatura--BY FLOOR PLAN - PARCERIAS. Internet Banking</v>
      </c>
      <c r="B177" t="s">
        <v>1140</v>
      </c>
      <c r="C177" t="s">
        <v>1141</v>
      </c>
      <c r="D177" t="str">
        <f t="shared" si="5"/>
        <v>BY0BR0-_BR_BY0BR0-BR-Manufatura--BY FLOOR PLAN - PARCERIAS. Internet Banking</v>
      </c>
    </row>
    <row r="178" spans="1:4" x14ac:dyDescent="0.35">
      <c r="A178" t="str">
        <f t="shared" si="4"/>
        <v>BY0BR1-_BR_BY0BR1-BR-Manufatura--BY FLOOR PLAN - PARCERIAS. Mobile Banking</v>
      </c>
      <c r="B178" t="s">
        <v>1142</v>
      </c>
      <c r="C178" t="s">
        <v>1143</v>
      </c>
      <c r="D178" t="str">
        <f t="shared" si="5"/>
        <v>BY0BR1-_BR_BY0BR1-BR-Manufatura--BY FLOOR PLAN - PARCERIAS. Mobile Banking</v>
      </c>
    </row>
    <row r="179" spans="1:4" x14ac:dyDescent="0.35">
      <c r="A179" t="str">
        <f t="shared" si="4"/>
        <v>C10BR0-_BR_C10BR0-BR-Manufatura--C1 COMPENSAÇÃO POR IMAGEM. Internet Banking</v>
      </c>
      <c r="B179" t="s">
        <v>1144</v>
      </c>
      <c r="C179" t="s">
        <v>1145</v>
      </c>
      <c r="D179" t="str">
        <f t="shared" si="5"/>
        <v>C10BR0-_BR_C10BR0-BR-Manufatura--C1 COMPENSAÇÃO POR IMAGEM. Internet Banking</v>
      </c>
    </row>
    <row r="180" spans="1:4" x14ac:dyDescent="0.35">
      <c r="A180" t="str">
        <f t="shared" si="4"/>
        <v>C10BR1-_BR_C10BR1-BR-Manufatura--C1 COMPENSAÇÃO POR IMAGEM. Mobile Banking</v>
      </c>
      <c r="B180" t="s">
        <v>1146</v>
      </c>
      <c r="C180" t="s">
        <v>1147</v>
      </c>
      <c r="D180" t="str">
        <f t="shared" si="5"/>
        <v>C10BR1-_BR_C10BR1-BR-Manufatura--C1 COMPENSAÇÃO POR IMAGEM. Mobile Banking</v>
      </c>
    </row>
    <row r="181" spans="1:4" x14ac:dyDescent="0.35">
      <c r="A181" t="str">
        <f t="shared" si="4"/>
        <v>CACBR0-_BR_CACBR0-BR-Analíticos--CAC Camada Analitica Visão CDO. Internet Banking</v>
      </c>
      <c r="B181" t="s">
        <v>1148</v>
      </c>
      <c r="C181" t="s">
        <v>1149</v>
      </c>
      <c r="D181" t="str">
        <f t="shared" si="5"/>
        <v>CACBR0-_BR_CACBR0-BR-Analíticos--CAC Camada Analitica Visão CDO. Internet Banking</v>
      </c>
    </row>
    <row r="182" spans="1:4" x14ac:dyDescent="0.35">
      <c r="A182" t="str">
        <f t="shared" si="4"/>
        <v>CACBR1-_BR_CACBR1-BR-Analíticos--CAC Camada Analitica Visão CDO. Mobile Banking</v>
      </c>
      <c r="B182" t="s">
        <v>1150</v>
      </c>
      <c r="C182" t="s">
        <v>1151</v>
      </c>
      <c r="D182" t="str">
        <f t="shared" si="5"/>
        <v>CACBR1-_BR_CACBR1-BR-Analíticos--CAC Camada Analitica Visão CDO. Mobile Banking</v>
      </c>
    </row>
    <row r="183" spans="1:4" x14ac:dyDescent="0.35">
      <c r="A183" t="str">
        <f t="shared" si="4"/>
        <v>CALBR0-_BR_CALBR0-BR-Genoma do Cliente--CAL Concentrador de Registros da Ouvidoria. Internet Banking</v>
      </c>
      <c r="B183" t="s">
        <v>1152</v>
      </c>
      <c r="C183" t="s">
        <v>1153</v>
      </c>
      <c r="D183" t="str">
        <f t="shared" si="5"/>
        <v>CALBR0-_BR_CALBR0-BR-Genoma do Cliente--CAL Concentrador de Registros da Ouvidoria. Internet Banking</v>
      </c>
    </row>
    <row r="184" spans="1:4" x14ac:dyDescent="0.35">
      <c r="A184" t="str">
        <f t="shared" si="4"/>
        <v>CALBR1-_BR_CALBR1-BR-Genoma do Cliente--CAL Concentrador de Registros da Ouvidoria. Mobile Banking</v>
      </c>
      <c r="B184" t="s">
        <v>1154</v>
      </c>
      <c r="C184" t="s">
        <v>1155</v>
      </c>
      <c r="D184" t="str">
        <f t="shared" si="5"/>
        <v>CALBR1-_BR_CALBR1-BR-Genoma do Cliente--CAL Concentrador de Registros da Ouvidoria. Mobile Banking</v>
      </c>
    </row>
    <row r="185" spans="1:4" x14ac:dyDescent="0.35">
      <c r="A185" t="str">
        <f t="shared" si="4"/>
        <v>CCABR0-_BR_CCABR0-BR-Manufatura--CCA COBRANÇA DE CLIENTES EM ATRASO (CLUBCARD). Internet Banking</v>
      </c>
      <c r="B185" t="s">
        <v>1156</v>
      </c>
      <c r="C185" t="s">
        <v>1157</v>
      </c>
      <c r="D185" t="str">
        <f t="shared" si="5"/>
        <v>CCABR0-_BR_CCABR0-BR-Manufatura--CCA COBRANÇA DE CLIENTES EM ATRASO (CLUBCARD). Internet Banking</v>
      </c>
    </row>
    <row r="186" spans="1:4" x14ac:dyDescent="0.35">
      <c r="A186" t="str">
        <f t="shared" si="4"/>
        <v>CCABR1-_BR_CCABR1-BR-Manufatura--CCA COBRANÇA DE CLIENTES EM ATRASO (CLUBCARD). Mobile Banking</v>
      </c>
      <c r="B186" t="s">
        <v>1158</v>
      </c>
      <c r="C186" t="s">
        <v>1159</v>
      </c>
      <c r="D186" t="str">
        <f t="shared" si="5"/>
        <v>CCABR1-_BR_CCABR1-BR-Manufatura--CCA COBRANÇA DE CLIENTES EM ATRASO (CLUBCARD). Mobile Banking</v>
      </c>
    </row>
    <row r="187" spans="1:4" x14ac:dyDescent="0.35">
      <c r="A187" t="str">
        <f t="shared" si="4"/>
        <v>CCCBR0-_BR_CCCBR0-BR-Manufatura--CCC CONCILIADOR CONTÁBIL COMPENSAÇÃO. Internet Banking</v>
      </c>
      <c r="B187" t="s">
        <v>1160</v>
      </c>
      <c r="C187" t="s">
        <v>1161</v>
      </c>
      <c r="D187" t="str">
        <f t="shared" si="5"/>
        <v>CCCBR0-_BR_CCCBR0-BR-Manufatura--CCC CONCILIADOR CONTÁBIL COMPENSAÇÃO. Internet Banking</v>
      </c>
    </row>
    <row r="188" spans="1:4" x14ac:dyDescent="0.35">
      <c r="A188" t="str">
        <f t="shared" si="4"/>
        <v>CCCBR1-_BR_CCCBR1-BR-Manufatura--CCC CONCILIADOR CONTÁBIL COMPENSAÇÃO. Mobile Banking</v>
      </c>
      <c r="B188" t="s">
        <v>1162</v>
      </c>
      <c r="C188" t="s">
        <v>1163</v>
      </c>
      <c r="D188" t="str">
        <f t="shared" si="5"/>
        <v>CCCBR1-_BR_CCCBR1-BR-Manufatura--CCC CONCILIADOR CONTÁBIL COMPENSAÇÃO. Mobile Banking</v>
      </c>
    </row>
    <row r="189" spans="1:4" x14ac:dyDescent="0.35">
      <c r="A189" t="str">
        <f t="shared" si="4"/>
        <v>CCIBR0-_BR_CCIBR0-BR-Capacidades Técnicas--CCI CLUBCARDNET. Internet Banking</v>
      </c>
      <c r="B189" t="s">
        <v>1164</v>
      </c>
      <c r="C189" t="s">
        <v>1165</v>
      </c>
      <c r="D189" t="str">
        <f t="shared" si="5"/>
        <v>CCIBR0-_BR_CCIBR0-BR-Capacidades Técnicas--CCI CLUBCARDNET. Internet Banking</v>
      </c>
    </row>
    <row r="190" spans="1:4" x14ac:dyDescent="0.35">
      <c r="A190" t="str">
        <f t="shared" si="4"/>
        <v>CCIBR1-_BR_CCIBR1-BR-Capacidades Técnicas--CCI CLUBCARDNET. Mobile Banking</v>
      </c>
      <c r="B190" t="s">
        <v>1166</v>
      </c>
      <c r="C190" t="s">
        <v>1167</v>
      </c>
      <c r="D190" t="str">
        <f t="shared" si="5"/>
        <v>CCIBR1-_BR_CCIBR1-BR-Capacidades Técnicas--CCI CLUBCARDNET. Mobile Banking</v>
      </c>
    </row>
    <row r="191" spans="1:4" x14ac:dyDescent="0.35">
      <c r="A191" t="str">
        <f t="shared" si="4"/>
        <v>CCKBR0-_BR_CCKBR0-BR-Interações Externas--CCK SANTANDER - CENTRAL DE CESSÕES DE CRÉDITO. Internet Banking</v>
      </c>
      <c r="B191" t="s">
        <v>1168</v>
      </c>
      <c r="C191" t="s">
        <v>1169</v>
      </c>
      <c r="D191" t="str">
        <f t="shared" si="5"/>
        <v>CCKBR0-_BR_CCKBR0-BR-Interações Externas--CCK SANTANDER - CENTRAL DE CESSÕES DE CRÉDITO. Internet Banking</v>
      </c>
    </row>
    <row r="192" spans="1:4" x14ac:dyDescent="0.35">
      <c r="A192" t="str">
        <f t="shared" si="4"/>
        <v>CCKBR1-_BR_CCKBR1-BR-Interações Externas--CCK SANTANDER - CENTRAL DE CESSÕES DE CRÉDITO. Mobile Banking</v>
      </c>
      <c r="B192" t="s">
        <v>1170</v>
      </c>
      <c r="C192" t="s">
        <v>1171</v>
      </c>
      <c r="D192" t="str">
        <f t="shared" si="5"/>
        <v>CCKBR1-_BR_CCKBR1-BR-Interações Externas--CCK SANTANDER - CENTRAL DE CESSÕES DE CRÉDITO. Mobile Banking</v>
      </c>
    </row>
    <row r="193" spans="1:4" x14ac:dyDescent="0.35">
      <c r="A193" t="str">
        <f t="shared" si="4"/>
        <v>CCLBR0-_BR_CCLBR0-BR-Gestão e Controle--CCL Controle de Caixa das Coligadas. Internet Banking</v>
      </c>
      <c r="B193" t="s">
        <v>1172</v>
      </c>
      <c r="C193" t="s">
        <v>1173</v>
      </c>
      <c r="D193" t="str">
        <f t="shared" si="5"/>
        <v>CCLBR0-_BR_CCLBR0-BR-Gestão e Controle--CCL Controle de Caixa das Coligadas. Internet Banking</v>
      </c>
    </row>
    <row r="194" spans="1:4" x14ac:dyDescent="0.35">
      <c r="A194" t="str">
        <f t="shared" si="4"/>
        <v>CCLBR1-_BR_CCLBR1-BR-Gestão e Controle--CCL Controle de Caixa das Coligadas. Mobile Banking</v>
      </c>
      <c r="B194" t="s">
        <v>1174</v>
      </c>
      <c r="C194" t="s">
        <v>1175</v>
      </c>
      <c r="D194" t="str">
        <f t="shared" si="5"/>
        <v>CCLBR1-_BR_CCLBR1-BR-Gestão e Controle--CCL Controle de Caixa das Coligadas. Mobile Banking</v>
      </c>
    </row>
    <row r="195" spans="1:4" x14ac:dyDescent="0.35">
      <c r="A195" t="str">
        <f t="shared" si="4"/>
        <v>CCSBR0-_BR_CCSBR0-BR-Capacidades Técnicas--CCS CONTACT CENTER SYSTEM. Internet Banking</v>
      </c>
      <c r="B195" t="s">
        <v>1176</v>
      </c>
      <c r="C195" t="s">
        <v>1177</v>
      </c>
      <c r="D195" t="str">
        <f t="shared" si="5"/>
        <v>CCSBR0-_BR_CCSBR0-BR-Capacidades Técnicas--CCS CONTACT CENTER SYSTEM. Internet Banking</v>
      </c>
    </row>
    <row r="196" spans="1:4" x14ac:dyDescent="0.35">
      <c r="A196" t="str">
        <f t="shared" si="4"/>
        <v>CCSBR1-_BR_CCSBR1-BR-Capacidades Técnicas--CCS CONTACT CENTER SYSTEM. Mobile Banking</v>
      </c>
      <c r="B196" t="s">
        <v>1178</v>
      </c>
      <c r="C196" t="s">
        <v>1179</v>
      </c>
      <c r="D196" t="str">
        <f t="shared" si="5"/>
        <v>CCSBR1-_BR_CCSBR1-BR-Capacidades Técnicas--CCS CONTACT CENTER SYSTEM. Mobile Banking</v>
      </c>
    </row>
    <row r="197" spans="1:4" x14ac:dyDescent="0.35">
      <c r="A197" t="str">
        <f t="shared" ref="A197:A262" si="6">CONCATENATE(C197,"-",B197)</f>
        <v>CCWBR0-_BR_CCWBR0-BR-Comercialização e Serviços--CCW CONTACT CENTER WEB. Internet Banking</v>
      </c>
      <c r="B197" t="s">
        <v>1180</v>
      </c>
      <c r="C197" t="s">
        <v>1181</v>
      </c>
      <c r="D197" t="str">
        <f t="shared" ref="D197:D262" si="7">A197</f>
        <v>CCWBR0-_BR_CCWBR0-BR-Comercialização e Serviços--CCW CONTACT CENTER WEB. Internet Banking</v>
      </c>
    </row>
    <row r="198" spans="1:4" x14ac:dyDescent="0.35">
      <c r="A198" t="str">
        <f t="shared" si="6"/>
        <v>CCWBR1-_BR_CCWBR1-BR-Comercialização e Serviços--CCW CONTACT CENTER WEB. Mobile Banking</v>
      </c>
      <c r="B198" t="s">
        <v>1182</v>
      </c>
      <c r="C198" t="s">
        <v>1183</v>
      </c>
      <c r="D198" t="str">
        <f t="shared" si="7"/>
        <v>CCWBR1-_BR_CCWBR1-BR-Comercialização e Serviços--CCW CONTACT CENTER WEB. Mobile Banking</v>
      </c>
    </row>
    <row r="199" spans="1:4" x14ac:dyDescent="0.35">
      <c r="A199" t="str">
        <f t="shared" si="6"/>
        <v>CCYBR0-_BR_CCYBR0-BR-Manufatura--CCY Conta Corrente Cayman. Internet Banking</v>
      </c>
      <c r="B199" t="s">
        <v>1184</v>
      </c>
      <c r="C199" t="s">
        <v>1185</v>
      </c>
      <c r="D199" t="str">
        <f t="shared" si="7"/>
        <v>CCYBR0-_BR_CCYBR0-BR-Manufatura--CCY Conta Corrente Cayman. Internet Banking</v>
      </c>
    </row>
    <row r="200" spans="1:4" x14ac:dyDescent="0.35">
      <c r="A200" t="str">
        <f t="shared" si="6"/>
        <v>CCYBR1-_BR_CCYBR1-BR-Manufatura--CCY Conta Corrente Cayman. Mobile Banking</v>
      </c>
      <c r="B200" t="s">
        <v>1186</v>
      </c>
      <c r="C200" t="s">
        <v>1187</v>
      </c>
      <c r="D200" t="str">
        <f t="shared" si="7"/>
        <v>CCYBR1-_BR_CCYBR1-BR-Manufatura--CCY Conta Corrente Cayman. Mobile Banking</v>
      </c>
    </row>
    <row r="201" spans="1:4" x14ac:dyDescent="0.35">
      <c r="A201" t="str">
        <f t="shared" si="6"/>
        <v>CDCBR0-_BR_CDCBR0-BR-Capacidades Técnicas--CDC CREDITO DIRETO AO CONSUMIDOR. Internet Banking</v>
      </c>
      <c r="B201" t="s">
        <v>1188</v>
      </c>
      <c r="C201" t="s">
        <v>1189</v>
      </c>
      <c r="D201" t="str">
        <f t="shared" si="7"/>
        <v>CDCBR0-_BR_CDCBR0-BR-Capacidades Técnicas--CDC CREDITO DIRETO AO CONSUMIDOR. Internet Banking</v>
      </c>
    </row>
    <row r="202" spans="1:4" x14ac:dyDescent="0.35">
      <c r="A202" t="str">
        <f t="shared" si="6"/>
        <v>CDCBR1-_BR_CDCBR1-BR-Capacidades Técnicas--CDC CREDITO DIRETO AO CONSUMIDOR. Mobile Banking</v>
      </c>
      <c r="B202" t="s">
        <v>1190</v>
      </c>
      <c r="C202" t="s">
        <v>1191</v>
      </c>
      <c r="D202" t="str">
        <f t="shared" si="7"/>
        <v>CDCBR1-_BR_CDCBR1-BR-Capacidades Técnicas--CDC CREDITO DIRETO AO CONSUMIDOR. Mobile Banking</v>
      </c>
    </row>
    <row r="203" spans="1:4" x14ac:dyDescent="0.35">
      <c r="A203" t="s">
        <v>1192</v>
      </c>
      <c r="B203" t="s">
        <v>1192</v>
      </c>
      <c r="C203" t="s">
        <v>1193</v>
      </c>
      <c r="D203" t="s">
        <v>1192</v>
      </c>
    </row>
    <row r="204" spans="1:4" x14ac:dyDescent="0.35">
      <c r="A204" t="str">
        <f t="shared" si="6"/>
        <v>CDIBR0-_BR_CDIBR0-BR-Capacidades Técnicas--CDI CERTIFICAÇÃO DIGITAL DE IMAGENS DE CHEQUES. Internet Banking</v>
      </c>
      <c r="B204" t="s">
        <v>1194</v>
      </c>
      <c r="C204" t="s">
        <v>1195</v>
      </c>
      <c r="D204" t="str">
        <f t="shared" si="7"/>
        <v>CDIBR0-_BR_CDIBR0-BR-Capacidades Técnicas--CDI CERTIFICAÇÃO DIGITAL DE IMAGENS DE CHEQUES. Internet Banking</v>
      </c>
    </row>
    <row r="205" spans="1:4" x14ac:dyDescent="0.35">
      <c r="A205" t="str">
        <f t="shared" si="6"/>
        <v>CDIBR1-_BR_CDIBR1-BR-Capacidades Técnicas--CDI CERTIFICAÇÃO DIGITAL DE IMAGENS DE CHEQUES. Mobile Banking</v>
      </c>
      <c r="B205" t="s">
        <v>1196</v>
      </c>
      <c r="C205" t="s">
        <v>1197</v>
      </c>
      <c r="D205" t="str">
        <f t="shared" si="7"/>
        <v>CDIBR1-_BR_CDIBR1-BR-Capacidades Técnicas--CDI CERTIFICAÇÃO DIGITAL DE IMAGENS DE CHEQUES. Mobile Banking</v>
      </c>
    </row>
    <row r="206" spans="1:4" x14ac:dyDescent="0.35">
      <c r="A206" t="str">
        <f t="shared" si="6"/>
        <v>CDLBR0-_BR_CDLBR0-BR-Inteligência de Negócios--CDL CLUBCARD - PONTUAÇÃO, PROPOSTA E MANUTENÇÃO DE LINHA CRÉDITO. Internet Banking</v>
      </c>
      <c r="B206" t="s">
        <v>1198</v>
      </c>
      <c r="C206" t="s">
        <v>1199</v>
      </c>
      <c r="D206" t="str">
        <f t="shared" si="7"/>
        <v>CDLBR0-_BR_CDLBR0-BR-Inteligência de Negócios--CDL CLUBCARD - PONTUAÇÃO, PROPOSTA E MANUTENÇÃO DE LINHA CRÉDITO. Internet Banking</v>
      </c>
    </row>
    <row r="207" spans="1:4" x14ac:dyDescent="0.35">
      <c r="A207" t="str">
        <f t="shared" si="6"/>
        <v>CDLBR1-_BR_CDLBR1-BR-Inteligência de Negócios--CDL CLUBCARD - PONTUAÇÃO, PROPOSTA E MANUTENÇÃO DE LINHA CRÉDITO. Mobile Banking</v>
      </c>
      <c r="B207" t="s">
        <v>1200</v>
      </c>
      <c r="C207" t="s">
        <v>1201</v>
      </c>
      <c r="D207" t="str">
        <f t="shared" si="7"/>
        <v>CDLBR1-_BR_CDLBR1-BR-Inteligência de Negócios--CDL CLUBCARD - PONTUAÇÃO, PROPOSTA E MANUTENÇÃO DE LINHA CRÉDITO. Mobile Banking</v>
      </c>
    </row>
    <row r="208" spans="1:4" x14ac:dyDescent="0.35">
      <c r="A208" t="str">
        <f t="shared" si="6"/>
        <v>CDSBR0-_BR_CDSBR0-BR-Analíticos--CDS Cadastro Único Serasa (CADUS). Internet Banking</v>
      </c>
      <c r="B208" t="s">
        <v>1202</v>
      </c>
      <c r="C208" t="s">
        <v>1203</v>
      </c>
      <c r="D208" t="str">
        <f t="shared" si="7"/>
        <v>CDSBR0-_BR_CDSBR0-BR-Analíticos--CDS Cadastro Único Serasa (CADUS). Internet Banking</v>
      </c>
    </row>
    <row r="209" spans="1:4" x14ac:dyDescent="0.35">
      <c r="A209" t="str">
        <f t="shared" si="6"/>
        <v>CDSBR1-_BR_CDSBR1-BR-Analíticos--CDS Cadastro Único Serasa (CADUS). Mobile Banking</v>
      </c>
      <c r="B209" t="s">
        <v>1204</v>
      </c>
      <c r="C209" t="s">
        <v>1205</v>
      </c>
      <c r="D209" t="str">
        <f t="shared" si="7"/>
        <v>CDSBR1-_BR_CDSBR1-BR-Analíticos--CDS Cadastro Único Serasa (CADUS). Mobile Banking</v>
      </c>
    </row>
    <row r="210" spans="1:4" x14ac:dyDescent="0.35">
      <c r="A210" t="str">
        <f t="shared" si="6"/>
        <v>CEXBR0-_BR_CEXBR0-BR-Analíticos--CEX HISTÓRICO REAL - COMÉRCIO EXTERIOR. Internet Banking</v>
      </c>
      <c r="B210" t="s">
        <v>1206</v>
      </c>
      <c r="C210" t="s">
        <v>1207</v>
      </c>
      <c r="D210" t="str">
        <f t="shared" si="7"/>
        <v>CEXBR0-_BR_CEXBR0-BR-Analíticos--CEX HISTÓRICO REAL - COMÉRCIO EXTERIOR. Internet Banking</v>
      </c>
    </row>
    <row r="211" spans="1:4" x14ac:dyDescent="0.35">
      <c r="A211" t="str">
        <f t="shared" si="6"/>
        <v>CEXBR1-_BR_CEXBR1-BR-Analíticos--CEX HISTÓRICO REAL - COMÉRCIO EXTERIOR. Mobile Banking</v>
      </c>
      <c r="B211" t="s">
        <v>1208</v>
      </c>
      <c r="C211" t="s">
        <v>1209</v>
      </c>
      <c r="D211" t="str">
        <f t="shared" si="7"/>
        <v>CEXBR1-_BR_CEXBR1-BR-Analíticos--CEX HISTÓRICO REAL - COMÉRCIO EXTERIOR. Mobile Banking</v>
      </c>
    </row>
    <row r="212" spans="1:4" x14ac:dyDescent="0.35">
      <c r="A212" t="str">
        <f t="shared" si="6"/>
        <v>CFCBR0-_BR_CFCBR0-BR-Gestão e Controle--CFC Controle de Fluxo de Caixa Santander. Internet Banking</v>
      </c>
      <c r="B212" t="s">
        <v>1210</v>
      </c>
      <c r="C212" t="s">
        <v>1211</v>
      </c>
      <c r="D212" t="str">
        <f t="shared" si="7"/>
        <v>CFCBR0-_BR_CFCBR0-BR-Gestão e Controle--CFC Controle de Fluxo de Caixa Santander. Internet Banking</v>
      </c>
    </row>
    <row r="213" spans="1:4" x14ac:dyDescent="0.35">
      <c r="A213" t="str">
        <f t="shared" si="6"/>
        <v>CFCBR1-_BR_CFCBR1-BR-Gestão e Controle--CFC Controle de Fluxo de Caixa Santander. Mobile Banking</v>
      </c>
      <c r="B213" t="s">
        <v>1212</v>
      </c>
      <c r="C213" t="s">
        <v>1213</v>
      </c>
      <c r="D213" t="str">
        <f t="shared" si="7"/>
        <v>CFCBR1-_BR_CFCBR1-BR-Gestão e Controle--CFC Controle de Fluxo de Caixa Santander. Mobile Banking</v>
      </c>
    </row>
    <row r="214" spans="1:4" x14ac:dyDescent="0.35">
      <c r="A214" t="str">
        <f t="shared" si="6"/>
        <v>CGFBR0-_BR_CGFBR0-BR-Gestão e Controle--CGF Cadastro geral de funcionarios e aplicativos de apoio. Internet Banking</v>
      </c>
      <c r="B214" t="s">
        <v>1214</v>
      </c>
      <c r="C214" t="s">
        <v>1215</v>
      </c>
      <c r="D214" t="str">
        <f t="shared" si="7"/>
        <v>CGFBR0-_BR_CGFBR0-BR-Gestão e Controle--CGF Cadastro geral de funcionarios e aplicativos de apoio. Internet Banking</v>
      </c>
    </row>
    <row r="215" spans="1:4" x14ac:dyDescent="0.35">
      <c r="A215" t="str">
        <f t="shared" si="6"/>
        <v>CGFBR1-_BR_CGFBR1-BR-Gestão e Controle--CGF Cadastro geral de funcionarios e aplicativos de apoio. Mobile Banking</v>
      </c>
      <c r="B215" t="s">
        <v>1216</v>
      </c>
      <c r="C215" t="s">
        <v>1217</v>
      </c>
      <c r="D215" t="str">
        <f t="shared" si="7"/>
        <v>CGFBR1-_BR_CGFBR1-BR-Gestão e Controle--CGF Cadastro geral de funcionarios e aplicativos de apoio. Mobile Banking</v>
      </c>
    </row>
    <row r="216" spans="1:4" x14ac:dyDescent="0.35">
      <c r="A216" t="str">
        <f t="shared" si="6"/>
        <v>CGSBR0-_BR_CGSBR0-BR-Administrativo--CGS PLATAFORMA SAS ISBAN. Internet Banking</v>
      </c>
      <c r="B216" t="s">
        <v>1218</v>
      </c>
      <c r="C216" t="s">
        <v>1219</v>
      </c>
      <c r="D216" t="str">
        <f t="shared" si="7"/>
        <v>CGSBR0-_BR_CGSBR0-BR-Administrativo--CGS PLATAFORMA SAS ISBAN. Internet Banking</v>
      </c>
    </row>
    <row r="217" spans="1:4" x14ac:dyDescent="0.35">
      <c r="A217" t="str">
        <f t="shared" si="6"/>
        <v>CGSBR1-_BR_CGSBR1-BR-Administrativo--CGS PLATAFORMA SAS ISBAN. Mobile Banking</v>
      </c>
      <c r="B217" t="s">
        <v>1220</v>
      </c>
      <c r="C217" t="s">
        <v>1221</v>
      </c>
      <c r="D217" t="str">
        <f t="shared" si="7"/>
        <v>CGSBR1-_BR_CGSBR1-BR-Administrativo--CGS PLATAFORMA SAS ISBAN. Mobile Banking</v>
      </c>
    </row>
    <row r="218" spans="1:4" x14ac:dyDescent="0.35">
      <c r="A218" t="str">
        <f t="shared" si="6"/>
        <v>CGTBR0-_BR_CGTBR0-BR-Analíticos--CGT DATAMART CONTROLE E GESTÃO. Internet Banking</v>
      </c>
      <c r="B218" t="s">
        <v>1222</v>
      </c>
      <c r="C218" t="s">
        <v>1223</v>
      </c>
      <c r="D218" t="str">
        <f t="shared" si="7"/>
        <v>CGTBR0-_BR_CGTBR0-BR-Analíticos--CGT DATAMART CONTROLE E GESTÃO. Internet Banking</v>
      </c>
    </row>
    <row r="219" spans="1:4" x14ac:dyDescent="0.35">
      <c r="A219" t="str">
        <f t="shared" si="6"/>
        <v>CGTBR1-_BR_CGTBR1-BR-Analíticos--CGT DATAMART CONTROLE E GESTÃO. Mobile Banking</v>
      </c>
      <c r="B219" t="s">
        <v>1224</v>
      </c>
      <c r="C219" t="s">
        <v>1225</v>
      </c>
      <c r="D219" t="str">
        <f t="shared" si="7"/>
        <v>CGTBR1-_BR_CGTBR1-BR-Analíticos--CGT DATAMART CONTROLE E GESTÃO. Mobile Banking</v>
      </c>
    </row>
    <row r="220" spans="1:4" x14ac:dyDescent="0.35">
      <c r="A220" t="str">
        <f t="shared" si="6"/>
        <v>CI0BR0-_BR_CI0BR0-BR-Administrativo--CI CESCI CENTRAL DE SUPORTE A CLIENTES INTERNOS. Internet Banking</v>
      </c>
      <c r="B220" t="s">
        <v>1226</v>
      </c>
      <c r="C220" t="s">
        <v>1227</v>
      </c>
      <c r="D220" t="str">
        <f t="shared" si="7"/>
        <v>CI0BR0-_BR_CI0BR0-BR-Administrativo--CI CESCI CENTRAL DE SUPORTE A CLIENTES INTERNOS. Internet Banking</v>
      </c>
    </row>
    <row r="221" spans="1:4" x14ac:dyDescent="0.35">
      <c r="A221" t="str">
        <f t="shared" si="6"/>
        <v>CI0BR1-_BR_CI0BR1-BR-Administrativo--CI CESCI CENTRAL DE SUPORTE A CLIENTES INTERNOS. Mobile Banking</v>
      </c>
      <c r="B221" t="s">
        <v>1228</v>
      </c>
      <c r="C221" t="s">
        <v>1229</v>
      </c>
      <c r="D221" t="str">
        <f t="shared" si="7"/>
        <v>CI0BR1-_BR_CI0BR1-BR-Administrativo--CI CESCI CENTRAL DE SUPORTE A CLIENTES INTERNOS. Mobile Banking</v>
      </c>
    </row>
    <row r="222" spans="1:4" x14ac:dyDescent="0.35">
      <c r="A222" t="str">
        <f t="shared" si="6"/>
        <v>CIABR0-_BR_CIABR0-BR-Canais--CIA CIC SARA. Internet Banking</v>
      </c>
      <c r="B222" t="s">
        <v>1230</v>
      </c>
      <c r="C222" t="s">
        <v>1231</v>
      </c>
      <c r="D222" t="str">
        <f t="shared" si="7"/>
        <v>CIABR0-_BR_CIABR0-BR-Canais--CIA CIC SARA. Internet Banking</v>
      </c>
    </row>
    <row r="223" spans="1:4" x14ac:dyDescent="0.35">
      <c r="A223" t="str">
        <f t="shared" si="6"/>
        <v>CIABR1-_BR_CIABR1-BR-Canais--CIA CIC SARA. Mobile Banking</v>
      </c>
      <c r="B223" t="s">
        <v>1232</v>
      </c>
      <c r="C223" t="s">
        <v>1233</v>
      </c>
      <c r="D223" t="str">
        <f t="shared" si="7"/>
        <v>CIABR1-_BR_CIABR1-BR-Canais--CIA CIC SARA. Mobile Banking</v>
      </c>
    </row>
    <row r="224" spans="1:4" x14ac:dyDescent="0.35">
      <c r="A224" t="str">
        <f t="shared" si="6"/>
        <v>CICBR0-_BR_CICBR0-BR-Canais--CIC PORTAL CIC. Internet Banking</v>
      </c>
      <c r="B224" t="s">
        <v>1234</v>
      </c>
      <c r="C224" t="s">
        <v>1235</v>
      </c>
      <c r="D224" t="str">
        <f t="shared" si="7"/>
        <v>CICBR0-_BR_CICBR0-BR-Canais--CIC PORTAL CIC. Internet Banking</v>
      </c>
    </row>
    <row r="225" spans="1:4" x14ac:dyDescent="0.35">
      <c r="A225" t="str">
        <f t="shared" si="6"/>
        <v>CICBR1-_BR_CICBR1-BR-Canais--CIC PORTAL CIC. Mobile Banking</v>
      </c>
      <c r="B225" t="s">
        <v>1236</v>
      </c>
      <c r="C225" t="s">
        <v>1237</v>
      </c>
      <c r="D225" t="str">
        <f t="shared" si="7"/>
        <v>CICBR1-_BR_CICBR1-BR-Canais--CIC PORTAL CIC. Mobile Banking</v>
      </c>
    </row>
    <row r="226" spans="1:4" x14ac:dyDescent="0.35">
      <c r="A226" t="str">
        <f t="shared" si="6"/>
        <v>CIGBR0-_BR_CIGBR0-BR-Analíticos--CIG HISTÓRICO REAL - CENTRO DE INFORMAÇÕES GERENCIAIS. Internet Banking</v>
      </c>
      <c r="B226" t="s">
        <v>1238</v>
      </c>
      <c r="C226" t="s">
        <v>1239</v>
      </c>
      <c r="D226" t="str">
        <f t="shared" si="7"/>
        <v>CIGBR0-_BR_CIGBR0-BR-Analíticos--CIG HISTÓRICO REAL - CENTRO DE INFORMAÇÕES GERENCIAIS. Internet Banking</v>
      </c>
    </row>
    <row r="227" spans="1:4" x14ac:dyDescent="0.35">
      <c r="A227" t="str">
        <f t="shared" si="6"/>
        <v>CIGBR1-_BR_CIGBR1-BR-Analíticos--CIG HISTÓRICO REAL - CENTRO DE INFORMAÇÕES GERENCIAIS. Mobile Banking</v>
      </c>
      <c r="B227" t="s">
        <v>1240</v>
      </c>
      <c r="C227" t="s">
        <v>1241</v>
      </c>
      <c r="D227" t="str">
        <f t="shared" si="7"/>
        <v>CIGBR1-_BR_CIGBR1-BR-Analíticos--CIG HISTÓRICO REAL - CENTRO DE INFORMAÇÕES GERENCIAIS. Mobile Banking</v>
      </c>
    </row>
    <row r="228" spans="1:4" x14ac:dyDescent="0.35">
      <c r="A228" t="str">
        <f t="shared" si="6"/>
        <v>CIMBR0-_BR_CIMBR0-BR-Analíticos--CIM DATAMART DE CRÉDITO IMOBILIÁRIO (UNIV_DQ). Internet Banking</v>
      </c>
      <c r="B228" t="s">
        <v>1242</v>
      </c>
      <c r="C228" t="s">
        <v>1243</v>
      </c>
      <c r="D228" t="str">
        <f t="shared" si="7"/>
        <v>CIMBR0-_BR_CIMBR0-BR-Analíticos--CIM DATAMART DE CRÉDITO IMOBILIÁRIO (UNIV_DQ). Internet Banking</v>
      </c>
    </row>
    <row r="229" spans="1:4" x14ac:dyDescent="0.35">
      <c r="A229" t="str">
        <f t="shared" si="6"/>
        <v>CIMBR1-_BR_CIMBR1-BR-Analíticos--CIM DATAMART DE CRÉDITO IMOBILIÁRIO (UNIV_DQ). Mobile Banking</v>
      </c>
      <c r="B229" t="s">
        <v>1244</v>
      </c>
      <c r="C229" t="s">
        <v>1245</v>
      </c>
      <c r="D229" t="str">
        <f t="shared" si="7"/>
        <v>CIMBR1-_BR_CIMBR1-BR-Analíticos--CIM DATAMART DE CRÉDITO IMOBILIÁRIO (UNIV_DQ). Mobile Banking</v>
      </c>
    </row>
    <row r="230" spans="1:4" x14ac:dyDescent="0.35">
      <c r="A230" t="str">
        <f t="shared" si="6"/>
        <v>CIPBR0-_BR_CIPBR0-BR-Genoma do Cliente--CIP CADASTRO INTEGRADO DE PARTES - AYMORÉ. Internet Banking</v>
      </c>
      <c r="B230" t="s">
        <v>1246</v>
      </c>
      <c r="C230" t="s">
        <v>1247</v>
      </c>
      <c r="D230" t="str">
        <f t="shared" si="7"/>
        <v>CIPBR0-_BR_CIPBR0-BR-Genoma do Cliente--CIP CADASTRO INTEGRADO DE PARTES - AYMORÉ. Internet Banking</v>
      </c>
    </row>
    <row r="231" spans="1:4" x14ac:dyDescent="0.35">
      <c r="A231" t="str">
        <f t="shared" si="6"/>
        <v>CIPBR1-_BR_CIPBR1-BR-Genoma do Cliente--CIP CADASTRO INTEGRADO DE PARTES - AYMORÉ. Mobile Banking</v>
      </c>
      <c r="B231" t="s">
        <v>1248</v>
      </c>
      <c r="C231" t="s">
        <v>1249</v>
      </c>
      <c r="D231" t="str">
        <f t="shared" si="7"/>
        <v>CIPBR1-_BR_CIPBR1-BR-Genoma do Cliente--CIP CADASTRO INTEGRADO DE PARTES - AYMORÉ. Mobile Banking</v>
      </c>
    </row>
    <row r="232" spans="1:4" x14ac:dyDescent="0.35">
      <c r="A232" t="str">
        <f t="shared" si="6"/>
        <v>CIRBR0-_BR_CIRBR0-BR-Gestão e Controle--CIR Apuração de Resultados das Operações Bolsa de Valores. Internet Banking</v>
      </c>
      <c r="B232" t="s">
        <v>1250</v>
      </c>
      <c r="C232" t="s">
        <v>1251</v>
      </c>
      <c r="D232" t="str">
        <f t="shared" si="7"/>
        <v>CIRBR0-_BR_CIRBR0-BR-Gestão e Controle--CIR Apuração de Resultados das Operações Bolsa de Valores. Internet Banking</v>
      </c>
    </row>
    <row r="233" spans="1:4" x14ac:dyDescent="0.35">
      <c r="A233" t="str">
        <f t="shared" si="6"/>
        <v>CIRBR1-_BR_CIRBR1-BR-Gestão e Controle--CIR Apuração de Resultados das Operações Bolsa de Valores. Mobile Banking</v>
      </c>
      <c r="B233" t="s">
        <v>1252</v>
      </c>
      <c r="C233" t="s">
        <v>1253</v>
      </c>
      <c r="D233" t="str">
        <f t="shared" si="7"/>
        <v>CIRBR1-_BR_CIRBR1-BR-Gestão e Controle--CIR Apuração de Resultados das Operações Bolsa de Valores. Mobile Banking</v>
      </c>
    </row>
    <row r="234" spans="1:4" x14ac:dyDescent="0.35">
      <c r="A234" t="str">
        <f t="shared" si="6"/>
        <v>CISBR0-_BR_CISBR0-BR-Analíticos--CIS DATAMART DE CÂMBIO INTERFACES SWIFT (UNIV_AX). Internet Banking</v>
      </c>
      <c r="B234" t="s">
        <v>1254</v>
      </c>
      <c r="C234" t="s">
        <v>1255</v>
      </c>
      <c r="D234" t="str">
        <f t="shared" si="7"/>
        <v>CISBR0-_BR_CISBR0-BR-Analíticos--CIS DATAMART DE CÂMBIO INTERFACES SWIFT (UNIV_AX). Internet Banking</v>
      </c>
    </row>
    <row r="235" spans="1:4" x14ac:dyDescent="0.35">
      <c r="A235" t="str">
        <f t="shared" si="6"/>
        <v>CISBR1-_BR_CISBR1-BR-Analíticos--CIS DATAMART DE CÂMBIO INTERFACES SWIFT (UNIV_AX). Mobile Banking</v>
      </c>
      <c r="B235" t="s">
        <v>1256</v>
      </c>
      <c r="C235" t="s">
        <v>1257</v>
      </c>
      <c r="D235" t="str">
        <f t="shared" si="7"/>
        <v>CISBR1-_BR_CISBR1-BR-Analíticos--CIS DATAMART DE CÂMBIO INTERFACES SWIFT (UNIV_AX). Mobile Banking</v>
      </c>
    </row>
    <row r="236" spans="1:4" x14ac:dyDescent="0.35">
      <c r="A236" t="str">
        <f t="shared" si="6"/>
        <v>CKFBR0-_BR_CKFBR0-BR-Manufatura--CKF Backoffice Santander Financiamentos. Internet Banking</v>
      </c>
      <c r="B236" t="s">
        <v>1258</v>
      </c>
      <c r="C236" t="s">
        <v>1259</v>
      </c>
      <c r="D236" t="str">
        <f t="shared" si="7"/>
        <v>CKFBR0-_BR_CKFBR0-BR-Manufatura--CKF Backoffice Santander Financiamentos. Internet Banking</v>
      </c>
    </row>
    <row r="237" spans="1:4" x14ac:dyDescent="0.35">
      <c r="A237" t="str">
        <f t="shared" si="6"/>
        <v>CKFBR1-_BR_CKFBR1-BR-Manufatura--CKF Backoffice Santander Financiamentos. Mobile Banking</v>
      </c>
      <c r="B237" t="s">
        <v>1260</v>
      </c>
      <c r="C237" t="s">
        <v>1261</v>
      </c>
      <c r="D237" t="str">
        <f t="shared" si="7"/>
        <v>CKFBR1-_BR_CKFBR1-BR-Manufatura--CKF Backoffice Santander Financiamentos. Mobile Banking</v>
      </c>
    </row>
    <row r="238" spans="1:4" x14ac:dyDescent="0.35">
      <c r="A238" t="s">
        <v>1262</v>
      </c>
      <c r="B238" t="s">
        <v>1262</v>
      </c>
      <c r="C238" t="s">
        <v>1263</v>
      </c>
      <c r="D238" t="s">
        <v>1262</v>
      </c>
    </row>
    <row r="239" spans="1:4" x14ac:dyDescent="0.35">
      <c r="A239" t="str">
        <f t="shared" si="6"/>
        <v>CL0BR0-_BR_CL0BR0-BR-Administrativo--CL COMUNICAÇÕES INTERNAS. Internet Banking</v>
      </c>
      <c r="B239" t="s">
        <v>1264</v>
      </c>
      <c r="C239" t="s">
        <v>1265</v>
      </c>
      <c r="D239" t="str">
        <f t="shared" si="7"/>
        <v>CL0BR0-_BR_CL0BR0-BR-Administrativo--CL COMUNICAÇÕES INTERNAS. Internet Banking</v>
      </c>
    </row>
    <row r="240" spans="1:4" x14ac:dyDescent="0.35">
      <c r="A240" t="str">
        <f t="shared" si="6"/>
        <v>CL0BR1-_BR_CL0BR1-BR-Administrativo--CL COMUNICAÇÕES INTERNAS. Mobile Banking</v>
      </c>
      <c r="B240" t="s">
        <v>1266</v>
      </c>
      <c r="C240" t="s">
        <v>1267</v>
      </c>
      <c r="D240" t="str">
        <f t="shared" si="7"/>
        <v>CL0BR1-_BR_CL0BR1-BR-Administrativo--CL COMUNICAÇÕES INTERNAS. Mobile Banking</v>
      </c>
    </row>
    <row r="241" spans="1:4" x14ac:dyDescent="0.35">
      <c r="A241" t="str">
        <f t="shared" si="6"/>
        <v>CMABR0-_BR_CMABR0-BR-Capacidades Técnicas--CMA CONECTIVIDADE E MONITORAMENTO DE ARQUIVOS. Internet Banking</v>
      </c>
      <c r="B241" t="s">
        <v>1268</v>
      </c>
      <c r="C241" t="s">
        <v>1269</v>
      </c>
      <c r="D241" t="str">
        <f t="shared" si="7"/>
        <v>CMABR0-_BR_CMABR0-BR-Capacidades Técnicas--CMA CONECTIVIDADE E MONITORAMENTO DE ARQUIVOS. Internet Banking</v>
      </c>
    </row>
    <row r="242" spans="1:4" x14ac:dyDescent="0.35">
      <c r="A242" t="str">
        <f t="shared" si="6"/>
        <v>CMABR1-_BR_CMABR1-BR-Capacidades Técnicas--CMA CONECTIVIDADE E MONITORAMENTO DE ARQUIVOS. Mobile Banking</v>
      </c>
      <c r="B242" t="s">
        <v>1270</v>
      </c>
      <c r="C242" t="s">
        <v>1271</v>
      </c>
      <c r="D242" t="str">
        <f t="shared" si="7"/>
        <v>CMABR1-_BR_CMABR1-BR-Capacidades Técnicas--CMA CONECTIVIDADE E MONITORAMENTO DE ARQUIVOS. Mobile Banking</v>
      </c>
    </row>
    <row r="243" spans="1:4" x14ac:dyDescent="0.35">
      <c r="A243" t="str">
        <f t="shared" si="6"/>
        <v>CMEBR0-_BR_CMEBR0-BR-Comercialização e Serviços--CME CAMPANHAS E EVENTOS PARA FUNCIONÁRIOS - SITE INSTITUCIONAL. Internet Banking</v>
      </c>
      <c r="B243" t="s">
        <v>1272</v>
      </c>
      <c r="C243" t="s">
        <v>1273</v>
      </c>
      <c r="D243" t="str">
        <f t="shared" si="7"/>
        <v>CMEBR0-_BR_CMEBR0-BR-Comercialização e Serviços--CME CAMPANHAS E EVENTOS PARA FUNCIONÁRIOS - SITE INSTITUCIONAL. Internet Banking</v>
      </c>
    </row>
    <row r="244" spans="1:4" x14ac:dyDescent="0.35">
      <c r="A244" t="str">
        <f t="shared" si="6"/>
        <v>CMEBR1-_BR_CMEBR1-BR-Comercialização e Serviços--CME CAMPANHAS E EVENTOS PARA FUNCIONÁRIOS - SITE INSTITUCIONAL. Mobile Banking</v>
      </c>
      <c r="B244" t="s">
        <v>1274</v>
      </c>
      <c r="C244" t="s">
        <v>1275</v>
      </c>
      <c r="D244" t="str">
        <f t="shared" si="7"/>
        <v>CMEBR1-_BR_CMEBR1-BR-Comercialização e Serviços--CME CAMPANHAS E EVENTOS PARA FUNCIONÁRIOS - SITE INSTITUCIONAL. Mobile Banking</v>
      </c>
    </row>
    <row r="245" spans="1:4" x14ac:dyDescent="0.35">
      <c r="A245" t="str">
        <f t="shared" si="6"/>
        <v>CMPBR0-_BR_CMPBR0-BR-Analíticos--CMP HISTÓRICO REAL - COUNTRY MODEL PROJECT. Internet Banking</v>
      </c>
      <c r="B245" t="s">
        <v>1276</v>
      </c>
      <c r="C245" t="s">
        <v>1277</v>
      </c>
      <c r="D245" t="str">
        <f t="shared" si="7"/>
        <v>CMPBR0-_BR_CMPBR0-BR-Analíticos--CMP HISTÓRICO REAL - COUNTRY MODEL PROJECT. Internet Banking</v>
      </c>
    </row>
    <row r="246" spans="1:4" x14ac:dyDescent="0.35">
      <c r="A246" t="str">
        <f t="shared" si="6"/>
        <v>CMPBR1-_BR_CMPBR1-BR-Analíticos--CMP HISTÓRICO REAL - COUNTRY MODEL PROJECT. Mobile Banking</v>
      </c>
      <c r="B246" t="s">
        <v>1278</v>
      </c>
      <c r="C246" t="s">
        <v>1279</v>
      </c>
      <c r="D246" t="str">
        <f t="shared" si="7"/>
        <v>CMPBR1-_BR_CMPBR1-BR-Analíticos--CMP HISTÓRICO REAL - COUNTRY MODEL PROJECT. Mobile Banking</v>
      </c>
    </row>
    <row r="247" spans="1:4" x14ac:dyDescent="0.35">
      <c r="A247" t="str">
        <f t="shared" si="6"/>
        <v>CMXBR0-_BR_CMXBR0-BR-Canais--CMX Sistema de Trade Finance / Trade Services. Internet Banking</v>
      </c>
      <c r="B247" t="s">
        <v>1280</v>
      </c>
      <c r="C247" t="s">
        <v>1281</v>
      </c>
      <c r="D247" t="str">
        <f t="shared" si="7"/>
        <v>CMXBR0-_BR_CMXBR0-BR-Canais--CMX Sistema de Trade Finance / Trade Services. Internet Banking</v>
      </c>
    </row>
    <row r="248" spans="1:4" x14ac:dyDescent="0.35">
      <c r="A248" t="str">
        <f t="shared" si="6"/>
        <v>CMXBR1-_BR_CMXBR1-BR-Canais--CMX Sistema de Trade Finance / Trade Services. Mobile Banking</v>
      </c>
      <c r="B248" t="s">
        <v>1282</v>
      </c>
      <c r="C248" t="s">
        <v>1283</v>
      </c>
      <c r="D248" t="str">
        <f t="shared" si="7"/>
        <v>CMXBR1-_BR_CMXBR1-BR-Canais--CMX Sistema de Trade Finance / Trade Services. Mobile Banking</v>
      </c>
    </row>
    <row r="249" spans="1:4" x14ac:dyDescent="0.35">
      <c r="A249" t="str">
        <f t="shared" si="6"/>
        <v>CNEBR0-_BR_CNEBR0-BR-Comercialização e Serviços--CNE Comitê Negócios Business. Internet Banking</v>
      </c>
      <c r="B249" t="s">
        <v>1284</v>
      </c>
      <c r="C249" t="s">
        <v>1285</v>
      </c>
      <c r="D249" t="str">
        <f t="shared" si="7"/>
        <v>CNEBR0-_BR_CNEBR0-BR-Comercialização e Serviços--CNE Comitê Negócios Business. Internet Banking</v>
      </c>
    </row>
    <row r="250" spans="1:4" x14ac:dyDescent="0.35">
      <c r="A250" t="str">
        <f t="shared" si="6"/>
        <v>CNEBR1-_BR_CNEBR1-BR-Comercialização e Serviços--CNE Comitê Negócios Business. Mobile Banking</v>
      </c>
      <c r="B250" t="s">
        <v>1286</v>
      </c>
      <c r="C250" t="s">
        <v>1287</v>
      </c>
      <c r="D250" t="str">
        <f t="shared" si="7"/>
        <v>CNEBR1-_BR_CNEBR1-BR-Comercialização e Serviços--CNE Comitê Negócios Business. Mobile Banking</v>
      </c>
    </row>
    <row r="251" spans="1:4" x14ac:dyDescent="0.35">
      <c r="A251" t="str">
        <f t="shared" si="6"/>
        <v>CNRBR0-_BR_CNRBR0-BR-Manufatura--CNR Compensação por Imagem - Nossa Remessa. Internet Banking</v>
      </c>
      <c r="B251" t="s">
        <v>1288</v>
      </c>
      <c r="C251" t="s">
        <v>1289</v>
      </c>
      <c r="D251" t="str">
        <f t="shared" si="7"/>
        <v>CNRBR0-_BR_CNRBR0-BR-Manufatura--CNR Compensação por Imagem - Nossa Remessa. Internet Banking</v>
      </c>
    </row>
    <row r="252" spans="1:4" x14ac:dyDescent="0.35">
      <c r="A252" t="str">
        <f t="shared" si="6"/>
        <v>CNRBR1-_BR_CNRBR1-BR-Manufatura--CNR Compensação por Imagem - Nossa Remessa. Mobile Banking</v>
      </c>
      <c r="B252" t="s">
        <v>1290</v>
      </c>
      <c r="C252" t="s">
        <v>1291</v>
      </c>
      <c r="D252" t="str">
        <f t="shared" si="7"/>
        <v>CNRBR1-_BR_CNRBR1-BR-Manufatura--CNR Compensação por Imagem - Nossa Remessa. Mobile Banking</v>
      </c>
    </row>
    <row r="253" spans="1:4" x14ac:dyDescent="0.35">
      <c r="A253" t="str">
        <f t="shared" si="6"/>
        <v>COIBR0-_BR_COIBR0-BR-Canais--COI Comunicação Interna. Internet Banking</v>
      </c>
      <c r="B253" t="s">
        <v>1292</v>
      </c>
      <c r="C253" t="s">
        <v>1293</v>
      </c>
      <c r="D253" t="str">
        <f t="shared" si="7"/>
        <v>COIBR0-_BR_COIBR0-BR-Canais--COI Comunicação Interna. Internet Banking</v>
      </c>
    </row>
    <row r="254" spans="1:4" x14ac:dyDescent="0.35">
      <c r="A254" t="str">
        <f t="shared" si="6"/>
        <v>COIBR1-_BR_COIBR1-BR-Canais--COI Comunicação Interna. Mobile Banking</v>
      </c>
      <c r="B254" t="s">
        <v>1294</v>
      </c>
      <c r="C254" t="s">
        <v>1295</v>
      </c>
      <c r="D254" t="str">
        <f t="shared" si="7"/>
        <v>COIBR1-_BR_COIBR1-BR-Canais--COI Comunicação Interna. Mobile Banking</v>
      </c>
    </row>
    <row r="255" spans="1:4" x14ac:dyDescent="0.35">
      <c r="A255" t="str">
        <f t="shared" si="6"/>
        <v>COLBR0-_BR_COLBR0-BR-Analíticos--COL HISTÓRICO REAL - DESPESAS ONLINE. Internet Banking</v>
      </c>
      <c r="B255" t="s">
        <v>1296</v>
      </c>
      <c r="C255" t="s">
        <v>1297</v>
      </c>
      <c r="D255" t="str">
        <f t="shared" si="7"/>
        <v>COLBR0-_BR_COLBR0-BR-Analíticos--COL HISTÓRICO REAL - DESPESAS ONLINE. Internet Banking</v>
      </c>
    </row>
    <row r="256" spans="1:4" x14ac:dyDescent="0.35">
      <c r="A256" t="str">
        <f t="shared" si="6"/>
        <v>COLBR1-_BR_COLBR1-BR-Analíticos--COL HISTÓRICO REAL - DESPESAS ONLINE. Mobile Banking</v>
      </c>
      <c r="B256" t="s">
        <v>1298</v>
      </c>
      <c r="C256" t="s">
        <v>1299</v>
      </c>
      <c r="D256" t="str">
        <f t="shared" si="7"/>
        <v>COLBR1-_BR_COLBR1-BR-Analíticos--COL HISTÓRICO REAL - DESPESAS ONLINE. Mobile Banking</v>
      </c>
    </row>
    <row r="257" spans="1:4" x14ac:dyDescent="0.35">
      <c r="A257" t="str">
        <f t="shared" si="6"/>
        <v>COMBR0-_BR_COMBR0-BR-Gestão e Controle--COM Conciliador FOBO GB&amp;M. Internet Banking</v>
      </c>
      <c r="B257" t="s">
        <v>1300</v>
      </c>
      <c r="C257" t="s">
        <v>1301</v>
      </c>
      <c r="D257" t="str">
        <f t="shared" si="7"/>
        <v>COMBR0-_BR_COMBR0-BR-Gestão e Controle--COM Conciliador FOBO GB&amp;M. Internet Banking</v>
      </c>
    </row>
    <row r="258" spans="1:4" x14ac:dyDescent="0.35">
      <c r="A258" t="str">
        <f t="shared" si="6"/>
        <v>COMBR1-_BR_COMBR1-BR-Gestão e Controle--COM Conciliador FOBO GB&amp;M. Mobile Banking</v>
      </c>
      <c r="B258" t="s">
        <v>1302</v>
      </c>
      <c r="C258" t="s">
        <v>1303</v>
      </c>
      <c r="D258" t="str">
        <f t="shared" si="7"/>
        <v>COMBR1-_BR_COMBR1-BR-Gestão e Controle--COM Conciliador FOBO GB&amp;M. Mobile Banking</v>
      </c>
    </row>
    <row r="259" spans="1:4" x14ac:dyDescent="0.35">
      <c r="A259" t="str">
        <f t="shared" si="6"/>
        <v>CORBR0-_BR_CORBR0-BR-Genoma do Cliente--COR CADASTROS CORPORATIVOS. Internet Banking</v>
      </c>
      <c r="B259" t="s">
        <v>1304</v>
      </c>
      <c r="C259" t="s">
        <v>1305</v>
      </c>
      <c r="D259" t="str">
        <f t="shared" si="7"/>
        <v>CORBR0-_BR_CORBR0-BR-Genoma do Cliente--COR CADASTROS CORPORATIVOS. Internet Banking</v>
      </c>
    </row>
    <row r="260" spans="1:4" x14ac:dyDescent="0.35">
      <c r="A260" t="str">
        <f t="shared" si="6"/>
        <v>CORBR1-_BR_CORBR1-BR-Genoma do Cliente--COR CADASTROS CORPORATIVOS. Mobile Banking</v>
      </c>
      <c r="B260" t="s">
        <v>1306</v>
      </c>
      <c r="C260" t="s">
        <v>1307</v>
      </c>
      <c r="D260" t="str">
        <f t="shared" si="7"/>
        <v>CORBR1-_BR_CORBR1-BR-Genoma do Cliente--COR CADASTROS CORPORATIVOS. Mobile Banking</v>
      </c>
    </row>
    <row r="261" spans="1:4" x14ac:dyDescent="0.35">
      <c r="A261" t="str">
        <f t="shared" si="6"/>
        <v>CPCBR0-_BR_CPCBR0-BR-Genoma do Cliente--CPC CONSULTA PERFIL DE CLIENTES - AYMORÉ. Internet Banking</v>
      </c>
      <c r="B261" t="s">
        <v>1308</v>
      </c>
      <c r="C261" t="s">
        <v>1309</v>
      </c>
      <c r="D261" t="str">
        <f t="shared" si="7"/>
        <v>CPCBR0-_BR_CPCBR0-BR-Genoma do Cliente--CPC CONSULTA PERFIL DE CLIENTES - AYMORÉ. Internet Banking</v>
      </c>
    </row>
    <row r="262" spans="1:4" x14ac:dyDescent="0.35">
      <c r="A262" t="str">
        <f t="shared" si="6"/>
        <v>CPCBR1-_BR_CPCBR1-BR-Genoma do Cliente--CPC CONSULTA PERFIL DE CLIENTES - AYMORÉ. Mobile Banking</v>
      </c>
      <c r="B262" t="s">
        <v>1310</v>
      </c>
      <c r="C262" t="s">
        <v>1311</v>
      </c>
      <c r="D262" t="str">
        <f t="shared" si="7"/>
        <v>CPCBR1-_BR_CPCBR1-BR-Genoma do Cliente--CPC CONSULTA PERFIL DE CLIENTES - AYMORÉ. Mobile Banking</v>
      </c>
    </row>
    <row r="263" spans="1:4" x14ac:dyDescent="0.35">
      <c r="A263" t="str">
        <f t="shared" ref="A263:A328" si="8">CONCATENATE(C263,"-",B263)</f>
        <v>CPEBR0-_BR_CPEBR0-BR-Gestão e Controle--CPE Custos Operacionais. Internet Banking</v>
      </c>
      <c r="B263" t="s">
        <v>1312</v>
      </c>
      <c r="C263" t="s">
        <v>1313</v>
      </c>
      <c r="D263" t="str">
        <f t="shared" ref="D263:D328" si="9">A263</f>
        <v>CPEBR0-_BR_CPEBR0-BR-Gestão e Controle--CPE Custos Operacionais. Internet Banking</v>
      </c>
    </row>
    <row r="264" spans="1:4" x14ac:dyDescent="0.35">
      <c r="A264" t="str">
        <f t="shared" si="8"/>
        <v>CPEBR1-_BR_CPEBR1-BR-Gestão e Controle--CPE Custos Operacionais. Mobile Banking</v>
      </c>
      <c r="B264" t="s">
        <v>1314</v>
      </c>
      <c r="C264" t="s">
        <v>1315</v>
      </c>
      <c r="D264" t="str">
        <f t="shared" si="9"/>
        <v>CPEBR1-_BR_CPEBR1-BR-Gestão e Controle--CPE Custos Operacionais. Mobile Banking</v>
      </c>
    </row>
    <row r="265" spans="1:4" x14ac:dyDescent="0.35">
      <c r="A265" t="str">
        <f t="shared" si="8"/>
        <v>CPTBR0-_BR_CPTBR0-BR-Manufatura--CPT Catálogo de Produtos da Tesouraria. Internet Banking</v>
      </c>
      <c r="B265" t="s">
        <v>1316</v>
      </c>
      <c r="C265" t="s">
        <v>1317</v>
      </c>
      <c r="D265" t="str">
        <f t="shared" si="9"/>
        <v>CPTBR0-_BR_CPTBR0-BR-Manufatura--CPT Catálogo de Produtos da Tesouraria. Internet Banking</v>
      </c>
    </row>
    <row r="266" spans="1:4" x14ac:dyDescent="0.35">
      <c r="A266" t="str">
        <f t="shared" si="8"/>
        <v>CPTBR1-_BR_CPTBR1-BR-Manufatura--CPT Catálogo de Produtos da Tesouraria. Mobile Banking</v>
      </c>
      <c r="B266" t="s">
        <v>1318</v>
      </c>
      <c r="C266" t="s">
        <v>1319</v>
      </c>
      <c r="D266" t="str">
        <f t="shared" si="9"/>
        <v>CPTBR1-_BR_CPTBR1-BR-Manufatura--CPT Catálogo de Produtos da Tesouraria. Mobile Banking</v>
      </c>
    </row>
    <row r="267" spans="1:4" x14ac:dyDescent="0.35">
      <c r="A267" t="str">
        <f t="shared" si="8"/>
        <v>CRDBR0-_BR_CRDBR0-BR-Manufatura--CRD CLUBCARD - CRÉDITO. Internet Banking</v>
      </c>
      <c r="B267" t="s">
        <v>1320</v>
      </c>
      <c r="C267" t="s">
        <v>1321</v>
      </c>
      <c r="D267" t="str">
        <f t="shared" si="9"/>
        <v>CRDBR0-_BR_CRDBR0-BR-Manufatura--CRD CLUBCARD - CRÉDITO. Internet Banking</v>
      </c>
    </row>
    <row r="268" spans="1:4" x14ac:dyDescent="0.35">
      <c r="A268" t="str">
        <f t="shared" si="8"/>
        <v>CRDBR1-_BR_CRDBR1-BR-Manufatura--CRD CLUBCARD - CRÉDITO. Mobile Banking</v>
      </c>
      <c r="B268" t="s">
        <v>1322</v>
      </c>
      <c r="C268" t="s">
        <v>1323</v>
      </c>
      <c r="D268" t="str">
        <f t="shared" si="9"/>
        <v>CRDBR1-_BR_CRDBR1-BR-Manufatura--CRD CLUBCARD - CRÉDITO. Mobile Banking</v>
      </c>
    </row>
    <row r="269" spans="1:4" x14ac:dyDescent="0.35">
      <c r="A269" t="s">
        <v>1324</v>
      </c>
      <c r="B269" t="s">
        <v>1324</v>
      </c>
      <c r="C269" t="s">
        <v>1325</v>
      </c>
      <c r="D269" t="s">
        <v>1324</v>
      </c>
    </row>
    <row r="270" spans="1:4" x14ac:dyDescent="0.35">
      <c r="A270" t="str">
        <f t="shared" si="8"/>
        <v>CROBR0-_BR_CROBR0-BR-Gestão e Controle--CRO CONTROLE DE RISCOS OPERACIONAIS. Internet Banking</v>
      </c>
      <c r="B270" t="s">
        <v>1326</v>
      </c>
      <c r="C270" t="s">
        <v>1327</v>
      </c>
      <c r="D270" t="str">
        <f t="shared" si="9"/>
        <v>CROBR0-_BR_CROBR0-BR-Gestão e Controle--CRO CONTROLE DE RISCOS OPERACIONAIS. Internet Banking</v>
      </c>
    </row>
    <row r="271" spans="1:4" x14ac:dyDescent="0.35">
      <c r="A271" t="str">
        <f t="shared" si="8"/>
        <v>CROBR1-_BR_CROBR1-BR-Gestão e Controle--CRO CONTROLE DE RISCOS OPERACIONAIS. Mobile Banking</v>
      </c>
      <c r="B271" t="s">
        <v>1328</v>
      </c>
      <c r="C271" t="s">
        <v>1329</v>
      </c>
      <c r="D271" t="str">
        <f t="shared" si="9"/>
        <v>CROBR1-_BR_CROBR1-BR-Gestão e Controle--CRO CONTROLE DE RISCOS OPERACIONAIS. Mobile Banking</v>
      </c>
    </row>
    <row r="272" spans="1:4" x14ac:dyDescent="0.35">
      <c r="A272" t="str">
        <f t="shared" si="8"/>
        <v>CRRBR0-_BR_CRRBR0-BR-Analíticos--CRR DATAMART DG - CRÉDITO RURAL - DIÁRIO (DERAL). Internet Banking</v>
      </c>
      <c r="B272" t="s">
        <v>1330</v>
      </c>
      <c r="C272" t="s">
        <v>1331</v>
      </c>
      <c r="D272" t="str">
        <f t="shared" si="9"/>
        <v>CRRBR0-_BR_CRRBR0-BR-Analíticos--CRR DATAMART DG - CRÉDITO RURAL - DIÁRIO (DERAL). Internet Banking</v>
      </c>
    </row>
    <row r="273" spans="1:4" x14ac:dyDescent="0.35">
      <c r="A273" t="str">
        <f t="shared" si="8"/>
        <v>CRRBR1-_BR_CRRBR1-BR-Analíticos--CRR DATAMART DG - CRÉDITO RURAL - DIÁRIO (DERAL). Mobile Banking</v>
      </c>
      <c r="B273" t="s">
        <v>1332</v>
      </c>
      <c r="C273" t="s">
        <v>1333</v>
      </c>
      <c r="D273" t="str">
        <f t="shared" si="9"/>
        <v>CRRBR1-_BR_CRRBR1-BR-Analíticos--CRR DATAMART DG - CRÉDITO RURAL - DIÁRIO (DERAL). Mobile Banking</v>
      </c>
    </row>
    <row r="274" spans="1:4" x14ac:dyDescent="0.35">
      <c r="A274" t="str">
        <f t="shared" si="8"/>
        <v>CSCBR0-_BR_CSCBR0-BR-Comercialização e Serviços--CSC CONHECENDO SEU CLIENTE. Internet Banking</v>
      </c>
      <c r="B274" t="s">
        <v>1334</v>
      </c>
      <c r="C274" t="s">
        <v>1335</v>
      </c>
      <c r="D274" t="str">
        <f t="shared" si="9"/>
        <v>CSCBR0-_BR_CSCBR0-BR-Comercialização e Serviços--CSC CONHECENDO SEU CLIENTE. Internet Banking</v>
      </c>
    </row>
    <row r="275" spans="1:4" x14ac:dyDescent="0.35">
      <c r="A275" t="str">
        <f t="shared" si="8"/>
        <v>CSCBR1-_BR_CSCBR1-BR-Comercialização e Serviços--CSC CONHECENDO SEU CLIENTE. Mobile Banking</v>
      </c>
      <c r="B275" t="s">
        <v>1336</v>
      </c>
      <c r="C275" t="s">
        <v>1337</v>
      </c>
      <c r="D275" t="str">
        <f t="shared" si="9"/>
        <v>CSCBR1-_BR_CSCBR1-BR-Comercialização e Serviços--CSC CONHECENDO SEU CLIENTE. Mobile Banking</v>
      </c>
    </row>
    <row r="276" spans="1:4" x14ac:dyDescent="0.35">
      <c r="A276" t="str">
        <f t="shared" si="8"/>
        <v>CSGBR0-_BR_CSGBR0-BR-Manufatura--CSG CONSIGNADO. Internet Banking</v>
      </c>
      <c r="B276" t="s">
        <v>1338</v>
      </c>
      <c r="C276" t="s">
        <v>1339</v>
      </c>
      <c r="D276" t="str">
        <f t="shared" si="9"/>
        <v>CSGBR0-_BR_CSGBR0-BR-Manufatura--CSG CONSIGNADO. Internet Banking</v>
      </c>
    </row>
    <row r="277" spans="1:4" x14ac:dyDescent="0.35">
      <c r="A277" t="str">
        <f t="shared" si="8"/>
        <v>CSGBR1-_BR_CSGBR1-BR-Manufatura--CSG CONSIGNADO. Mobile Banking</v>
      </c>
      <c r="B277" t="s">
        <v>1340</v>
      </c>
      <c r="C277" t="s">
        <v>1341</v>
      </c>
      <c r="D277" t="str">
        <f t="shared" si="9"/>
        <v>CSGBR1-_BR_CSGBR1-BR-Manufatura--CSG CONSIGNADO. Mobile Banking</v>
      </c>
    </row>
    <row r="278" spans="1:4" x14ac:dyDescent="0.35">
      <c r="A278" t="str">
        <f t="shared" si="8"/>
        <v>CSSBR0-_BR_CSSBR0-BR-Capacidades Técnicas--CSS SEGURO PRESTAMISTA. Internet Banking</v>
      </c>
      <c r="B278" t="s">
        <v>1342</v>
      </c>
      <c r="C278" t="s">
        <v>1343</v>
      </c>
      <c r="D278" t="str">
        <f t="shared" si="9"/>
        <v>CSSBR0-_BR_CSSBR0-BR-Capacidades Técnicas--CSS SEGURO PRESTAMISTA. Internet Banking</v>
      </c>
    </row>
    <row r="279" spans="1:4" x14ac:dyDescent="0.35">
      <c r="A279" t="str">
        <f t="shared" si="8"/>
        <v>CSSBR1-_BR_CSSBR1-BR-Capacidades Técnicas--CSS SEGURO PRESTAMISTA. Mobile Banking</v>
      </c>
      <c r="B279" t="s">
        <v>1344</v>
      </c>
      <c r="C279" t="s">
        <v>1345</v>
      </c>
      <c r="D279" t="str">
        <f t="shared" si="9"/>
        <v>CSSBR1-_BR_CSSBR1-BR-Capacidades Técnicas--CSS SEGURO PRESTAMISTA. Mobile Banking</v>
      </c>
    </row>
    <row r="280" spans="1:4" x14ac:dyDescent="0.35">
      <c r="A280" t="str">
        <f t="shared" si="8"/>
        <v>CTABR0-_BR_CTABR0-BR-Gestão e Controle--CTA COLLECTION TRADING ANALYSIS. Internet Banking</v>
      </c>
      <c r="B280" t="s">
        <v>1346</v>
      </c>
      <c r="C280" t="s">
        <v>1347</v>
      </c>
      <c r="D280" t="str">
        <f t="shared" si="9"/>
        <v>CTABR0-_BR_CTABR0-BR-Gestão e Controle--CTA COLLECTION TRADING ANALYSIS. Internet Banking</v>
      </c>
    </row>
    <row r="281" spans="1:4" x14ac:dyDescent="0.35">
      <c r="A281" t="str">
        <f t="shared" si="8"/>
        <v>CTABR1-_BR_CTABR1-BR-Gestão e Controle--CTA COLLECTION TRADING ANALYSIS. Mobile Banking</v>
      </c>
      <c r="B281" t="s">
        <v>1348</v>
      </c>
      <c r="C281" t="s">
        <v>1349</v>
      </c>
      <c r="D281" t="str">
        <f t="shared" si="9"/>
        <v>CTABR1-_BR_CTABR1-BR-Gestão e Controle--CTA COLLECTION TRADING ANALYSIS. Mobile Banking</v>
      </c>
    </row>
    <row r="282" spans="1:4" x14ac:dyDescent="0.35">
      <c r="A282" t="str">
        <f t="shared" si="8"/>
        <v>CTRBR0-_BR_CTRBR0-BR-Comercialização e Serviços--CTR CONTROLE DE ENCERRAMENTO. Internet Banking</v>
      </c>
      <c r="B282" t="s">
        <v>1350</v>
      </c>
      <c r="C282" t="s">
        <v>1351</v>
      </c>
      <c r="D282" t="str">
        <f t="shared" si="9"/>
        <v>CTRBR0-_BR_CTRBR0-BR-Comercialização e Serviços--CTR CONTROLE DE ENCERRAMENTO. Internet Banking</v>
      </c>
    </row>
    <row r="283" spans="1:4" x14ac:dyDescent="0.35">
      <c r="A283" t="str">
        <f t="shared" si="8"/>
        <v>CTRBR1-_BR_CTRBR1-BR-Comercialização e Serviços--CTR CONTROLE DE ENCERRAMENTO. Mobile Banking</v>
      </c>
      <c r="B283" t="s">
        <v>1352</v>
      </c>
      <c r="C283" t="s">
        <v>1353</v>
      </c>
      <c r="D283" t="str">
        <f t="shared" si="9"/>
        <v>CTRBR1-_BR_CTRBR1-BR-Comercialização e Serviços--CTR CONTROLE DE ENCERRAMENTO. Mobile Banking</v>
      </c>
    </row>
    <row r="284" spans="1:4" x14ac:dyDescent="0.35">
      <c r="A284" t="str">
        <f t="shared" si="8"/>
        <v>CTXBR0-_BR_CTXBR0-BR-Manufatura--CTX CONTROLE DE TAXAS DE FINANCIAMENTO. Internet Banking</v>
      </c>
      <c r="B284" t="s">
        <v>1354</v>
      </c>
      <c r="C284" t="s">
        <v>1355</v>
      </c>
      <c r="D284" t="str">
        <f t="shared" si="9"/>
        <v>CTXBR0-_BR_CTXBR0-BR-Manufatura--CTX CONTROLE DE TAXAS DE FINANCIAMENTO. Internet Banking</v>
      </c>
    </row>
    <row r="285" spans="1:4" x14ac:dyDescent="0.35">
      <c r="A285" t="str">
        <f t="shared" si="8"/>
        <v>CTXBR1-_BR_CTXBR1-BR-Manufatura--CTX CONTROLE DE TAXAS DE FINANCIAMENTO. Mobile Banking</v>
      </c>
      <c r="B285" t="s">
        <v>1356</v>
      </c>
      <c r="C285" t="s">
        <v>1357</v>
      </c>
      <c r="D285" t="str">
        <f t="shared" si="9"/>
        <v>CTXBR1-_BR_CTXBR1-BR-Manufatura--CTX CONTROLE DE TAXAS DE FINANCIAMENTO. Mobile Banking</v>
      </c>
    </row>
    <row r="286" spans="1:4" x14ac:dyDescent="0.35">
      <c r="A286" t="str">
        <f t="shared" si="8"/>
        <v>CUTBR0-_BR_CUTBR0-BR-Gestão e Controle--CUT PAPER CUT. Internet Banking</v>
      </c>
      <c r="B286" t="s">
        <v>1358</v>
      </c>
      <c r="C286" t="s">
        <v>1359</v>
      </c>
      <c r="D286" t="str">
        <f t="shared" si="9"/>
        <v>CUTBR0-_BR_CUTBR0-BR-Gestão e Controle--CUT PAPER CUT. Internet Banking</v>
      </c>
    </row>
    <row r="287" spans="1:4" x14ac:dyDescent="0.35">
      <c r="A287" t="str">
        <f t="shared" si="8"/>
        <v>CUTBR1-_BR_CUTBR1-BR-Gestão e Controle--CUT PAPER CUT. Mobile Banking</v>
      </c>
      <c r="B287" t="s">
        <v>1360</v>
      </c>
      <c r="C287" t="s">
        <v>1361</v>
      </c>
      <c r="D287" t="str">
        <f t="shared" si="9"/>
        <v>CUTBR1-_BR_CUTBR1-BR-Gestão e Controle--CUT PAPER CUT. Mobile Banking</v>
      </c>
    </row>
    <row r="288" spans="1:4" x14ac:dyDescent="0.35">
      <c r="A288" t="str">
        <f t="shared" si="8"/>
        <v>CY0BR0-_BR_CY0BR0-BR-Canais--CY PLATAFORMA DE AUTOMAÇÃO DE AGÊNCIAS. Internet Banking</v>
      </c>
      <c r="B288" t="s">
        <v>1362</v>
      </c>
      <c r="C288" t="s">
        <v>1363</v>
      </c>
      <c r="D288" t="str">
        <f t="shared" si="9"/>
        <v>CY0BR0-_BR_CY0BR0-BR-Canais--CY PLATAFORMA DE AUTOMAÇÃO DE AGÊNCIAS. Internet Banking</v>
      </c>
    </row>
    <row r="289" spans="1:4" x14ac:dyDescent="0.35">
      <c r="A289" t="str">
        <f t="shared" si="8"/>
        <v>CY0BR1-_BR_CY0BR1-BR-Canais--CY PLATAFORMA DE AUTOMAÇÃO DE AGÊNCIAS. Mobile Banking</v>
      </c>
      <c r="B289" t="s">
        <v>1364</v>
      </c>
      <c r="C289" t="s">
        <v>1365</v>
      </c>
      <c r="D289" t="str">
        <f t="shared" si="9"/>
        <v>CY0BR1-_BR_CY0BR1-BR-Canais--CY PLATAFORMA DE AUTOMAÇÃO DE AGÊNCIAS. Mobile Banking</v>
      </c>
    </row>
    <row r="290" spans="1:4" x14ac:dyDescent="0.35">
      <c r="A290" t="str">
        <f t="shared" si="8"/>
        <v>D10BR0-_BR_D10BR0-BR-Genoma do Cliente--D1 MOR SALES RESULTADOS. Internet Banking</v>
      </c>
      <c r="B290" t="s">
        <v>1366</v>
      </c>
      <c r="C290" t="s">
        <v>1367</v>
      </c>
      <c r="D290" t="str">
        <f t="shared" si="9"/>
        <v>D10BR0-_BR_D10BR0-BR-Genoma do Cliente--D1 MOR SALES RESULTADOS. Internet Banking</v>
      </c>
    </row>
    <row r="291" spans="1:4" x14ac:dyDescent="0.35">
      <c r="A291" t="str">
        <f t="shared" si="8"/>
        <v>D10BR1-_BR_D10BR1-BR-Genoma do Cliente--D1 MOR SALES RESULTADOS. Mobile Banking</v>
      </c>
      <c r="B291" t="s">
        <v>1368</v>
      </c>
      <c r="C291" t="s">
        <v>1369</v>
      </c>
      <c r="D291" t="str">
        <f t="shared" si="9"/>
        <v>D10BR1-_BR_D10BR1-BR-Genoma do Cliente--D1 MOR SALES RESULTADOS. Mobile Banking</v>
      </c>
    </row>
    <row r="292" spans="1:4" x14ac:dyDescent="0.35">
      <c r="A292" t="str">
        <f t="shared" si="8"/>
        <v>D30BR0-_BR_D30BR0-BR-Comercialização e Serviços--D3 BOLETADOR DE ATIVOS. Internet Banking</v>
      </c>
      <c r="B292" t="s">
        <v>1370</v>
      </c>
      <c r="C292" t="s">
        <v>1371</v>
      </c>
      <c r="D292" t="str">
        <f t="shared" si="9"/>
        <v>D30BR0-_BR_D30BR0-BR-Comercialização e Serviços--D3 BOLETADOR DE ATIVOS. Internet Banking</v>
      </c>
    </row>
    <row r="293" spans="1:4" x14ac:dyDescent="0.35">
      <c r="A293" t="str">
        <f t="shared" si="8"/>
        <v>D30BR1-_BR_D30BR1-BR-Comercialização e Serviços--D3 BOLETADOR DE ATIVOS. Mobile Banking</v>
      </c>
      <c r="B293" t="s">
        <v>1372</v>
      </c>
      <c r="C293" t="s">
        <v>1373</v>
      </c>
      <c r="D293" t="str">
        <f t="shared" si="9"/>
        <v>D30BR1-_BR_D30BR1-BR-Comercialização e Serviços--D3 BOLETADOR DE ATIVOS. Mobile Banking</v>
      </c>
    </row>
    <row r="294" spans="1:4" x14ac:dyDescent="0.35">
      <c r="A294" t="str">
        <f t="shared" si="8"/>
        <v>D60BR0-_BR_D60BR0-BR-Canais--D6 SUPERBROKER. Internet Banking</v>
      </c>
      <c r="B294" t="s">
        <v>1374</v>
      </c>
      <c r="C294" t="s">
        <v>1375</v>
      </c>
      <c r="D294" t="str">
        <f t="shared" si="9"/>
        <v>D60BR0-_BR_D60BR0-BR-Canais--D6 SUPERBROKER. Internet Banking</v>
      </c>
    </row>
    <row r="295" spans="1:4" x14ac:dyDescent="0.35">
      <c r="A295" t="str">
        <f t="shared" si="8"/>
        <v>D60BR1-_BR_D60BR1-BR-Canais--D6 SUPERBROKER. Mobile Banking</v>
      </c>
      <c r="B295" t="s">
        <v>1376</v>
      </c>
      <c r="C295" t="s">
        <v>1377</v>
      </c>
      <c r="D295" t="str">
        <f t="shared" si="9"/>
        <v>D60BR1-_BR_D60BR1-BR-Canais--D6 SUPERBROKER. Mobile Banking</v>
      </c>
    </row>
    <row r="296" spans="1:4" x14ac:dyDescent="0.35">
      <c r="A296" t="str">
        <f t="shared" si="8"/>
        <v>DCABR0-_BR_DCABR0-BR-Analíticos--DCA DataCare. Internet Banking</v>
      </c>
      <c r="B296" t="s">
        <v>1378</v>
      </c>
      <c r="C296" t="s">
        <v>1379</v>
      </c>
      <c r="D296" t="str">
        <f t="shared" si="9"/>
        <v>DCABR0-_BR_DCABR0-BR-Analíticos--DCA DataCare. Internet Banking</v>
      </c>
    </row>
    <row r="297" spans="1:4" x14ac:dyDescent="0.35">
      <c r="A297" t="str">
        <f t="shared" si="8"/>
        <v>DCABR1-_BR_DCABR1-BR-Analíticos--DCA DataCare. Mobile Banking</v>
      </c>
      <c r="B297" t="s">
        <v>1380</v>
      </c>
      <c r="C297" t="s">
        <v>1381</v>
      </c>
      <c r="D297" t="str">
        <f t="shared" si="9"/>
        <v>DCABR1-_BR_DCABR1-BR-Analíticos--DCA DataCare. Mobile Banking</v>
      </c>
    </row>
    <row r="298" spans="1:4" x14ac:dyDescent="0.35">
      <c r="A298" t="str">
        <f t="shared" si="8"/>
        <v>DCCBR0-_BR_DCCBR0-BR-Analíticos--DCC DATAMART CAIXA DAS COLIGADAS. Internet Banking</v>
      </c>
      <c r="B298" t="s">
        <v>1382</v>
      </c>
      <c r="C298" t="s">
        <v>1383</v>
      </c>
      <c r="D298" t="str">
        <f t="shared" si="9"/>
        <v>DCCBR0-_BR_DCCBR0-BR-Analíticos--DCC DATAMART CAIXA DAS COLIGADAS. Internet Banking</v>
      </c>
    </row>
    <row r="299" spans="1:4" x14ac:dyDescent="0.35">
      <c r="A299" t="str">
        <f t="shared" si="8"/>
        <v>DCCBR1-_BR_DCCBR1-BR-Analíticos--DCC DATAMART CAIXA DAS COLIGADAS. Mobile Banking</v>
      </c>
      <c r="B299" t="s">
        <v>1384</v>
      </c>
      <c r="C299" t="s">
        <v>1385</v>
      </c>
      <c r="D299" t="str">
        <f t="shared" si="9"/>
        <v>DCCBR1-_BR_DCCBR1-BR-Analíticos--DCC DATAMART CAIXA DAS COLIGADAS. Mobile Banking</v>
      </c>
    </row>
    <row r="300" spans="1:4" x14ac:dyDescent="0.35">
      <c r="A300" t="str">
        <f t="shared" si="8"/>
        <v>DCDBR0-_BR_DCDBR0-BR-Manufatura--DCD Digitalização Corporativa de Documentos. Internet Banking</v>
      </c>
      <c r="B300" t="s">
        <v>1386</v>
      </c>
      <c r="C300" t="s">
        <v>1387</v>
      </c>
      <c r="D300" t="str">
        <f t="shared" si="9"/>
        <v>DCDBR0-_BR_DCDBR0-BR-Manufatura--DCD Digitalização Corporativa de Documentos. Internet Banking</v>
      </c>
    </row>
    <row r="301" spans="1:4" x14ac:dyDescent="0.35">
      <c r="A301" t="str">
        <f t="shared" si="8"/>
        <v>DCDBR1-_BR_DCDBR1-BR-Manufatura--DCD Digitalização Corporativa de Documentos. Mobile Banking</v>
      </c>
      <c r="B301" t="s">
        <v>1388</v>
      </c>
      <c r="C301" t="s">
        <v>1389</v>
      </c>
      <c r="D301" t="str">
        <f t="shared" si="9"/>
        <v>DCDBR1-_BR_DCDBR1-BR-Manufatura--DCD Digitalização Corporativa de Documentos. Mobile Banking</v>
      </c>
    </row>
    <row r="302" spans="1:4" x14ac:dyDescent="0.35">
      <c r="A302" t="str">
        <f t="shared" si="8"/>
        <v>DCMBR0-_BR_DCMBR0-BR-Analíticos--DCM DATAMART DE CÂMBIO MANUAL (UNIV_AR). Internet Banking</v>
      </c>
      <c r="B302" t="s">
        <v>1390</v>
      </c>
      <c r="C302" t="s">
        <v>1391</v>
      </c>
      <c r="D302" t="str">
        <f t="shared" si="9"/>
        <v>DCMBR0-_BR_DCMBR0-BR-Analíticos--DCM DATAMART DE CÂMBIO MANUAL (UNIV_AR). Internet Banking</v>
      </c>
    </row>
    <row r="303" spans="1:4" x14ac:dyDescent="0.35">
      <c r="A303" t="str">
        <f t="shared" si="8"/>
        <v>DCMBR1-_BR_DCMBR1-BR-Analíticos--DCM DATAMART DE CÂMBIO MANUAL (UNIV_AR). Mobile Banking</v>
      </c>
      <c r="B303" t="s">
        <v>1392</v>
      </c>
      <c r="C303" t="s">
        <v>1393</v>
      </c>
      <c r="D303" t="str">
        <f t="shared" si="9"/>
        <v>DCMBR1-_BR_DCMBR1-BR-Analíticos--DCM DATAMART DE CÂMBIO MANUAL (UNIV_AR). Mobile Banking</v>
      </c>
    </row>
    <row r="304" spans="1:4" x14ac:dyDescent="0.35">
      <c r="A304" t="str">
        <f t="shared" si="8"/>
        <v>DCSBR0-_BR_DCSBR0-BR-Analíticos--DCS DATAMART CONSÓRCIO. Internet Banking</v>
      </c>
      <c r="B304" t="s">
        <v>1394</v>
      </c>
      <c r="C304" t="s">
        <v>1395</v>
      </c>
      <c r="D304" t="str">
        <f t="shared" si="9"/>
        <v>DCSBR0-_BR_DCSBR0-BR-Analíticos--DCS DATAMART CONSÓRCIO. Internet Banking</v>
      </c>
    </row>
    <row r="305" spans="1:4" x14ac:dyDescent="0.35">
      <c r="A305" t="str">
        <f t="shared" si="8"/>
        <v>DCSBR1-_BR_DCSBR1-BR-Analíticos--DCS DATAMART CONSÓRCIO. Mobile Banking</v>
      </c>
      <c r="B305" t="s">
        <v>1396</v>
      </c>
      <c r="C305" t="s">
        <v>1397</v>
      </c>
      <c r="D305" t="str">
        <f t="shared" si="9"/>
        <v>DCSBR1-_BR_DCSBR1-BR-Analíticos--DCS DATAMART CONSÓRCIO. Mobile Banking</v>
      </c>
    </row>
    <row r="306" spans="1:4" x14ac:dyDescent="0.35">
      <c r="A306" t="str">
        <f t="shared" si="8"/>
        <v>DDCBR0-_BR_DDCBR0-BR-Analíticos--DDC DATAMART DE CANAIS (UNIV_H9). Internet Banking</v>
      </c>
      <c r="B306" t="s">
        <v>1398</v>
      </c>
      <c r="C306" t="s">
        <v>1399</v>
      </c>
      <c r="D306" t="str">
        <f t="shared" si="9"/>
        <v>DDCBR0-_BR_DDCBR0-BR-Analíticos--DDC DATAMART DE CANAIS (UNIV_H9). Internet Banking</v>
      </c>
    </row>
    <row r="307" spans="1:4" x14ac:dyDescent="0.35">
      <c r="A307" t="str">
        <f t="shared" si="8"/>
        <v>DDCBR1-_BR_DDCBR1-BR-Analíticos--DDC DATAMART DE CANAIS (UNIV_H9). Mobile Banking</v>
      </c>
      <c r="B307" t="s">
        <v>1400</v>
      </c>
      <c r="C307" t="s">
        <v>1401</v>
      </c>
      <c r="D307" t="str">
        <f t="shared" si="9"/>
        <v>DDCBR1-_BR_DDCBR1-BR-Analíticos--DDC DATAMART DE CANAIS (UNIV_H9). Mobile Banking</v>
      </c>
    </row>
    <row r="308" spans="1:4" x14ac:dyDescent="0.35">
      <c r="A308" t="str">
        <f t="shared" si="8"/>
        <v>DDEBR0-_BR_DDEBR0-BR-Analíticos--DDE DATAMART DE DADOS ESTATÍSTICOS (UNIV_HL). Internet Banking</v>
      </c>
      <c r="B308" t="s">
        <v>1402</v>
      </c>
      <c r="C308" t="s">
        <v>1403</v>
      </c>
      <c r="D308" t="str">
        <f t="shared" si="9"/>
        <v>DDEBR0-_BR_DDEBR0-BR-Analíticos--DDE DATAMART DE DADOS ESTATÍSTICOS (UNIV_HL). Internet Banking</v>
      </c>
    </row>
    <row r="309" spans="1:4" x14ac:dyDescent="0.35">
      <c r="A309" t="str">
        <f t="shared" si="8"/>
        <v>DDEBR1-_BR_DDEBR1-BR-Analíticos--DDE DATAMART DE DADOS ESTATÍSTICOS (UNIV_HL). Mobile Banking</v>
      </c>
      <c r="B309" t="s">
        <v>1404</v>
      </c>
      <c r="C309" t="s">
        <v>1405</v>
      </c>
      <c r="D309" t="str">
        <f t="shared" si="9"/>
        <v>DDEBR1-_BR_DDEBR1-BR-Analíticos--DDE DATAMART DE DADOS ESTATÍSTICOS (UNIV_HL). Mobile Banking</v>
      </c>
    </row>
    <row r="310" spans="1:4" x14ac:dyDescent="0.35">
      <c r="A310" t="str">
        <f t="shared" si="8"/>
        <v>DE0BR0-_BR_DE0BR0-BR-Capacidades Técnicas--DE CONTA CORRENTE - BANESPA. Internet Banking</v>
      </c>
      <c r="B310" t="s">
        <v>1406</v>
      </c>
      <c r="C310" t="s">
        <v>1407</v>
      </c>
      <c r="D310" t="str">
        <f t="shared" si="9"/>
        <v>DE0BR0-_BR_DE0BR0-BR-Capacidades Técnicas--DE CONTA CORRENTE - BANESPA. Internet Banking</v>
      </c>
    </row>
    <row r="311" spans="1:4" x14ac:dyDescent="0.35">
      <c r="A311" t="str">
        <f t="shared" si="8"/>
        <v>DE0BR1-_BR_DE0BR1-BR-Capacidades Técnicas--DE CONTA CORRENTE - BANESPA. Mobile Banking</v>
      </c>
      <c r="B311" t="s">
        <v>1408</v>
      </c>
      <c r="C311" t="s">
        <v>1409</v>
      </c>
      <c r="D311" t="str">
        <f t="shared" si="9"/>
        <v>DE0BR1-_BR_DE0BR1-BR-Capacidades Técnicas--DE CONTA CORRENTE - BANESPA. Mobile Banking</v>
      </c>
    </row>
    <row r="312" spans="1:4" x14ac:dyDescent="0.35">
      <c r="A312" t="str">
        <f t="shared" si="8"/>
        <v>DEPBR0-_BR_DEPBR0-BR-Analíticos--DEP DE / PARA. Internet Banking</v>
      </c>
      <c r="B312" t="s">
        <v>1410</v>
      </c>
      <c r="C312" t="s">
        <v>1411</v>
      </c>
      <c r="D312" t="str">
        <f t="shared" si="9"/>
        <v>DEPBR0-_BR_DEPBR0-BR-Analíticos--DEP DE / PARA. Internet Banking</v>
      </c>
    </row>
    <row r="313" spans="1:4" x14ac:dyDescent="0.35">
      <c r="A313" t="str">
        <f t="shared" si="8"/>
        <v>DEPBR1-_BR_DEPBR1-BR-Analíticos--DEP DE / PARA. Mobile Banking</v>
      </c>
      <c r="B313" t="s">
        <v>1412</v>
      </c>
      <c r="C313" t="s">
        <v>1413</v>
      </c>
      <c r="D313" t="str">
        <f t="shared" si="9"/>
        <v>DEPBR1-_BR_DEPBR1-BR-Analíticos--DEP DE / PARA. Mobile Banking</v>
      </c>
    </row>
    <row r="314" spans="1:4" x14ac:dyDescent="0.35">
      <c r="A314" t="s">
        <v>1414</v>
      </c>
      <c r="B314" t="s">
        <v>1414</v>
      </c>
      <c r="C314" t="s">
        <v>1415</v>
      </c>
      <c r="D314" t="s">
        <v>1414</v>
      </c>
    </row>
    <row r="315" spans="1:4" x14ac:dyDescent="0.35">
      <c r="A315" t="str">
        <f t="shared" si="8"/>
        <v>DG0BR0-_BR_DG0BR0-BR-Manufatura--DG CRÉDITO RURAL. Internet Banking</v>
      </c>
      <c r="B315" t="s">
        <v>1416</v>
      </c>
      <c r="C315" t="s">
        <v>1417</v>
      </c>
      <c r="D315" t="str">
        <f t="shared" si="9"/>
        <v>DG0BR0-_BR_DG0BR0-BR-Manufatura--DG CRÉDITO RURAL. Internet Banking</v>
      </c>
    </row>
    <row r="316" spans="1:4" x14ac:dyDescent="0.35">
      <c r="A316" t="str">
        <f t="shared" si="8"/>
        <v>DG0BR1-_BR_DG0BR1-BR-Manufatura--DG CRÉDITO RURAL. Mobile Banking</v>
      </c>
      <c r="B316" t="s">
        <v>1418</v>
      </c>
      <c r="C316" t="s">
        <v>1419</v>
      </c>
      <c r="D316" t="str">
        <f t="shared" si="9"/>
        <v>DG0BR1-_BR_DG0BR1-BR-Manufatura--DG CRÉDITO RURAL. Mobile Banking</v>
      </c>
    </row>
    <row r="317" spans="1:4" x14ac:dyDescent="0.35">
      <c r="A317" t="str">
        <f t="shared" si="8"/>
        <v>DHCBR0-_BR_DHCBR0-BR-Analíticos--DHC DATAMART HISTÓRICO CUSTÓDIA REAL. Internet Banking</v>
      </c>
      <c r="B317" t="s">
        <v>1420</v>
      </c>
      <c r="C317" t="s">
        <v>1421</v>
      </c>
      <c r="D317" t="str">
        <f t="shared" si="9"/>
        <v>DHCBR0-_BR_DHCBR0-BR-Analíticos--DHC DATAMART HISTÓRICO CUSTÓDIA REAL. Internet Banking</v>
      </c>
    </row>
    <row r="318" spans="1:4" x14ac:dyDescent="0.35">
      <c r="A318" t="str">
        <f t="shared" si="8"/>
        <v>DHCBR1-_BR_DHCBR1-BR-Analíticos--DHC DATAMART HISTÓRICO CUSTÓDIA REAL. Mobile Banking</v>
      </c>
      <c r="B318" t="s">
        <v>1422</v>
      </c>
      <c r="C318" t="s">
        <v>1423</v>
      </c>
      <c r="D318" t="str">
        <f t="shared" si="9"/>
        <v>DHCBR1-_BR_DHCBR1-BR-Analíticos--DHC DATAMART HISTÓRICO CUSTÓDIA REAL. Mobile Banking</v>
      </c>
    </row>
    <row r="319" spans="1:4" x14ac:dyDescent="0.35">
      <c r="A319" t="str">
        <f t="shared" si="8"/>
        <v>DHXBR0-_BR_DHXBR0-BR-Analíticos--DHX HISTÓRICO COMEX. Internet Banking</v>
      </c>
      <c r="B319" t="s">
        <v>1424</v>
      </c>
      <c r="C319" t="s">
        <v>1425</v>
      </c>
      <c r="D319" t="str">
        <f t="shared" si="9"/>
        <v>DHXBR0-_BR_DHXBR0-BR-Analíticos--DHX HISTÓRICO COMEX. Internet Banking</v>
      </c>
    </row>
    <row r="320" spans="1:4" x14ac:dyDescent="0.35">
      <c r="A320" t="str">
        <f t="shared" si="8"/>
        <v>DHXBR1-_BR_DHXBR1-BR-Analíticos--DHX HISTÓRICO COMEX. Mobile Banking</v>
      </c>
      <c r="B320" t="s">
        <v>1426</v>
      </c>
      <c r="C320" t="s">
        <v>1427</v>
      </c>
      <c r="D320" t="str">
        <f t="shared" si="9"/>
        <v>DHXBR1-_BR_DHXBR1-BR-Analíticos--DHX HISTÓRICO COMEX. Mobile Banking</v>
      </c>
    </row>
    <row r="321" spans="1:4" x14ac:dyDescent="0.35">
      <c r="A321" t="str">
        <f t="shared" si="8"/>
        <v>DICBR0-_BR_DICBR0-BR-Analíticos--DIC DICIONARIO DE DADOS. Internet Banking</v>
      </c>
      <c r="B321" t="s">
        <v>1428</v>
      </c>
      <c r="C321" t="s">
        <v>1429</v>
      </c>
      <c r="D321" t="str">
        <f t="shared" si="9"/>
        <v>DICBR0-_BR_DICBR0-BR-Analíticos--DIC DICIONARIO DE DADOS. Internet Banking</v>
      </c>
    </row>
    <row r="322" spans="1:4" x14ac:dyDescent="0.35">
      <c r="A322" t="str">
        <f t="shared" si="8"/>
        <v>DICBR1-_BR_DICBR1-BR-Analíticos--DIC DICIONARIO DE DADOS. Mobile Banking</v>
      </c>
      <c r="B322" t="s">
        <v>1430</v>
      </c>
      <c r="C322" t="s">
        <v>1431</v>
      </c>
      <c r="D322" t="str">
        <f t="shared" si="9"/>
        <v>DICBR1-_BR_DICBR1-BR-Analíticos--DIC DICIONARIO DE DADOS. Mobile Banking</v>
      </c>
    </row>
    <row r="323" spans="1:4" x14ac:dyDescent="0.35">
      <c r="A323" t="str">
        <f t="shared" si="8"/>
        <v>DJ0BR0-_BR_DJ0BR0-BR-Capacidades Técnicas--DJ LDAP DE CLIENTES. Internet Banking</v>
      </c>
      <c r="B323" t="s">
        <v>1432</v>
      </c>
      <c r="C323" t="s">
        <v>1433</v>
      </c>
      <c r="D323" t="str">
        <f t="shared" si="9"/>
        <v>DJ0BR0-_BR_DJ0BR0-BR-Capacidades Técnicas--DJ LDAP DE CLIENTES. Internet Banking</v>
      </c>
    </row>
    <row r="324" spans="1:4" x14ac:dyDescent="0.35">
      <c r="A324" t="str">
        <f t="shared" si="8"/>
        <v>DJ0BR1-_BR_DJ0BR1-BR-Capacidades Técnicas--DJ LDAP DE CLIENTES. Mobile Banking</v>
      </c>
      <c r="B324" t="s">
        <v>1434</v>
      </c>
      <c r="C324" t="s">
        <v>1435</v>
      </c>
      <c r="D324" t="str">
        <f t="shared" si="9"/>
        <v>DJ0BR1-_BR_DJ0BR1-BR-Capacidades Técnicas--DJ LDAP DE CLIENTES. Mobile Banking</v>
      </c>
    </row>
    <row r="325" spans="1:4" x14ac:dyDescent="0.35">
      <c r="A325" t="str">
        <f t="shared" si="8"/>
        <v>DLOBR0-_BR_DLOBR0-BR-Gestão e Controle--DLO Demonstrativo de Limites Operacionais. Internet Banking</v>
      </c>
      <c r="B325" t="s">
        <v>1436</v>
      </c>
      <c r="C325" t="s">
        <v>1437</v>
      </c>
      <c r="D325" t="str">
        <f t="shared" si="9"/>
        <v>DLOBR0-_BR_DLOBR0-BR-Gestão e Controle--DLO Demonstrativo de Limites Operacionais. Internet Banking</v>
      </c>
    </row>
    <row r="326" spans="1:4" x14ac:dyDescent="0.35">
      <c r="A326" t="str">
        <f t="shared" si="8"/>
        <v>DLOBR1-_BR_DLOBR1-BR-Gestão e Controle--DLO Demonstrativo de Limites Operacionais. Mobile Banking</v>
      </c>
      <c r="B326" t="s">
        <v>1438</v>
      </c>
      <c r="C326" t="s">
        <v>1439</v>
      </c>
      <c r="D326" t="str">
        <f t="shared" si="9"/>
        <v>DLOBR1-_BR_DLOBR1-BR-Gestão e Controle--DLO Demonstrativo de Limites Operacionais. Mobile Banking</v>
      </c>
    </row>
    <row r="327" spans="1:4" x14ac:dyDescent="0.35">
      <c r="A327" t="str">
        <f t="shared" si="8"/>
        <v>DMFBR0-_BR_DMFBR0-BR-Genoma do Cliente--DMF DATA MART FEP. Internet Banking</v>
      </c>
      <c r="B327" t="s">
        <v>1440</v>
      </c>
      <c r="C327" t="s">
        <v>1441</v>
      </c>
      <c r="D327" t="str">
        <f t="shared" si="9"/>
        <v>DMFBR0-_BR_DMFBR0-BR-Genoma do Cliente--DMF DATA MART FEP. Internet Banking</v>
      </c>
    </row>
    <row r="328" spans="1:4" x14ac:dyDescent="0.35">
      <c r="A328" t="str">
        <f t="shared" si="8"/>
        <v>DMFBR1-_BR_DMFBR1-BR-Genoma do Cliente--DMF DATA MART FEP. Mobile Banking</v>
      </c>
      <c r="B328" t="s">
        <v>1442</v>
      </c>
      <c r="C328" t="s">
        <v>1443</v>
      </c>
      <c r="D328" t="str">
        <f t="shared" si="9"/>
        <v>DMFBR1-_BR_DMFBR1-BR-Genoma do Cliente--DMF DATA MART FEP. Mobile Banking</v>
      </c>
    </row>
    <row r="329" spans="1:4" x14ac:dyDescent="0.35">
      <c r="A329" t="str">
        <f t="shared" ref="A329:A392" si="10">CONCATENATE(C329,"-",B329)</f>
        <v>DNIBR0-_BR_DNIBR0-BR-Analíticos--DNI Datamart Widgets. Internet Banking</v>
      </c>
      <c r="B329" t="s">
        <v>1444</v>
      </c>
      <c r="C329" t="s">
        <v>1445</v>
      </c>
      <c r="D329" t="str">
        <f t="shared" ref="D329:D392" si="11">A329</f>
        <v>DNIBR0-_BR_DNIBR0-BR-Analíticos--DNI Datamart Widgets. Internet Banking</v>
      </c>
    </row>
    <row r="330" spans="1:4" x14ac:dyDescent="0.35">
      <c r="A330" t="str">
        <f t="shared" si="10"/>
        <v>DNIBR1-_BR_DNIBR1-BR-Analíticos--DNI Datamart Widgets. Mobile Banking</v>
      </c>
      <c r="B330" t="s">
        <v>1446</v>
      </c>
      <c r="C330" t="s">
        <v>1447</v>
      </c>
      <c r="D330" t="str">
        <f t="shared" si="11"/>
        <v>DNIBR1-_BR_DNIBR1-BR-Analíticos--DNI Datamart Widgets. Mobile Banking</v>
      </c>
    </row>
    <row r="331" spans="1:4" x14ac:dyDescent="0.35">
      <c r="A331" t="str">
        <f t="shared" si="10"/>
        <v>DNKBR0-_BR_DNKBR0-BR-Analíticos--DNK Datamart Norkom. Internet Banking</v>
      </c>
      <c r="B331" t="s">
        <v>1448</v>
      </c>
      <c r="C331" t="s">
        <v>1449</v>
      </c>
      <c r="D331" t="str">
        <f t="shared" si="11"/>
        <v>DNKBR0-_BR_DNKBR0-BR-Analíticos--DNK Datamart Norkom. Internet Banking</v>
      </c>
    </row>
    <row r="332" spans="1:4" x14ac:dyDescent="0.35">
      <c r="A332" t="str">
        <f t="shared" si="10"/>
        <v>DNKBR1-_BR_DNKBR1-BR-Analíticos--DNK Datamart Norkom. Mobile Banking</v>
      </c>
      <c r="B332" t="s">
        <v>1450</v>
      </c>
      <c r="C332" t="s">
        <v>1451</v>
      </c>
      <c r="D332" t="str">
        <f t="shared" si="11"/>
        <v>DNKBR1-_BR_DNKBR1-BR-Analíticos--DNK Datamart Norkom. Mobile Banking</v>
      </c>
    </row>
    <row r="333" spans="1:4" x14ac:dyDescent="0.35">
      <c r="A333" t="str">
        <f t="shared" si="10"/>
        <v>DO0BR0-_BR_DO0BR0-BR-Analíticos--DO Base de Investimentos. Internet Banking</v>
      </c>
      <c r="B333" t="s">
        <v>1452</v>
      </c>
      <c r="C333" t="s">
        <v>1453</v>
      </c>
      <c r="D333" t="str">
        <f t="shared" si="11"/>
        <v>DO0BR0-_BR_DO0BR0-BR-Analíticos--DO Base de Investimentos. Internet Banking</v>
      </c>
    </row>
    <row r="334" spans="1:4" x14ac:dyDescent="0.35">
      <c r="A334" t="str">
        <f t="shared" si="10"/>
        <v>DO0BR1-_BR_DO0BR1-BR-Analíticos--DO Base de Investimentos. Mobile Banking</v>
      </c>
      <c r="B334" t="s">
        <v>1454</v>
      </c>
      <c r="C334" t="s">
        <v>1455</v>
      </c>
      <c r="D334" t="str">
        <f t="shared" si="11"/>
        <v>DO0BR1-_BR_DO0BR1-BR-Analíticos--DO Base de Investimentos. Mobile Banking</v>
      </c>
    </row>
    <row r="335" spans="1:4" x14ac:dyDescent="0.35">
      <c r="A335" t="str">
        <f t="shared" si="10"/>
        <v>DPJBR0-_BR_DPJBR0-BR-Analíticos--DPJ DATAMART DEPÓSITOS JUDICIAIS (UNIV_HW). Internet Banking</v>
      </c>
      <c r="B335" t="s">
        <v>1456</v>
      </c>
      <c r="C335" t="s">
        <v>1457</v>
      </c>
      <c r="D335" t="str">
        <f t="shared" si="11"/>
        <v>DPJBR0-_BR_DPJBR0-BR-Analíticos--DPJ DATAMART DEPÓSITOS JUDICIAIS (UNIV_HW). Internet Banking</v>
      </c>
    </row>
    <row r="336" spans="1:4" x14ac:dyDescent="0.35">
      <c r="A336" t="str">
        <f t="shared" si="10"/>
        <v>DPJBR1-_BR_DPJBR1-BR-Analíticos--DPJ DATAMART DEPÓSITOS JUDICIAIS (UNIV_HW). Mobile Banking</v>
      </c>
      <c r="B336" t="s">
        <v>1458</v>
      </c>
      <c r="C336" t="s">
        <v>1459</v>
      </c>
      <c r="D336" t="str">
        <f t="shared" si="11"/>
        <v>DPJBR1-_BR_DPJBR1-BR-Analíticos--DPJ DATAMART DEPÓSITOS JUDICIAIS (UNIV_HW). Mobile Banking</v>
      </c>
    </row>
    <row r="337" spans="1:4" x14ac:dyDescent="0.35">
      <c r="A337" t="str">
        <f t="shared" si="10"/>
        <v>DPMBR0-_BR_DPMBR0-BR-Capacidades Técnicas--DPM De Para de Mensagens Multicanal. Internet Banking</v>
      </c>
      <c r="B337" t="s">
        <v>1460</v>
      </c>
      <c r="C337" t="s">
        <v>1461</v>
      </c>
      <c r="D337" t="str">
        <f t="shared" si="11"/>
        <v>DPMBR0-_BR_DPMBR0-BR-Capacidades Técnicas--DPM De Para de Mensagens Multicanal. Internet Banking</v>
      </c>
    </row>
    <row r="338" spans="1:4" x14ac:dyDescent="0.35">
      <c r="A338" t="str">
        <f t="shared" si="10"/>
        <v>DPMBR1-_BR_DPMBR1-BR-Capacidades Técnicas--DPM De Para de Mensagens Multicanal. Mobile Banking</v>
      </c>
      <c r="B338" t="s">
        <v>1462</v>
      </c>
      <c r="C338" t="s">
        <v>1463</v>
      </c>
      <c r="D338" t="str">
        <f t="shared" si="11"/>
        <v>DPMBR1-_BR_DPMBR1-BR-Capacidades Técnicas--DPM De Para de Mensagens Multicanal. Mobile Banking</v>
      </c>
    </row>
    <row r="339" spans="1:4" x14ac:dyDescent="0.35">
      <c r="A339" t="str">
        <f t="shared" si="10"/>
        <v>DPRBR0-_BR_DPRBR0-BR-Analíticos--DPR DATAMART DEPÓSITO A PRAZO (UNIV_BP). Internet Banking</v>
      </c>
      <c r="B339" t="s">
        <v>1464</v>
      </c>
      <c r="C339" t="s">
        <v>1465</v>
      </c>
      <c r="D339" t="str">
        <f t="shared" si="11"/>
        <v>DPRBR0-_BR_DPRBR0-BR-Analíticos--DPR DATAMART DEPÓSITO A PRAZO (UNIV_BP). Internet Banking</v>
      </c>
    </row>
    <row r="340" spans="1:4" x14ac:dyDescent="0.35">
      <c r="A340" t="str">
        <f t="shared" si="10"/>
        <v>DPRBR1-_BR_DPRBR1-BR-Analíticos--DPR DATAMART DEPÓSITO A PRAZO (UNIV_BP). Mobile Banking</v>
      </c>
      <c r="B340" t="s">
        <v>1466</v>
      </c>
      <c r="C340" t="s">
        <v>1467</v>
      </c>
      <c r="D340" t="str">
        <f t="shared" si="11"/>
        <v>DPRBR1-_BR_DPRBR1-BR-Analíticos--DPR DATAMART DEPÓSITO A PRAZO (UNIV_BP). Mobile Banking</v>
      </c>
    </row>
    <row r="341" spans="1:4" x14ac:dyDescent="0.35">
      <c r="A341" t="str">
        <f t="shared" si="10"/>
        <v>DQ0BR0-_BR_DQ0BR0-BR-Comercialização e Serviços--DQ SISTEMA ADMINISTRATIVO DE FINANCIAMENTO IMOBILIÁRIO. Internet Banking</v>
      </c>
      <c r="B341" t="s">
        <v>1468</v>
      </c>
      <c r="C341" t="s">
        <v>1469</v>
      </c>
      <c r="D341" t="str">
        <f t="shared" si="11"/>
        <v>DQ0BR0-_BR_DQ0BR0-BR-Comercialização e Serviços--DQ SISTEMA ADMINISTRATIVO DE FINANCIAMENTO IMOBILIÁRIO. Internet Banking</v>
      </c>
    </row>
    <row r="342" spans="1:4" x14ac:dyDescent="0.35">
      <c r="A342" t="str">
        <f t="shared" si="10"/>
        <v>DQ0BR1-_BR_DQ0BR1-BR-Comercialização e Serviços--DQ SISTEMA ADMINISTRATIVO DE FINANCIAMENTO IMOBILIÁRIO. Mobile Banking</v>
      </c>
      <c r="B342" t="s">
        <v>1470</v>
      </c>
      <c r="C342" t="s">
        <v>1471</v>
      </c>
      <c r="D342" t="str">
        <f t="shared" si="11"/>
        <v>DQ0BR1-_BR_DQ0BR1-BR-Comercialização e Serviços--DQ SISTEMA ADMINISTRATIVO DE FINANCIAMENTO IMOBILIÁRIO. Mobile Banking</v>
      </c>
    </row>
    <row r="343" spans="1:4" x14ac:dyDescent="0.35">
      <c r="A343" t="str">
        <f t="shared" si="10"/>
        <v>DTCBR0-_BR_DTCBR0-BR-Analíticos--DTC DATA CARE. Internet Banking</v>
      </c>
      <c r="B343" t="s">
        <v>1472</v>
      </c>
      <c r="C343" t="s">
        <v>1473</v>
      </c>
      <c r="D343" t="str">
        <f t="shared" si="11"/>
        <v>DTCBR0-_BR_DTCBR0-BR-Analíticos--DTC DATA CARE. Internet Banking</v>
      </c>
    </row>
    <row r="344" spans="1:4" x14ac:dyDescent="0.35">
      <c r="A344" t="str">
        <f t="shared" si="10"/>
        <v>DTCBR1-_BR_DTCBR1-BR-Analíticos--DTC DATA CARE. Mobile Banking</v>
      </c>
      <c r="B344" t="s">
        <v>1474</v>
      </c>
      <c r="C344" t="s">
        <v>1475</v>
      </c>
      <c r="D344" t="str">
        <f t="shared" si="11"/>
        <v>DTCBR1-_BR_DTCBR1-BR-Analíticos--DTC DATA CARE. Mobile Banking</v>
      </c>
    </row>
    <row r="345" spans="1:4" x14ac:dyDescent="0.35">
      <c r="A345" t="str">
        <f t="shared" si="10"/>
        <v>DW0BR0-_BR_DW0BR0-BR-Analíticos--DW DATA WAREHOUSE. Internet Banking</v>
      </c>
      <c r="B345" t="s">
        <v>1476</v>
      </c>
      <c r="C345" t="s">
        <v>1477</v>
      </c>
      <c r="D345" t="str">
        <f t="shared" si="11"/>
        <v>DW0BR0-_BR_DW0BR0-BR-Analíticos--DW DATA WAREHOUSE. Internet Banking</v>
      </c>
    </row>
    <row r="346" spans="1:4" x14ac:dyDescent="0.35">
      <c r="A346" t="str">
        <f t="shared" si="10"/>
        <v>DW0BR1-_BR_DW0BR1-BR-Analíticos--DW DATA WAREHOUSE. Mobile Banking</v>
      </c>
      <c r="B346" t="s">
        <v>1478</v>
      </c>
      <c r="C346" t="s">
        <v>1479</v>
      </c>
      <c r="D346" t="str">
        <f t="shared" si="11"/>
        <v>DW0BR1-_BR_DW0BR1-BR-Analíticos--DW DATA WAREHOUSE. Mobile Banking</v>
      </c>
    </row>
    <row r="347" spans="1:4" x14ac:dyDescent="0.35">
      <c r="A347" t="str">
        <f t="shared" si="10"/>
        <v>DWRBR0-_BR_DWRBR0-BR-Analíticos--DWR DWRC DATA WAREHOUSE CORPORATIVO DE RISCO DE CRÉDITO. Internet Banking</v>
      </c>
      <c r="B347" t="s">
        <v>1480</v>
      </c>
      <c r="C347" t="s">
        <v>1481</v>
      </c>
      <c r="D347" t="str">
        <f t="shared" si="11"/>
        <v>DWRBR0-_BR_DWRBR0-BR-Analíticos--DWR DWRC DATA WAREHOUSE CORPORATIVO DE RISCO DE CRÉDITO. Internet Banking</v>
      </c>
    </row>
    <row r="348" spans="1:4" x14ac:dyDescent="0.35">
      <c r="A348" t="str">
        <f t="shared" si="10"/>
        <v>DWRBR1-_BR_DWRBR1-BR-Analíticos--DWR DWRC DATA WAREHOUSE CORPORATIVO DE RISCO DE CRÉDITO. Mobile Banking</v>
      </c>
      <c r="B348" t="s">
        <v>1482</v>
      </c>
      <c r="C348" t="s">
        <v>1483</v>
      </c>
      <c r="D348" t="str">
        <f t="shared" si="11"/>
        <v>DWRBR1-_BR_DWRBR1-BR-Analíticos--DWR DWRC DATA WAREHOUSE CORPORATIVO DE RISCO DE CRÉDITO. Mobile Banking</v>
      </c>
    </row>
    <row r="349" spans="1:4" x14ac:dyDescent="0.35">
      <c r="A349" t="str">
        <f t="shared" si="10"/>
        <v>DY0BR0-_BR_DY0BR0-BR-Analíticos--DY RISCO EMPRESAS INTERFACES COM SISTEMAS GLOBAIS AQUA, NILO E CLIM. Internet Banking</v>
      </c>
      <c r="B349" t="s">
        <v>1484</v>
      </c>
      <c r="C349" t="s">
        <v>1485</v>
      </c>
      <c r="D349" t="str">
        <f t="shared" si="11"/>
        <v>DY0BR0-_BR_DY0BR0-BR-Analíticos--DY RISCO EMPRESAS INTERFACES COM SISTEMAS GLOBAIS AQUA, NILO E CLIM. Internet Banking</v>
      </c>
    </row>
    <row r="350" spans="1:4" x14ac:dyDescent="0.35">
      <c r="A350" t="str">
        <f t="shared" si="10"/>
        <v>DY0BR1-_BR_DY0BR1-BR-Analíticos--DY RISCO EMPRESAS INTERFACES COM SISTEMAS GLOBAIS AQUA, NILO E CLIM. Mobile Banking</v>
      </c>
      <c r="B350" t="s">
        <v>1486</v>
      </c>
      <c r="C350" t="s">
        <v>1487</v>
      </c>
      <c r="D350" t="str">
        <f t="shared" si="11"/>
        <v>DY0BR1-_BR_DY0BR1-BR-Analíticos--DY RISCO EMPRESAS INTERFACES COM SISTEMAS GLOBAIS AQUA, NILO E CLIM. Mobile Banking</v>
      </c>
    </row>
    <row r="351" spans="1:4" x14ac:dyDescent="0.35">
      <c r="A351" t="str">
        <f t="shared" si="10"/>
        <v>DYDBR0-_BR_DYDBR0-BR-Analíticos--DYD DATAMART YD. Internet Banking</v>
      </c>
      <c r="B351" t="s">
        <v>1488</v>
      </c>
      <c r="C351" t="s">
        <v>1489</v>
      </c>
      <c r="D351" t="str">
        <f t="shared" si="11"/>
        <v>DYDBR0-_BR_DYDBR0-BR-Analíticos--DYD DATAMART YD. Internet Banking</v>
      </c>
    </row>
    <row r="352" spans="1:4" x14ac:dyDescent="0.35">
      <c r="A352" t="str">
        <f t="shared" si="10"/>
        <v>DYDBR1-_BR_DYDBR1-BR-Analíticos--DYD DATAMART YD. Mobile Banking</v>
      </c>
      <c r="B352" t="s">
        <v>1490</v>
      </c>
      <c r="C352" t="s">
        <v>1491</v>
      </c>
      <c r="D352" t="str">
        <f t="shared" si="11"/>
        <v>DYDBR1-_BR_DYDBR1-BR-Analíticos--DYD DATAMART YD. Mobile Banking</v>
      </c>
    </row>
    <row r="353" spans="1:4" x14ac:dyDescent="0.35">
      <c r="A353" t="str">
        <f t="shared" si="10"/>
        <v>DYHBR0-_BR_DYHBR0-BR-Analíticos--DYH YMF HISTÓRICO DO ASSET. Internet Banking</v>
      </c>
      <c r="B353" t="s">
        <v>1492</v>
      </c>
      <c r="C353" t="s">
        <v>1493</v>
      </c>
      <c r="D353" t="str">
        <f t="shared" si="11"/>
        <v>DYHBR0-_BR_DYHBR0-BR-Analíticos--DYH YMF HISTÓRICO DO ASSET. Internet Banking</v>
      </c>
    </row>
    <row r="354" spans="1:4" x14ac:dyDescent="0.35">
      <c r="A354" t="str">
        <f t="shared" si="10"/>
        <v>DYHBR1-_BR_DYHBR1-BR-Analíticos--DYH YMF HISTÓRICO DO ASSET. Mobile Banking</v>
      </c>
      <c r="B354" t="s">
        <v>1494</v>
      </c>
      <c r="C354" t="s">
        <v>1495</v>
      </c>
      <c r="D354" t="str">
        <f t="shared" si="11"/>
        <v>DYHBR1-_BR_DYHBR1-BR-Analíticos--DYH YMF HISTÓRICO DO ASSET. Mobile Banking</v>
      </c>
    </row>
    <row r="355" spans="1:4" x14ac:dyDescent="0.35">
      <c r="A355" t="str">
        <f t="shared" si="10"/>
        <v>DYSBR0-_BR_DYSBR0-BR-Analíticos--DYS DATAMART ASSET. Internet Banking</v>
      </c>
      <c r="B355" t="s">
        <v>1496</v>
      </c>
      <c r="C355" t="s">
        <v>1497</v>
      </c>
      <c r="D355" t="str">
        <f t="shared" si="11"/>
        <v>DYSBR0-_BR_DYSBR0-BR-Analíticos--DYS DATAMART ASSET. Internet Banking</v>
      </c>
    </row>
    <row r="356" spans="1:4" x14ac:dyDescent="0.35">
      <c r="A356" t="str">
        <f t="shared" si="10"/>
        <v>DYSBR1-_BR_DYSBR1-BR-Analíticos--DYS DATAMART ASSET. Mobile Banking</v>
      </c>
      <c r="B356" t="s">
        <v>1498</v>
      </c>
      <c r="C356" t="s">
        <v>1499</v>
      </c>
      <c r="D356" t="str">
        <f t="shared" si="11"/>
        <v>DYSBR1-_BR_DYSBR1-BR-Analíticos--DYS DATAMART ASSET. Mobile Banking</v>
      </c>
    </row>
    <row r="357" spans="1:4" x14ac:dyDescent="0.35">
      <c r="A357" t="str">
        <f t="shared" si="10"/>
        <v>DYYBR0-_BR_DYYBR0-BR-Comercialização e Serviços--DYY RISCO EMPRESAS INTERFACES COM SISTEMAS GLOBAIS AQUA, NILO, CLIM E KGL. Internet Banking</v>
      </c>
      <c r="B357" t="s">
        <v>1500</v>
      </c>
      <c r="C357" t="s">
        <v>1501</v>
      </c>
      <c r="D357" t="str">
        <f t="shared" si="11"/>
        <v>DYYBR0-_BR_DYYBR0-BR-Comercialização e Serviços--DYY RISCO EMPRESAS INTERFACES COM SISTEMAS GLOBAIS AQUA, NILO, CLIM E KGL. Internet Banking</v>
      </c>
    </row>
    <row r="358" spans="1:4" x14ac:dyDescent="0.35">
      <c r="A358" t="str">
        <f t="shared" si="10"/>
        <v>DYYBR1-_BR_DYYBR1-BR-Comercialização e Serviços--DYY RISCO EMPRESAS INTERFACES COM SISTEMAS GLOBAIS AQUA, NILO, CLIM E KGL. Mobile Banking</v>
      </c>
      <c r="B358" t="s">
        <v>1502</v>
      </c>
      <c r="C358" t="s">
        <v>1503</v>
      </c>
      <c r="D358" t="str">
        <f t="shared" si="11"/>
        <v>DYYBR1-_BR_DYYBR1-BR-Comercialização e Serviços--DYY RISCO EMPRESAS INTERFACES COM SISTEMAS GLOBAIS AQUA, NILO, CLIM E KGL. Mobile Banking</v>
      </c>
    </row>
    <row r="359" spans="1:4" x14ac:dyDescent="0.35">
      <c r="A359" t="str">
        <f t="shared" si="10"/>
        <v>E20BR0-_BR_E20BR0-BR-Manufatura--E2 MDR. Internet Banking</v>
      </c>
      <c r="B359" t="s">
        <v>1504</v>
      </c>
      <c r="C359" t="s">
        <v>1505</v>
      </c>
      <c r="D359" t="str">
        <f t="shared" si="11"/>
        <v>E20BR0-_BR_E20BR0-BR-Manufatura--E2 MDR. Internet Banking</v>
      </c>
    </row>
    <row r="360" spans="1:4" x14ac:dyDescent="0.35">
      <c r="A360" t="str">
        <f t="shared" si="10"/>
        <v>E20BR1-_BR_E20BR1-BR-Manufatura--E2 MDR. Mobile Banking</v>
      </c>
      <c r="B360" t="s">
        <v>1506</v>
      </c>
      <c r="C360" t="s">
        <v>1507</v>
      </c>
      <c r="D360" t="str">
        <f t="shared" si="11"/>
        <v>E20BR1-_BR_E20BR1-BR-Manufatura--E2 MDR. Mobile Banking</v>
      </c>
    </row>
    <row r="361" spans="1:4" x14ac:dyDescent="0.35">
      <c r="A361" t="str">
        <f t="shared" si="10"/>
        <v>E40BR0-_BR_E40BR0-BR-Comercialização e Serviços--E4 WORKFLOW - EMPRÉSTIMOS. Internet Banking</v>
      </c>
      <c r="B361" t="s">
        <v>1508</v>
      </c>
      <c r="C361" t="s">
        <v>1509</v>
      </c>
      <c r="D361" t="str">
        <f t="shared" si="11"/>
        <v>E40BR0-_BR_E40BR0-BR-Comercialização e Serviços--E4 WORKFLOW - EMPRÉSTIMOS. Internet Banking</v>
      </c>
    </row>
    <row r="362" spans="1:4" x14ac:dyDescent="0.35">
      <c r="A362" t="str">
        <f t="shared" si="10"/>
        <v>E40BR1-_BR_E40BR1-BR-Comercialização e Serviços--E4 WORKFLOW - EMPRÉSTIMOS. Mobile Banking</v>
      </c>
      <c r="B362" t="s">
        <v>1510</v>
      </c>
      <c r="C362" t="s">
        <v>1511</v>
      </c>
      <c r="D362" t="str">
        <f t="shared" si="11"/>
        <v>E40BR1-_BR_E40BR1-BR-Comercialização e Serviços--E4 WORKFLOW - EMPRÉSTIMOS. Mobile Banking</v>
      </c>
    </row>
    <row r="363" spans="1:4" x14ac:dyDescent="0.35">
      <c r="A363" t="str">
        <f t="shared" si="10"/>
        <v>EAEBR0-_BR_EAEBR0-BR-Administrativo--EAE Esteira Administrativa Eletrônica. Internet Banking</v>
      </c>
      <c r="B363" t="s">
        <v>1512</v>
      </c>
      <c r="C363" t="s">
        <v>1513</v>
      </c>
      <c r="D363" t="str">
        <f t="shared" si="11"/>
        <v>EAEBR0-_BR_EAEBR0-BR-Administrativo--EAE Esteira Administrativa Eletrônica. Internet Banking</v>
      </c>
    </row>
    <row r="364" spans="1:4" x14ac:dyDescent="0.35">
      <c r="A364" t="str">
        <f t="shared" si="10"/>
        <v>EAEBR1-_BR_EAEBR1-BR-Administrativo--EAE Esteira Administrativa Eletrônica. Mobile Banking</v>
      </c>
      <c r="B364" t="s">
        <v>1514</v>
      </c>
      <c r="C364" t="s">
        <v>1515</v>
      </c>
      <c r="D364" t="str">
        <f t="shared" si="11"/>
        <v>EAEBR1-_BR_EAEBR1-BR-Administrativo--EAE Esteira Administrativa Eletrônica. Mobile Banking</v>
      </c>
    </row>
    <row r="365" spans="1:4" x14ac:dyDescent="0.35">
      <c r="A365" t="str">
        <f t="shared" si="10"/>
        <v>ECOBR0-_BR_ECOBR0-BR-Capacidades Técnicas--ECO EMPRESTIMOS CONSIGNADOS ONLINE - SERVIÇOS COMPLEMENTARES. Internet Banking</v>
      </c>
      <c r="B365" t="s">
        <v>1516</v>
      </c>
      <c r="C365" t="s">
        <v>1517</v>
      </c>
      <c r="D365" t="str">
        <f t="shared" si="11"/>
        <v>ECOBR0-_BR_ECOBR0-BR-Capacidades Técnicas--ECO EMPRESTIMOS CONSIGNADOS ONLINE - SERVIÇOS COMPLEMENTARES. Internet Banking</v>
      </c>
    </row>
    <row r="366" spans="1:4" x14ac:dyDescent="0.35">
      <c r="A366" t="str">
        <f t="shared" si="10"/>
        <v>ECOBR1-_BR_ECOBR1-BR-Capacidades Técnicas--ECO EMPRESTIMOS CONSIGNADOS ONLINE - SERVIÇOS COMPLEMENTARES. Mobile Banking</v>
      </c>
      <c r="B366" t="s">
        <v>1518</v>
      </c>
      <c r="C366" t="s">
        <v>1519</v>
      </c>
      <c r="D366" t="str">
        <f t="shared" si="11"/>
        <v>ECOBR1-_BR_ECOBR1-BR-Capacidades Técnicas--ECO EMPRESTIMOS CONSIGNADOS ONLINE - SERVIÇOS COMPLEMENTARES. Mobile Banking</v>
      </c>
    </row>
    <row r="367" spans="1:4" x14ac:dyDescent="0.35">
      <c r="A367" t="str">
        <f t="shared" si="10"/>
        <v>ECSBR0-_BR_ECSBR0-BR-Canais--ECS É Comigo Santander. Internet Banking</v>
      </c>
      <c r="B367" t="s">
        <v>1520</v>
      </c>
      <c r="C367" t="s">
        <v>1521</v>
      </c>
      <c r="D367" t="str">
        <f t="shared" si="11"/>
        <v>ECSBR0-_BR_ECSBR0-BR-Canais--ECS É Comigo Santander. Internet Banking</v>
      </c>
    </row>
    <row r="368" spans="1:4" x14ac:dyDescent="0.35">
      <c r="A368" t="str">
        <f t="shared" si="10"/>
        <v>ECSBR1-_BR_ECSBR1-BR-Canais--ECS É Comigo Santander. Mobile Banking</v>
      </c>
      <c r="B368" t="s">
        <v>1522</v>
      </c>
      <c r="C368" t="s">
        <v>1523</v>
      </c>
      <c r="D368" t="str">
        <f t="shared" si="11"/>
        <v>ECSBR1-_BR_ECSBR1-BR-Canais--ECS É Comigo Santander. Mobile Banking</v>
      </c>
    </row>
    <row r="369" spans="1:4" x14ac:dyDescent="0.35">
      <c r="A369" t="str">
        <f t="shared" si="10"/>
        <v>EF0BR0-_BR_EF0BR0-BR-Gestão e Controle--EF GERENCIADOR DE CORRESPONDENTES BANCÁRIOS. Internet Banking</v>
      </c>
      <c r="B369" t="s">
        <v>1524</v>
      </c>
      <c r="C369" t="s">
        <v>1525</v>
      </c>
      <c r="D369" t="str">
        <f t="shared" si="11"/>
        <v>EF0BR0-_BR_EF0BR0-BR-Gestão e Controle--EF GERENCIADOR DE CORRESPONDENTES BANCÁRIOS. Internet Banking</v>
      </c>
    </row>
    <row r="370" spans="1:4" x14ac:dyDescent="0.35">
      <c r="A370" t="str">
        <f t="shared" si="10"/>
        <v>EF0BR1-_BR_EF0BR1-BR-Gestão e Controle--EF GERENCIADOR DE CORRESPONDENTES BANCÁRIOS. Mobile Banking</v>
      </c>
      <c r="B370" t="s">
        <v>1526</v>
      </c>
      <c r="C370" t="s">
        <v>1527</v>
      </c>
      <c r="D370" t="str">
        <f t="shared" si="11"/>
        <v>EF0BR1-_BR_EF0BR1-BR-Gestão e Controle--EF GERENCIADOR DE CORRESPONDENTES BANCÁRIOS. Mobile Banking</v>
      </c>
    </row>
    <row r="371" spans="1:4" x14ac:dyDescent="0.35">
      <c r="A371" t="str">
        <f t="shared" si="10"/>
        <v>EFCBR0-_BR_EFCBR0-BR-Interações Externas--EFC E Financeira. Internet Banking</v>
      </c>
      <c r="B371" t="s">
        <v>1528</v>
      </c>
      <c r="C371" t="s">
        <v>1529</v>
      </c>
      <c r="D371" t="str">
        <f t="shared" si="11"/>
        <v>EFCBR0-_BR_EFCBR0-BR-Interações Externas--EFC E Financeira. Internet Banking</v>
      </c>
    </row>
    <row r="372" spans="1:4" x14ac:dyDescent="0.35">
      <c r="A372" t="str">
        <f t="shared" si="10"/>
        <v>EFCBR1-_BR_EFCBR1-BR-Interações Externas--EFC E Financeira. Mobile Banking</v>
      </c>
      <c r="B372" t="s">
        <v>1530</v>
      </c>
      <c r="C372" t="s">
        <v>1531</v>
      </c>
      <c r="D372" t="str">
        <f t="shared" si="11"/>
        <v>EFCBR1-_BR_EFCBR1-BR-Interações Externas--EFC E Financeira. Mobile Banking</v>
      </c>
    </row>
    <row r="373" spans="1:4" x14ac:dyDescent="0.35">
      <c r="A373" t="str">
        <f t="shared" si="10"/>
        <v>EG0BR0-_BR_EG0BR0-BR-Capacidades Técnicas--EG LYNX. Internet Banking</v>
      </c>
      <c r="B373" t="s">
        <v>1532</v>
      </c>
      <c r="C373" t="s">
        <v>1533</v>
      </c>
      <c r="D373" t="str">
        <f t="shared" si="11"/>
        <v>EG0BR0-_BR_EG0BR0-BR-Capacidades Técnicas--EG LYNX. Internet Banking</v>
      </c>
    </row>
    <row r="374" spans="1:4" x14ac:dyDescent="0.35">
      <c r="A374" t="str">
        <f t="shared" si="10"/>
        <v>EG0BR1-_BR_EG0BR1-BR-Capacidades Técnicas--EG LYNX. Mobile Banking</v>
      </c>
      <c r="B374" t="s">
        <v>1534</v>
      </c>
      <c r="C374" t="s">
        <v>1535</v>
      </c>
      <c r="D374" t="str">
        <f t="shared" si="11"/>
        <v>EG0BR1-_BR_EG0BR1-BR-Capacidades Técnicas--EG LYNX. Mobile Banking</v>
      </c>
    </row>
    <row r="375" spans="1:4" x14ac:dyDescent="0.35">
      <c r="A375" t="str">
        <f t="shared" si="10"/>
        <v>EGXBR0-_BR_EGXBR0-BR-Inteligência de Negócios--EGX LYNX. Internet Banking</v>
      </c>
      <c r="B375" t="s">
        <v>1536</v>
      </c>
      <c r="C375" t="s">
        <v>1537</v>
      </c>
      <c r="D375" t="str">
        <f t="shared" si="11"/>
        <v>EGXBR0-_BR_EGXBR0-BR-Inteligência de Negócios--EGX LYNX. Internet Banking</v>
      </c>
    </row>
    <row r="376" spans="1:4" x14ac:dyDescent="0.35">
      <c r="A376" t="str">
        <f t="shared" si="10"/>
        <v>EGXBR1-_BR_EGXBR1-BR-Inteligência de Negócios--EGX LYNX. Mobile Banking</v>
      </c>
      <c r="B376" t="s">
        <v>1538</v>
      </c>
      <c r="C376" t="s">
        <v>1539</v>
      </c>
      <c r="D376" t="str">
        <f t="shared" si="11"/>
        <v>EGXBR1-_BR_EGXBR1-BR-Inteligência de Negócios--EGX LYNX. Mobile Banking</v>
      </c>
    </row>
    <row r="377" spans="1:4" x14ac:dyDescent="0.35">
      <c r="A377" t="str">
        <f t="shared" si="10"/>
        <v>EISBR0-_BR_EISBR0-BR-Analíticos--EIS EXECUTIVE INFORMATION SYSTEM. Internet Banking</v>
      </c>
      <c r="B377" t="s">
        <v>1540</v>
      </c>
      <c r="C377" t="s">
        <v>1541</v>
      </c>
      <c r="D377" t="str">
        <f t="shared" si="11"/>
        <v>EISBR0-_BR_EISBR0-BR-Analíticos--EIS EXECUTIVE INFORMATION SYSTEM. Internet Banking</v>
      </c>
    </row>
    <row r="378" spans="1:4" x14ac:dyDescent="0.35">
      <c r="A378" t="str">
        <f t="shared" si="10"/>
        <v>EISBR1-_BR_EISBR1-BR-Analíticos--EIS EXECUTIVE INFORMATION SYSTEM. Mobile Banking</v>
      </c>
      <c r="B378" t="s">
        <v>1542</v>
      </c>
      <c r="C378" t="s">
        <v>1543</v>
      </c>
      <c r="D378" t="str">
        <f t="shared" si="11"/>
        <v>EISBR1-_BR_EISBR1-BR-Analíticos--EIS EXECUTIVE INFORMATION SYSTEM. Mobile Banking</v>
      </c>
    </row>
    <row r="379" spans="1:4" x14ac:dyDescent="0.35">
      <c r="A379" t="str">
        <f t="shared" si="10"/>
        <v>EK0BR0-_BR_EK0BR0-BR-Comercialização e Serviços--EK Efetivação Propostas Crédito Santander Financiamentos. Internet Banking</v>
      </c>
      <c r="B379" t="s">
        <v>1544</v>
      </c>
      <c r="C379" t="s">
        <v>1545</v>
      </c>
      <c r="D379" t="str">
        <f t="shared" si="11"/>
        <v>EK0BR0-_BR_EK0BR0-BR-Comercialização e Serviços--EK Efetivação Propostas Crédito Santander Financiamentos. Internet Banking</v>
      </c>
    </row>
    <row r="380" spans="1:4" x14ac:dyDescent="0.35">
      <c r="A380" t="str">
        <f t="shared" si="10"/>
        <v>EK0BR1-_BR_EK0BR1-BR-Comercialização e Serviços--EK Efetivação Propostas Crédito Santander Financiamentos. Mobile Banking</v>
      </c>
      <c r="B380" t="s">
        <v>1546</v>
      </c>
      <c r="C380" t="s">
        <v>1547</v>
      </c>
      <c r="D380" t="str">
        <f t="shared" si="11"/>
        <v>EK0BR1-_BR_EK0BR1-BR-Comercialização e Serviços--EK Efetivação Propostas Crédito Santander Financiamentos. Mobile Banking</v>
      </c>
    </row>
    <row r="381" spans="1:4" x14ac:dyDescent="0.35">
      <c r="A381" t="str">
        <f t="shared" si="10"/>
        <v>EK9BR0-_BR_EK9BR0-BR-Capacidades Técnicas--EK9 Efetivação Propostas Crédito Santander Financiamentos - Camada Web. Internet Banking</v>
      </c>
      <c r="B381" t="s">
        <v>1548</v>
      </c>
      <c r="C381" t="s">
        <v>1549</v>
      </c>
      <c r="D381" t="str">
        <f t="shared" si="11"/>
        <v>EK9BR0-_BR_EK9BR0-BR-Capacidades Técnicas--EK9 Efetivação Propostas Crédito Santander Financiamentos - Camada Web. Internet Banking</v>
      </c>
    </row>
    <row r="382" spans="1:4" x14ac:dyDescent="0.35">
      <c r="A382" t="str">
        <f t="shared" si="10"/>
        <v>EK9BR1-_BR_EK9BR1-BR-Capacidades Técnicas--EK9 Efetivação Propostas Crédito Santander Financiamentos - Camada Web. Mobile Banking</v>
      </c>
      <c r="B382" t="s">
        <v>1550</v>
      </c>
      <c r="C382" t="s">
        <v>1551</v>
      </c>
      <c r="D382" t="str">
        <f t="shared" si="11"/>
        <v>EK9BR1-_BR_EK9BR1-BR-Capacidades Técnicas--EK9 Efetivação Propostas Crédito Santander Financiamentos - Camada Web. Mobile Banking</v>
      </c>
    </row>
    <row r="383" spans="1:4" x14ac:dyDescent="0.35">
      <c r="A383" t="str">
        <f t="shared" si="10"/>
        <v>EM0BR0-_BR_EM0BR0-BR-Comercialização e Serviços--EM Atendimento a Clientes Santander Financiamentos. Internet Banking</v>
      </c>
      <c r="B383" t="s">
        <v>1552</v>
      </c>
      <c r="C383" t="s">
        <v>1553</v>
      </c>
      <c r="D383" t="str">
        <f t="shared" si="11"/>
        <v>EM0BR0-_BR_EM0BR0-BR-Comercialização e Serviços--EM Atendimento a Clientes Santander Financiamentos. Internet Banking</v>
      </c>
    </row>
    <row r="384" spans="1:4" x14ac:dyDescent="0.35">
      <c r="A384" t="str">
        <f t="shared" si="10"/>
        <v>EM0BR1-_BR_EM0BR1-BR-Comercialização e Serviços--EM Atendimento a Clientes Santander Financiamentos. Mobile Banking</v>
      </c>
      <c r="B384" t="s">
        <v>1554</v>
      </c>
      <c r="C384" t="s">
        <v>1555</v>
      </c>
      <c r="D384" t="str">
        <f t="shared" si="11"/>
        <v>EM0BR1-_BR_EM0BR1-BR-Comercialização e Serviços--EM Atendimento a Clientes Santander Financiamentos. Mobile Banking</v>
      </c>
    </row>
    <row r="385" spans="1:4" x14ac:dyDescent="0.35">
      <c r="A385" t="str">
        <f t="shared" si="10"/>
        <v>EMVBR0-_BR_EMVBR0-BR-Manufatura--EMV EMV COMMANDS CENTER. Internet Banking</v>
      </c>
      <c r="B385" t="s">
        <v>1556</v>
      </c>
      <c r="C385" t="s">
        <v>1557</v>
      </c>
      <c r="D385" t="str">
        <f t="shared" si="11"/>
        <v>EMVBR0-_BR_EMVBR0-BR-Manufatura--EMV EMV COMMANDS CENTER. Internet Banking</v>
      </c>
    </row>
    <row r="386" spans="1:4" x14ac:dyDescent="0.35">
      <c r="A386" t="str">
        <f t="shared" si="10"/>
        <v>EMVBR1-_BR_EMVBR1-BR-Manufatura--EMV EMV COMMANDS CENTER. Mobile Banking</v>
      </c>
      <c r="B386" t="s">
        <v>1558</v>
      </c>
      <c r="C386" t="s">
        <v>1559</v>
      </c>
      <c r="D386" t="str">
        <f t="shared" si="11"/>
        <v>EMVBR1-_BR_EMVBR1-BR-Manufatura--EMV EMV COMMANDS CENTER. Mobile Banking</v>
      </c>
    </row>
    <row r="387" spans="1:4" x14ac:dyDescent="0.35">
      <c r="A387" t="str">
        <f t="shared" si="10"/>
        <v>EPCBR0-_BR_EPCBR0-BR-Comercialização e Serviços--EPC EFETIVAÇÃO DE PROPOSTAS DE CRÉDITO. Internet Banking</v>
      </c>
      <c r="B387" t="s">
        <v>1560</v>
      </c>
      <c r="C387" t="s">
        <v>1561</v>
      </c>
      <c r="D387" t="str">
        <f t="shared" si="11"/>
        <v>EPCBR0-_BR_EPCBR0-BR-Comercialização e Serviços--EPC EFETIVAÇÃO DE PROPOSTAS DE CRÉDITO. Internet Banking</v>
      </c>
    </row>
    <row r="388" spans="1:4" x14ac:dyDescent="0.35">
      <c r="A388" t="str">
        <f t="shared" si="10"/>
        <v>EPCBR1-_BR_EPCBR1-BR-Comercialização e Serviços--EPC EFETIVAÇÃO DE PROPOSTAS DE CRÉDITO. Mobile Banking</v>
      </c>
      <c r="B388" t="s">
        <v>1562</v>
      </c>
      <c r="C388" t="s">
        <v>1563</v>
      </c>
      <c r="D388" t="str">
        <f t="shared" si="11"/>
        <v>EPCBR1-_BR_EPCBR1-BR-Comercialização e Serviços--EPC EFETIVAÇÃO DE PROPOSTAS DE CRÉDITO. Mobile Banking</v>
      </c>
    </row>
    <row r="389" spans="1:4" x14ac:dyDescent="0.35">
      <c r="A389" t="str">
        <f t="shared" si="10"/>
        <v>EPIBR0-_BR_EPIBR0-BR-Inteligência de Negócios--EPI GERADOR DE CAMPANHAS. Internet Banking</v>
      </c>
      <c r="B389" t="s">
        <v>1564</v>
      </c>
      <c r="C389" t="s">
        <v>1565</v>
      </c>
      <c r="D389" t="str">
        <f t="shared" si="11"/>
        <v>EPIBR0-_BR_EPIBR0-BR-Inteligência de Negócios--EPI GERADOR DE CAMPANHAS. Internet Banking</v>
      </c>
    </row>
    <row r="390" spans="1:4" x14ac:dyDescent="0.35">
      <c r="A390" t="str">
        <f t="shared" si="10"/>
        <v>EPIBR1-_BR_EPIBR1-BR-Inteligência de Negócios--EPI GERADOR DE CAMPANHAS. Mobile Banking</v>
      </c>
      <c r="B390" t="s">
        <v>1566</v>
      </c>
      <c r="C390" t="s">
        <v>1567</v>
      </c>
      <c r="D390" t="str">
        <f t="shared" si="11"/>
        <v>EPIBR1-_BR_EPIBR1-BR-Inteligência de Negócios--EPI GERADOR DE CAMPANHAS. Mobile Banking</v>
      </c>
    </row>
    <row r="391" spans="1:4" x14ac:dyDescent="0.35">
      <c r="A391" t="str">
        <f t="shared" si="10"/>
        <v>EQ0BR0-_BR_EQ0BR0-BR-Manufatura--EQ SIGOM MÓDULO DE EQUITIES. Internet Banking</v>
      </c>
      <c r="B391" t="s">
        <v>1568</v>
      </c>
      <c r="C391" t="s">
        <v>1569</v>
      </c>
      <c r="D391" t="str">
        <f t="shared" si="11"/>
        <v>EQ0BR0-_BR_EQ0BR0-BR-Manufatura--EQ SIGOM MÓDULO DE EQUITIES. Internet Banking</v>
      </c>
    </row>
    <row r="392" spans="1:4" x14ac:dyDescent="0.35">
      <c r="A392" t="str">
        <f t="shared" si="10"/>
        <v>EQ0BR1-_BR_EQ0BR1-BR-Manufatura--EQ SIGOM MÓDULO DE EQUITIES. Mobile Banking</v>
      </c>
      <c r="B392" t="s">
        <v>1570</v>
      </c>
      <c r="C392" t="s">
        <v>1571</v>
      </c>
      <c r="D392" t="str">
        <f t="shared" si="11"/>
        <v>EQ0BR1-_BR_EQ0BR1-BR-Manufatura--EQ SIGOM MÓDULO DE EQUITIES. Mobile Banking</v>
      </c>
    </row>
    <row r="393" spans="1:4" x14ac:dyDescent="0.35">
      <c r="A393" t="str">
        <f t="shared" ref="A393:A456" si="12">CONCATENATE(C393,"-",B393)</f>
        <v>ERSBR0-_BR_ERSBR0-BR-Gestão e Controle--ERS EFICIÊNCIA RISCOS DE SOLVÊNCIA. Internet Banking</v>
      </c>
      <c r="B393" t="s">
        <v>1572</v>
      </c>
      <c r="C393" t="s">
        <v>1573</v>
      </c>
      <c r="D393" t="str">
        <f t="shared" ref="D393:D456" si="13">A393</f>
        <v>ERSBR0-_BR_ERSBR0-BR-Gestão e Controle--ERS EFICIÊNCIA RISCOS DE SOLVÊNCIA. Internet Banking</v>
      </c>
    </row>
    <row r="394" spans="1:4" x14ac:dyDescent="0.35">
      <c r="A394" t="str">
        <f t="shared" si="12"/>
        <v>ERSBR1-_BR_ERSBR1-BR-Gestão e Controle--ERS EFICIÊNCIA RISCOS DE SOLVÊNCIA. Mobile Banking</v>
      </c>
      <c r="B394" t="s">
        <v>1574</v>
      </c>
      <c r="C394" t="s">
        <v>1575</v>
      </c>
      <c r="D394" t="str">
        <f t="shared" si="13"/>
        <v>ERSBR1-_BR_ERSBR1-BR-Gestão e Controle--ERS EFICIÊNCIA RISCOS DE SOLVÊNCIA. Mobile Banking</v>
      </c>
    </row>
    <row r="395" spans="1:4" x14ac:dyDescent="0.35">
      <c r="A395" t="str">
        <f t="shared" si="12"/>
        <v>ESDBR0-_BR_ESDBR0-BR-Capacidades Técnicas--ESD Estrutural de Serviços de Atendimento Digital. Internet Banking</v>
      </c>
      <c r="B395" t="s">
        <v>1576</v>
      </c>
      <c r="C395" t="s">
        <v>1577</v>
      </c>
      <c r="D395" t="str">
        <f t="shared" si="13"/>
        <v>ESDBR0-_BR_ESDBR0-BR-Capacidades Técnicas--ESD Estrutural de Serviços de Atendimento Digital. Internet Banking</v>
      </c>
    </row>
    <row r="396" spans="1:4" x14ac:dyDescent="0.35">
      <c r="A396" t="str">
        <f t="shared" si="12"/>
        <v>ESDBR1-_BR_ESDBR1-BR-Capacidades Técnicas--ESD Estrutural de Serviços de Atendimento Digital. Mobile Banking</v>
      </c>
      <c r="B396" t="s">
        <v>1578</v>
      </c>
      <c r="C396" t="s">
        <v>1579</v>
      </c>
      <c r="D396" t="str">
        <f t="shared" si="13"/>
        <v>ESDBR1-_BR_ESDBR1-BR-Capacidades Técnicas--ESD Estrutural de Serviços de Atendimento Digital. Mobile Banking</v>
      </c>
    </row>
    <row r="397" spans="1:4" x14ac:dyDescent="0.35">
      <c r="A397" t="str">
        <f t="shared" si="12"/>
        <v>ETTBR0-_BR_ETTBR0-BR-Capacidades Técnicas--ETT ETL - CENTER. Internet Banking</v>
      </c>
      <c r="B397" t="s">
        <v>1580</v>
      </c>
      <c r="C397" t="s">
        <v>1581</v>
      </c>
      <c r="D397" t="str">
        <f t="shared" si="13"/>
        <v>ETTBR0-_BR_ETTBR0-BR-Capacidades Técnicas--ETT ETL - CENTER. Internet Banking</v>
      </c>
    </row>
    <row r="398" spans="1:4" x14ac:dyDescent="0.35">
      <c r="A398" t="str">
        <f t="shared" si="12"/>
        <v>ETTBR1-_BR_ETTBR1-BR-Capacidades Técnicas--ETT ETL - CENTER. Mobile Banking</v>
      </c>
      <c r="B398" t="s">
        <v>1582</v>
      </c>
      <c r="C398" t="s">
        <v>1583</v>
      </c>
      <c r="D398" t="str">
        <f t="shared" si="13"/>
        <v>ETTBR1-_BR_ETTBR1-BR-Capacidades Técnicas--ETT ETL - CENTER. Mobile Banking</v>
      </c>
    </row>
    <row r="399" spans="1:4" x14ac:dyDescent="0.35">
      <c r="A399" t="str">
        <f t="shared" si="12"/>
        <v>EXABR0-_BR_EXABR0-BR-Genoma do Cliente--EXA EXPERIÊNCIA ABN. Internet Banking</v>
      </c>
      <c r="B399" t="s">
        <v>1584</v>
      </c>
      <c r="C399" t="s">
        <v>1585</v>
      </c>
      <c r="D399" t="str">
        <f t="shared" si="13"/>
        <v>EXABR0-_BR_EXABR0-BR-Genoma do Cliente--EXA EXPERIÊNCIA ABN. Internet Banking</v>
      </c>
    </row>
    <row r="400" spans="1:4" x14ac:dyDescent="0.35">
      <c r="A400" t="str">
        <f t="shared" si="12"/>
        <v>EXABR1-_BR_EXABR1-BR-Genoma do Cliente--EXA EXPERIÊNCIA ABN. Mobile Banking</v>
      </c>
      <c r="B400" t="s">
        <v>1586</v>
      </c>
      <c r="C400" t="s">
        <v>1587</v>
      </c>
      <c r="D400" t="str">
        <f t="shared" si="13"/>
        <v>EXABR1-_BR_EXABR1-BR-Genoma do Cliente--EXA EXPERIÊNCIA ABN. Mobile Banking</v>
      </c>
    </row>
    <row r="401" spans="1:4" x14ac:dyDescent="0.35">
      <c r="A401" t="str">
        <f t="shared" si="12"/>
        <v>EXYBR0-_BR_EXYBR0-BR-Comercialização e Serviços--EXY E-XYON-GESTOR JURÍDICO. Internet Banking</v>
      </c>
      <c r="B401" t="s">
        <v>1588</v>
      </c>
      <c r="C401" t="s">
        <v>1589</v>
      </c>
      <c r="D401" t="str">
        <f t="shared" si="13"/>
        <v>EXYBR0-_BR_EXYBR0-BR-Comercialização e Serviços--EXY E-XYON-GESTOR JURÍDICO. Internet Banking</v>
      </c>
    </row>
    <row r="402" spans="1:4" x14ac:dyDescent="0.35">
      <c r="A402" t="str">
        <f t="shared" si="12"/>
        <v>EXYBR1-_BR_EXYBR1-BR-Comercialização e Serviços--EXY E-XYON-GESTOR JURÍDICO. Mobile Banking</v>
      </c>
      <c r="B402" t="s">
        <v>1590</v>
      </c>
      <c r="C402" t="s">
        <v>1591</v>
      </c>
      <c r="D402" t="str">
        <f t="shared" si="13"/>
        <v>EXYBR1-_BR_EXYBR1-BR-Comercialização e Serviços--EXY E-XYON-GESTOR JURÍDICO. Mobile Banking</v>
      </c>
    </row>
    <row r="403" spans="1:4" x14ac:dyDescent="0.35">
      <c r="A403" t="str">
        <f t="shared" si="12"/>
        <v>EY0BR0-_BR_EY0BR0-BR-Manufatura--EY SINACOR - MÓDULOS COMPLEMENTARES. Internet Banking</v>
      </c>
      <c r="B403" t="s">
        <v>1592</v>
      </c>
      <c r="C403" t="s">
        <v>1593</v>
      </c>
      <c r="D403" t="str">
        <f t="shared" si="13"/>
        <v>EY0BR0-_BR_EY0BR0-BR-Manufatura--EY SINACOR - MÓDULOS COMPLEMENTARES. Internet Banking</v>
      </c>
    </row>
    <row r="404" spans="1:4" x14ac:dyDescent="0.35">
      <c r="A404" t="str">
        <f t="shared" si="12"/>
        <v>EY0BR1-_BR_EY0BR1-BR-Manufatura--EY SINACOR - MÓDULOS COMPLEMENTARES. Mobile Banking</v>
      </c>
      <c r="B404" t="s">
        <v>1594</v>
      </c>
      <c r="C404" t="s">
        <v>1595</v>
      </c>
      <c r="D404" t="str">
        <f t="shared" si="13"/>
        <v>EY0BR1-_BR_EY0BR1-BR-Manufatura--EY SINACOR - MÓDULOS COMPLEMENTARES. Mobile Banking</v>
      </c>
    </row>
    <row r="405" spans="1:4" x14ac:dyDescent="0.35">
      <c r="A405" t="str">
        <f t="shared" si="12"/>
        <v>F20BR0-_BR_F20BR0-BR-Analíticos--F2 MIS DBM-CARTÕES E RISCOS CARTÕES. Internet Banking</v>
      </c>
      <c r="B405" t="s">
        <v>1596</v>
      </c>
      <c r="C405" t="s">
        <v>1597</v>
      </c>
      <c r="D405" t="str">
        <f t="shared" si="13"/>
        <v>F20BR0-_BR_F20BR0-BR-Analíticos--F2 MIS DBM-CARTÕES E RISCOS CARTÕES. Internet Banking</v>
      </c>
    </row>
    <row r="406" spans="1:4" x14ac:dyDescent="0.35">
      <c r="A406" t="str">
        <f t="shared" si="12"/>
        <v>F20BR1-_BR_F20BR1-BR-Analíticos--F2 MIS DBM-CARTÕES E RISCOS CARTÕES. Mobile Banking</v>
      </c>
      <c r="B406" t="s">
        <v>1598</v>
      </c>
      <c r="C406" t="s">
        <v>1599</v>
      </c>
      <c r="D406" t="str">
        <f t="shared" si="13"/>
        <v>F20BR1-_BR_F20BR1-BR-Analíticos--F2 MIS DBM-CARTÕES E RISCOS CARTÕES. Mobile Banking</v>
      </c>
    </row>
    <row r="407" spans="1:4" x14ac:dyDescent="0.35">
      <c r="A407" t="str">
        <f t="shared" si="12"/>
        <v>F30BR0-_BR_F30BR0-BR-Comercialização e Serviços--F3 WORKFLOW CASH MANAGEMENT. Internet Banking</v>
      </c>
      <c r="B407" t="s">
        <v>1600</v>
      </c>
      <c r="C407" t="s">
        <v>1601</v>
      </c>
      <c r="D407" t="str">
        <f t="shared" si="13"/>
        <v>F30BR0-_BR_F30BR0-BR-Comercialização e Serviços--F3 WORKFLOW CASH MANAGEMENT. Internet Banking</v>
      </c>
    </row>
    <row r="408" spans="1:4" x14ac:dyDescent="0.35">
      <c r="A408" t="str">
        <f t="shared" si="12"/>
        <v>F30BR1-_BR_F30BR1-BR-Comercialização e Serviços--F3 WORKFLOW CASH MANAGEMENT. Mobile Banking</v>
      </c>
      <c r="B408" t="s">
        <v>1602</v>
      </c>
      <c r="C408" t="s">
        <v>1603</v>
      </c>
      <c r="D408" t="str">
        <f t="shared" si="13"/>
        <v>F30BR1-_BR_F30BR1-BR-Comercialização e Serviços--F3 WORKFLOW CASH MANAGEMENT. Mobile Banking</v>
      </c>
    </row>
    <row r="409" spans="1:4" x14ac:dyDescent="0.35">
      <c r="A409" t="str">
        <f t="shared" si="12"/>
        <v>F50BR0-_BR_F50BR0-BR-Analíticos--F5 BANNET. Internet Banking</v>
      </c>
      <c r="B409" t="s">
        <v>1604</v>
      </c>
      <c r="C409" t="s">
        <v>1605</v>
      </c>
      <c r="D409" t="str">
        <f t="shared" si="13"/>
        <v>F50BR0-_BR_F50BR0-BR-Analíticos--F5 BANNET. Internet Banking</v>
      </c>
    </row>
    <row r="410" spans="1:4" x14ac:dyDescent="0.35">
      <c r="A410" t="str">
        <f t="shared" si="12"/>
        <v>F50BR1-_BR_F50BR1-BR-Analíticos--F5 BANNET. Mobile Banking</v>
      </c>
      <c r="B410" t="s">
        <v>1606</v>
      </c>
      <c r="C410" t="s">
        <v>1607</v>
      </c>
      <c r="D410" t="str">
        <f t="shared" si="13"/>
        <v>F50BR1-_BR_F50BR1-BR-Analíticos--F5 BANNET. Mobile Banking</v>
      </c>
    </row>
    <row r="411" spans="1:4" x14ac:dyDescent="0.35">
      <c r="A411" t="str">
        <f t="shared" si="12"/>
        <v>F60BR0-_BR_F60BR0-BR-Canais--F6 PORTAL DE SISTEMAS CORPORATIVOS. Internet Banking</v>
      </c>
      <c r="B411" t="s">
        <v>1608</v>
      </c>
      <c r="C411" t="s">
        <v>1609</v>
      </c>
      <c r="D411" t="str">
        <f t="shared" si="13"/>
        <v>F60BR0-_BR_F60BR0-BR-Canais--F6 PORTAL DE SISTEMAS CORPORATIVOS. Internet Banking</v>
      </c>
    </row>
    <row r="412" spans="1:4" x14ac:dyDescent="0.35">
      <c r="A412" t="str">
        <f t="shared" si="12"/>
        <v>F60BR1-_BR_F60BR1-BR-Canais--F6 PORTAL DE SISTEMAS CORPORATIVOS. Mobile Banking</v>
      </c>
      <c r="B412" t="s">
        <v>1610</v>
      </c>
      <c r="C412" t="s">
        <v>1611</v>
      </c>
      <c r="D412" t="str">
        <f t="shared" si="13"/>
        <v>F60BR1-_BR_F60BR1-BR-Canais--F6 PORTAL DE SISTEMAS CORPORATIVOS. Mobile Banking</v>
      </c>
    </row>
    <row r="413" spans="1:4" x14ac:dyDescent="0.35">
      <c r="A413" t="str">
        <f t="shared" si="12"/>
        <v>F70BR0-_BR_F70BR0-BR-Comercialização e Serviços--F7 MUREX - PLATAFORMA DE CONTRATAÇÃO MERCADOS. Internet Banking</v>
      </c>
      <c r="B413" t="s">
        <v>1612</v>
      </c>
      <c r="C413" t="s">
        <v>1613</v>
      </c>
      <c r="D413" t="str">
        <f t="shared" si="13"/>
        <v>F70BR0-_BR_F70BR0-BR-Comercialização e Serviços--F7 MUREX - PLATAFORMA DE CONTRATAÇÃO MERCADOS. Internet Banking</v>
      </c>
    </row>
    <row r="414" spans="1:4" x14ac:dyDescent="0.35">
      <c r="A414" t="str">
        <f t="shared" si="12"/>
        <v>F70BR1-_BR_F70BR1-BR-Comercialização e Serviços--F7 MUREX - PLATAFORMA DE CONTRATAÇÃO MERCADOS. Mobile Banking</v>
      </c>
      <c r="B414" t="s">
        <v>1614</v>
      </c>
      <c r="C414" t="s">
        <v>1615</v>
      </c>
      <c r="D414" t="str">
        <f t="shared" si="13"/>
        <v>F70BR1-_BR_F70BR1-BR-Comercialização e Serviços--F7 MUREX - PLATAFORMA DE CONTRATAÇÃO MERCADOS. Mobile Banking</v>
      </c>
    </row>
    <row r="415" spans="1:4" x14ac:dyDescent="0.35">
      <c r="A415" t="str">
        <f t="shared" si="12"/>
        <v>FATBR0-_BR_FATBR0-BR-Genoma do Cliente--FAT FATCA. Internet Banking</v>
      </c>
      <c r="B415" t="s">
        <v>1616</v>
      </c>
      <c r="C415" t="s">
        <v>1617</v>
      </c>
      <c r="D415" t="str">
        <f t="shared" si="13"/>
        <v>FATBR0-_BR_FATBR0-BR-Genoma do Cliente--FAT FATCA. Internet Banking</v>
      </c>
    </row>
    <row r="416" spans="1:4" x14ac:dyDescent="0.35">
      <c r="A416" t="str">
        <f t="shared" si="12"/>
        <v>FATBR1-_BR_FATBR1-BR-Genoma do Cliente--FAT FATCA. Mobile Banking</v>
      </c>
      <c r="B416" t="s">
        <v>1618</v>
      </c>
      <c r="C416" t="s">
        <v>1619</v>
      </c>
      <c r="D416" t="str">
        <f t="shared" si="13"/>
        <v>FATBR1-_BR_FATBR1-BR-Genoma do Cliente--FAT FATCA. Mobile Banking</v>
      </c>
    </row>
    <row r="417" spans="1:4" x14ac:dyDescent="0.35">
      <c r="A417" t="str">
        <f t="shared" si="12"/>
        <v>FB0BR0-_BR_FB0BR0-BR-Genoma do Cliente--FB NEGATIVAÇÃO DE CONTRATOS. Internet Banking</v>
      </c>
      <c r="B417" t="s">
        <v>1620</v>
      </c>
      <c r="C417" t="s">
        <v>1621</v>
      </c>
      <c r="D417" t="str">
        <f t="shared" si="13"/>
        <v>FB0BR0-_BR_FB0BR0-BR-Genoma do Cliente--FB NEGATIVAÇÃO DE CONTRATOS. Internet Banking</v>
      </c>
    </row>
    <row r="418" spans="1:4" x14ac:dyDescent="0.35">
      <c r="A418" t="str">
        <f t="shared" si="12"/>
        <v>FB0BR1-_BR_FB0BR1-BR-Genoma do Cliente--FB NEGATIVAÇÃO DE CONTRATOS. Mobile Banking</v>
      </c>
      <c r="B418" t="s">
        <v>1622</v>
      </c>
      <c r="C418" t="s">
        <v>1623</v>
      </c>
      <c r="D418" t="str">
        <f t="shared" si="13"/>
        <v>FB0BR1-_BR_FB0BR1-BR-Genoma do Cliente--FB NEGATIVAÇÃO DE CONTRATOS. Mobile Banking</v>
      </c>
    </row>
    <row r="419" spans="1:4" x14ac:dyDescent="0.35">
      <c r="A419" t="str">
        <f t="shared" si="12"/>
        <v>FBIBR0-_BR_FBIBR0-BR-Analíticos--FBI BI - Financeira. Internet Banking</v>
      </c>
      <c r="B419" t="s">
        <v>1624</v>
      </c>
      <c r="C419" t="s">
        <v>1625</v>
      </c>
      <c r="D419" t="str">
        <f t="shared" si="13"/>
        <v>FBIBR0-_BR_FBIBR0-BR-Analíticos--FBI BI - Financeira. Internet Banking</v>
      </c>
    </row>
    <row r="420" spans="1:4" x14ac:dyDescent="0.35">
      <c r="A420" t="str">
        <f t="shared" si="12"/>
        <v>FBIBR1-_BR_FBIBR1-BR-Analíticos--FBI BI - Financeira. Mobile Banking</v>
      </c>
      <c r="B420" t="s">
        <v>1626</v>
      </c>
      <c r="C420" t="s">
        <v>1627</v>
      </c>
      <c r="D420" t="str">
        <f t="shared" si="13"/>
        <v>FBIBR1-_BR_FBIBR1-BR-Analíticos--FBI BI - Financeira. Mobile Banking</v>
      </c>
    </row>
    <row r="421" spans="1:4" x14ac:dyDescent="0.35">
      <c r="A421" t="str">
        <f t="shared" si="12"/>
        <v>FC0BR0-_BR_FC0BR0-BR-Capacidades Técnicas--FC EMPRÉSTIMO CONSIGNADO FUNCESP. Internet Banking</v>
      </c>
      <c r="B421" t="s">
        <v>1628</v>
      </c>
      <c r="C421" t="s">
        <v>1629</v>
      </c>
      <c r="D421" t="str">
        <f t="shared" si="13"/>
        <v>FC0BR0-_BR_FC0BR0-BR-Capacidades Técnicas--FC EMPRÉSTIMO CONSIGNADO FUNCESP. Internet Banking</v>
      </c>
    </row>
    <row r="422" spans="1:4" x14ac:dyDescent="0.35">
      <c r="A422" t="str">
        <f t="shared" si="12"/>
        <v>FC0BR1-_BR_FC0BR1-BR-Capacidades Técnicas--FC EMPRÉSTIMO CONSIGNADO FUNCESP. Mobile Banking</v>
      </c>
      <c r="B422" t="s">
        <v>1630</v>
      </c>
      <c r="C422" t="s">
        <v>1631</v>
      </c>
      <c r="D422" t="str">
        <f t="shared" si="13"/>
        <v>FC0BR1-_BR_FC0BR1-BR-Capacidades Técnicas--FC EMPRÉSTIMO CONSIGNADO FUNCESP. Mobile Banking</v>
      </c>
    </row>
    <row r="423" spans="1:4" x14ac:dyDescent="0.35">
      <c r="A423" t="str">
        <f t="shared" si="12"/>
        <v>FCCBR0-_BR_FCCBR0-BR-Canais--FCC CONTROLE DE CONTESTAÇÕES E CRÉDITO EM CONFIANÇA. Internet Banking</v>
      </c>
      <c r="B423" t="s">
        <v>1632</v>
      </c>
      <c r="C423" t="s">
        <v>1633</v>
      </c>
      <c r="D423" t="str">
        <f t="shared" si="13"/>
        <v>FCCBR0-_BR_FCCBR0-BR-Canais--FCC CONTROLE DE CONTESTAÇÕES E CRÉDITO EM CONFIANÇA. Internet Banking</v>
      </c>
    </row>
    <row r="424" spans="1:4" x14ac:dyDescent="0.35">
      <c r="A424" t="str">
        <f t="shared" si="12"/>
        <v>FCCBR1-_BR_FCCBR1-BR-Canais--FCC CONTROLE DE CONTESTAÇÕES E CRÉDITO EM CONFIANÇA. Mobile Banking</v>
      </c>
      <c r="B424" t="s">
        <v>1634</v>
      </c>
      <c r="C424" t="s">
        <v>1635</v>
      </c>
      <c r="D424" t="str">
        <f t="shared" si="13"/>
        <v>FCCBR1-_BR_FCCBR1-BR-Canais--FCC CONTROLE DE CONTESTAÇÕES E CRÉDITO EM CONFIANÇA. Mobile Banking</v>
      </c>
    </row>
    <row r="425" spans="1:4" x14ac:dyDescent="0.35">
      <c r="A425" t="str">
        <f t="shared" si="12"/>
        <v>FCIBR0-_BR_FCIBR0-BR-Analíticos--FCI Plataforma CI. Internet Banking</v>
      </c>
      <c r="B425" t="s">
        <v>1636</v>
      </c>
      <c r="C425" t="s">
        <v>1637</v>
      </c>
      <c r="D425" t="str">
        <f t="shared" si="13"/>
        <v>FCIBR0-_BR_FCIBR0-BR-Analíticos--FCI Plataforma CI. Internet Banking</v>
      </c>
    </row>
    <row r="426" spans="1:4" x14ac:dyDescent="0.35">
      <c r="A426" t="str">
        <f t="shared" si="12"/>
        <v>FCIBR1-_BR_FCIBR1-BR-Analíticos--FCI Plataforma CI. Mobile Banking</v>
      </c>
      <c r="B426" t="s">
        <v>1638</v>
      </c>
      <c r="C426" t="s">
        <v>1639</v>
      </c>
      <c r="D426" t="str">
        <f t="shared" si="13"/>
        <v>FCIBR1-_BR_FCIBR1-BR-Analíticos--FCI Plataforma CI. Mobile Banking</v>
      </c>
    </row>
    <row r="427" spans="1:4" x14ac:dyDescent="0.35">
      <c r="A427" t="str">
        <f t="shared" si="12"/>
        <v>FDCBR0-_BR_FDCBR0-BR-Manufatura--FDC EMPRÉSTIMO CONSIGNADO FUNCESP. Internet Banking</v>
      </c>
      <c r="B427" t="s">
        <v>1640</v>
      </c>
      <c r="C427" t="s">
        <v>1641</v>
      </c>
      <c r="D427" t="str">
        <f t="shared" si="13"/>
        <v>FDCBR0-_BR_FDCBR0-BR-Manufatura--FDC EMPRÉSTIMO CONSIGNADO FUNCESP. Internet Banking</v>
      </c>
    </row>
    <row r="428" spans="1:4" x14ac:dyDescent="0.35">
      <c r="A428" t="str">
        <f t="shared" si="12"/>
        <v>FDCBR1-_BR_FDCBR1-BR-Manufatura--FDC EMPRÉSTIMO CONSIGNADO FUNCESP. Mobile Banking</v>
      </c>
      <c r="B428" t="s">
        <v>1642</v>
      </c>
      <c r="C428" t="s">
        <v>1643</v>
      </c>
      <c r="D428" t="str">
        <f t="shared" si="13"/>
        <v>FDCBR1-_BR_FDCBR1-BR-Manufatura--FDC EMPRÉSTIMO CONSIGNADO FUNCESP. Mobile Banking</v>
      </c>
    </row>
    <row r="429" spans="1:4" x14ac:dyDescent="0.35">
      <c r="A429" t="str">
        <f t="shared" si="12"/>
        <v>FEABR0-_BR_FEABR0-BR-Canais--FEA Front End de Atendimento Contact Center. Internet Banking</v>
      </c>
      <c r="B429" t="s">
        <v>1644</v>
      </c>
      <c r="C429" t="s">
        <v>1645</v>
      </c>
      <c r="D429" t="str">
        <f t="shared" si="13"/>
        <v>FEABR0-_BR_FEABR0-BR-Canais--FEA Front End de Atendimento Contact Center. Internet Banking</v>
      </c>
    </row>
    <row r="430" spans="1:4" x14ac:dyDescent="0.35">
      <c r="A430" t="str">
        <f t="shared" si="12"/>
        <v>FEABR1-_BR_FEABR1-BR-Canais--FEA Front End de Atendimento Contact Center. Mobile Banking</v>
      </c>
      <c r="B430" t="s">
        <v>1646</v>
      </c>
      <c r="C430" t="s">
        <v>1647</v>
      </c>
      <c r="D430" t="str">
        <f t="shared" si="13"/>
        <v>FEABR1-_BR_FEABR1-BR-Canais--FEA Front End de Atendimento Contact Center. Mobile Banking</v>
      </c>
    </row>
    <row r="431" spans="1:4" x14ac:dyDescent="0.35">
      <c r="A431" t="str">
        <f t="shared" si="12"/>
        <v>FECBR0-_BR_FECBR0-BR-Canais--FEC Ferramenta de Eficiência Comercial (Foco cliente). Internet Banking</v>
      </c>
      <c r="B431" t="s">
        <v>1648</v>
      </c>
      <c r="C431" t="s">
        <v>1649</v>
      </c>
      <c r="D431" t="str">
        <f t="shared" si="13"/>
        <v>FECBR0-_BR_FECBR0-BR-Canais--FEC Ferramenta de Eficiência Comercial (Foco cliente). Internet Banking</v>
      </c>
    </row>
    <row r="432" spans="1:4" x14ac:dyDescent="0.35">
      <c r="A432" t="str">
        <f t="shared" si="12"/>
        <v>FECBR1-_BR_FECBR1-BR-Canais--FEC Ferramenta de Eficiência Comercial (Foco cliente). Mobile Banking</v>
      </c>
      <c r="B432" t="s">
        <v>1650</v>
      </c>
      <c r="C432" t="s">
        <v>1651</v>
      </c>
      <c r="D432" t="str">
        <f t="shared" si="13"/>
        <v>FECBR1-_BR_FECBR1-BR-Canais--FEC Ferramenta de Eficiência Comercial (Foco cliente). Mobile Banking</v>
      </c>
    </row>
    <row r="433" spans="1:4" x14ac:dyDescent="0.35">
      <c r="A433" t="str">
        <f t="shared" si="12"/>
        <v>FEOBR0-_BR_FEOBR0-BR-Comercialização e Serviços--FEO FILA ELETRÔNICA OCORRÊNCIAS. Internet Banking</v>
      </c>
      <c r="B433" t="s">
        <v>1652</v>
      </c>
      <c r="C433" t="s">
        <v>1653</v>
      </c>
      <c r="D433" t="str">
        <f t="shared" si="13"/>
        <v>FEOBR0-_BR_FEOBR0-BR-Comercialização e Serviços--FEO FILA ELETRÔNICA OCORRÊNCIAS. Internet Banking</v>
      </c>
    </row>
    <row r="434" spans="1:4" x14ac:dyDescent="0.35">
      <c r="A434" t="str">
        <f t="shared" si="12"/>
        <v>FEOBR1-_BR_FEOBR1-BR-Comercialização e Serviços--FEO FILA ELETRÔNICA OCORRÊNCIAS. Mobile Banking</v>
      </c>
      <c r="B434" t="s">
        <v>1654</v>
      </c>
      <c r="C434" t="s">
        <v>1655</v>
      </c>
      <c r="D434" t="str">
        <f t="shared" si="13"/>
        <v>FEOBR1-_BR_FEOBR1-BR-Comercialização e Serviços--FEO FILA ELETRÔNICA OCORRÊNCIAS. Mobile Banking</v>
      </c>
    </row>
    <row r="435" spans="1:4" x14ac:dyDescent="0.35">
      <c r="A435" t="str">
        <f t="shared" si="12"/>
        <v>FEPBR0-_BR_FEPBR0-BR-Genoma do Cliente--FEP FEP Firmas e Poderes. Internet Banking</v>
      </c>
      <c r="B435" t="s">
        <v>1656</v>
      </c>
      <c r="C435" t="s">
        <v>1657</v>
      </c>
      <c r="D435" t="str">
        <f t="shared" si="13"/>
        <v>FEPBR0-_BR_FEPBR0-BR-Genoma do Cliente--FEP FEP Firmas e Poderes. Internet Banking</v>
      </c>
    </row>
    <row r="436" spans="1:4" x14ac:dyDescent="0.35">
      <c r="A436" t="str">
        <f t="shared" si="12"/>
        <v>FEPBR1-_BR_FEPBR1-BR-Genoma do Cliente--FEP FEP Firmas e Poderes. Mobile Banking</v>
      </c>
      <c r="B436" t="s">
        <v>1658</v>
      </c>
      <c r="C436" t="s">
        <v>1659</v>
      </c>
      <c r="D436" t="str">
        <f t="shared" si="13"/>
        <v>FEPBR1-_BR_FEPBR1-BR-Genoma do Cliente--FEP FEP Firmas e Poderes. Mobile Banking</v>
      </c>
    </row>
    <row r="437" spans="1:4" x14ac:dyDescent="0.35">
      <c r="A437" t="str">
        <f t="shared" si="12"/>
        <v>FERBR0-_BR_FERBR0-BR-Canais--FER FRONT-END DE RENEGOCIAÇÃO. Internet Banking</v>
      </c>
      <c r="B437" t="s">
        <v>1660</v>
      </c>
      <c r="C437" t="s">
        <v>1661</v>
      </c>
      <c r="D437" t="str">
        <f t="shared" si="13"/>
        <v>FERBR0-_BR_FERBR0-BR-Canais--FER FRONT-END DE RENEGOCIAÇÃO. Internet Banking</v>
      </c>
    </row>
    <row r="438" spans="1:4" x14ac:dyDescent="0.35">
      <c r="A438" t="str">
        <f t="shared" si="12"/>
        <v>FERBR1-_BR_FERBR1-BR-Canais--FER FRONT-END DE RENEGOCIAÇÃO. Mobile Banking</v>
      </c>
      <c r="B438" t="s">
        <v>1662</v>
      </c>
      <c r="C438" t="s">
        <v>1663</v>
      </c>
      <c r="D438" t="str">
        <f t="shared" si="13"/>
        <v>FERBR1-_BR_FERBR1-BR-Canais--FER FRONT-END DE RENEGOCIAÇÃO. Mobile Banking</v>
      </c>
    </row>
    <row r="439" spans="1:4" x14ac:dyDescent="0.35">
      <c r="A439" t="str">
        <f t="shared" si="12"/>
        <v>FG0BR0-_BR_FG0BR0-BR-Analíticos--FG SISTEMA RELACIONAMENTO DE FGTS. Internet Banking</v>
      </c>
      <c r="B439" t="s">
        <v>1664</v>
      </c>
      <c r="C439" t="s">
        <v>1665</v>
      </c>
      <c r="D439" t="str">
        <f t="shared" si="13"/>
        <v>FG0BR0-_BR_FG0BR0-BR-Analíticos--FG SISTEMA RELACIONAMENTO DE FGTS. Internet Banking</v>
      </c>
    </row>
    <row r="440" spans="1:4" x14ac:dyDescent="0.35">
      <c r="A440" t="str">
        <f t="shared" si="12"/>
        <v>FG0BR1-_BR_FG0BR1-BR-Analíticos--FG SISTEMA RELACIONAMENTO DE FGTS. Mobile Banking</v>
      </c>
      <c r="B440" t="s">
        <v>1666</v>
      </c>
      <c r="C440" t="s">
        <v>1667</v>
      </c>
      <c r="D440" t="str">
        <f t="shared" si="13"/>
        <v>FG0BR1-_BR_FG0BR1-BR-Analíticos--FG SISTEMA RELACIONAMENTO DE FGTS. Mobile Banking</v>
      </c>
    </row>
    <row r="441" spans="1:4" x14ac:dyDescent="0.35">
      <c r="A441" t="str">
        <f t="shared" si="12"/>
        <v>FGEBR0-_BR_FGEBR0-BR-Comercialização e Serviços--FGE PORTAL DE RELACIONAMENTO. Internet Banking</v>
      </c>
      <c r="B441" t="s">
        <v>1668</v>
      </c>
      <c r="C441" t="s">
        <v>1669</v>
      </c>
      <c r="D441" t="str">
        <f t="shared" si="13"/>
        <v>FGEBR0-_BR_FGEBR0-BR-Comercialização e Serviços--FGE PORTAL DE RELACIONAMENTO. Internet Banking</v>
      </c>
    </row>
    <row r="442" spans="1:4" x14ac:dyDescent="0.35">
      <c r="A442" t="str">
        <f t="shared" si="12"/>
        <v>FGEBR1-_BR_FGEBR1-BR-Comercialização e Serviços--FGE PORTAL DE RELACIONAMENTO. Mobile Banking</v>
      </c>
      <c r="B442" t="s">
        <v>1670</v>
      </c>
      <c r="C442" t="s">
        <v>1671</v>
      </c>
      <c r="D442" t="str">
        <f t="shared" si="13"/>
        <v>FGEBR1-_BR_FGEBR1-BR-Comercialização e Serviços--FGE PORTAL DE RELACIONAMENTO. Mobile Banking</v>
      </c>
    </row>
    <row r="443" spans="1:4" x14ac:dyDescent="0.35">
      <c r="A443" t="str">
        <f t="shared" si="12"/>
        <v>FI0BR0-_BR_FI0BR0-BR-Inteligência de Negócios--FI STRATEGYWARE. Internet Banking</v>
      </c>
      <c r="B443" t="s">
        <v>1672</v>
      </c>
      <c r="C443" t="s">
        <v>1673</v>
      </c>
      <c r="D443" t="str">
        <f t="shared" si="13"/>
        <v>FI0BR0-_BR_FI0BR0-BR-Inteligência de Negócios--FI STRATEGYWARE. Internet Banking</v>
      </c>
    </row>
    <row r="444" spans="1:4" x14ac:dyDescent="0.35">
      <c r="A444" t="str">
        <f t="shared" si="12"/>
        <v>FI0BR1-_BR_FI0BR1-BR-Inteligência de Negócios--FI STRATEGYWARE. Mobile Banking</v>
      </c>
      <c r="B444" t="s">
        <v>1674</v>
      </c>
      <c r="C444" t="s">
        <v>1675</v>
      </c>
      <c r="D444" t="str">
        <f t="shared" si="13"/>
        <v>FI0BR1-_BR_FI0BR1-BR-Inteligência de Negócios--FI STRATEGYWARE. Mobile Banking</v>
      </c>
    </row>
    <row r="445" spans="1:4" x14ac:dyDescent="0.35">
      <c r="A445" t="str">
        <f t="shared" si="12"/>
        <v>FINBR0-_BR_FINBR0-BR-Manufatura--FIN FINANCIAMENTOS. Internet Banking</v>
      </c>
      <c r="B445" t="s">
        <v>1676</v>
      </c>
      <c r="C445" t="s">
        <v>1677</v>
      </c>
      <c r="D445" t="str">
        <f t="shared" si="13"/>
        <v>FINBR0-_BR_FINBR0-BR-Manufatura--FIN FINANCIAMENTOS. Internet Banking</v>
      </c>
    </row>
    <row r="446" spans="1:4" x14ac:dyDescent="0.35">
      <c r="A446" t="str">
        <f t="shared" si="12"/>
        <v>FINBR1-_BR_FINBR1-BR-Manufatura--FIN FINANCIAMENTOS. Mobile Banking</v>
      </c>
      <c r="B446" t="s">
        <v>1678</v>
      </c>
      <c r="C446" t="s">
        <v>1679</v>
      </c>
      <c r="D446" t="str">
        <f t="shared" si="13"/>
        <v>FINBR1-_BR_FINBR1-BR-Manufatura--FIN FINANCIAMENTOS. Mobile Banking</v>
      </c>
    </row>
    <row r="447" spans="1:4" x14ac:dyDescent="0.35">
      <c r="A447" t="str">
        <f t="shared" si="12"/>
        <v>FK0BR0-_BR_FK0BR0-BR-Manufatura--FK SIGOM MÓDULO DE RENDA FIXA. Internet Banking</v>
      </c>
      <c r="B447" t="s">
        <v>1680</v>
      </c>
      <c r="C447" t="s">
        <v>1681</v>
      </c>
      <c r="D447" t="str">
        <f t="shared" si="13"/>
        <v>FK0BR0-_BR_FK0BR0-BR-Manufatura--FK SIGOM MÓDULO DE RENDA FIXA. Internet Banking</v>
      </c>
    </row>
    <row r="448" spans="1:4" x14ac:dyDescent="0.35">
      <c r="A448" t="str">
        <f t="shared" si="12"/>
        <v>FK0BR1-_BR_FK0BR1-BR-Manufatura--FK SIGOM MÓDULO DE RENDA FIXA. Mobile Banking</v>
      </c>
      <c r="B448" t="s">
        <v>1682</v>
      </c>
      <c r="C448" t="s">
        <v>1683</v>
      </c>
      <c r="D448" t="str">
        <f t="shared" si="13"/>
        <v>FK0BR1-_BR_FK0BR1-BR-Manufatura--FK SIGOM MÓDULO DE RENDA FIXA. Mobile Banking</v>
      </c>
    </row>
    <row r="449" spans="1:4" x14ac:dyDescent="0.35">
      <c r="A449" t="str">
        <f t="shared" si="12"/>
        <v>FNNBR0-_BR_FNNBR0-BR-Gestão e Controle--FNN SAS - FINANÇAS. Internet Banking</v>
      </c>
      <c r="B449" t="s">
        <v>1684</v>
      </c>
      <c r="C449" t="s">
        <v>1685</v>
      </c>
      <c r="D449" t="str">
        <f t="shared" si="13"/>
        <v>FNNBR0-_BR_FNNBR0-BR-Gestão e Controle--FNN SAS - FINANÇAS. Internet Banking</v>
      </c>
    </row>
    <row r="450" spans="1:4" x14ac:dyDescent="0.35">
      <c r="A450" t="str">
        <f t="shared" si="12"/>
        <v>FNNBR1-_BR_FNNBR1-BR-Gestão e Controle--FNN SAS - FINANÇAS. Mobile Banking</v>
      </c>
      <c r="B450" t="s">
        <v>1686</v>
      </c>
      <c r="C450" t="s">
        <v>1687</v>
      </c>
      <c r="D450" t="str">
        <f t="shared" si="13"/>
        <v>FNNBR1-_BR_FNNBR1-BR-Gestão e Controle--FNN SAS - FINANÇAS. Mobile Banking</v>
      </c>
    </row>
    <row r="451" spans="1:4" x14ac:dyDescent="0.35">
      <c r="A451" t="str">
        <f t="shared" si="12"/>
        <v>FORBR0-_BR_FORBR0-BR-Comercialização e Serviços--FOR Formalizador Digital. Internet Banking</v>
      </c>
      <c r="B451" t="s">
        <v>1688</v>
      </c>
      <c r="C451" t="s">
        <v>1689</v>
      </c>
      <c r="D451" t="str">
        <f t="shared" si="13"/>
        <v>FORBR0-_BR_FORBR0-BR-Comercialização e Serviços--FOR Formalizador Digital. Internet Banking</v>
      </c>
    </row>
    <row r="452" spans="1:4" x14ac:dyDescent="0.35">
      <c r="A452" t="str">
        <f t="shared" si="12"/>
        <v>FORBR1-_BR_FORBR1-BR-Comercialização e Serviços--FOR Formalizador Digital. Mobile Banking</v>
      </c>
      <c r="B452" t="s">
        <v>1690</v>
      </c>
      <c r="C452" t="s">
        <v>1691</v>
      </c>
      <c r="D452" t="str">
        <f t="shared" si="13"/>
        <v>FORBR1-_BR_FORBR1-BR-Comercialização e Serviços--FOR Formalizador Digital. Mobile Banking</v>
      </c>
    </row>
    <row r="453" spans="1:4" x14ac:dyDescent="0.35">
      <c r="A453" t="str">
        <f t="shared" si="12"/>
        <v>FPCBR0-_BR_FPCBR0-BR-Analíticos--FPC Ferramenta de Pesquisa nos Canais IB e Mobile. Internet Banking</v>
      </c>
      <c r="B453" t="s">
        <v>1692</v>
      </c>
      <c r="C453" t="s">
        <v>1693</v>
      </c>
      <c r="D453" t="str">
        <f t="shared" si="13"/>
        <v>FPCBR0-_BR_FPCBR0-BR-Analíticos--FPC Ferramenta de Pesquisa nos Canais IB e Mobile. Internet Banking</v>
      </c>
    </row>
    <row r="454" spans="1:4" x14ac:dyDescent="0.35">
      <c r="A454" t="str">
        <f t="shared" si="12"/>
        <v>FPCBR1-_BR_FPCBR1-BR-Analíticos--FPC Ferramenta de Pesquisa nos Canais IB e Mobile. Mobile Banking</v>
      </c>
      <c r="B454" t="s">
        <v>1694</v>
      </c>
      <c r="C454" t="s">
        <v>1695</v>
      </c>
      <c r="D454" t="str">
        <f t="shared" si="13"/>
        <v>FPCBR1-_BR_FPCBR1-BR-Analíticos--FPC Ferramenta de Pesquisa nos Canais IB e Mobile. Mobile Banking</v>
      </c>
    </row>
    <row r="455" spans="1:4" x14ac:dyDescent="0.35">
      <c r="A455" t="str">
        <f t="shared" si="12"/>
        <v>FPNBR0-_BR_FPNBR0-BR-Manufatura--FPN FLOOR PLAN. Internet Banking</v>
      </c>
      <c r="B455" t="s">
        <v>1696</v>
      </c>
      <c r="C455" t="s">
        <v>1697</v>
      </c>
      <c r="D455" t="str">
        <f t="shared" si="13"/>
        <v>FPNBR0-_BR_FPNBR0-BR-Manufatura--FPN FLOOR PLAN. Internet Banking</v>
      </c>
    </row>
    <row r="456" spans="1:4" x14ac:dyDescent="0.35">
      <c r="A456" t="str">
        <f t="shared" si="12"/>
        <v>FPNBR1-_BR_FPNBR1-BR-Manufatura--FPN FLOOR PLAN. Mobile Banking</v>
      </c>
      <c r="B456" t="s">
        <v>1698</v>
      </c>
      <c r="C456" t="s">
        <v>1699</v>
      </c>
      <c r="D456" t="str">
        <f t="shared" si="13"/>
        <v>FPNBR1-_BR_FPNBR1-BR-Manufatura--FPN FLOOR PLAN. Mobile Banking</v>
      </c>
    </row>
    <row r="457" spans="1:4" x14ac:dyDescent="0.35">
      <c r="A457" t="str">
        <f t="shared" ref="A457:A520" si="14">CONCATENATE(C457,"-",B457)</f>
        <v>FPSBR0-_BR_FPSBR0-BR-Capacidades Técnicas--FPS FLOOR PLAN SECURITY. Internet Banking</v>
      </c>
      <c r="B457" t="s">
        <v>1700</v>
      </c>
      <c r="C457" t="s">
        <v>1701</v>
      </c>
      <c r="D457" t="str">
        <f t="shared" ref="D457:D520" si="15">A457</f>
        <v>FPSBR0-_BR_FPSBR0-BR-Capacidades Técnicas--FPS FLOOR PLAN SECURITY. Internet Banking</v>
      </c>
    </row>
    <row r="458" spans="1:4" x14ac:dyDescent="0.35">
      <c r="A458" t="str">
        <f t="shared" si="14"/>
        <v>FPSBR1-_BR_FPSBR1-BR-Capacidades Técnicas--FPS FLOOR PLAN SECURITY. Mobile Banking</v>
      </c>
      <c r="B458" t="s">
        <v>1702</v>
      </c>
      <c r="C458" t="s">
        <v>1703</v>
      </c>
      <c r="D458" t="str">
        <f t="shared" si="15"/>
        <v>FPSBR1-_BR_FPSBR1-BR-Capacidades Técnicas--FPS FLOOR PLAN SECURITY. Mobile Banking</v>
      </c>
    </row>
    <row r="459" spans="1:4" x14ac:dyDescent="0.35">
      <c r="A459" t="str">
        <f t="shared" si="14"/>
        <v>FS0BR0-_BR_FS0BR0-BR-Manufatura--FS Automação de Taxas Santander Financiamentos. Internet Banking</v>
      </c>
      <c r="B459" t="s">
        <v>1704</v>
      </c>
      <c r="C459" t="s">
        <v>1705</v>
      </c>
      <c r="D459" t="str">
        <f t="shared" si="15"/>
        <v>FS0BR0-_BR_FS0BR0-BR-Manufatura--FS Automação de Taxas Santander Financiamentos. Internet Banking</v>
      </c>
    </row>
    <row r="460" spans="1:4" x14ac:dyDescent="0.35">
      <c r="A460" t="str">
        <f t="shared" si="14"/>
        <v>FS0BR1-_BR_FS0BR1-BR-Manufatura--FS Automação de Taxas Santander Financiamentos. Mobile Banking</v>
      </c>
      <c r="B460" t="s">
        <v>1706</v>
      </c>
      <c r="C460" t="s">
        <v>1707</v>
      </c>
      <c r="D460" t="str">
        <f t="shared" si="15"/>
        <v>FS0BR1-_BR_FS0BR1-BR-Manufatura--FS Automação de Taxas Santander Financiamentos. Mobile Banking</v>
      </c>
    </row>
    <row r="461" spans="1:4" x14ac:dyDescent="0.35">
      <c r="A461" t="str">
        <f t="shared" si="14"/>
        <v>FTSBR0-_BR_FTSBR0-BR-Analíticos--FTS FACTSET. Internet Banking</v>
      </c>
      <c r="B461" t="s">
        <v>1708</v>
      </c>
      <c r="C461" t="s">
        <v>1709</v>
      </c>
      <c r="D461" t="str">
        <f t="shared" si="15"/>
        <v>FTSBR0-_BR_FTSBR0-BR-Analíticos--FTS FACTSET. Internet Banking</v>
      </c>
    </row>
    <row r="462" spans="1:4" x14ac:dyDescent="0.35">
      <c r="A462" t="str">
        <f t="shared" si="14"/>
        <v>FTSBR1-_BR_FTSBR1-BR-Analíticos--FTS FACTSET. Mobile Banking</v>
      </c>
      <c r="B462" t="s">
        <v>1710</v>
      </c>
      <c r="C462" t="s">
        <v>1711</v>
      </c>
      <c r="D462" t="str">
        <f t="shared" si="15"/>
        <v>FTSBR1-_BR_FTSBR1-BR-Analíticos--FTS FACTSET. Mobile Banking</v>
      </c>
    </row>
    <row r="463" spans="1:4" x14ac:dyDescent="0.35">
      <c r="A463" t="str">
        <f t="shared" si="14"/>
        <v>FW0BR0-_BR_FW0BR0-BR-Comercialização e Serviços--FW SIGOM MÓDULO DE FUTUROS. Internet Banking</v>
      </c>
      <c r="B463" t="s">
        <v>1712</v>
      </c>
      <c r="C463" t="s">
        <v>1713</v>
      </c>
      <c r="D463" t="str">
        <f t="shared" si="15"/>
        <v>FW0BR0-_BR_FW0BR0-BR-Comercialização e Serviços--FW SIGOM MÓDULO DE FUTUROS. Internet Banking</v>
      </c>
    </row>
    <row r="464" spans="1:4" x14ac:dyDescent="0.35">
      <c r="A464" t="str">
        <f t="shared" si="14"/>
        <v>FW0BR1-_BR_FW0BR1-BR-Comercialização e Serviços--FW SIGOM MÓDULO DE FUTUROS. Mobile Banking</v>
      </c>
      <c r="B464" t="s">
        <v>1714</v>
      </c>
      <c r="C464" t="s">
        <v>1715</v>
      </c>
      <c r="D464" t="str">
        <f t="shared" si="15"/>
        <v>FW0BR1-_BR_FW0BR1-BR-Comercialização e Serviços--FW SIGOM MÓDULO DE FUTUROS. Mobile Banking</v>
      </c>
    </row>
    <row r="465" spans="1:4" x14ac:dyDescent="0.35">
      <c r="A465" t="str">
        <f t="shared" si="14"/>
        <v>FWSBR0-_BR_FWSBR0-BR-Canais--FWS Formulários para websites. Internet Banking</v>
      </c>
      <c r="B465" t="s">
        <v>1716</v>
      </c>
      <c r="C465" t="s">
        <v>1717</v>
      </c>
      <c r="D465" t="str">
        <f t="shared" si="15"/>
        <v>FWSBR0-_BR_FWSBR0-BR-Canais--FWS Formulários para websites. Internet Banking</v>
      </c>
    </row>
    <row r="466" spans="1:4" x14ac:dyDescent="0.35">
      <c r="A466" t="str">
        <f t="shared" si="14"/>
        <v>FWSBR1-_BR_FWSBR1-BR-Canais--FWS Formulários para websites. Mobile Banking</v>
      </c>
      <c r="B466" t="s">
        <v>1718</v>
      </c>
      <c r="C466" t="s">
        <v>1719</v>
      </c>
      <c r="D466" t="str">
        <f t="shared" si="15"/>
        <v>FWSBR1-_BR_FWSBR1-BR-Canais--FWS Formulários para websites. Mobile Banking</v>
      </c>
    </row>
    <row r="467" spans="1:4" x14ac:dyDescent="0.35">
      <c r="A467" t="str">
        <f t="shared" si="14"/>
        <v>FZ0BR0-_BR_FZ0BR0-BR-Manufatura--FZ SIGOM MÓDULO DE FUTUROS. Internet Banking</v>
      </c>
      <c r="B467" t="s">
        <v>1720</v>
      </c>
      <c r="C467" t="s">
        <v>1721</v>
      </c>
      <c r="D467" t="str">
        <f t="shared" si="15"/>
        <v>FZ0BR0-_BR_FZ0BR0-BR-Manufatura--FZ SIGOM MÓDULO DE FUTUROS. Internet Banking</v>
      </c>
    </row>
    <row r="468" spans="1:4" x14ac:dyDescent="0.35">
      <c r="A468" t="str">
        <f t="shared" si="14"/>
        <v>FZ0BR1-_BR_FZ0BR1-BR-Manufatura--FZ SIGOM MÓDULO DE FUTUROS. Mobile Banking</v>
      </c>
      <c r="B468" t="s">
        <v>1722</v>
      </c>
      <c r="C468" t="s">
        <v>1723</v>
      </c>
      <c r="D468" t="str">
        <f t="shared" si="15"/>
        <v>FZ0BR1-_BR_FZ0BR1-BR-Manufatura--FZ SIGOM MÓDULO DE FUTUROS. Mobile Banking</v>
      </c>
    </row>
    <row r="469" spans="1:4" x14ac:dyDescent="0.35">
      <c r="A469" t="str">
        <f t="shared" si="14"/>
        <v>G20BR0-_BR_G20BR0-BR-Canais--G2 ATENDIMENTO CALL CENTER - CAPITALIZAÇÃO. Internet Banking</v>
      </c>
      <c r="B469" t="s">
        <v>1724</v>
      </c>
      <c r="C469" t="s">
        <v>1725</v>
      </c>
      <c r="D469" t="str">
        <f t="shared" si="15"/>
        <v>G20BR0-_BR_G20BR0-BR-Canais--G2 ATENDIMENTO CALL CENTER - CAPITALIZAÇÃO. Internet Banking</v>
      </c>
    </row>
    <row r="470" spans="1:4" x14ac:dyDescent="0.35">
      <c r="A470" t="str">
        <f t="shared" si="14"/>
        <v>G20BR1-_BR_G20BR1-BR-Canais--G2 ATENDIMENTO CALL CENTER - CAPITALIZAÇÃO. Mobile Banking</v>
      </c>
      <c r="B470" t="s">
        <v>1726</v>
      </c>
      <c r="C470" t="s">
        <v>1727</v>
      </c>
      <c r="D470" t="str">
        <f t="shared" si="15"/>
        <v>G20BR1-_BR_G20BR1-BR-Canais--G2 ATENDIMENTO CALL CENTER - CAPITALIZAÇÃO. Mobile Banking</v>
      </c>
    </row>
    <row r="471" spans="1:4" x14ac:dyDescent="0.35">
      <c r="A471" t="str">
        <f t="shared" si="14"/>
        <v>G30BR0-_BR_G30BR0-BR-Inteligência de Negócios--G3 SIMULADOR CASH MANAGEMENT. Internet Banking</v>
      </c>
      <c r="B471" t="s">
        <v>1728</v>
      </c>
      <c r="C471" t="s">
        <v>1729</v>
      </c>
      <c r="D471" t="str">
        <f t="shared" si="15"/>
        <v>G30BR0-_BR_G30BR0-BR-Inteligência de Negócios--G3 SIMULADOR CASH MANAGEMENT. Internet Banking</v>
      </c>
    </row>
    <row r="472" spans="1:4" x14ac:dyDescent="0.35">
      <c r="A472" t="str">
        <f t="shared" si="14"/>
        <v>G30BR1-_BR_G30BR1-BR-Inteligência de Negócios--G3 SIMULADOR CASH MANAGEMENT. Mobile Banking</v>
      </c>
      <c r="B472" t="s">
        <v>1730</v>
      </c>
      <c r="C472" t="s">
        <v>1731</v>
      </c>
      <c r="D472" t="str">
        <f t="shared" si="15"/>
        <v>G30BR1-_BR_G30BR1-BR-Inteligência de Negócios--G3 SIMULADOR CASH MANAGEMENT. Mobile Banking</v>
      </c>
    </row>
    <row r="473" spans="1:4" x14ac:dyDescent="0.35">
      <c r="A473" t="str">
        <f t="shared" si="14"/>
        <v>G40BR0-_BR_G40BR0-BR-Capacidades Técnicas--G4 GERENCIADOR DE ARQUIVOS - CASH PJ. Internet Banking</v>
      </c>
      <c r="B473" t="s">
        <v>1732</v>
      </c>
      <c r="C473" t="s">
        <v>1733</v>
      </c>
      <c r="D473" t="str">
        <f t="shared" si="15"/>
        <v>G40BR0-_BR_G40BR0-BR-Capacidades Técnicas--G4 GERENCIADOR DE ARQUIVOS - CASH PJ. Internet Banking</v>
      </c>
    </row>
    <row r="474" spans="1:4" x14ac:dyDescent="0.35">
      <c r="A474" t="str">
        <f t="shared" si="14"/>
        <v>G40BR1-_BR_G40BR1-BR-Capacidades Técnicas--G4 GERENCIADOR DE ARQUIVOS - CASH PJ. Mobile Banking</v>
      </c>
      <c r="B474" t="s">
        <v>1734</v>
      </c>
      <c r="C474" t="s">
        <v>1735</v>
      </c>
      <c r="D474" t="str">
        <f t="shared" si="15"/>
        <v>G40BR1-_BR_G40BR1-BR-Capacidades Técnicas--G4 GERENCIADOR DE ARQUIVOS - CASH PJ. Mobile Banking</v>
      </c>
    </row>
    <row r="475" spans="1:4" x14ac:dyDescent="0.35">
      <c r="A475" t="str">
        <f t="shared" si="14"/>
        <v>GACBR0-_BR_GACBR0-BR-Capacidades Técnicas--GAC GERENCIADOR DE ARQUIVOS DA COMPENSAÇÃO. Internet Banking</v>
      </c>
      <c r="B475" t="s">
        <v>1736</v>
      </c>
      <c r="C475" t="s">
        <v>1737</v>
      </c>
      <c r="D475" t="str">
        <f t="shared" si="15"/>
        <v>GACBR0-_BR_GACBR0-BR-Capacidades Técnicas--GAC GERENCIADOR DE ARQUIVOS DA COMPENSAÇÃO. Internet Banking</v>
      </c>
    </row>
    <row r="476" spans="1:4" x14ac:dyDescent="0.35">
      <c r="A476" t="str">
        <f t="shared" si="14"/>
        <v>GACBR1-_BR_GACBR1-BR-Capacidades Técnicas--GAC GERENCIADOR DE ARQUIVOS DA COMPENSAÇÃO. Mobile Banking</v>
      </c>
      <c r="B476" t="s">
        <v>1738</v>
      </c>
      <c r="C476" t="s">
        <v>1739</v>
      </c>
      <c r="D476" t="str">
        <f t="shared" si="15"/>
        <v>GACBR1-_BR_GACBR1-BR-Capacidades Técnicas--GAC GERENCIADOR DE ARQUIVOS DA COMPENSAÇÃO. Mobile Banking</v>
      </c>
    </row>
    <row r="477" spans="1:4" x14ac:dyDescent="0.35">
      <c r="A477" t="str">
        <f t="shared" si="14"/>
        <v>GAVBR0-_BR_GAVBR0-BR-Administrativo--GAV Gestão de Recursos Audio-Visuais. Internet Banking</v>
      </c>
      <c r="B477" t="s">
        <v>1740</v>
      </c>
      <c r="C477" t="s">
        <v>1741</v>
      </c>
      <c r="D477" t="str">
        <f t="shared" si="15"/>
        <v>GAVBR0-_BR_GAVBR0-BR-Administrativo--GAV Gestão de Recursos Audio-Visuais. Internet Banking</v>
      </c>
    </row>
    <row r="478" spans="1:4" x14ac:dyDescent="0.35">
      <c r="A478" t="str">
        <f t="shared" si="14"/>
        <v>GAVBR1-_BR_GAVBR1-BR-Administrativo--GAV Gestão de Recursos Audio-Visuais. Mobile Banking</v>
      </c>
      <c r="B478" t="s">
        <v>1742</v>
      </c>
      <c r="C478" t="s">
        <v>1743</v>
      </c>
      <c r="D478" t="str">
        <f t="shared" si="15"/>
        <v>GAVBR1-_BR_GAVBR1-BR-Administrativo--GAV Gestão de Recursos Audio-Visuais. Mobile Banking</v>
      </c>
    </row>
    <row r="479" spans="1:4" x14ac:dyDescent="0.35">
      <c r="A479" t="str">
        <f t="shared" si="14"/>
        <v>GB0BR0-_BR_GB0BR0-BR-Manufatura--GB COMPENSAÇÃO - LIQUIDAÇÕES. Internet Banking</v>
      </c>
      <c r="B479" t="s">
        <v>1744</v>
      </c>
      <c r="C479" t="s">
        <v>1745</v>
      </c>
      <c r="D479" t="str">
        <f t="shared" si="15"/>
        <v>GB0BR0-_BR_GB0BR0-BR-Manufatura--GB COMPENSAÇÃO - LIQUIDAÇÕES. Internet Banking</v>
      </c>
    </row>
    <row r="480" spans="1:4" x14ac:dyDescent="0.35">
      <c r="A480" t="str">
        <f t="shared" si="14"/>
        <v>GB0BR1-_BR_GB0BR1-BR-Manufatura--GB COMPENSAÇÃO - LIQUIDAÇÕES. Mobile Banking</v>
      </c>
      <c r="B480" t="s">
        <v>1746</v>
      </c>
      <c r="C480" t="s">
        <v>1747</v>
      </c>
      <c r="D480" t="str">
        <f t="shared" si="15"/>
        <v>GB0BR1-_BR_GB0BR1-BR-Manufatura--GB COMPENSAÇÃO - LIQUIDAÇÕES. Mobile Banking</v>
      </c>
    </row>
    <row r="481" spans="1:4" x14ac:dyDescent="0.35">
      <c r="A481" t="str">
        <f t="shared" si="14"/>
        <v>GBWBR0-_BR_GBWBR0-BR-Comercialização e Serviços--GBW GESTAO BW. Internet Banking</v>
      </c>
      <c r="B481" t="s">
        <v>1748</v>
      </c>
      <c r="C481" t="s">
        <v>1749</v>
      </c>
      <c r="D481" t="str">
        <f t="shared" si="15"/>
        <v>GBWBR0-_BR_GBWBR0-BR-Comercialização e Serviços--GBW GESTAO BW. Internet Banking</v>
      </c>
    </row>
    <row r="482" spans="1:4" x14ac:dyDescent="0.35">
      <c r="A482" t="str">
        <f t="shared" si="14"/>
        <v>GBWBR1-_BR_GBWBR1-BR-Comercialização e Serviços--GBW GESTAO BW. Mobile Banking</v>
      </c>
      <c r="B482" t="s">
        <v>1750</v>
      </c>
      <c r="C482" t="s">
        <v>1751</v>
      </c>
      <c r="D482" t="str">
        <f t="shared" si="15"/>
        <v>GBWBR1-_BR_GBWBR1-BR-Comercialização e Serviços--GBW GESTAO BW. Mobile Banking</v>
      </c>
    </row>
    <row r="483" spans="1:4" x14ac:dyDescent="0.35">
      <c r="A483" t="str">
        <f t="shared" si="14"/>
        <v>GC0BR0-_BR_GC0BR0-BR-Manufatura--GC LEASING. Internet Banking</v>
      </c>
      <c r="B483" t="s">
        <v>1752</v>
      </c>
      <c r="C483" t="s">
        <v>1753</v>
      </c>
      <c r="D483" t="str">
        <f t="shared" si="15"/>
        <v>GC0BR0-_BR_GC0BR0-BR-Manufatura--GC LEASING. Internet Banking</v>
      </c>
    </row>
    <row r="484" spans="1:4" x14ac:dyDescent="0.35">
      <c r="A484" t="str">
        <f t="shared" si="14"/>
        <v>GC0BR1-_BR_GC0BR1-BR-Manufatura--GC LEASING. Mobile Banking</v>
      </c>
      <c r="B484" t="s">
        <v>1754</v>
      </c>
      <c r="C484" t="s">
        <v>1755</v>
      </c>
      <c r="D484" t="str">
        <f t="shared" si="15"/>
        <v>GC0BR1-_BR_GC0BR1-BR-Manufatura--GC LEASING. Mobile Banking</v>
      </c>
    </row>
    <row r="485" spans="1:4" x14ac:dyDescent="0.35">
      <c r="A485" t="str">
        <f t="shared" si="14"/>
        <v>GCABR0-_BR_GCABR0-BR-Administrativo--GCA GASTOS COM CONTRATOS EM ATRASO. Internet Banking</v>
      </c>
      <c r="B485" t="s">
        <v>1756</v>
      </c>
      <c r="C485" t="s">
        <v>1757</v>
      </c>
      <c r="D485" t="str">
        <f t="shared" si="15"/>
        <v>GCABR0-_BR_GCABR0-BR-Administrativo--GCA GASTOS COM CONTRATOS EM ATRASO. Internet Banking</v>
      </c>
    </row>
    <row r="486" spans="1:4" x14ac:dyDescent="0.35">
      <c r="A486" t="str">
        <f t="shared" si="14"/>
        <v>GCABR1-_BR_GCABR1-BR-Administrativo--GCA GASTOS COM CONTRATOS EM ATRASO. Mobile Banking</v>
      </c>
      <c r="B486" t="s">
        <v>1758</v>
      </c>
      <c r="C486" t="s">
        <v>1759</v>
      </c>
      <c r="D486" t="str">
        <f t="shared" si="15"/>
        <v>GCABR1-_BR_GCABR1-BR-Administrativo--GCA GASTOS COM CONTRATOS EM ATRASO. Mobile Banking</v>
      </c>
    </row>
    <row r="487" spans="1:4" x14ac:dyDescent="0.35">
      <c r="A487" t="str">
        <f t="shared" si="14"/>
        <v>GCIBR0-_BR_GCIBR0-BR-Administrativo--GCI Gestão de Comunicação Interna. Internet Banking</v>
      </c>
      <c r="B487" t="s">
        <v>1760</v>
      </c>
      <c r="C487" t="s">
        <v>1761</v>
      </c>
      <c r="D487" t="str">
        <f t="shared" si="15"/>
        <v>GCIBR0-_BR_GCIBR0-BR-Administrativo--GCI Gestão de Comunicação Interna. Internet Banking</v>
      </c>
    </row>
    <row r="488" spans="1:4" x14ac:dyDescent="0.35">
      <c r="A488" t="str">
        <f t="shared" si="14"/>
        <v>GCIBR1-_BR_GCIBR1-BR-Administrativo--GCI Gestão de Comunicação Interna. Mobile Banking</v>
      </c>
      <c r="B488" t="s">
        <v>1762</v>
      </c>
      <c r="C488" t="s">
        <v>1763</v>
      </c>
      <c r="D488" t="str">
        <f t="shared" si="15"/>
        <v>GCIBR1-_BR_GCIBR1-BR-Administrativo--GCI Gestão de Comunicação Interna. Mobile Banking</v>
      </c>
    </row>
    <row r="489" spans="1:4" x14ac:dyDescent="0.35">
      <c r="A489" t="str">
        <f t="shared" si="14"/>
        <v>GCMBR0-_BR_GCMBR0-BR-Inteligência de Negócios--GCM GERENCIADOR DE CONTATO MULTICANAL. Internet Banking</v>
      </c>
      <c r="B489" t="s">
        <v>1764</v>
      </c>
      <c r="C489" t="s">
        <v>1765</v>
      </c>
      <c r="D489" t="str">
        <f t="shared" si="15"/>
        <v>GCMBR0-_BR_GCMBR0-BR-Inteligência de Negócios--GCM GERENCIADOR DE CONTATO MULTICANAL. Internet Banking</v>
      </c>
    </row>
    <row r="490" spans="1:4" x14ac:dyDescent="0.35">
      <c r="A490" t="str">
        <f t="shared" si="14"/>
        <v>GCMBR1-_BR_GCMBR1-BR-Inteligência de Negócios--GCM GERENCIADOR DE CONTATO MULTICANAL. Mobile Banking</v>
      </c>
      <c r="B490" t="s">
        <v>1766</v>
      </c>
      <c r="C490" t="s">
        <v>1767</v>
      </c>
      <c r="D490" t="str">
        <f t="shared" si="15"/>
        <v>GCMBR1-_BR_GCMBR1-BR-Inteligência de Negócios--GCM GERENCIADOR DE CONTATO MULTICANAL. Mobile Banking</v>
      </c>
    </row>
    <row r="491" spans="1:4" x14ac:dyDescent="0.35">
      <c r="A491" t="str">
        <f t="shared" si="14"/>
        <v>GCTBR0-_BR_GCTBR0-BR-Canais--GCT Central de Contestação de Transações Financeiras. Internet Banking</v>
      </c>
      <c r="B491" t="s">
        <v>1768</v>
      </c>
      <c r="C491" t="s">
        <v>1769</v>
      </c>
      <c r="D491" t="str">
        <f t="shared" si="15"/>
        <v>GCTBR0-_BR_GCTBR0-BR-Canais--GCT Central de Contestação de Transações Financeiras. Internet Banking</v>
      </c>
    </row>
    <row r="492" spans="1:4" x14ac:dyDescent="0.35">
      <c r="A492" t="str">
        <f t="shared" si="14"/>
        <v>GCTBR1-_BR_GCTBR1-BR-Canais--GCT Central de Contestação de Transações Financeiras. Mobile Banking</v>
      </c>
      <c r="B492" t="s">
        <v>1770</v>
      </c>
      <c r="C492" t="s">
        <v>1771</v>
      </c>
      <c r="D492" t="str">
        <f t="shared" si="15"/>
        <v>GCTBR1-_BR_GCTBR1-BR-Canais--GCT Central de Contestação de Transações Financeiras. Mobile Banking</v>
      </c>
    </row>
    <row r="493" spans="1:4" x14ac:dyDescent="0.35">
      <c r="A493" t="str">
        <f t="shared" si="14"/>
        <v>GDABR0-_BR_GDABR0-BR-Capacidades Técnicas--GDA GERENCIAMENTO DE DISTRIBUIÇÃO E ATUALIZAÇÃO DE SOFTWARE. Internet Banking</v>
      </c>
      <c r="B493" t="s">
        <v>1772</v>
      </c>
      <c r="C493" t="s">
        <v>1773</v>
      </c>
      <c r="D493" t="str">
        <f t="shared" si="15"/>
        <v>GDABR0-_BR_GDABR0-BR-Capacidades Técnicas--GDA GERENCIAMENTO DE DISTRIBUIÇÃO E ATUALIZAÇÃO DE SOFTWARE. Internet Banking</v>
      </c>
    </row>
    <row r="494" spans="1:4" x14ac:dyDescent="0.35">
      <c r="A494" t="str">
        <f t="shared" si="14"/>
        <v>GDABR1-_BR_GDABR1-BR-Capacidades Técnicas--GDA GERENCIAMENTO DE DISTRIBUIÇÃO E ATUALIZAÇÃO DE SOFTWARE. Mobile Banking</v>
      </c>
      <c r="B494" t="s">
        <v>1774</v>
      </c>
      <c r="C494" t="s">
        <v>1775</v>
      </c>
      <c r="D494" t="str">
        <f t="shared" si="15"/>
        <v>GDABR1-_BR_GDABR1-BR-Capacidades Técnicas--GDA GERENCIAMENTO DE DISTRIBUIÇÃO E ATUALIZAÇÃO DE SOFTWARE. Mobile Banking</v>
      </c>
    </row>
    <row r="495" spans="1:4" x14ac:dyDescent="0.35">
      <c r="A495" t="str">
        <f t="shared" si="14"/>
        <v>GDDBR0-_BR_GDDBR0-BR-Genoma do Cliente--GDD Gestão Documental Digital. Internet Banking</v>
      </c>
      <c r="B495" t="s">
        <v>1776</v>
      </c>
      <c r="C495" t="s">
        <v>1777</v>
      </c>
      <c r="D495" t="str">
        <f t="shared" si="15"/>
        <v>GDDBR0-_BR_GDDBR0-BR-Genoma do Cliente--GDD Gestão Documental Digital. Internet Banking</v>
      </c>
    </row>
    <row r="496" spans="1:4" x14ac:dyDescent="0.35">
      <c r="A496" t="str">
        <f t="shared" si="14"/>
        <v>GDDBR1-_BR_GDDBR1-BR-Genoma do Cliente--GDD Gestão Documental Digital. Mobile Banking</v>
      </c>
      <c r="B496" t="s">
        <v>1778</v>
      </c>
      <c r="C496" t="s">
        <v>1779</v>
      </c>
      <c r="D496" t="str">
        <f t="shared" si="15"/>
        <v>GDDBR1-_BR_GDDBR1-BR-Genoma do Cliente--GDD Gestão Documental Digital. Mobile Banking</v>
      </c>
    </row>
    <row r="497" spans="1:4" x14ac:dyDescent="0.35">
      <c r="A497" t="str">
        <f t="shared" si="14"/>
        <v>GDGBR0-_BR_GDGBR0-BR-Gestão e Controle--GDG Aprovisionador de Informações para o bureau GIC. Internet Banking</v>
      </c>
      <c r="B497" t="s">
        <v>1780</v>
      </c>
      <c r="C497" t="s">
        <v>1781</v>
      </c>
      <c r="D497" t="str">
        <f t="shared" si="15"/>
        <v>GDGBR0-_BR_GDGBR0-BR-Gestão e Controle--GDG Aprovisionador de Informações para o bureau GIC. Internet Banking</v>
      </c>
    </row>
    <row r="498" spans="1:4" x14ac:dyDescent="0.35">
      <c r="A498" t="str">
        <f t="shared" si="14"/>
        <v>GDGBR1-_BR_GDGBR1-BR-Gestão e Controle--GDG Aprovisionador de Informações para o bureau GIC. Mobile Banking</v>
      </c>
      <c r="B498" t="s">
        <v>1782</v>
      </c>
      <c r="C498" t="s">
        <v>1783</v>
      </c>
      <c r="D498" t="str">
        <f t="shared" si="15"/>
        <v>GDGBR1-_BR_GDGBR1-BR-Gestão e Controle--GDG Aprovisionador de Informações para o bureau GIC. Mobile Banking</v>
      </c>
    </row>
    <row r="499" spans="1:4" x14ac:dyDescent="0.35">
      <c r="A499" t="str">
        <f t="shared" si="14"/>
        <v>GDOBR0-_BR_GDOBR0-BR-Genoma do Cliente--GDO GESTÃO DOCUMENTAL. Internet Banking</v>
      </c>
      <c r="B499" t="s">
        <v>1784</v>
      </c>
      <c r="C499" t="s">
        <v>1785</v>
      </c>
      <c r="D499" t="str">
        <f t="shared" si="15"/>
        <v>GDOBR0-_BR_GDOBR0-BR-Genoma do Cliente--GDO GESTÃO DOCUMENTAL. Internet Banking</v>
      </c>
    </row>
    <row r="500" spans="1:4" x14ac:dyDescent="0.35">
      <c r="A500" t="str">
        <f t="shared" si="14"/>
        <v>GDOBR1-_BR_GDOBR1-BR-Genoma do Cliente--GDO GESTÃO DOCUMENTAL. Mobile Banking</v>
      </c>
      <c r="B500" t="s">
        <v>1786</v>
      </c>
      <c r="C500" t="s">
        <v>1787</v>
      </c>
      <c r="D500" t="str">
        <f t="shared" si="15"/>
        <v>GDOBR1-_BR_GDOBR1-BR-Genoma do Cliente--GDO GESTÃO DOCUMENTAL. Mobile Banking</v>
      </c>
    </row>
    <row r="501" spans="1:4" x14ac:dyDescent="0.35">
      <c r="A501" t="str">
        <f t="shared" si="14"/>
        <v>GDRBR0-_BR_GDRBR0-BR-Analíticos--GDR DATAMART DE GESTÃO DE RISCOS (UNIV_NF). Internet Banking</v>
      </c>
      <c r="B501" t="s">
        <v>1788</v>
      </c>
      <c r="C501" t="s">
        <v>1789</v>
      </c>
      <c r="D501" t="str">
        <f t="shared" si="15"/>
        <v>GDRBR0-_BR_GDRBR0-BR-Analíticos--GDR DATAMART DE GESTÃO DE RISCOS (UNIV_NF). Internet Banking</v>
      </c>
    </row>
    <row r="502" spans="1:4" x14ac:dyDescent="0.35">
      <c r="A502" t="str">
        <f t="shared" si="14"/>
        <v>GDRBR1-_BR_GDRBR1-BR-Analíticos--GDR DATAMART DE GESTÃO DE RISCOS (UNIV_NF). Mobile Banking</v>
      </c>
      <c r="B502" t="s">
        <v>1790</v>
      </c>
      <c r="C502" t="s">
        <v>1791</v>
      </c>
      <c r="D502" t="str">
        <f t="shared" si="15"/>
        <v>GDRBR1-_BR_GDRBR1-BR-Analíticos--GDR DATAMART DE GESTÃO DE RISCOS (UNIV_NF). Mobile Banking</v>
      </c>
    </row>
    <row r="503" spans="1:4" x14ac:dyDescent="0.35">
      <c r="A503" t="str">
        <f t="shared" si="14"/>
        <v>GDSBR0-_BR_GDSBR0-BR-Administrativo--GDS Gestor de Domínios Web. Internet Banking</v>
      </c>
      <c r="B503" t="s">
        <v>1792</v>
      </c>
      <c r="C503" t="s">
        <v>1793</v>
      </c>
      <c r="D503" t="str">
        <f t="shared" si="15"/>
        <v>GDSBR0-_BR_GDSBR0-BR-Administrativo--GDS Gestor de Domínios Web. Internet Banking</v>
      </c>
    </row>
    <row r="504" spans="1:4" x14ac:dyDescent="0.35">
      <c r="A504" t="str">
        <f t="shared" si="14"/>
        <v>GDSBR1-_BR_GDSBR1-BR-Administrativo--GDS Gestor de Domínios Web. Mobile Banking</v>
      </c>
      <c r="B504" t="s">
        <v>1794</v>
      </c>
      <c r="C504" t="s">
        <v>1795</v>
      </c>
      <c r="D504" t="str">
        <f t="shared" si="15"/>
        <v>GDSBR1-_BR_GDSBR1-BR-Administrativo--GDS Gestor de Domínios Web. Mobile Banking</v>
      </c>
    </row>
    <row r="505" spans="1:4" x14ac:dyDescent="0.35">
      <c r="A505" t="str">
        <f t="shared" si="14"/>
        <v>GF0BR0-_BR_GF0BR0-BR-Genoma do Cliente--GF GESTÃO DE FIRMAS. Internet Banking</v>
      </c>
      <c r="B505" t="s">
        <v>1796</v>
      </c>
      <c r="C505" t="s">
        <v>1797</v>
      </c>
      <c r="D505" t="str">
        <f t="shared" si="15"/>
        <v>GF0BR0-_BR_GF0BR0-BR-Genoma do Cliente--GF GESTÃO DE FIRMAS. Internet Banking</v>
      </c>
    </row>
    <row r="506" spans="1:4" x14ac:dyDescent="0.35">
      <c r="A506" t="str">
        <f t="shared" si="14"/>
        <v>GF0BR1-_BR_GF0BR1-BR-Genoma do Cliente--GF GESTÃO DE FIRMAS. Mobile Banking</v>
      </c>
      <c r="B506" t="s">
        <v>1798</v>
      </c>
      <c r="C506" t="s">
        <v>1799</v>
      </c>
      <c r="D506" t="str">
        <f t="shared" si="15"/>
        <v>GF0BR1-_BR_GF0BR1-BR-Genoma do Cliente--GF GESTÃO DE FIRMAS. Mobile Banking</v>
      </c>
    </row>
    <row r="507" spans="1:4" x14ac:dyDescent="0.35">
      <c r="A507" t="str">
        <f t="shared" si="14"/>
        <v>GFPBR0-_BR_GFPBR0-BR-Comercialização e Serviços--GFP Gerenciador de Filas para Pontos de Venda. Internet Banking</v>
      </c>
      <c r="B507" t="s">
        <v>1800</v>
      </c>
      <c r="C507" t="s">
        <v>1801</v>
      </c>
      <c r="D507" t="str">
        <f t="shared" si="15"/>
        <v>GFPBR0-_BR_GFPBR0-BR-Comercialização e Serviços--GFP Gerenciador de Filas para Pontos de Venda. Internet Banking</v>
      </c>
    </row>
    <row r="508" spans="1:4" x14ac:dyDescent="0.35">
      <c r="A508" t="str">
        <f t="shared" si="14"/>
        <v>GFPBR1-_BR_GFPBR1-BR-Comercialização e Serviços--GFP Gerenciador de Filas para Pontos de Venda. Mobile Banking</v>
      </c>
      <c r="B508" t="s">
        <v>1802</v>
      </c>
      <c r="C508" t="s">
        <v>1803</v>
      </c>
      <c r="D508" t="str">
        <f t="shared" si="15"/>
        <v>GFPBR1-_BR_GFPBR1-BR-Comercialização e Serviços--GFP Gerenciador de Filas para Pontos de Venda. Mobile Banking</v>
      </c>
    </row>
    <row r="509" spans="1:4" x14ac:dyDescent="0.35">
      <c r="A509" t="str">
        <f t="shared" si="14"/>
        <v>GIMBR0-_BR_GIMBR0-BR-Canais--GIM Gerenciador de Imagens e Midias dos Canais. Internet Banking</v>
      </c>
      <c r="B509" t="s">
        <v>1804</v>
      </c>
      <c r="C509" t="s">
        <v>1805</v>
      </c>
      <c r="D509" t="str">
        <f t="shared" si="15"/>
        <v>GIMBR0-_BR_GIMBR0-BR-Canais--GIM Gerenciador de Imagens e Midias dos Canais. Internet Banking</v>
      </c>
    </row>
    <row r="510" spans="1:4" x14ac:dyDescent="0.35">
      <c r="A510" t="str">
        <f t="shared" si="14"/>
        <v>GIMBR1-_BR_GIMBR1-BR-Canais--GIM Gerenciador de Imagens e Midias dos Canais. Mobile Banking</v>
      </c>
      <c r="B510" t="s">
        <v>1806</v>
      </c>
      <c r="C510" t="s">
        <v>1807</v>
      </c>
      <c r="D510" t="str">
        <f t="shared" si="15"/>
        <v>GIMBR1-_BR_GIMBR1-BR-Canais--GIM Gerenciador de Imagens e Midias dos Canais. Mobile Banking</v>
      </c>
    </row>
    <row r="511" spans="1:4" x14ac:dyDescent="0.35">
      <c r="A511" t="str">
        <f t="shared" si="14"/>
        <v>GIPBR0-_BR_GIPBR0-BR-Administrativo--GIP S2M - Gestão Integrada de Projetos. Internet Banking</v>
      </c>
      <c r="B511" t="s">
        <v>1808</v>
      </c>
      <c r="C511" t="s">
        <v>1809</v>
      </c>
      <c r="D511" t="str">
        <f t="shared" si="15"/>
        <v>GIPBR0-_BR_GIPBR0-BR-Administrativo--GIP S2M - Gestão Integrada de Projetos. Internet Banking</v>
      </c>
    </row>
    <row r="512" spans="1:4" x14ac:dyDescent="0.35">
      <c r="A512" t="str">
        <f t="shared" si="14"/>
        <v>GIPBR1-_BR_GIPBR1-BR-Administrativo--GIP S2M - Gestão Integrada de Projetos. Mobile Banking</v>
      </c>
      <c r="B512" t="s">
        <v>1810</v>
      </c>
      <c r="C512" t="s">
        <v>1811</v>
      </c>
      <c r="D512" t="str">
        <f t="shared" si="15"/>
        <v>GIPBR1-_BR_GIPBR1-BR-Administrativo--GIP S2M - Gestão Integrada de Projetos. Mobile Banking</v>
      </c>
    </row>
    <row r="513" spans="1:4" x14ac:dyDescent="0.35">
      <c r="A513" t="str">
        <f t="shared" si="14"/>
        <v>GL0BR0-_BR_GL0BR0-BR-Manufatura--GL Back-end do Gestor de Lastros. Internet Banking</v>
      </c>
      <c r="B513" t="s">
        <v>1812</v>
      </c>
      <c r="C513" t="s">
        <v>1813</v>
      </c>
      <c r="D513" t="str">
        <f t="shared" si="15"/>
        <v>GL0BR0-_BR_GL0BR0-BR-Manufatura--GL Back-end do Gestor de Lastros. Internet Banking</v>
      </c>
    </row>
    <row r="514" spans="1:4" x14ac:dyDescent="0.35">
      <c r="A514" t="str">
        <f t="shared" si="14"/>
        <v>GL0BR1-_BR_GL0BR1-BR-Manufatura--GL Back-end do Gestor de Lastros. Mobile Banking</v>
      </c>
      <c r="B514" t="s">
        <v>1814</v>
      </c>
      <c r="C514" t="s">
        <v>1815</v>
      </c>
      <c r="D514" t="str">
        <f t="shared" si="15"/>
        <v>GL0BR1-_BR_GL0BR1-BR-Manufatura--GL Back-end do Gestor de Lastros. Mobile Banking</v>
      </c>
    </row>
    <row r="515" spans="1:4" x14ac:dyDescent="0.35">
      <c r="A515" t="str">
        <f t="shared" si="14"/>
        <v>GLBBR0-_BR_GLBBR0-BR-Canais--GLB Front-end do Gestor de Lastros. Internet Banking</v>
      </c>
      <c r="B515" t="s">
        <v>1816</v>
      </c>
      <c r="C515" t="s">
        <v>1817</v>
      </c>
      <c r="D515" t="str">
        <f t="shared" si="15"/>
        <v>GLBBR0-_BR_GLBBR0-BR-Canais--GLB Front-end do Gestor de Lastros. Internet Banking</v>
      </c>
    </row>
    <row r="516" spans="1:4" x14ac:dyDescent="0.35">
      <c r="A516" t="str">
        <f t="shared" si="14"/>
        <v>GLBBR1-_BR_GLBBR1-BR-Canais--GLB Front-end do Gestor de Lastros. Mobile Banking</v>
      </c>
      <c r="B516" t="s">
        <v>1818</v>
      </c>
      <c r="C516" t="s">
        <v>1819</v>
      </c>
      <c r="D516" t="str">
        <f t="shared" si="15"/>
        <v>GLBBR1-_BR_GLBBR1-BR-Canais--GLB Front-end do Gestor de Lastros. Mobile Banking</v>
      </c>
    </row>
    <row r="517" spans="1:4" x14ac:dyDescent="0.35">
      <c r="A517" t="str">
        <f t="shared" si="14"/>
        <v>GLMBR0-_BR_GLMBR0-BR-Analíticos--GLM HISTÓRICO REAL - GENERAL LEADGER MANAGEMENT. Internet Banking</v>
      </c>
      <c r="B517" t="s">
        <v>1820</v>
      </c>
      <c r="C517" t="s">
        <v>1821</v>
      </c>
      <c r="D517" t="str">
        <f t="shared" si="15"/>
        <v>GLMBR0-_BR_GLMBR0-BR-Analíticos--GLM HISTÓRICO REAL - GENERAL LEADGER MANAGEMENT. Internet Banking</v>
      </c>
    </row>
    <row r="518" spans="1:4" x14ac:dyDescent="0.35">
      <c r="A518" t="str">
        <f t="shared" si="14"/>
        <v>GLMBR1-_BR_GLMBR1-BR-Analíticos--GLM HISTÓRICO REAL - GENERAL LEADGER MANAGEMENT. Mobile Banking</v>
      </c>
      <c r="B518" t="s">
        <v>1822</v>
      </c>
      <c r="C518" t="s">
        <v>1823</v>
      </c>
      <c r="D518" t="str">
        <f t="shared" si="15"/>
        <v>GLMBR1-_BR_GLMBR1-BR-Analíticos--GLM HISTÓRICO REAL - GENERAL LEADGER MANAGEMENT. Mobile Banking</v>
      </c>
    </row>
    <row r="519" spans="1:4" x14ac:dyDescent="0.35">
      <c r="A519" t="str">
        <f t="shared" si="14"/>
        <v>GNNBR0-_BR_GNNBR0-BR-Capacidades Técnicas--GNN Automação de Geradores de Neblina-Neutralizador. Internet Banking</v>
      </c>
      <c r="B519" t="s">
        <v>1824</v>
      </c>
      <c r="C519" t="s">
        <v>1825</v>
      </c>
      <c r="D519" t="str">
        <f t="shared" si="15"/>
        <v>GNNBR0-_BR_GNNBR0-BR-Capacidades Técnicas--GNN Automação de Geradores de Neblina-Neutralizador. Internet Banking</v>
      </c>
    </row>
    <row r="520" spans="1:4" x14ac:dyDescent="0.35">
      <c r="A520" t="str">
        <f t="shared" si="14"/>
        <v>GNNBR1-_BR_GNNBR1-BR-Capacidades Técnicas--GNN Automação de Geradores de Neblina-Neutralizador. Mobile Banking</v>
      </c>
      <c r="B520" t="s">
        <v>1826</v>
      </c>
      <c r="C520" t="s">
        <v>1827</v>
      </c>
      <c r="D520" t="str">
        <f t="shared" si="15"/>
        <v>GNNBR1-_BR_GNNBR1-BR-Capacidades Técnicas--GNN Automação de Geradores de Neblina-Neutralizador. Mobile Banking</v>
      </c>
    </row>
    <row r="521" spans="1:4" x14ac:dyDescent="0.35">
      <c r="A521" t="str">
        <f t="shared" ref="A521:A584" si="16">CONCATENATE(C521,"-",B521)</f>
        <v>GOLBR0-_BR_GOLBR0-BR-Analíticos--GOL DATABASE MARKETING DO CONSUMER. Internet Banking</v>
      </c>
      <c r="B521" t="s">
        <v>1828</v>
      </c>
      <c r="C521" t="s">
        <v>1829</v>
      </c>
      <c r="D521" t="str">
        <f t="shared" ref="D521:D584" si="17">A521</f>
        <v>GOLBR0-_BR_GOLBR0-BR-Analíticos--GOL DATABASE MARKETING DO CONSUMER. Internet Banking</v>
      </c>
    </row>
    <row r="522" spans="1:4" x14ac:dyDescent="0.35">
      <c r="A522" t="str">
        <f t="shared" si="16"/>
        <v>GOLBR1-_BR_GOLBR1-BR-Analíticos--GOL DATABASE MARKETING DO CONSUMER. Mobile Banking</v>
      </c>
      <c r="B522" t="s">
        <v>1830</v>
      </c>
      <c r="C522" t="s">
        <v>1831</v>
      </c>
      <c r="D522" t="str">
        <f t="shared" si="17"/>
        <v>GOLBR1-_BR_GOLBR1-BR-Analíticos--GOL DATABASE MARKETING DO CONSUMER. Mobile Banking</v>
      </c>
    </row>
    <row r="523" spans="1:4" x14ac:dyDescent="0.35">
      <c r="A523" t="str">
        <f t="shared" si="16"/>
        <v>GOPBR0-_BR_GOPBR0-BR-Manufatura--GOP Gestão de Ordem de Pagamento Recebida. Internet Banking</v>
      </c>
      <c r="B523" t="s">
        <v>1832</v>
      </c>
      <c r="C523" t="s">
        <v>1833</v>
      </c>
      <c r="D523" t="str">
        <f t="shared" si="17"/>
        <v>GOPBR0-_BR_GOPBR0-BR-Manufatura--GOP Gestão de Ordem de Pagamento Recebida. Internet Banking</v>
      </c>
    </row>
    <row r="524" spans="1:4" x14ac:dyDescent="0.35">
      <c r="A524" t="str">
        <f t="shared" si="16"/>
        <v>GOPBR1-_BR_GOPBR1-BR-Manufatura--GOP Gestão de Ordem de Pagamento Recebida. Mobile Banking</v>
      </c>
      <c r="B524" t="s">
        <v>1834</v>
      </c>
      <c r="C524" t="s">
        <v>1835</v>
      </c>
      <c r="D524" t="str">
        <f t="shared" si="17"/>
        <v>GOPBR1-_BR_GOPBR1-BR-Manufatura--GOP Gestão de Ordem de Pagamento Recebida. Mobile Banking</v>
      </c>
    </row>
    <row r="525" spans="1:4" x14ac:dyDescent="0.35">
      <c r="A525" t="str">
        <f t="shared" si="16"/>
        <v>GPABR0-_BR_GPABR0-BR-Analíticos--GPA GERENCIAMENTO DE PRODUCAO AYMORE. Internet Banking</v>
      </c>
      <c r="B525" t="s">
        <v>1836</v>
      </c>
      <c r="C525" t="s">
        <v>1837</v>
      </c>
      <c r="D525" t="str">
        <f t="shared" si="17"/>
        <v>GPABR0-_BR_GPABR0-BR-Analíticos--GPA GERENCIAMENTO DE PRODUCAO AYMORE. Internet Banking</v>
      </c>
    </row>
    <row r="526" spans="1:4" x14ac:dyDescent="0.35">
      <c r="A526" t="str">
        <f t="shared" si="16"/>
        <v>GPABR1-_BR_GPABR1-BR-Analíticos--GPA GERENCIAMENTO DE PRODUCAO AYMORE. Mobile Banking</v>
      </c>
      <c r="B526" t="s">
        <v>1838</v>
      </c>
      <c r="C526" t="s">
        <v>1839</v>
      </c>
      <c r="D526" t="str">
        <f t="shared" si="17"/>
        <v>GPABR1-_BR_GPABR1-BR-Analíticos--GPA GERENCIAMENTO DE PRODUCAO AYMORE. Mobile Banking</v>
      </c>
    </row>
    <row r="527" spans="1:4" x14ac:dyDescent="0.35">
      <c r="A527" t="str">
        <f t="shared" si="16"/>
        <v>GPCBR0-_BR_GPCBR0-BR-Manufatura--GPC GERENCIADOR DE PROCESSOS COMEX. Internet Banking</v>
      </c>
      <c r="B527" t="s">
        <v>1840</v>
      </c>
      <c r="C527" t="s">
        <v>1841</v>
      </c>
      <c r="D527" t="str">
        <f t="shared" si="17"/>
        <v>GPCBR0-_BR_GPCBR0-BR-Manufatura--GPC GERENCIADOR DE PROCESSOS COMEX. Internet Banking</v>
      </c>
    </row>
    <row r="528" spans="1:4" x14ac:dyDescent="0.35">
      <c r="A528" t="str">
        <f t="shared" si="16"/>
        <v>GPCBR1-_BR_GPCBR1-BR-Manufatura--GPC GERENCIADOR DE PROCESSOS COMEX. Mobile Banking</v>
      </c>
      <c r="B528" t="s">
        <v>1842</v>
      </c>
      <c r="C528" t="s">
        <v>1843</v>
      </c>
      <c r="D528" t="str">
        <f t="shared" si="17"/>
        <v>GPCBR1-_BR_GPCBR1-BR-Manufatura--GPC GERENCIADOR DE PROCESSOS COMEX. Mobile Banking</v>
      </c>
    </row>
    <row r="529" spans="1:4" x14ac:dyDescent="0.35">
      <c r="A529" t="str">
        <f t="shared" si="16"/>
        <v>GPIBR0-_BR_GPIBR0-BR-Manufatura--GPI Gestor de Portfólios de Investimentos. Internet Banking</v>
      </c>
      <c r="B529" t="s">
        <v>1844</v>
      </c>
      <c r="C529" t="s">
        <v>1845</v>
      </c>
      <c r="D529" t="str">
        <f t="shared" si="17"/>
        <v>GPIBR0-_BR_GPIBR0-BR-Manufatura--GPI Gestor de Portfólios de Investimentos. Internet Banking</v>
      </c>
    </row>
    <row r="530" spans="1:4" x14ac:dyDescent="0.35">
      <c r="A530" t="str">
        <f t="shared" si="16"/>
        <v>GPIBR1-_BR_GPIBR1-BR-Manufatura--GPI Gestor de Portfólios de Investimentos. Mobile Banking</v>
      </c>
      <c r="B530" t="s">
        <v>1846</v>
      </c>
      <c r="C530" t="s">
        <v>1847</v>
      </c>
      <c r="D530" t="str">
        <f t="shared" si="17"/>
        <v>GPIBR1-_BR_GPIBR1-BR-Manufatura--GPI Gestor de Portfólios de Investimentos. Mobile Banking</v>
      </c>
    </row>
    <row r="531" spans="1:4" x14ac:dyDescent="0.35">
      <c r="A531" t="str">
        <f t="shared" si="16"/>
        <v>GQ0BR0-_BR_GQ0BR0-BR-Comercialização e Serviços--GQ HERRAMIENTA DE GESTIÓN COMERCIAL. Internet Banking</v>
      </c>
      <c r="B531" t="s">
        <v>1848</v>
      </c>
      <c r="C531" t="s">
        <v>1849</v>
      </c>
      <c r="D531" t="str">
        <f t="shared" si="17"/>
        <v>GQ0BR0-_BR_GQ0BR0-BR-Comercialização e Serviços--GQ HERRAMIENTA DE GESTIÓN COMERCIAL. Internet Banking</v>
      </c>
    </row>
    <row r="532" spans="1:4" x14ac:dyDescent="0.35">
      <c r="A532" t="str">
        <f t="shared" si="16"/>
        <v>GQ0BR1-_BR_GQ0BR1-BR-Comercialização e Serviços--GQ HERRAMIENTA DE GESTIÓN COMERCIAL. Mobile Banking</v>
      </c>
      <c r="B532" t="s">
        <v>1850</v>
      </c>
      <c r="C532" t="s">
        <v>1851</v>
      </c>
      <c r="D532" t="str">
        <f t="shared" si="17"/>
        <v>GQ0BR1-_BR_GQ0BR1-BR-Comercialização e Serviços--GQ HERRAMIENTA DE GESTIÓN COMERCIAL. Mobile Banking</v>
      </c>
    </row>
    <row r="533" spans="1:4" x14ac:dyDescent="0.35">
      <c r="A533" t="str">
        <f t="shared" si="16"/>
        <v>GR0BR0-_BR_GR0BR0-BR-Comercialização e Serviços--GR CRÉDITO IMOBILIÁRIO PÓS CONTRATAÇÃO. Internet Banking</v>
      </c>
      <c r="B533" t="s">
        <v>1852</v>
      </c>
      <c r="C533" t="s">
        <v>1853</v>
      </c>
      <c r="D533" t="str">
        <f t="shared" si="17"/>
        <v>GR0BR0-_BR_GR0BR0-BR-Comercialização e Serviços--GR CRÉDITO IMOBILIÁRIO PÓS CONTRATAÇÃO. Internet Banking</v>
      </c>
    </row>
    <row r="534" spans="1:4" x14ac:dyDescent="0.35">
      <c r="A534" t="str">
        <f t="shared" si="16"/>
        <v>GR0BR1-_BR_GR0BR1-BR-Comercialização e Serviços--GR CRÉDITO IMOBILIÁRIO PÓS CONTRATAÇÃO. Mobile Banking</v>
      </c>
      <c r="B534" t="s">
        <v>1854</v>
      </c>
      <c r="C534" t="s">
        <v>1855</v>
      </c>
      <c r="D534" t="str">
        <f t="shared" si="17"/>
        <v>GR0BR1-_BR_GR0BR1-BR-Comercialização e Serviços--GR CRÉDITO IMOBILIÁRIO PÓS CONTRATAÇÃO. Mobile Banking</v>
      </c>
    </row>
    <row r="535" spans="1:4" x14ac:dyDescent="0.35">
      <c r="A535" t="str">
        <f t="shared" si="16"/>
        <v>GRCBR0-_BR_GRCBR0-BR-Analíticos--GRC GESTÃO DE RATING - GRACE. Internet Banking</v>
      </c>
      <c r="B535" t="s">
        <v>1856</v>
      </c>
      <c r="C535" t="s">
        <v>1857</v>
      </c>
      <c r="D535" t="str">
        <f t="shared" si="17"/>
        <v>GRCBR0-_BR_GRCBR0-BR-Analíticos--GRC GESTÃO DE RATING - GRACE. Internet Banking</v>
      </c>
    </row>
    <row r="536" spans="1:4" x14ac:dyDescent="0.35">
      <c r="A536" t="str">
        <f t="shared" si="16"/>
        <v>GRCBR1-_BR_GRCBR1-BR-Analíticos--GRC GESTÃO DE RATING - GRACE. Mobile Banking</v>
      </c>
      <c r="B536" t="s">
        <v>1858</v>
      </c>
      <c r="C536" t="s">
        <v>1859</v>
      </c>
      <c r="D536" t="str">
        <f t="shared" si="17"/>
        <v>GRCBR1-_BR_GRCBR1-BR-Analíticos--GRC GESTÃO DE RATING - GRACE. Mobile Banking</v>
      </c>
    </row>
    <row r="537" spans="1:4" x14ac:dyDescent="0.35">
      <c r="A537" t="str">
        <f t="shared" si="16"/>
        <v>GRRBR0-_BR_GRRBR0-BR-Comercialização e Serviços--GRR GERENCIAMENTO DE RETORNO E RENTABILIDADE. Internet Banking</v>
      </c>
      <c r="B537" t="s">
        <v>1860</v>
      </c>
      <c r="C537" t="s">
        <v>1861</v>
      </c>
      <c r="D537" t="str">
        <f t="shared" si="17"/>
        <v>GRRBR0-_BR_GRRBR0-BR-Comercialização e Serviços--GRR GERENCIAMENTO DE RETORNO E RENTABILIDADE. Internet Banking</v>
      </c>
    </row>
    <row r="538" spans="1:4" x14ac:dyDescent="0.35">
      <c r="A538" t="str">
        <f t="shared" si="16"/>
        <v>GRRBR1-_BR_GRRBR1-BR-Comercialização e Serviços--GRR GERENCIAMENTO DE RETORNO E RENTABILIDADE. Mobile Banking</v>
      </c>
      <c r="B538" t="s">
        <v>1862</v>
      </c>
      <c r="C538" t="s">
        <v>1863</v>
      </c>
      <c r="D538" t="str">
        <f t="shared" si="17"/>
        <v>GRRBR1-_BR_GRRBR1-BR-Comercialização e Serviços--GRR GERENCIAMENTO DE RETORNO E RENTABILIDADE. Mobile Banking</v>
      </c>
    </row>
    <row r="539" spans="1:4" x14ac:dyDescent="0.35">
      <c r="A539" t="str">
        <f t="shared" si="16"/>
        <v>GT0BR0-_BR_GT0BR0-BR-Manufatura--GT GARANTIAS ALTAIR. Internet Banking</v>
      </c>
      <c r="B539" t="s">
        <v>1864</v>
      </c>
      <c r="C539" t="s">
        <v>1865</v>
      </c>
      <c r="D539" t="str">
        <f t="shared" si="17"/>
        <v>GT0BR0-_BR_GT0BR0-BR-Manufatura--GT GARANTIAS ALTAIR. Internet Banking</v>
      </c>
    </row>
    <row r="540" spans="1:4" x14ac:dyDescent="0.35">
      <c r="A540" t="str">
        <f t="shared" si="16"/>
        <v>GT0BR1-_BR_GT0BR1-BR-Manufatura--GT GARANTIAS ALTAIR. Mobile Banking</v>
      </c>
      <c r="B540" t="s">
        <v>1866</v>
      </c>
      <c r="C540" t="s">
        <v>1867</v>
      </c>
      <c r="D540" t="str">
        <f t="shared" si="17"/>
        <v>GT0BR1-_BR_GT0BR1-BR-Manufatura--GT GARANTIAS ALTAIR. Mobile Banking</v>
      </c>
    </row>
    <row r="541" spans="1:4" x14ac:dyDescent="0.35">
      <c r="A541" t="str">
        <f t="shared" si="16"/>
        <v>GTIBR0-_BR_GTIBR0-BR-Capacidades Técnicas--GTI Gestor Transferência Internacionais. Internet Banking</v>
      </c>
      <c r="B541" t="s">
        <v>1868</v>
      </c>
      <c r="C541" t="s">
        <v>1869</v>
      </c>
      <c r="D541" t="str">
        <f t="shared" si="17"/>
        <v>GTIBR0-_BR_GTIBR0-BR-Capacidades Técnicas--GTI Gestor Transferência Internacionais. Internet Banking</v>
      </c>
    </row>
    <row r="542" spans="1:4" x14ac:dyDescent="0.35">
      <c r="A542" t="str">
        <f t="shared" si="16"/>
        <v>GTIBR1-_BR_GTIBR1-BR-Capacidades Técnicas--GTI Gestor Transferência Internacionais. Mobile Banking</v>
      </c>
      <c r="B542" t="s">
        <v>1870</v>
      </c>
      <c r="C542" t="s">
        <v>1871</v>
      </c>
      <c r="D542" t="str">
        <f t="shared" si="17"/>
        <v>GTIBR1-_BR_GTIBR1-BR-Capacidades Técnicas--GTI Gestor Transferência Internacionais. Mobile Banking</v>
      </c>
    </row>
    <row r="543" spans="1:4" x14ac:dyDescent="0.35">
      <c r="A543" t="str">
        <f t="shared" si="16"/>
        <v>GU0BR0-_BR_GU0BR0-BR-Analíticos--GU GUIA. Internet Banking</v>
      </c>
      <c r="B543" t="s">
        <v>1872</v>
      </c>
      <c r="C543" t="s">
        <v>1873</v>
      </c>
      <c r="D543" t="str">
        <f t="shared" si="17"/>
        <v>GU0BR0-_BR_GU0BR0-BR-Analíticos--GU GUIA. Internet Banking</v>
      </c>
    </row>
    <row r="544" spans="1:4" x14ac:dyDescent="0.35">
      <c r="A544" t="str">
        <f t="shared" si="16"/>
        <v>GU0BR1-_BR_GU0BR1-BR-Analíticos--GU GUIA. Mobile Banking</v>
      </c>
      <c r="B544" t="s">
        <v>1874</v>
      </c>
      <c r="C544" t="s">
        <v>1875</v>
      </c>
      <c r="D544" t="str">
        <f t="shared" si="17"/>
        <v>GU0BR1-_BR_GU0BR1-BR-Analíticos--GU GUIA. Mobile Banking</v>
      </c>
    </row>
    <row r="545" spans="1:4" x14ac:dyDescent="0.35">
      <c r="A545" t="str">
        <f t="shared" si="16"/>
        <v>GUCBR0-_BR_GUCBR0-BR-Capacidades Técnicas--GUC Gestão Unificada de Conhecimento. Internet Banking</v>
      </c>
      <c r="B545" t="s">
        <v>1876</v>
      </c>
      <c r="C545" t="s">
        <v>1877</v>
      </c>
      <c r="D545" t="str">
        <f t="shared" si="17"/>
        <v>GUCBR0-_BR_GUCBR0-BR-Capacidades Técnicas--GUC Gestão Unificada de Conhecimento. Internet Banking</v>
      </c>
    </row>
    <row r="546" spans="1:4" x14ac:dyDescent="0.35">
      <c r="A546" t="str">
        <f t="shared" si="16"/>
        <v>GUCBR1-_BR_GUCBR1-BR-Capacidades Técnicas--GUC Gestão Unificada de Conhecimento. Mobile Banking</v>
      </c>
      <c r="B546" t="s">
        <v>1878</v>
      </c>
      <c r="C546" t="s">
        <v>1879</v>
      </c>
      <c r="D546" t="str">
        <f t="shared" si="17"/>
        <v>GUCBR1-_BR_GUCBR1-BR-Capacidades Técnicas--GUC Gestão Unificada de Conhecimento. Mobile Banking</v>
      </c>
    </row>
    <row r="547" spans="1:4" x14ac:dyDescent="0.35">
      <c r="A547" t="str">
        <f t="shared" si="16"/>
        <v>GX0BR0-_BR_GX0BR0-BR-Gestão e Controle--GX Acesso Internet Santander Financiamentos. Internet Banking</v>
      </c>
      <c r="B547" t="s">
        <v>1880</v>
      </c>
      <c r="C547" t="s">
        <v>1881</v>
      </c>
      <c r="D547" t="str">
        <f t="shared" si="17"/>
        <v>GX0BR0-_BR_GX0BR0-BR-Gestão e Controle--GX Acesso Internet Santander Financiamentos. Internet Banking</v>
      </c>
    </row>
    <row r="548" spans="1:4" x14ac:dyDescent="0.35">
      <c r="A548" t="str">
        <f t="shared" si="16"/>
        <v>GX0BR1-_BR_GX0BR1-BR-Gestão e Controle--GX Acesso Internet Santander Financiamentos. Mobile Banking</v>
      </c>
      <c r="B548" t="s">
        <v>1882</v>
      </c>
      <c r="C548" t="s">
        <v>1883</v>
      </c>
      <c r="D548" t="str">
        <f t="shared" si="17"/>
        <v>GX0BR1-_BR_GX0BR1-BR-Gestão e Controle--GX Acesso Internet Santander Financiamentos. Mobile Banking</v>
      </c>
    </row>
    <row r="549" spans="1:4" x14ac:dyDescent="0.35">
      <c r="A549" t="str">
        <f t="shared" si="16"/>
        <v>GZ0BR0-_BR_GZ0BR0-BR-Manufatura--GZ DEPÓSITO EM CONSIGNAÇÃO. Internet Banking</v>
      </c>
      <c r="B549" t="s">
        <v>1884</v>
      </c>
      <c r="C549" t="s">
        <v>1885</v>
      </c>
      <c r="D549" t="str">
        <f t="shared" si="17"/>
        <v>GZ0BR0-_BR_GZ0BR0-BR-Manufatura--GZ DEPÓSITO EM CONSIGNAÇÃO. Internet Banking</v>
      </c>
    </row>
    <row r="550" spans="1:4" x14ac:dyDescent="0.35">
      <c r="A550" t="str">
        <f t="shared" si="16"/>
        <v>GZ0BR1-_BR_GZ0BR1-BR-Manufatura--GZ DEPÓSITO EM CONSIGNAÇÃO. Mobile Banking</v>
      </c>
      <c r="B550" t="s">
        <v>1886</v>
      </c>
      <c r="C550" t="s">
        <v>1887</v>
      </c>
      <c r="D550" t="str">
        <f t="shared" si="17"/>
        <v>GZ0BR1-_BR_GZ0BR1-BR-Manufatura--GZ DEPÓSITO EM CONSIGNAÇÃO. Mobile Banking</v>
      </c>
    </row>
    <row r="551" spans="1:4" x14ac:dyDescent="0.35">
      <c r="A551" t="str">
        <f t="shared" si="16"/>
        <v>H10BR0-_BR_H10BR0-BR-Comercialização e Serviços--H1 QUALPROXWEB - GERENCIADOR DE FILAS. Internet Banking</v>
      </c>
      <c r="B551" t="s">
        <v>1888</v>
      </c>
      <c r="C551" t="s">
        <v>1889</v>
      </c>
      <c r="D551" t="str">
        <f t="shared" si="17"/>
        <v>H10BR0-_BR_H10BR0-BR-Comercialização e Serviços--H1 QUALPROXWEB - GERENCIADOR DE FILAS. Internet Banking</v>
      </c>
    </row>
    <row r="552" spans="1:4" x14ac:dyDescent="0.35">
      <c r="A552" t="str">
        <f t="shared" si="16"/>
        <v>H10BR1-_BR_H10BR1-BR-Comercialização e Serviços--H1 QUALPROXWEB - GERENCIADOR DE FILAS. Mobile Banking</v>
      </c>
      <c r="B552" t="s">
        <v>1890</v>
      </c>
      <c r="C552" t="s">
        <v>1891</v>
      </c>
      <c r="D552" t="str">
        <f t="shared" si="17"/>
        <v>H10BR1-_BR_H10BR1-BR-Comercialização e Serviços--H1 QUALPROXWEB - GERENCIADOR DE FILAS. Mobile Banking</v>
      </c>
    </row>
    <row r="553" spans="1:4" x14ac:dyDescent="0.35">
      <c r="A553" t="str">
        <f t="shared" si="16"/>
        <v>H50BR0-_BR_H50BR0-BR-Analíticos--H5 ADQUIRIR E RETER CLIENTES. Internet Banking</v>
      </c>
      <c r="B553" t="s">
        <v>1892</v>
      </c>
      <c r="C553" t="s">
        <v>1893</v>
      </c>
      <c r="D553" t="str">
        <f t="shared" si="17"/>
        <v>H50BR0-_BR_H50BR0-BR-Analíticos--H5 ADQUIRIR E RETER CLIENTES. Internet Banking</v>
      </c>
    </row>
    <row r="554" spans="1:4" x14ac:dyDescent="0.35">
      <c r="A554" t="str">
        <f t="shared" si="16"/>
        <v>H50BR1-_BR_H50BR1-BR-Analíticos--H5 ADQUIRIR E RETER CLIENTES. Mobile Banking</v>
      </c>
      <c r="B554" t="s">
        <v>1894</v>
      </c>
      <c r="C554" t="s">
        <v>1895</v>
      </c>
      <c r="D554" t="str">
        <f t="shared" si="17"/>
        <v>H50BR1-_BR_H50BR1-BR-Analíticos--H5 ADQUIRIR E RETER CLIENTES. Mobile Banking</v>
      </c>
    </row>
    <row r="555" spans="1:4" x14ac:dyDescent="0.35">
      <c r="A555" t="str">
        <f t="shared" si="16"/>
        <v>H60BR0-_BR_H60BR0-BR-Canais--H6 SANTANDER STATION. Internet Banking</v>
      </c>
      <c r="B555" t="s">
        <v>1896</v>
      </c>
      <c r="C555" t="s">
        <v>1897</v>
      </c>
      <c r="D555" t="str">
        <f t="shared" si="17"/>
        <v>H60BR0-_BR_H60BR0-BR-Canais--H6 SANTANDER STATION. Internet Banking</v>
      </c>
    </row>
    <row r="556" spans="1:4" x14ac:dyDescent="0.35">
      <c r="A556" t="str">
        <f t="shared" si="16"/>
        <v>H60BR1-_BR_H60BR1-BR-Canais--H6 SANTANDER STATION. Mobile Banking</v>
      </c>
      <c r="B556" t="s">
        <v>1898</v>
      </c>
      <c r="C556" t="s">
        <v>1899</v>
      </c>
      <c r="D556" t="str">
        <f t="shared" si="17"/>
        <v>H60BR1-_BR_H60BR1-BR-Canais--H6 SANTANDER STATION. Mobile Banking</v>
      </c>
    </row>
    <row r="557" spans="1:4" x14ac:dyDescent="0.35">
      <c r="A557" t="str">
        <f t="shared" si="16"/>
        <v>H70BR0-_BR_H70BR0-BR-Interações Externas--H7 BLOOMBERG. Internet Banking</v>
      </c>
      <c r="B557" t="s">
        <v>1900</v>
      </c>
      <c r="C557" t="s">
        <v>1901</v>
      </c>
      <c r="D557" t="str">
        <f t="shared" si="17"/>
        <v>H70BR0-_BR_H70BR0-BR-Interações Externas--H7 BLOOMBERG. Internet Banking</v>
      </c>
    </row>
    <row r="558" spans="1:4" x14ac:dyDescent="0.35">
      <c r="A558" t="str">
        <f t="shared" si="16"/>
        <v>H70BR1-_BR_H70BR1-BR-Interações Externas--H7 BLOOMBERG. Mobile Banking</v>
      </c>
      <c r="B558" t="s">
        <v>1902</v>
      </c>
      <c r="C558" t="s">
        <v>1903</v>
      </c>
      <c r="D558" t="str">
        <f t="shared" si="17"/>
        <v>H70BR1-_BR_H70BR1-BR-Interações Externas--H7 BLOOMBERG. Mobile Banking</v>
      </c>
    </row>
    <row r="559" spans="1:4" x14ac:dyDescent="0.35">
      <c r="A559" t="str">
        <f t="shared" si="16"/>
        <v>H90BR0-_BR_H90BR0-BR-Analíticos--H9 VOLUMETRIA DE INFORMAÇÕES GERENCIAIS E INDICADORES DE NEGÓCIO. Internet Banking</v>
      </c>
      <c r="B559" t="s">
        <v>1904</v>
      </c>
      <c r="C559" t="s">
        <v>1905</v>
      </c>
      <c r="D559" t="str">
        <f t="shared" si="17"/>
        <v>H90BR0-_BR_H90BR0-BR-Analíticos--H9 VOLUMETRIA DE INFORMAÇÕES GERENCIAIS E INDICADORES DE NEGÓCIO. Internet Banking</v>
      </c>
    </row>
    <row r="560" spans="1:4" x14ac:dyDescent="0.35">
      <c r="A560" t="str">
        <f t="shared" si="16"/>
        <v>H90BR1-_BR_H90BR1-BR-Analíticos--H9 VOLUMETRIA DE INFORMAÇÕES GERENCIAIS E INDICADORES DE NEGÓCIO. Mobile Banking</v>
      </c>
      <c r="B560" t="s">
        <v>1906</v>
      </c>
      <c r="C560" t="s">
        <v>1907</v>
      </c>
      <c r="D560" t="str">
        <f t="shared" si="17"/>
        <v>H90BR1-_BR_H90BR1-BR-Analíticos--H9 VOLUMETRIA DE INFORMAÇÕES GERENCIAIS E INDICADORES DE NEGÓCIO. Mobile Banking</v>
      </c>
    </row>
    <row r="561" spans="1:4" x14ac:dyDescent="0.35">
      <c r="A561" t="str">
        <f t="shared" si="16"/>
        <v>HADBR0-_BR_HADBR0-BR-Analíticos--HAD DATAMART CONTABILIDADE (UNIV_HA). Internet Banking</v>
      </c>
      <c r="B561" t="s">
        <v>1908</v>
      </c>
      <c r="C561" t="s">
        <v>1909</v>
      </c>
      <c r="D561" t="str">
        <f t="shared" si="17"/>
        <v>HADBR0-_BR_HADBR0-BR-Analíticos--HAD DATAMART CONTABILIDADE (UNIV_HA). Internet Banking</v>
      </c>
    </row>
    <row r="562" spans="1:4" x14ac:dyDescent="0.35">
      <c r="A562" t="str">
        <f t="shared" si="16"/>
        <v>HADBR1-_BR_HADBR1-BR-Analíticos--HAD DATAMART CONTABILIDADE (UNIV_HA). Mobile Banking</v>
      </c>
      <c r="B562" t="s">
        <v>1910</v>
      </c>
      <c r="C562" t="s">
        <v>1911</v>
      </c>
      <c r="D562" t="str">
        <f t="shared" si="17"/>
        <v>HADBR1-_BR_HADBR1-BR-Analíticos--HAD DATAMART CONTABILIDADE (UNIV_HA). Mobile Banking</v>
      </c>
    </row>
    <row r="563" spans="1:4" x14ac:dyDescent="0.35">
      <c r="A563" t="str">
        <f t="shared" si="16"/>
        <v>HBOBR0-_BR_HBOBR0-BR-Analíticos--HBO SISTEMA DE BASE HISTÓRICA BACK OFFICE. Internet Banking</v>
      </c>
      <c r="B563" t="s">
        <v>1912</v>
      </c>
      <c r="C563" t="s">
        <v>1913</v>
      </c>
      <c r="D563" t="str">
        <f t="shared" si="17"/>
        <v>HBOBR0-_BR_HBOBR0-BR-Analíticos--HBO SISTEMA DE BASE HISTÓRICA BACK OFFICE. Internet Banking</v>
      </c>
    </row>
    <row r="564" spans="1:4" x14ac:dyDescent="0.35">
      <c r="A564" t="str">
        <f t="shared" si="16"/>
        <v>HBOBR1-_BR_HBOBR1-BR-Analíticos--HBO SISTEMA DE BASE HISTÓRICA BACK OFFICE. Mobile Banking</v>
      </c>
      <c r="B564" t="s">
        <v>1914</v>
      </c>
      <c r="C564" t="s">
        <v>1915</v>
      </c>
      <c r="D564" t="str">
        <f t="shared" si="17"/>
        <v>HBOBR1-_BR_HBOBR1-BR-Analíticos--HBO SISTEMA DE BASE HISTÓRICA BACK OFFICE. Mobile Banking</v>
      </c>
    </row>
    <row r="565" spans="1:4" x14ac:dyDescent="0.35">
      <c r="A565" t="str">
        <f t="shared" si="16"/>
        <v>HCOBR0-_BR_HCOBR0-BR-Analíticos--HCO HISTÓRICO CUSTÓDIA OURO. Internet Banking</v>
      </c>
      <c r="B565" t="s">
        <v>1916</v>
      </c>
      <c r="C565" t="s">
        <v>1917</v>
      </c>
      <c r="D565" t="str">
        <f t="shared" si="17"/>
        <v>HCOBR0-_BR_HCOBR0-BR-Analíticos--HCO HISTÓRICO CUSTÓDIA OURO. Internet Banking</v>
      </c>
    </row>
    <row r="566" spans="1:4" x14ac:dyDescent="0.35">
      <c r="A566" t="str">
        <f t="shared" si="16"/>
        <v>HCOBR1-_BR_HCOBR1-BR-Analíticos--HCO HISTÓRICO CUSTÓDIA OURO. Mobile Banking</v>
      </c>
      <c r="B566" t="s">
        <v>1918</v>
      </c>
      <c r="C566" t="s">
        <v>1919</v>
      </c>
      <c r="D566" t="str">
        <f t="shared" si="17"/>
        <v>HCOBR1-_BR_HCOBR1-BR-Analíticos--HCO HISTÓRICO CUSTÓDIA OURO. Mobile Banking</v>
      </c>
    </row>
    <row r="567" spans="1:4" x14ac:dyDescent="0.35">
      <c r="A567" t="str">
        <f t="shared" si="16"/>
        <v>HDIBR0-_BR_HDIBR0-BR-Analíticos--HDI HISTÓRICO REAL - DIMENSIONAMENTO DE AGÊNCIAS. Internet Banking</v>
      </c>
      <c r="B567" t="s">
        <v>1920</v>
      </c>
      <c r="C567" t="s">
        <v>1921</v>
      </c>
      <c r="D567" t="str">
        <f t="shared" si="17"/>
        <v>HDIBR0-_BR_HDIBR0-BR-Analíticos--HDI HISTÓRICO REAL - DIMENSIONAMENTO DE AGÊNCIAS. Internet Banking</v>
      </c>
    </row>
    <row r="568" spans="1:4" x14ac:dyDescent="0.35">
      <c r="A568" t="str">
        <f t="shared" si="16"/>
        <v>HDIBR1-_BR_HDIBR1-BR-Analíticos--HDI HISTÓRICO REAL - DIMENSIONAMENTO DE AGÊNCIAS. Mobile Banking</v>
      </c>
      <c r="B568" t="s">
        <v>1922</v>
      </c>
      <c r="C568" t="s">
        <v>1923</v>
      </c>
      <c r="D568" t="str">
        <f t="shared" si="17"/>
        <v>HDIBR1-_BR_HDIBR1-BR-Analíticos--HDI HISTÓRICO REAL - DIMENSIONAMENTO DE AGÊNCIAS. Mobile Banking</v>
      </c>
    </row>
    <row r="569" spans="1:4" x14ac:dyDescent="0.35">
      <c r="A569" t="str">
        <f t="shared" si="16"/>
        <v>HE0BR0-_BR_HE0BR0-BR-Capacidades Técnicas--HE EMPRÉSTIMO CONSIGNADO. Internet Banking</v>
      </c>
      <c r="B569" t="s">
        <v>1924</v>
      </c>
      <c r="C569" t="s">
        <v>1925</v>
      </c>
      <c r="D569" t="str">
        <f t="shared" si="17"/>
        <v>HE0BR0-_BR_HE0BR0-BR-Capacidades Técnicas--HE EMPRÉSTIMO CONSIGNADO. Internet Banking</v>
      </c>
    </row>
    <row r="570" spans="1:4" x14ac:dyDescent="0.35">
      <c r="A570" t="str">
        <f t="shared" si="16"/>
        <v>HE0BR1-_BR_HE0BR1-BR-Capacidades Técnicas--HE EMPRÉSTIMO CONSIGNADO. Mobile Banking</v>
      </c>
      <c r="B570" t="s">
        <v>1926</v>
      </c>
      <c r="C570" t="s">
        <v>1927</v>
      </c>
      <c r="D570" t="str">
        <f t="shared" si="17"/>
        <v>HE0BR1-_BR_HE0BR1-BR-Capacidades Técnicas--HE EMPRÉSTIMO CONSIGNADO. Mobile Banking</v>
      </c>
    </row>
    <row r="571" spans="1:4" x14ac:dyDescent="0.35">
      <c r="A571" t="str">
        <f t="shared" si="16"/>
        <v>HF0BR0-_BR_HF0BR0-BR-Analíticos--HF CONTROLE OPERAÇÕES COM TÍTULOS. Internet Banking</v>
      </c>
      <c r="B571" t="s">
        <v>1928</v>
      </c>
      <c r="C571" t="s">
        <v>1929</v>
      </c>
      <c r="D571" t="str">
        <f t="shared" si="17"/>
        <v>HF0BR0-_BR_HF0BR0-BR-Analíticos--HF CONTROLE OPERAÇÕES COM TÍTULOS. Internet Banking</v>
      </c>
    </row>
    <row r="572" spans="1:4" x14ac:dyDescent="0.35">
      <c r="A572" t="str">
        <f t="shared" si="16"/>
        <v>HF0BR1-_BR_HF0BR1-BR-Analíticos--HF CONTROLE OPERAÇÕES COM TÍTULOS. Mobile Banking</v>
      </c>
      <c r="B572" t="s">
        <v>1930</v>
      </c>
      <c r="C572" t="s">
        <v>1931</v>
      </c>
      <c r="D572" t="str">
        <f t="shared" si="17"/>
        <v>HF0BR1-_BR_HF0BR1-BR-Analíticos--HF CONTROLE OPERAÇÕES COM TÍTULOS. Mobile Banking</v>
      </c>
    </row>
    <row r="573" spans="1:4" x14ac:dyDescent="0.35">
      <c r="A573" t="str">
        <f t="shared" si="16"/>
        <v>HH0BR0-_BR_HH0BR0-BR-Manufatura--HH FIANÇAS E AVAIS. Internet Banking</v>
      </c>
      <c r="B573" t="s">
        <v>1932</v>
      </c>
      <c r="C573" t="s">
        <v>1933</v>
      </c>
      <c r="D573" t="str">
        <f t="shared" si="17"/>
        <v>HH0BR0-_BR_HH0BR0-BR-Manufatura--HH FIANÇAS E AVAIS. Internet Banking</v>
      </c>
    </row>
    <row r="574" spans="1:4" x14ac:dyDescent="0.35">
      <c r="A574" t="str">
        <f t="shared" si="16"/>
        <v>HH0BR1-_BR_HH0BR1-BR-Manufatura--HH FIANÇAS E AVAIS. Mobile Banking</v>
      </c>
      <c r="B574" t="s">
        <v>1934</v>
      </c>
      <c r="C574" t="s">
        <v>1935</v>
      </c>
      <c r="D574" t="str">
        <f t="shared" si="17"/>
        <v>HH0BR1-_BR_HH0BR1-BR-Manufatura--HH FIANÇAS E AVAIS. Mobile Banking</v>
      </c>
    </row>
    <row r="575" spans="1:4" x14ac:dyDescent="0.35">
      <c r="A575" t="str">
        <f t="shared" si="16"/>
        <v>HMRBR0-_BR_HMRBR0-BR-Analíticos--HMR Métricas históricas de Risco de Mercado. Internet Banking</v>
      </c>
      <c r="B575" t="s">
        <v>1936</v>
      </c>
      <c r="C575" t="s">
        <v>1937</v>
      </c>
      <c r="D575" t="str">
        <f t="shared" si="17"/>
        <v>HMRBR0-_BR_HMRBR0-BR-Analíticos--HMR Métricas históricas de Risco de Mercado. Internet Banking</v>
      </c>
    </row>
    <row r="576" spans="1:4" x14ac:dyDescent="0.35">
      <c r="A576" t="str">
        <f t="shared" si="16"/>
        <v>HMRBR1-_BR_HMRBR1-BR-Analíticos--HMR Métricas históricas de Risco de Mercado. Mobile Banking</v>
      </c>
      <c r="B576" t="s">
        <v>1938</v>
      </c>
      <c r="C576" t="s">
        <v>1939</v>
      </c>
      <c r="D576" t="str">
        <f t="shared" si="17"/>
        <v>HMRBR1-_BR_HMRBR1-BR-Analíticos--HMR Métricas históricas de Risco de Mercado. Mobile Banking</v>
      </c>
    </row>
    <row r="577" spans="1:4" x14ac:dyDescent="0.35">
      <c r="A577" t="str">
        <f t="shared" si="16"/>
        <v>HOLBR0-_BR_HOLBR0-BR-Comercialização e Serviços--HOL HELP ONLINE DO CALL CENTER. Internet Banking</v>
      </c>
      <c r="B577" t="s">
        <v>1940</v>
      </c>
      <c r="C577" t="s">
        <v>1941</v>
      </c>
      <c r="D577" t="str">
        <f t="shared" si="17"/>
        <v>HOLBR0-_BR_HOLBR0-BR-Comercialização e Serviços--HOL HELP ONLINE DO CALL CENTER. Internet Banking</v>
      </c>
    </row>
    <row r="578" spans="1:4" x14ac:dyDescent="0.35">
      <c r="A578" t="str">
        <f t="shared" si="16"/>
        <v>HOLBR1-_BR_HOLBR1-BR-Comercialização e Serviços--HOL HELP ONLINE DO CALL CENTER. Mobile Banking</v>
      </c>
      <c r="B578" t="s">
        <v>1942</v>
      </c>
      <c r="C578" t="s">
        <v>1943</v>
      </c>
      <c r="D578" t="str">
        <f t="shared" si="17"/>
        <v>HOLBR1-_BR_HOLBR1-BR-Comercialização e Serviços--HOL HELP ONLINE DO CALL CENTER. Mobile Banking</v>
      </c>
    </row>
    <row r="579" spans="1:4" x14ac:dyDescent="0.35">
      <c r="A579" t="str">
        <f t="shared" si="16"/>
        <v>HP0BR0-_BR_HP0BR0-BR-Canais--HP SITE INSTITUCIONAL. Internet Banking</v>
      </c>
      <c r="B579" t="s">
        <v>1944</v>
      </c>
      <c r="C579" t="s">
        <v>1945</v>
      </c>
      <c r="D579" t="str">
        <f t="shared" si="17"/>
        <v>HP0BR0-_BR_HP0BR0-BR-Canais--HP SITE INSTITUCIONAL. Internet Banking</v>
      </c>
    </row>
    <row r="580" spans="1:4" x14ac:dyDescent="0.35">
      <c r="A580" t="str">
        <f t="shared" si="16"/>
        <v>HP0BR1-_BR_HP0BR1-BR-Canais--HP SITE INSTITUCIONAL. Mobile Banking</v>
      </c>
      <c r="B580" t="s">
        <v>1946</v>
      </c>
      <c r="C580" t="s">
        <v>1947</v>
      </c>
      <c r="D580" t="str">
        <f t="shared" si="17"/>
        <v>HP0BR1-_BR_HP0BR1-BR-Canais--HP SITE INSTITUCIONAL. Mobile Banking</v>
      </c>
    </row>
    <row r="581" spans="1:4" x14ac:dyDescent="0.35">
      <c r="A581" t="str">
        <f t="shared" si="16"/>
        <v>HQ0BR0-_BR_HQ0BR0-BR-Manufatura--HQ SISTEMA DE CÂMBIO. Internet Banking</v>
      </c>
      <c r="B581" t="s">
        <v>1948</v>
      </c>
      <c r="C581" t="s">
        <v>1949</v>
      </c>
      <c r="D581" t="str">
        <f t="shared" si="17"/>
        <v>HQ0BR0-_BR_HQ0BR0-BR-Manufatura--HQ SISTEMA DE CÂMBIO. Internet Banking</v>
      </c>
    </row>
    <row r="582" spans="1:4" x14ac:dyDescent="0.35">
      <c r="A582" t="str">
        <f t="shared" si="16"/>
        <v>HQ0BR1-_BR_HQ0BR1-BR-Manufatura--HQ SISTEMA DE CÂMBIO. Mobile Banking</v>
      </c>
      <c r="B582" t="s">
        <v>1950</v>
      </c>
      <c r="C582" t="s">
        <v>1951</v>
      </c>
      <c r="D582" t="str">
        <f t="shared" si="17"/>
        <v>HQ0BR1-_BR_HQ0BR1-BR-Manufatura--HQ SISTEMA DE CÂMBIO. Mobile Banking</v>
      </c>
    </row>
    <row r="583" spans="1:4" x14ac:dyDescent="0.35">
      <c r="A583" t="str">
        <f t="shared" si="16"/>
        <v>HSOBR0-_BR_HSOBR0-BR-Analíticos--HSO HISTÓRICO REAL - BASE SIGN-OFF. Internet Banking</v>
      </c>
      <c r="B583" t="s">
        <v>1952</v>
      </c>
      <c r="C583" t="s">
        <v>1953</v>
      </c>
      <c r="D583" t="str">
        <f t="shared" si="17"/>
        <v>HSOBR0-_BR_HSOBR0-BR-Analíticos--HSO HISTÓRICO REAL - BASE SIGN-OFF. Internet Banking</v>
      </c>
    </row>
    <row r="584" spans="1:4" x14ac:dyDescent="0.35">
      <c r="A584" t="str">
        <f t="shared" si="16"/>
        <v>HSOBR1-_BR_HSOBR1-BR-Analíticos--HSO HISTÓRICO REAL - BASE SIGN-OFF. Mobile Banking</v>
      </c>
      <c r="B584" t="s">
        <v>1954</v>
      </c>
      <c r="C584" t="s">
        <v>1955</v>
      </c>
      <c r="D584" t="str">
        <f t="shared" si="17"/>
        <v>HSOBR1-_BR_HSOBR1-BR-Analíticos--HSO HISTÓRICO REAL - BASE SIGN-OFF. Mobile Banking</v>
      </c>
    </row>
    <row r="585" spans="1:4" x14ac:dyDescent="0.35">
      <c r="A585" t="str">
        <f t="shared" ref="A585:A649" si="18">CONCATENATE(C585,"-",B585)</f>
        <v>HU0BR0-_BR_HU0BR0-BR-Manufatura--HU RENOVAÇÃO DE CHEQUE ESPECIAL. Internet Banking</v>
      </c>
      <c r="B585" t="s">
        <v>1956</v>
      </c>
      <c r="C585" t="s">
        <v>1957</v>
      </c>
      <c r="D585" t="str">
        <f t="shared" ref="D585:D649" si="19">A585</f>
        <v>HU0BR0-_BR_HU0BR0-BR-Manufatura--HU RENOVAÇÃO DE CHEQUE ESPECIAL. Internet Banking</v>
      </c>
    </row>
    <row r="586" spans="1:4" x14ac:dyDescent="0.35">
      <c r="A586" t="str">
        <f t="shared" si="18"/>
        <v>HU0BR1-_BR_HU0BR1-BR-Manufatura--HU RENOVAÇÃO DE CHEQUE ESPECIAL. Mobile Banking</v>
      </c>
      <c r="B586" t="s">
        <v>1958</v>
      </c>
      <c r="C586" t="s">
        <v>1959</v>
      </c>
      <c r="D586" t="str">
        <f t="shared" si="19"/>
        <v>HU0BR1-_BR_HU0BR1-BR-Manufatura--HU RENOVAÇÃO DE CHEQUE ESPECIAL. Mobile Banking</v>
      </c>
    </row>
    <row r="587" spans="1:4" x14ac:dyDescent="0.35">
      <c r="A587" t="str">
        <f t="shared" si="18"/>
        <v>HW0BR0-_BR_HW0BR0-BR-Manufatura--HW DEPÓSITOS JUDICIAIS. Internet Banking</v>
      </c>
      <c r="B587" t="s">
        <v>1960</v>
      </c>
      <c r="C587" t="s">
        <v>1961</v>
      </c>
      <c r="D587" t="str">
        <f t="shared" si="19"/>
        <v>HW0BR0-_BR_HW0BR0-BR-Manufatura--HW DEPÓSITOS JUDICIAIS. Internet Banking</v>
      </c>
    </row>
    <row r="588" spans="1:4" x14ac:dyDescent="0.35">
      <c r="A588" t="str">
        <f t="shared" si="18"/>
        <v>HW0BR1-_BR_HW0BR1-BR-Manufatura--HW DEPÓSITOS JUDICIAIS. Mobile Banking</v>
      </c>
      <c r="B588" t="s">
        <v>1962</v>
      </c>
      <c r="C588" t="s">
        <v>1963</v>
      </c>
      <c r="D588" t="str">
        <f t="shared" si="19"/>
        <v>HW0BR1-_BR_HW0BR1-BR-Manufatura--HW DEPÓSITOS JUDICIAIS. Mobile Banking</v>
      </c>
    </row>
    <row r="589" spans="1:4" x14ac:dyDescent="0.35">
      <c r="A589" t="str">
        <f t="shared" si="18"/>
        <v>HX0BR0-_BR_HX0BR0-BR-Comercialização e Serviços--HX ADMISSÕES CARTÕES. Internet Banking</v>
      </c>
      <c r="B589" t="s">
        <v>1964</v>
      </c>
      <c r="C589" t="s">
        <v>1965</v>
      </c>
      <c r="D589" t="str">
        <f t="shared" si="19"/>
        <v>HX0BR0-_BR_HX0BR0-BR-Comercialização e Serviços--HX ADMISSÕES CARTÕES. Internet Banking</v>
      </c>
    </row>
    <row r="590" spans="1:4" x14ac:dyDescent="0.35">
      <c r="A590" t="str">
        <f t="shared" si="18"/>
        <v>HX0BR1-_BR_HX0BR1-BR-Comercialização e Serviços--HX ADMISSÕES CARTÕES. Mobile Banking</v>
      </c>
      <c r="B590" t="s">
        <v>1966</v>
      </c>
      <c r="C590" t="s">
        <v>1967</v>
      </c>
      <c r="D590" t="str">
        <f t="shared" si="19"/>
        <v>HX0BR1-_BR_HX0BR1-BR-Comercialização e Serviços--HX ADMISSÕES CARTÕES. Mobile Banking</v>
      </c>
    </row>
    <row r="591" spans="1:4" x14ac:dyDescent="0.35">
      <c r="A591" t="str">
        <f t="shared" si="18"/>
        <v>HZ0BR0-_BR_HZ0BR0-BR-Analíticos--HZ BLOQUEIO DE AÇÕES TELEBRÁS/ VENDA PULVERIZADA. Internet Banking</v>
      </c>
      <c r="B591" t="s">
        <v>1968</v>
      </c>
      <c r="C591" t="s">
        <v>1969</v>
      </c>
      <c r="D591" t="str">
        <f t="shared" si="19"/>
        <v>HZ0BR0-_BR_HZ0BR0-BR-Analíticos--HZ BLOQUEIO DE AÇÕES TELEBRÁS/ VENDA PULVERIZADA. Internet Banking</v>
      </c>
    </row>
    <row r="592" spans="1:4" x14ac:dyDescent="0.35">
      <c r="A592" t="str">
        <f t="shared" si="18"/>
        <v>HZ0BR1-_BR_HZ0BR1-BR-Analíticos--HZ BLOQUEIO DE AÇÕES TELEBRÁS/ VENDA PULVERIZADA. Mobile Banking</v>
      </c>
      <c r="B592" t="s">
        <v>1970</v>
      </c>
      <c r="C592" t="s">
        <v>1971</v>
      </c>
      <c r="D592" t="str">
        <f t="shared" si="19"/>
        <v>HZ0BR1-_BR_HZ0BR1-BR-Analíticos--HZ BLOQUEIO DE AÇÕES TELEBRÁS/ VENDA PULVERIZADA. Mobile Banking</v>
      </c>
    </row>
    <row r="593" spans="1:4" x14ac:dyDescent="0.35">
      <c r="A593" t="str">
        <f t="shared" si="18"/>
        <v>I10BR0-_BR_I10BR0-BR-Administrativo--I1 INTRANET CMS. Internet Banking</v>
      </c>
      <c r="B593" t="s">
        <v>1972</v>
      </c>
      <c r="C593" t="s">
        <v>1973</v>
      </c>
      <c r="D593" t="str">
        <f t="shared" si="19"/>
        <v>I10BR0-_BR_I10BR0-BR-Administrativo--I1 INTRANET CMS. Internet Banking</v>
      </c>
    </row>
    <row r="594" spans="1:4" x14ac:dyDescent="0.35">
      <c r="A594" t="str">
        <f t="shared" si="18"/>
        <v>I10BR1-_BR_I10BR1-BR-Administrativo--I1 INTRANET CMS. Mobile Banking</v>
      </c>
      <c r="B594" t="s">
        <v>1974</v>
      </c>
      <c r="C594" t="s">
        <v>1975</v>
      </c>
      <c r="D594" t="str">
        <f t="shared" si="19"/>
        <v>I10BR1-_BR_I10BR1-BR-Administrativo--I1 INTRANET CMS. Mobile Banking</v>
      </c>
    </row>
    <row r="595" spans="1:4" x14ac:dyDescent="0.35">
      <c r="A595" t="str">
        <f t="shared" si="18"/>
        <v>I30BR0-_BR_I30BR0-BR-Capacidades Técnicas--I3 TIBCO. Internet Banking</v>
      </c>
      <c r="B595" t="s">
        <v>1976</v>
      </c>
      <c r="C595" t="s">
        <v>1977</v>
      </c>
      <c r="D595" t="str">
        <f t="shared" si="19"/>
        <v>I30BR0-_BR_I30BR0-BR-Capacidades Técnicas--I3 TIBCO. Internet Banking</v>
      </c>
    </row>
    <row r="596" spans="1:4" x14ac:dyDescent="0.35">
      <c r="A596" t="str">
        <f t="shared" si="18"/>
        <v>I30BR1-_BR_I30BR1-BR-Capacidades Técnicas--I3 TIBCO. Mobile Banking</v>
      </c>
      <c r="B596" t="s">
        <v>1978</v>
      </c>
      <c r="C596" t="s">
        <v>1979</v>
      </c>
      <c r="D596" t="str">
        <f t="shared" si="19"/>
        <v>I30BR1-_BR_I30BR1-BR-Capacidades Técnicas--I3 TIBCO. Mobile Banking</v>
      </c>
    </row>
    <row r="597" spans="1:4" x14ac:dyDescent="0.35">
      <c r="A597" t="str">
        <f t="shared" si="18"/>
        <v>I90BR0-_BR_I90BR0-BR-Comercialização e Serviços--I9 Controle Subsídios Santander Financiamentos. Internet Banking</v>
      </c>
      <c r="B597" t="s">
        <v>1980</v>
      </c>
      <c r="C597" t="s">
        <v>1981</v>
      </c>
      <c r="D597" t="str">
        <f t="shared" si="19"/>
        <v>I90BR0-_BR_I90BR0-BR-Comercialização e Serviços--I9 Controle Subsídios Santander Financiamentos. Internet Banking</v>
      </c>
    </row>
    <row r="598" spans="1:4" x14ac:dyDescent="0.35">
      <c r="A598" t="str">
        <f t="shared" si="18"/>
        <v>I90BR1-_BR_I90BR1-BR-Comercialização e Serviços--I9 Controle Subsídios Santander Financiamentos. Mobile Banking</v>
      </c>
      <c r="B598" t="s">
        <v>1982</v>
      </c>
      <c r="C598" t="s">
        <v>1983</v>
      </c>
      <c r="D598" t="str">
        <f t="shared" si="19"/>
        <v>I90BR1-_BR_I90BR1-BR-Comercialização e Serviços--I9 Controle Subsídios Santander Financiamentos. Mobile Banking</v>
      </c>
    </row>
    <row r="599" spans="1:4" x14ac:dyDescent="0.35">
      <c r="A599" t="str">
        <f t="shared" si="18"/>
        <v>IAPBR0-_BR_IAPBR0-BR-Administrativo--IAP INTRANET ALTEC / PRODUBAN. Internet Banking</v>
      </c>
      <c r="B599" t="s">
        <v>1984</v>
      </c>
      <c r="C599" t="s">
        <v>1985</v>
      </c>
      <c r="D599" t="str">
        <f t="shared" si="19"/>
        <v>IAPBR0-_BR_IAPBR0-BR-Administrativo--IAP INTRANET ALTEC / PRODUBAN. Internet Banking</v>
      </c>
    </row>
    <row r="600" spans="1:4" x14ac:dyDescent="0.35">
      <c r="A600" t="str">
        <f t="shared" si="18"/>
        <v>IAPBR1-_BR_IAPBR1-BR-Administrativo--IAP INTRANET ALTEC / PRODUBAN. Mobile Banking</v>
      </c>
      <c r="B600" t="s">
        <v>1986</v>
      </c>
      <c r="C600" t="s">
        <v>1987</v>
      </c>
      <c r="D600" t="str">
        <f t="shared" si="19"/>
        <v>IAPBR1-_BR_IAPBR1-BR-Administrativo--IAP INTRANET ALTEC / PRODUBAN. Mobile Banking</v>
      </c>
    </row>
    <row r="601" spans="1:4" x14ac:dyDescent="0.35">
      <c r="A601" t="str">
        <f t="shared" si="18"/>
        <v>IBEBR0-_BR_IBEBR0-BR-Canais--IBE NOVO INTERNET BANKING PARA EMPRESARIAL. Internet Banking</v>
      </c>
      <c r="B601" t="s">
        <v>1988</v>
      </c>
      <c r="C601" t="s">
        <v>1989</v>
      </c>
      <c r="D601" t="str">
        <f t="shared" si="19"/>
        <v>IBEBR0-_BR_IBEBR0-BR-Canais--IBE NOVO INTERNET BANKING PARA EMPRESARIAL. Internet Banking</v>
      </c>
    </row>
    <row r="602" spans="1:4" x14ac:dyDescent="0.35">
      <c r="A602" t="str">
        <f t="shared" si="18"/>
        <v>IBEBR1-_BR_IBEBR1-BR-Canais--IBE NOVO INTERNET BANKING PARA EMPRESARIAL. Mobile Banking</v>
      </c>
      <c r="B602" t="s">
        <v>1990</v>
      </c>
      <c r="C602" t="s">
        <v>1991</v>
      </c>
      <c r="D602" t="str">
        <f t="shared" si="19"/>
        <v>IBEBR1-_BR_IBEBR1-BR-Canais--IBE NOVO INTERNET BANKING PARA EMPRESARIAL. Mobile Banking</v>
      </c>
    </row>
    <row r="603" spans="1:4" x14ac:dyDescent="0.35">
      <c r="A603" t="str">
        <f t="shared" si="18"/>
        <v>IBFBR0-_BR_IBFBR0-BR-Canais--IBF INTERNET BANKING PESSOA FISICA. Internet Banking</v>
      </c>
      <c r="B603" t="s">
        <v>1992</v>
      </c>
      <c r="C603" t="s">
        <v>1993</v>
      </c>
      <c r="D603" t="str">
        <f t="shared" si="19"/>
        <v>IBFBR0-_BR_IBFBR0-BR-Canais--IBF INTERNET BANKING PESSOA FISICA. Internet Banking</v>
      </c>
    </row>
    <row r="604" spans="1:4" x14ac:dyDescent="0.35">
      <c r="A604" t="str">
        <f t="shared" si="18"/>
        <v>IBFBR1-_BR_IBFBR1-BR-Canais--IBF INTERNET BANKING PESSOA FISICA. Mobile Banking</v>
      </c>
      <c r="B604" t="s">
        <v>1994</v>
      </c>
      <c r="C604" t="s">
        <v>1995</v>
      </c>
      <c r="D604" t="str">
        <f t="shared" si="19"/>
        <v>IBFBR1-_BR_IBFBR1-BR-Canais--IBF INTERNET BANKING PESSOA FISICA. Mobile Banking</v>
      </c>
    </row>
    <row r="605" spans="1:4" x14ac:dyDescent="0.35">
      <c r="A605" t="str">
        <f t="shared" si="18"/>
        <v>IBJBR0-_BR_IBJBR0-BR-Canais--IBJ INTERNET BANKING PESSOA JURIDICA. Internet Banking</v>
      </c>
      <c r="B605" t="s">
        <v>1996</v>
      </c>
      <c r="C605" t="s">
        <v>1997</v>
      </c>
      <c r="D605" t="str">
        <f t="shared" si="19"/>
        <v>IBJBR0-_BR_IBJBR0-BR-Canais--IBJ INTERNET BANKING PESSOA JURIDICA. Internet Banking</v>
      </c>
    </row>
    <row r="606" spans="1:4" x14ac:dyDescent="0.35">
      <c r="A606" t="str">
        <f t="shared" si="18"/>
        <v>IBJBR1-_BR_IBJBR1-BR-Canais--IBJ INTERNET BANKING PESSOA JURIDICA. Mobile Banking</v>
      </c>
      <c r="B606" t="s">
        <v>1998</v>
      </c>
      <c r="C606" t="s">
        <v>1999</v>
      </c>
      <c r="D606" t="str">
        <f t="shared" si="19"/>
        <v>IBJBR1-_BR_IBJBR1-BR-Canais--IBJ INTERNET BANKING PESSOA JURIDICA. Mobile Banking</v>
      </c>
    </row>
    <row r="607" spans="1:4" x14ac:dyDescent="0.35">
      <c r="A607" t="s">
        <v>2000</v>
      </c>
      <c r="B607" t="s">
        <v>2000</v>
      </c>
      <c r="C607" t="s">
        <v>2001</v>
      </c>
      <c r="D607" t="s">
        <v>2000</v>
      </c>
    </row>
    <row r="608" spans="1:4" x14ac:dyDescent="0.35">
      <c r="A608" t="str">
        <f t="shared" si="18"/>
        <v>ICMBR0-_BR_ICMBR0-BR-Capacidades Técnicas--ICM INTEGRADOR DE COMUNICAÇÃO MULTIPLATAFORMA. Internet Banking</v>
      </c>
      <c r="B608" t="s">
        <v>2002</v>
      </c>
      <c r="C608" t="s">
        <v>2003</v>
      </c>
      <c r="D608" t="str">
        <f t="shared" si="19"/>
        <v>ICMBR0-_BR_ICMBR0-BR-Capacidades Técnicas--ICM INTEGRADOR DE COMUNICAÇÃO MULTIPLATAFORMA. Internet Banking</v>
      </c>
    </row>
    <row r="609" spans="1:4" x14ac:dyDescent="0.35">
      <c r="A609" t="str">
        <f t="shared" si="18"/>
        <v>ICMBR1-_BR_ICMBR1-BR-Capacidades Técnicas--ICM INTEGRADOR DE COMUNICAÇÃO MULTIPLATAFORMA. Mobile Banking</v>
      </c>
      <c r="B609" t="s">
        <v>2004</v>
      </c>
      <c r="C609" t="s">
        <v>2005</v>
      </c>
      <c r="D609" t="str">
        <f t="shared" si="19"/>
        <v>ICMBR1-_BR_ICMBR1-BR-Capacidades Técnicas--ICM INTEGRADOR DE COMUNICAÇÃO MULTIPLATAFORMA. Mobile Banking</v>
      </c>
    </row>
    <row r="610" spans="1:4" x14ac:dyDescent="0.35">
      <c r="A610" t="str">
        <f t="shared" si="18"/>
        <v>ID0BR0-_BR_ID0BR0-BR-Analíticos--ID DATA WAREHOUSE CORPORATIVO DE RISCOS DE CRÉDITO. Internet Banking</v>
      </c>
      <c r="B610" t="s">
        <v>2006</v>
      </c>
      <c r="C610" t="s">
        <v>2007</v>
      </c>
      <c r="D610" t="str">
        <f t="shared" si="19"/>
        <v>ID0BR0-_BR_ID0BR0-BR-Analíticos--ID DATA WAREHOUSE CORPORATIVO DE RISCOS DE CRÉDITO. Internet Banking</v>
      </c>
    </row>
    <row r="611" spans="1:4" x14ac:dyDescent="0.35">
      <c r="A611" t="str">
        <f t="shared" si="18"/>
        <v>ID0BR1-_BR_ID0BR1-BR-Analíticos--ID DATA WAREHOUSE CORPORATIVO DE RISCOS DE CRÉDITO. Mobile Banking</v>
      </c>
      <c r="B611" t="s">
        <v>2008</v>
      </c>
      <c r="C611" t="s">
        <v>2009</v>
      </c>
      <c r="D611" t="str">
        <f t="shared" si="19"/>
        <v>ID0BR1-_BR_ID0BR1-BR-Analíticos--ID DATA WAREHOUSE CORPORATIVO DE RISCOS DE CRÉDITO. Mobile Banking</v>
      </c>
    </row>
    <row r="612" spans="1:4" x14ac:dyDescent="0.35">
      <c r="A612" t="str">
        <f t="shared" si="18"/>
        <v>IDMBR0-_BR_IDMBR0-BR-Gestão e Controle--IDM Gestão Integrada de Identidades de Acesso. Internet Banking</v>
      </c>
      <c r="B612" t="s">
        <v>2010</v>
      </c>
      <c r="C612" t="s">
        <v>2011</v>
      </c>
      <c r="D612" t="str">
        <f t="shared" si="19"/>
        <v>IDMBR0-_BR_IDMBR0-BR-Gestão e Controle--IDM Gestão Integrada de Identidades de Acesso. Internet Banking</v>
      </c>
    </row>
    <row r="613" spans="1:4" x14ac:dyDescent="0.35">
      <c r="A613" t="str">
        <f t="shared" si="18"/>
        <v>IDMBR1-_BR_IDMBR1-BR-Gestão e Controle--IDM Gestão Integrada de Identidades de Acesso. Mobile Banking</v>
      </c>
      <c r="B613" t="s">
        <v>2012</v>
      </c>
      <c r="C613" t="s">
        <v>2013</v>
      </c>
      <c r="D613" t="str">
        <f t="shared" si="19"/>
        <v>IDMBR1-_BR_IDMBR1-BR-Gestão e Controle--IDM Gestão Integrada de Identidades de Acesso. Mobile Banking</v>
      </c>
    </row>
    <row r="614" spans="1:4" x14ac:dyDescent="0.35">
      <c r="A614" t="str">
        <f t="shared" si="18"/>
        <v>IE0BR0-_BR_IE0BR0-BR-Administrativo--IE INTRANET. Internet Banking</v>
      </c>
      <c r="B614" t="s">
        <v>2014</v>
      </c>
      <c r="C614" t="s">
        <v>2015</v>
      </c>
      <c r="D614" t="str">
        <f t="shared" si="19"/>
        <v>IE0BR0-_BR_IE0BR0-BR-Administrativo--IE INTRANET. Internet Banking</v>
      </c>
    </row>
    <row r="615" spans="1:4" x14ac:dyDescent="0.35">
      <c r="A615" t="str">
        <f t="shared" si="18"/>
        <v>IE0BR1-_BR_IE0BR1-BR-Administrativo--IE INTRANET. Mobile Banking</v>
      </c>
      <c r="B615" t="s">
        <v>2016</v>
      </c>
      <c r="C615" t="s">
        <v>2017</v>
      </c>
      <c r="D615" t="str">
        <f t="shared" si="19"/>
        <v>IE0BR1-_BR_IE0BR1-BR-Administrativo--IE INTRANET. Mobile Banking</v>
      </c>
    </row>
    <row r="616" spans="1:4" x14ac:dyDescent="0.35">
      <c r="A616" t="str">
        <f t="shared" si="18"/>
        <v>IEPBR0-_BR_IEPBR0-BR-Administrativo--IEP Intranet Santander Brasil. Internet Banking</v>
      </c>
      <c r="B616" t="s">
        <v>2018</v>
      </c>
      <c r="C616" t="s">
        <v>2019</v>
      </c>
      <c r="D616" t="str">
        <f t="shared" si="19"/>
        <v>IEPBR0-_BR_IEPBR0-BR-Administrativo--IEP Intranet Santander Brasil. Internet Banking</v>
      </c>
    </row>
    <row r="617" spans="1:4" x14ac:dyDescent="0.35">
      <c r="A617" t="str">
        <f t="shared" si="18"/>
        <v>IEPBR1-_BR_IEPBR1-BR-Administrativo--IEP Intranet Santander Brasil. Mobile Banking</v>
      </c>
      <c r="B617" t="s">
        <v>2020</v>
      </c>
      <c r="C617" t="s">
        <v>2021</v>
      </c>
      <c r="D617" t="str">
        <f t="shared" si="19"/>
        <v>IEPBR1-_BR_IEPBR1-BR-Administrativo--IEP Intranet Santander Brasil. Mobile Banking</v>
      </c>
    </row>
    <row r="618" spans="1:4" x14ac:dyDescent="0.35">
      <c r="A618" t="str">
        <f t="shared" si="18"/>
        <v>IFCBR0-_BR_IFCBR0-BR-Analíticos--IFC DATAMART INFORMAÇÕES FISCAIS E CONTROLE DE RISCOS OPERACIONAIS (UNIV_AN). Internet Banking</v>
      </c>
      <c r="B618" t="s">
        <v>2022</v>
      </c>
      <c r="C618" t="s">
        <v>2023</v>
      </c>
      <c r="D618" t="str">
        <f t="shared" si="19"/>
        <v>IFCBR0-_BR_IFCBR0-BR-Analíticos--IFC DATAMART INFORMAÇÕES FISCAIS E CONTROLE DE RISCOS OPERACIONAIS (UNIV_AN). Internet Banking</v>
      </c>
    </row>
    <row r="619" spans="1:4" x14ac:dyDescent="0.35">
      <c r="A619" t="str">
        <f t="shared" si="18"/>
        <v>IFCBR1-_BR_IFCBR1-BR-Analíticos--IFC DATAMART INFORMAÇÕES FISCAIS E CONTROLE DE RISCOS OPERACIONAIS (UNIV_AN). Mobile Banking</v>
      </c>
      <c r="B619" t="s">
        <v>2024</v>
      </c>
      <c r="C619" t="s">
        <v>2025</v>
      </c>
      <c r="D619" t="str">
        <f t="shared" si="19"/>
        <v>IFCBR1-_BR_IFCBR1-BR-Analíticos--IFC DATAMART INFORMAÇÕES FISCAIS E CONTROLE DE RISCOS OPERACIONAIS (UNIV_AN). Mobile Banking</v>
      </c>
    </row>
    <row r="620" spans="1:4" x14ac:dyDescent="0.35">
      <c r="A620" t="str">
        <f t="shared" si="18"/>
        <v>IFOBR0-_BR_IFOBR0-BR-Administrativo--IFO 2N Informa. Internet Banking</v>
      </c>
      <c r="B620" t="s">
        <v>2026</v>
      </c>
      <c r="C620" t="s">
        <v>2027</v>
      </c>
      <c r="D620" t="str">
        <f t="shared" si="19"/>
        <v>IFOBR0-_BR_IFOBR0-BR-Administrativo--IFO 2N Informa. Internet Banking</v>
      </c>
    </row>
    <row r="621" spans="1:4" x14ac:dyDescent="0.35">
      <c r="A621" t="str">
        <f t="shared" si="18"/>
        <v>IFOBR1-_BR_IFOBR1-BR-Administrativo--IFO 2N Informa. Mobile Banking</v>
      </c>
      <c r="B621" t="s">
        <v>2028</v>
      </c>
      <c r="C621" t="s">
        <v>2029</v>
      </c>
      <c r="D621" t="str">
        <f t="shared" si="19"/>
        <v>IFOBR1-_BR_IFOBR1-BR-Administrativo--IFO 2N Informa. Mobile Banking</v>
      </c>
    </row>
    <row r="622" spans="1:4" x14ac:dyDescent="0.35">
      <c r="A622" t="str">
        <f t="shared" si="18"/>
        <v>IFRBR0-_BR_IFRBR0-BR-Gestão e Controle--IFR IFRS9-Modellica. Internet Banking</v>
      </c>
      <c r="B622" t="s">
        <v>2030</v>
      </c>
      <c r="C622" t="s">
        <v>2031</v>
      </c>
      <c r="D622" t="str">
        <f t="shared" si="19"/>
        <v>IFRBR0-_BR_IFRBR0-BR-Gestão e Controle--IFR IFRS9-Modellica. Internet Banking</v>
      </c>
    </row>
    <row r="623" spans="1:4" x14ac:dyDescent="0.35">
      <c r="A623" t="str">
        <f t="shared" si="18"/>
        <v>IFRBR1-_BR_IFRBR1-BR-Gestão e Controle--IFR IFRS9-Modellica. Mobile Banking</v>
      </c>
      <c r="B623" t="s">
        <v>2032</v>
      </c>
      <c r="C623" t="s">
        <v>2033</v>
      </c>
      <c r="D623" t="str">
        <f t="shared" si="19"/>
        <v>IFRBR1-_BR_IFRBR1-BR-Gestão e Controle--IFR IFRS9-Modellica. Mobile Banking</v>
      </c>
    </row>
    <row r="624" spans="1:4" x14ac:dyDescent="0.35">
      <c r="A624" t="str">
        <f t="shared" si="18"/>
        <v>IFVBR0-_BR_IFVBR0-BR-Analíticos--IFV DATAMART FIANÇAS E AVAIS (UNIV_HH). Internet Banking</v>
      </c>
      <c r="B624" t="s">
        <v>2034</v>
      </c>
      <c r="C624" t="s">
        <v>2035</v>
      </c>
      <c r="D624" t="str">
        <f t="shared" si="19"/>
        <v>IFVBR0-_BR_IFVBR0-BR-Analíticos--IFV DATAMART FIANÇAS E AVAIS (UNIV_HH). Internet Banking</v>
      </c>
    </row>
    <row r="625" spans="1:4" x14ac:dyDescent="0.35">
      <c r="A625" t="str">
        <f t="shared" si="18"/>
        <v>IFVBR1-_BR_IFVBR1-BR-Analíticos--IFV DATAMART FIANÇAS E AVAIS (UNIV_HH). Mobile Banking</v>
      </c>
      <c r="B625" t="s">
        <v>2036</v>
      </c>
      <c r="C625" t="s">
        <v>2037</v>
      </c>
      <c r="D625" t="str">
        <f t="shared" si="19"/>
        <v>IFVBR1-_BR_IFVBR1-BR-Analíticos--IFV DATAMART FIANÇAS E AVAIS (UNIV_HH). Mobile Banking</v>
      </c>
    </row>
    <row r="626" spans="1:4" x14ac:dyDescent="0.35">
      <c r="A626" t="str">
        <f t="shared" si="18"/>
        <v>IK0BR0-_BR_IK0BR0-BR-Analíticos--IK DADOS PARA RISCO DE MERCADO - QRM. Internet Banking</v>
      </c>
      <c r="B626" t="s">
        <v>2038</v>
      </c>
      <c r="C626" t="s">
        <v>2039</v>
      </c>
      <c r="D626" t="str">
        <f t="shared" si="19"/>
        <v>IK0BR0-_BR_IK0BR0-BR-Analíticos--IK DADOS PARA RISCO DE MERCADO - QRM. Internet Banking</v>
      </c>
    </row>
    <row r="627" spans="1:4" x14ac:dyDescent="0.35">
      <c r="A627" t="str">
        <f t="shared" si="18"/>
        <v>IK0BR1-_BR_IK0BR1-BR-Analíticos--IK DADOS PARA RISCO DE MERCADO - QRM. Mobile Banking</v>
      </c>
      <c r="B627" t="s">
        <v>2040</v>
      </c>
      <c r="C627" t="s">
        <v>2041</v>
      </c>
      <c r="D627" t="str">
        <f t="shared" si="19"/>
        <v>IK0BR1-_BR_IK0BR1-BR-Analíticos--IK DADOS PARA RISCO DE MERCADO - QRM. Mobile Banking</v>
      </c>
    </row>
    <row r="628" spans="1:4" x14ac:dyDescent="0.35">
      <c r="A628" t="str">
        <f t="shared" si="18"/>
        <v>IPRBR0-_BR_IPRBR0-BR-Manufatura--IPR Performance e Riscos de Mercado da Asset. Internet Banking</v>
      </c>
      <c r="B628" t="s">
        <v>2042</v>
      </c>
      <c r="C628" t="s">
        <v>2043</v>
      </c>
      <c r="D628" t="str">
        <f t="shared" si="19"/>
        <v>IPRBR0-_BR_IPRBR0-BR-Manufatura--IPR Performance e Riscos de Mercado da Asset. Internet Banking</v>
      </c>
    </row>
    <row r="629" spans="1:4" x14ac:dyDescent="0.35">
      <c r="A629" t="str">
        <f t="shared" si="18"/>
        <v>IPRBR1-_BR_IPRBR1-BR-Manufatura--IPR Performance e Riscos de Mercado da Asset. Mobile Banking</v>
      </c>
      <c r="B629" t="s">
        <v>2044</v>
      </c>
      <c r="C629" t="s">
        <v>2045</v>
      </c>
      <c r="D629" t="str">
        <f t="shared" si="19"/>
        <v>IPRBR1-_BR_IPRBR1-BR-Manufatura--IPR Performance e Riscos de Mercado da Asset. Mobile Banking</v>
      </c>
    </row>
    <row r="630" spans="1:4" x14ac:dyDescent="0.35">
      <c r="A630" t="str">
        <f t="shared" si="18"/>
        <v>IRGBR0-_BR_IRGBR0-BR-Analíticos--IRG INFORMACIONAIS RISCO GBM. Internet Banking</v>
      </c>
      <c r="B630" t="s">
        <v>2046</v>
      </c>
      <c r="C630" t="s">
        <v>2047</v>
      </c>
      <c r="D630" t="str">
        <f t="shared" si="19"/>
        <v>IRGBR0-_BR_IRGBR0-BR-Analíticos--IRG INFORMACIONAIS RISCO GBM. Internet Banking</v>
      </c>
    </row>
    <row r="631" spans="1:4" x14ac:dyDescent="0.35">
      <c r="A631" t="str">
        <f t="shared" si="18"/>
        <v>IRGBR1-_BR_IRGBR1-BR-Analíticos--IRG INFORMACIONAIS RISCO GBM. Mobile Banking</v>
      </c>
      <c r="B631" t="s">
        <v>2048</v>
      </c>
      <c r="C631" t="s">
        <v>2049</v>
      </c>
      <c r="D631" t="str">
        <f t="shared" si="19"/>
        <v>IRGBR1-_BR_IRGBR1-BR-Analíticos--IRG INFORMACIONAIS RISCO GBM. Mobile Banking</v>
      </c>
    </row>
    <row r="632" spans="1:4" x14ac:dyDescent="0.35">
      <c r="A632" t="str">
        <f t="shared" si="18"/>
        <v>IRIBR0-_BR_IRIBR0-BR-Analíticos--IRI INFORMES DE RECUPERAÇÃO E INCENTIVOS. Internet Banking</v>
      </c>
      <c r="B632" t="s">
        <v>2050</v>
      </c>
      <c r="C632" t="s">
        <v>2051</v>
      </c>
      <c r="D632" t="str">
        <f t="shared" si="19"/>
        <v>IRIBR0-_BR_IRIBR0-BR-Analíticos--IRI INFORMES DE RECUPERAÇÃO E INCENTIVOS. Internet Banking</v>
      </c>
    </row>
    <row r="633" spans="1:4" x14ac:dyDescent="0.35">
      <c r="A633" t="str">
        <f t="shared" si="18"/>
        <v>IRIBR1-_BR_IRIBR1-BR-Analíticos--IRI INFORMES DE RECUPERAÇÃO E INCENTIVOS. Mobile Banking</v>
      </c>
      <c r="B633" t="s">
        <v>2052</v>
      </c>
      <c r="C633" t="s">
        <v>2053</v>
      </c>
      <c r="D633" t="str">
        <f t="shared" si="19"/>
        <v>IRIBR1-_BR_IRIBR1-BR-Analíticos--IRI INFORMES DE RECUPERAÇÃO E INCENTIVOS. Mobile Banking</v>
      </c>
    </row>
    <row r="634" spans="1:4" x14ac:dyDescent="0.35">
      <c r="A634" t="str">
        <f t="shared" si="18"/>
        <v>IROBR0-_BR_IROBR0-BR-Gestão e Controle--IRO Integrador de Riscos Operacionais. Internet Banking</v>
      </c>
      <c r="B634" t="s">
        <v>2054</v>
      </c>
      <c r="C634" t="s">
        <v>2055</v>
      </c>
      <c r="D634" t="str">
        <f t="shared" si="19"/>
        <v>IROBR0-_BR_IROBR0-BR-Gestão e Controle--IRO Integrador de Riscos Operacionais. Internet Banking</v>
      </c>
    </row>
    <row r="635" spans="1:4" x14ac:dyDescent="0.35">
      <c r="A635" t="str">
        <f t="shared" si="18"/>
        <v>IROBR1-_BR_IROBR1-BR-Gestão e Controle--IRO Integrador de Riscos Operacionais. Mobile Banking</v>
      </c>
      <c r="B635" t="s">
        <v>2056</v>
      </c>
      <c r="C635" t="s">
        <v>2057</v>
      </c>
      <c r="D635" t="str">
        <f t="shared" si="19"/>
        <v>IROBR1-_BR_IROBR1-BR-Gestão e Controle--IRO Integrador de Riscos Operacionais. Mobile Banking</v>
      </c>
    </row>
    <row r="636" spans="1:4" x14ac:dyDescent="0.35">
      <c r="A636" t="str">
        <f t="shared" si="18"/>
        <v>IX0BR0-_BR_IX0BR0-BR-Manufatura--IX Repasses BNDES. Internet Banking</v>
      </c>
      <c r="B636" t="s">
        <v>2058</v>
      </c>
      <c r="C636" t="s">
        <v>2059</v>
      </c>
      <c r="D636" t="str">
        <f t="shared" si="19"/>
        <v>IX0BR0-_BR_IX0BR0-BR-Manufatura--IX Repasses BNDES. Internet Banking</v>
      </c>
    </row>
    <row r="637" spans="1:4" x14ac:dyDescent="0.35">
      <c r="A637" t="str">
        <f t="shared" si="18"/>
        <v>IX0BR1-_BR_IX0BR1-BR-Manufatura--IX Repasses BNDES. Mobile Banking</v>
      </c>
      <c r="B637" t="s">
        <v>2060</v>
      </c>
      <c r="C637" t="s">
        <v>2061</v>
      </c>
      <c r="D637" t="str">
        <f t="shared" si="19"/>
        <v>IX0BR1-_BR_IX0BR1-BR-Manufatura--IX Repasses BNDES. Mobile Banking</v>
      </c>
    </row>
    <row r="638" spans="1:4" x14ac:dyDescent="0.35">
      <c r="A638" t="str">
        <f t="shared" si="18"/>
        <v>IXBBR0-_BR_IXBBR0-BR-Manufatura--IXB REPASSES BNDES. Internet Banking</v>
      </c>
      <c r="B638" t="s">
        <v>2062</v>
      </c>
      <c r="C638" t="s">
        <v>2063</v>
      </c>
      <c r="D638" t="str">
        <f t="shared" si="19"/>
        <v>IXBBR0-_BR_IXBBR0-BR-Manufatura--IXB REPASSES BNDES. Internet Banking</v>
      </c>
    </row>
    <row r="639" spans="1:4" x14ac:dyDescent="0.35">
      <c r="A639" t="str">
        <f t="shared" si="18"/>
        <v>IXBBR1-_BR_IXBBR1-BR-Manufatura--IXB REPASSES BNDES. Mobile Banking</v>
      </c>
      <c r="B639" t="s">
        <v>2064</v>
      </c>
      <c r="C639" t="s">
        <v>2065</v>
      </c>
      <c r="D639" t="str">
        <f t="shared" si="19"/>
        <v>IXBBR1-_BR_IXBBR1-BR-Manufatura--IXB REPASSES BNDES. Mobile Banking</v>
      </c>
    </row>
    <row r="640" spans="1:4" x14ac:dyDescent="0.35">
      <c r="A640" t="str">
        <f t="shared" si="18"/>
        <v>IZ0BR0-_BR_IZ0BR0-BR-Manufatura--IZ AMIGO REAL. Internet Banking</v>
      </c>
      <c r="B640" t="s">
        <v>2066</v>
      </c>
      <c r="C640" t="s">
        <v>2067</v>
      </c>
      <c r="D640" t="str">
        <f t="shared" si="19"/>
        <v>IZ0BR0-_BR_IZ0BR0-BR-Manufatura--IZ AMIGO REAL. Internet Banking</v>
      </c>
    </row>
    <row r="641" spans="1:4" x14ac:dyDescent="0.35">
      <c r="A641" t="str">
        <f t="shared" si="18"/>
        <v>IZ0BR1-_BR_IZ0BR1-BR-Manufatura--IZ AMIGO REAL. Mobile Banking</v>
      </c>
      <c r="B641" t="s">
        <v>2068</v>
      </c>
      <c r="C641" t="s">
        <v>2069</v>
      </c>
      <c r="D641" t="str">
        <f t="shared" si="19"/>
        <v>IZ0BR1-_BR_IZ0BR1-BR-Manufatura--IZ AMIGO REAL. Mobile Banking</v>
      </c>
    </row>
    <row r="642" spans="1:4" x14ac:dyDescent="0.35">
      <c r="A642" t="str">
        <f t="shared" si="18"/>
        <v>J20BR0-_BR_J20BR0-BR-Manufatura--J2 Tabelas Institucionais Santander Financiamentos. Internet Banking</v>
      </c>
      <c r="B642" t="s">
        <v>2070</v>
      </c>
      <c r="C642" t="s">
        <v>2071</v>
      </c>
      <c r="D642" t="str">
        <f t="shared" si="19"/>
        <v>J20BR0-_BR_J20BR0-BR-Manufatura--J2 Tabelas Institucionais Santander Financiamentos. Internet Banking</v>
      </c>
    </row>
    <row r="643" spans="1:4" x14ac:dyDescent="0.35">
      <c r="A643" t="str">
        <f t="shared" si="18"/>
        <v>J20BR1-_BR_J20BR1-BR-Manufatura--J2 Tabelas Institucionais Santander Financiamentos. Mobile Banking</v>
      </c>
      <c r="B643" t="s">
        <v>2072</v>
      </c>
      <c r="C643" t="s">
        <v>2073</v>
      </c>
      <c r="D643" t="str">
        <f t="shared" si="19"/>
        <v>J20BR1-_BR_J20BR1-BR-Manufatura--J2 Tabelas Institucionais Santander Financiamentos. Mobile Banking</v>
      </c>
    </row>
    <row r="644" spans="1:4" x14ac:dyDescent="0.35">
      <c r="A644" t="str">
        <f t="shared" si="18"/>
        <v>J40BR0-_BR_J40BR0-BR-Capacidades Técnicas--J4 TRANSFERÊNCIA DE ARQUIVOS. Internet Banking</v>
      </c>
      <c r="B644" t="s">
        <v>2074</v>
      </c>
      <c r="C644" t="s">
        <v>2075</v>
      </c>
      <c r="D644" t="str">
        <f t="shared" si="19"/>
        <v>J40BR0-_BR_J40BR0-BR-Capacidades Técnicas--J4 TRANSFERÊNCIA DE ARQUIVOS. Internet Banking</v>
      </c>
    </row>
    <row r="645" spans="1:4" x14ac:dyDescent="0.35">
      <c r="A645" t="str">
        <f t="shared" si="18"/>
        <v>J40BR1-_BR_J40BR1-BR-Capacidades Técnicas--J4 TRANSFERÊNCIA DE ARQUIVOS. Mobile Banking</v>
      </c>
      <c r="B645" t="s">
        <v>2076</v>
      </c>
      <c r="C645" t="s">
        <v>2077</v>
      </c>
      <c r="D645" t="str">
        <f t="shared" si="19"/>
        <v>J40BR1-_BR_J40BR1-BR-Capacidades Técnicas--J4 TRANSFERÊNCIA DE ARQUIVOS. Mobile Banking</v>
      </c>
    </row>
    <row r="646" spans="1:4" x14ac:dyDescent="0.35">
      <c r="A646" t="str">
        <f t="shared" si="18"/>
        <v>J50BR0-_BR_J50BR0-BR-Analíticos--J5 BBOOK. Internet Banking</v>
      </c>
      <c r="B646" t="s">
        <v>2078</v>
      </c>
      <c r="C646" t="s">
        <v>2079</v>
      </c>
      <c r="D646" t="str">
        <f t="shared" si="19"/>
        <v>J50BR0-_BR_J50BR0-BR-Analíticos--J5 BBOOK. Internet Banking</v>
      </c>
    </row>
    <row r="647" spans="1:4" x14ac:dyDescent="0.35">
      <c r="A647" t="str">
        <f t="shared" si="18"/>
        <v>J50BR1-_BR_J50BR1-BR-Analíticos--J5 BBOOK. Mobile Banking</v>
      </c>
      <c r="B647" t="s">
        <v>2080</v>
      </c>
      <c r="C647" t="s">
        <v>2081</v>
      </c>
      <c r="D647" t="str">
        <f t="shared" si="19"/>
        <v>J50BR1-_BR_J50BR1-BR-Analíticos--J5 BBOOK. Mobile Banking</v>
      </c>
    </row>
    <row r="648" spans="1:4" x14ac:dyDescent="0.35">
      <c r="A648" t="str">
        <f t="shared" si="18"/>
        <v>J90BR0-_BR_J90BR0-BR-Manufatura--J9 BUSINESS CENTER. Internet Banking</v>
      </c>
      <c r="B648" t="s">
        <v>2082</v>
      </c>
      <c r="C648" t="s">
        <v>2083</v>
      </c>
      <c r="D648" t="str">
        <f t="shared" si="19"/>
        <v>J90BR0-_BR_J90BR0-BR-Manufatura--J9 BUSINESS CENTER. Internet Banking</v>
      </c>
    </row>
    <row r="649" spans="1:4" x14ac:dyDescent="0.35">
      <c r="A649" t="str">
        <f t="shared" si="18"/>
        <v>J90BR1-_BR_J90BR1-BR-Manufatura--J9 BUSINESS CENTER. Mobile Banking</v>
      </c>
      <c r="B649" t="s">
        <v>2084</v>
      </c>
      <c r="C649" t="s">
        <v>2085</v>
      </c>
      <c r="D649" t="str">
        <f t="shared" si="19"/>
        <v>J90BR1-_BR_J90BR1-BR-Manufatura--J9 BUSINESS CENTER. Mobile Banking</v>
      </c>
    </row>
    <row r="650" spans="1:4" x14ac:dyDescent="0.35">
      <c r="A650" t="str">
        <f t="shared" ref="A650:A713" si="20">CONCATENATE(C650,"-",B650)</f>
        <v>JB0BR0-_BR_JB0BR0-BR-Capacidades Técnicas--JB DEPÓSITO A PRAZO - CONVIVÊNCIAS. Internet Banking</v>
      </c>
      <c r="B650" t="s">
        <v>2086</v>
      </c>
      <c r="C650" t="s">
        <v>2087</v>
      </c>
      <c r="D650" t="str">
        <f t="shared" ref="D650:D713" si="21">A650</f>
        <v>JB0BR0-_BR_JB0BR0-BR-Capacidades Técnicas--JB DEPÓSITO A PRAZO - CONVIVÊNCIAS. Internet Banking</v>
      </c>
    </row>
    <row r="651" spans="1:4" x14ac:dyDescent="0.35">
      <c r="A651" t="str">
        <f t="shared" si="20"/>
        <v>JB0BR1-_BR_JB0BR1-BR-Capacidades Técnicas--JB DEPÓSITO A PRAZO - CONVIVÊNCIAS. Mobile Banking</v>
      </c>
      <c r="B651" t="s">
        <v>2088</v>
      </c>
      <c r="C651" t="s">
        <v>2089</v>
      </c>
      <c r="D651" t="str">
        <f t="shared" si="21"/>
        <v>JB0BR1-_BR_JB0BR1-BR-Capacidades Técnicas--JB DEPÓSITO A PRAZO - CONVIVÊNCIAS. Mobile Banking</v>
      </c>
    </row>
    <row r="652" spans="1:4" x14ac:dyDescent="0.35">
      <c r="A652" t="str">
        <f t="shared" si="20"/>
        <v>JG0BR0-_BR_JG0BR0-BR-Capacidades Técnicas--JG CONTAS PESSOAIS - CONVIVÊNCIAS. Internet Banking</v>
      </c>
      <c r="B652" t="s">
        <v>2090</v>
      </c>
      <c r="C652" t="s">
        <v>2091</v>
      </c>
      <c r="D652" t="str">
        <f t="shared" si="21"/>
        <v>JG0BR0-_BR_JG0BR0-BR-Capacidades Técnicas--JG CONTAS PESSOAIS - CONVIVÊNCIAS. Internet Banking</v>
      </c>
    </row>
    <row r="653" spans="1:4" x14ac:dyDescent="0.35">
      <c r="A653" t="str">
        <f t="shared" si="20"/>
        <v>JG0BR1-_BR_JG0BR1-BR-Capacidades Técnicas--JG CONTAS PESSOAIS - CONVIVÊNCIAS. Mobile Banking</v>
      </c>
      <c r="B653" t="s">
        <v>2092</v>
      </c>
      <c r="C653" t="s">
        <v>2093</v>
      </c>
      <c r="D653" t="str">
        <f t="shared" si="21"/>
        <v>JG0BR1-_BR_JG0BR1-BR-Capacidades Técnicas--JG CONTAS PESSOAIS - CONVIVÊNCIAS. Mobile Banking</v>
      </c>
    </row>
    <row r="654" spans="1:4" x14ac:dyDescent="0.35">
      <c r="A654" t="str">
        <f t="shared" si="20"/>
        <v>JH0BR0-_BR_JH0BR0-BR-Canais--JH SUPERLINHA SANTANDER. Internet Banking</v>
      </c>
      <c r="B654" t="s">
        <v>2094</v>
      </c>
      <c r="C654" t="s">
        <v>2095</v>
      </c>
      <c r="D654" t="str">
        <f t="shared" si="21"/>
        <v>JH0BR0-_BR_JH0BR0-BR-Canais--JH SUPERLINHA SANTANDER. Internet Banking</v>
      </c>
    </row>
    <row r="655" spans="1:4" x14ac:dyDescent="0.35">
      <c r="A655" t="str">
        <f t="shared" si="20"/>
        <v>JH0BR1-_BR_JH0BR1-BR-Canais--JH SUPERLINHA SANTANDER. Mobile Banking</v>
      </c>
      <c r="B655" t="s">
        <v>2096</v>
      </c>
      <c r="C655" t="s">
        <v>2097</v>
      </c>
      <c r="D655" t="str">
        <f t="shared" si="21"/>
        <v>JH0BR1-_BR_JH0BR1-BR-Canais--JH SUPERLINHA SANTANDER. Mobile Banking</v>
      </c>
    </row>
    <row r="656" spans="1:4" x14ac:dyDescent="0.35">
      <c r="A656" t="str">
        <f t="shared" si="20"/>
        <v>JI0BR0-_BR_JI0BR0-BR-Manufatura--JI Base de Retomados. Internet Banking</v>
      </c>
      <c r="B656" t="s">
        <v>2098</v>
      </c>
      <c r="C656" t="s">
        <v>2099</v>
      </c>
      <c r="D656" t="str">
        <f t="shared" si="21"/>
        <v>JI0BR0-_BR_JI0BR0-BR-Manufatura--JI Base de Retomados. Internet Banking</v>
      </c>
    </row>
    <row r="657" spans="1:4" x14ac:dyDescent="0.35">
      <c r="A657" t="str">
        <f t="shared" si="20"/>
        <v>JI0BR1-_BR_JI0BR1-BR-Manufatura--JI Base de Retomados. Mobile Banking</v>
      </c>
      <c r="B657" t="s">
        <v>2100</v>
      </c>
      <c r="C657" t="s">
        <v>2101</v>
      </c>
      <c r="D657" t="str">
        <f t="shared" si="21"/>
        <v>JI0BR1-_BR_JI0BR1-BR-Manufatura--JI Base de Retomados. Mobile Banking</v>
      </c>
    </row>
    <row r="658" spans="1:4" x14ac:dyDescent="0.35">
      <c r="A658" t="str">
        <f t="shared" si="20"/>
        <v>JM0BR0-_BR_JM0BR0-BR-Capacidades Técnicas--JM CONVIVÊNCIA PAMPA. Internet Banking</v>
      </c>
      <c r="B658" t="s">
        <v>2102</v>
      </c>
      <c r="C658" t="s">
        <v>2103</v>
      </c>
      <c r="D658" t="str">
        <f t="shared" si="21"/>
        <v>JM0BR0-_BR_JM0BR0-BR-Capacidades Técnicas--JM CONVIVÊNCIA PAMPA. Internet Banking</v>
      </c>
    </row>
    <row r="659" spans="1:4" x14ac:dyDescent="0.35">
      <c r="A659" t="str">
        <f t="shared" si="20"/>
        <v>JM0BR1-_BR_JM0BR1-BR-Capacidades Técnicas--JM CONVIVÊNCIA PAMPA. Mobile Banking</v>
      </c>
      <c r="B659" t="s">
        <v>2104</v>
      </c>
      <c r="C659" t="s">
        <v>2105</v>
      </c>
      <c r="D659" t="str">
        <f t="shared" si="21"/>
        <v>JM0BR1-_BR_JM0BR1-BR-Capacidades Técnicas--JM CONVIVÊNCIA PAMPA. Mobile Banking</v>
      </c>
    </row>
    <row r="660" spans="1:4" x14ac:dyDescent="0.35">
      <c r="A660" t="str">
        <f t="shared" si="20"/>
        <v>JQ0BR0-_BR_JQ0BR0-BR-Capacidades Técnicas--JQ CONVIVÊNCIA CANAIS/ALTAIR. Internet Banking</v>
      </c>
      <c r="B660" t="s">
        <v>2106</v>
      </c>
      <c r="C660" t="s">
        <v>2107</v>
      </c>
      <c r="D660" t="str">
        <f t="shared" si="21"/>
        <v>JQ0BR0-_BR_JQ0BR0-BR-Capacidades Técnicas--JQ CONVIVÊNCIA CANAIS/ALTAIR. Internet Banking</v>
      </c>
    </row>
    <row r="661" spans="1:4" x14ac:dyDescent="0.35">
      <c r="A661" t="str">
        <f t="shared" si="20"/>
        <v>JQ0BR1-_BR_JQ0BR1-BR-Capacidades Técnicas--JQ CONVIVÊNCIA CANAIS/ALTAIR. Mobile Banking</v>
      </c>
      <c r="B661" t="s">
        <v>2108</v>
      </c>
      <c r="C661" t="s">
        <v>2109</v>
      </c>
      <c r="D661" t="str">
        <f t="shared" si="21"/>
        <v>JQ0BR1-_BR_JQ0BR1-BR-Capacidades Técnicas--JQ CONVIVÊNCIA CANAIS/ALTAIR. Mobile Banking</v>
      </c>
    </row>
    <row r="662" spans="1:4" x14ac:dyDescent="0.35">
      <c r="A662" t="str">
        <f t="shared" si="20"/>
        <v>JR0BR0-_BR_JR0BR0-BR-Capacidades Técnicas--JR CONVIVÊNCIA MP X PZ. Internet Banking</v>
      </c>
      <c r="B662" t="s">
        <v>2110</v>
      </c>
      <c r="C662" t="s">
        <v>2111</v>
      </c>
      <c r="D662" t="str">
        <f t="shared" si="21"/>
        <v>JR0BR0-_BR_JR0BR0-BR-Capacidades Técnicas--JR CONVIVÊNCIA MP X PZ. Internet Banking</v>
      </c>
    </row>
    <row r="663" spans="1:4" x14ac:dyDescent="0.35">
      <c r="A663" t="str">
        <f t="shared" si="20"/>
        <v>JR0BR1-_BR_JR0BR1-BR-Capacidades Técnicas--JR CONVIVÊNCIA MP X PZ. Mobile Banking</v>
      </c>
      <c r="B663" t="s">
        <v>2112</v>
      </c>
      <c r="C663" t="s">
        <v>2113</v>
      </c>
      <c r="D663" t="str">
        <f t="shared" si="21"/>
        <v>JR0BR1-_BR_JR0BR1-BR-Capacidades Técnicas--JR CONVIVÊNCIA MP X PZ. Mobile Banking</v>
      </c>
    </row>
    <row r="664" spans="1:4" x14ac:dyDescent="0.35">
      <c r="A664" t="str">
        <f t="shared" si="20"/>
        <v>JTCBR0-_BR_JTCBR0-BR-Comercialização e Serviços--JTC Jeito Certo. Internet Banking</v>
      </c>
      <c r="B664" t="s">
        <v>2114</v>
      </c>
      <c r="C664" t="s">
        <v>2115</v>
      </c>
      <c r="D664" t="str">
        <f t="shared" si="21"/>
        <v>JTCBR0-_BR_JTCBR0-BR-Comercialização e Serviços--JTC Jeito Certo. Internet Banking</v>
      </c>
    </row>
    <row r="665" spans="1:4" x14ac:dyDescent="0.35">
      <c r="A665" t="str">
        <f t="shared" si="20"/>
        <v>JTCBR1-_BR_JTCBR1-BR-Comercialização e Serviços--JTC Jeito Certo. Mobile Banking</v>
      </c>
      <c r="B665" t="s">
        <v>2116</v>
      </c>
      <c r="C665" t="s">
        <v>2117</v>
      </c>
      <c r="D665" t="str">
        <f t="shared" si="21"/>
        <v>JTCBR1-_BR_JTCBR1-BR-Comercialização e Serviços--JTC Jeito Certo. Mobile Banking</v>
      </c>
    </row>
    <row r="666" spans="1:4" x14ac:dyDescent="0.35">
      <c r="A666" t="str">
        <f t="shared" si="20"/>
        <v>JU0BR0-_BR_JU0BR0-BR-Capacidades Técnicas--JU ATIVOS ALTAIR CONVIVÊNCIAS. Internet Banking</v>
      </c>
      <c r="B666" t="s">
        <v>2118</v>
      </c>
      <c r="C666" t="s">
        <v>2119</v>
      </c>
      <c r="D666" t="str">
        <f t="shared" si="21"/>
        <v>JU0BR0-_BR_JU0BR0-BR-Capacidades Técnicas--JU ATIVOS ALTAIR CONVIVÊNCIAS. Internet Banking</v>
      </c>
    </row>
    <row r="667" spans="1:4" x14ac:dyDescent="0.35">
      <c r="A667" t="str">
        <f t="shared" si="20"/>
        <v>JU0BR1-_BR_JU0BR1-BR-Capacidades Técnicas--JU ATIVOS ALTAIR CONVIVÊNCIAS. Mobile Banking</v>
      </c>
      <c r="B667" t="s">
        <v>2120</v>
      </c>
      <c r="C667" t="s">
        <v>2121</v>
      </c>
      <c r="D667" t="str">
        <f t="shared" si="21"/>
        <v>JU0BR1-_BR_JU0BR1-BR-Capacidades Técnicas--JU ATIVOS ALTAIR CONVIVÊNCIAS. Mobile Banking</v>
      </c>
    </row>
    <row r="668" spans="1:4" x14ac:dyDescent="0.35">
      <c r="A668" t="str">
        <f t="shared" si="20"/>
        <v>JW0BR0-_BR_JW0BR0-BR-Capacidades Técnicas--JW TARIFAS -  CONVIVÊNCIAS. Internet Banking</v>
      </c>
      <c r="B668" t="s">
        <v>2122</v>
      </c>
      <c r="C668" t="s">
        <v>2123</v>
      </c>
      <c r="D668" t="str">
        <f t="shared" si="21"/>
        <v>JW0BR0-_BR_JW0BR0-BR-Capacidades Técnicas--JW TARIFAS -  CONVIVÊNCIAS. Internet Banking</v>
      </c>
    </row>
    <row r="669" spans="1:4" x14ac:dyDescent="0.35">
      <c r="A669" t="str">
        <f t="shared" si="20"/>
        <v>JW0BR1-_BR_JW0BR1-BR-Capacidades Técnicas--JW TARIFAS -  CONVIVÊNCIAS. Mobile Banking</v>
      </c>
      <c r="B669" t="s">
        <v>2124</v>
      </c>
      <c r="C669" t="s">
        <v>2125</v>
      </c>
      <c r="D669" t="str">
        <f t="shared" si="21"/>
        <v>JW0BR1-_BR_JW0BR1-BR-Capacidades Técnicas--JW TARIFAS -  CONVIVÊNCIAS. Mobile Banking</v>
      </c>
    </row>
    <row r="670" spans="1:4" x14ac:dyDescent="0.35">
      <c r="A670" t="str">
        <f t="shared" si="20"/>
        <v>JX0BR0-_BR_JX0BR0-BR-Manufatura--JX TARIFAS. Internet Banking</v>
      </c>
      <c r="B670" t="s">
        <v>2126</v>
      </c>
      <c r="C670" t="s">
        <v>2127</v>
      </c>
      <c r="D670" t="str">
        <f t="shared" si="21"/>
        <v>JX0BR0-_BR_JX0BR0-BR-Manufatura--JX TARIFAS. Internet Banking</v>
      </c>
    </row>
    <row r="671" spans="1:4" x14ac:dyDescent="0.35">
      <c r="A671" t="str">
        <f t="shared" si="20"/>
        <v>JX0BR1-_BR_JX0BR1-BR-Manufatura--JX TARIFAS. Mobile Banking</v>
      </c>
      <c r="B671" t="s">
        <v>2128</v>
      </c>
      <c r="C671" t="s">
        <v>2129</v>
      </c>
      <c r="D671" t="str">
        <f t="shared" si="21"/>
        <v>JX0BR1-_BR_JX0BR1-BR-Manufatura--JX TARIFAS. Mobile Banking</v>
      </c>
    </row>
    <row r="672" spans="1:4" x14ac:dyDescent="0.35">
      <c r="A672" t="str">
        <f t="shared" si="20"/>
        <v>JXTBR0-_BR_JXTBR0-BR-Analíticos--JXT DATAMART TARIFAS (UNIV_JX). Internet Banking</v>
      </c>
      <c r="B672" t="s">
        <v>2130</v>
      </c>
      <c r="C672" t="s">
        <v>2131</v>
      </c>
      <c r="D672" t="str">
        <f t="shared" si="21"/>
        <v>JXTBR0-_BR_JXTBR0-BR-Analíticos--JXT DATAMART TARIFAS (UNIV_JX). Internet Banking</v>
      </c>
    </row>
    <row r="673" spans="1:4" x14ac:dyDescent="0.35">
      <c r="A673" t="str">
        <f t="shared" si="20"/>
        <v>JXTBR1-_BR_JXTBR1-BR-Analíticos--JXT DATAMART TARIFAS (UNIV_JX). Mobile Banking</v>
      </c>
      <c r="B673" t="s">
        <v>2132</v>
      </c>
      <c r="C673" t="s">
        <v>2133</v>
      </c>
      <c r="D673" t="str">
        <f t="shared" si="21"/>
        <v>JXTBR1-_BR_JXTBR1-BR-Analíticos--JXT DATAMART TARIFAS (UNIV_JX). Mobile Banking</v>
      </c>
    </row>
    <row r="674" spans="1:4" x14ac:dyDescent="0.35">
      <c r="A674" t="str">
        <f t="shared" si="20"/>
        <v>K70BR0-_BR_K70BR0-BR-Manufatura--K7 CRÉDITO IMOBILIÁRIO PESSOA JURÍDICA. Internet Banking</v>
      </c>
      <c r="B674" t="s">
        <v>2134</v>
      </c>
      <c r="C674" t="s">
        <v>2135</v>
      </c>
      <c r="D674" t="str">
        <f t="shared" si="21"/>
        <v>K70BR0-_BR_K70BR0-BR-Manufatura--K7 CRÉDITO IMOBILIÁRIO PESSOA JURÍDICA. Internet Banking</v>
      </c>
    </row>
    <row r="675" spans="1:4" x14ac:dyDescent="0.35">
      <c r="A675" t="str">
        <f t="shared" si="20"/>
        <v>K70BR1-_BR_K70BR1-BR-Manufatura--K7 CRÉDITO IMOBILIÁRIO PESSOA JURÍDICA. Mobile Banking</v>
      </c>
      <c r="B675" t="s">
        <v>2136</v>
      </c>
      <c r="C675" t="s">
        <v>2137</v>
      </c>
      <c r="D675" t="str">
        <f t="shared" si="21"/>
        <v>K70BR1-_BR_K70BR1-BR-Manufatura--K7 CRÉDITO IMOBILIÁRIO PESSOA JURÍDICA. Mobile Banking</v>
      </c>
    </row>
    <row r="676" spans="1:4" x14ac:dyDescent="0.35">
      <c r="A676" t="str">
        <f t="shared" si="20"/>
        <v>KG0BR0-_BR_KG0BR0-BR-Comercialização e Serviços--KG ESCOBS - ESCRITÓRIOS EXTERNOS DE COBRANÇA. Internet Banking</v>
      </c>
      <c r="B676" t="s">
        <v>2138</v>
      </c>
      <c r="C676" t="s">
        <v>2139</v>
      </c>
      <c r="D676" t="str">
        <f t="shared" si="21"/>
        <v>KG0BR0-_BR_KG0BR0-BR-Comercialização e Serviços--KG ESCOBS - ESCRITÓRIOS EXTERNOS DE COBRANÇA. Internet Banking</v>
      </c>
    </row>
    <row r="677" spans="1:4" x14ac:dyDescent="0.35">
      <c r="A677" t="str">
        <f t="shared" si="20"/>
        <v>KG0BR1-_BR_KG0BR1-BR-Comercialização e Serviços--KG ESCOBS - ESCRITÓRIOS EXTERNOS DE COBRANÇA. Mobile Banking</v>
      </c>
      <c r="B677" t="s">
        <v>2140</v>
      </c>
      <c r="C677" t="s">
        <v>2141</v>
      </c>
      <c r="D677" t="str">
        <f t="shared" si="21"/>
        <v>KG0BR1-_BR_KG0BR1-BR-Comercialização e Serviços--KG ESCOBS - ESCRITÓRIOS EXTERNOS DE COBRANÇA. Mobile Banking</v>
      </c>
    </row>
    <row r="678" spans="1:4" x14ac:dyDescent="0.35">
      <c r="A678" t="str">
        <f t="shared" si="20"/>
        <v>KL0BR0-_BR_KL0BR0-BR-Analíticos--KL CRÉDITOS CEDIDOS À CEF. Internet Banking</v>
      </c>
      <c r="B678" t="s">
        <v>2142</v>
      </c>
      <c r="C678" t="s">
        <v>2143</v>
      </c>
      <c r="D678" t="str">
        <f t="shared" si="21"/>
        <v>KL0BR0-_BR_KL0BR0-BR-Analíticos--KL CRÉDITOS CEDIDOS À CEF. Internet Banking</v>
      </c>
    </row>
    <row r="679" spans="1:4" x14ac:dyDescent="0.35">
      <c r="A679" t="str">
        <f t="shared" si="20"/>
        <v>KL0BR1-_BR_KL0BR1-BR-Analíticos--KL CRÉDITOS CEDIDOS À CEF. Mobile Banking</v>
      </c>
      <c r="B679" t="s">
        <v>2144</v>
      </c>
      <c r="C679" t="s">
        <v>2145</v>
      </c>
      <c r="D679" t="str">
        <f t="shared" si="21"/>
        <v>KL0BR1-_BR_KL0BR1-BR-Analíticos--KL CRÉDITOS CEDIDOS À CEF. Mobile Banking</v>
      </c>
    </row>
    <row r="680" spans="1:4" x14ac:dyDescent="0.35">
      <c r="A680" t="str">
        <f t="shared" si="20"/>
        <v>KR0BR0-_BR_KR0BR0-BR-Interações Externas--KR CARTÃO DE CRÉDITO. Internet Banking</v>
      </c>
      <c r="B680" t="s">
        <v>2146</v>
      </c>
      <c r="C680" t="s">
        <v>2147</v>
      </c>
      <c r="D680" t="str">
        <f t="shared" si="21"/>
        <v>KR0BR0-_BR_KR0BR0-BR-Interações Externas--KR CARTÃO DE CRÉDITO. Internet Banking</v>
      </c>
    </row>
    <row r="681" spans="1:4" x14ac:dyDescent="0.35">
      <c r="A681" t="str">
        <f t="shared" si="20"/>
        <v>KR0BR1-_BR_KR0BR1-BR-Interações Externas--KR CARTÃO DE CRÉDITO. Mobile Banking</v>
      </c>
      <c r="B681" t="s">
        <v>2148</v>
      </c>
      <c r="C681" t="s">
        <v>2149</v>
      </c>
      <c r="D681" t="str">
        <f t="shared" si="21"/>
        <v>KR0BR1-_BR_KR0BR1-BR-Interações Externas--KR CARTÃO DE CRÉDITO. Mobile Banking</v>
      </c>
    </row>
    <row r="682" spans="1:4" x14ac:dyDescent="0.35">
      <c r="A682" t="str">
        <f t="shared" si="20"/>
        <v>L10BR0-_BR_L10BR0-BR-Manufatura--L1 PLANILHA S1 - ATIVOS. Internet Banking</v>
      </c>
      <c r="B682" t="s">
        <v>2150</v>
      </c>
      <c r="C682" t="s">
        <v>2151</v>
      </c>
      <c r="D682" t="str">
        <f t="shared" si="21"/>
        <v>L10BR0-_BR_L10BR0-BR-Manufatura--L1 PLANILHA S1 - ATIVOS. Internet Banking</v>
      </c>
    </row>
    <row r="683" spans="1:4" x14ac:dyDescent="0.35">
      <c r="A683" t="str">
        <f t="shared" si="20"/>
        <v>L10BR1-_BR_L10BR1-BR-Manufatura--L1 PLANILHA S1 - ATIVOS. Mobile Banking</v>
      </c>
      <c r="B683" t="s">
        <v>2152</v>
      </c>
      <c r="C683" t="s">
        <v>2153</v>
      </c>
      <c r="D683" t="str">
        <f t="shared" si="21"/>
        <v>L10BR1-_BR_L10BR1-BR-Manufatura--L1 PLANILHA S1 - ATIVOS. Mobile Banking</v>
      </c>
    </row>
    <row r="684" spans="1:4" x14ac:dyDescent="0.35">
      <c r="A684" t="str">
        <f t="shared" si="20"/>
        <v>L20BR0-_BR_L20BR0-BR-Manufatura--L2 PLANILHA BO MONDIAL - TESOURARIA. Internet Banking</v>
      </c>
      <c r="B684" t="s">
        <v>2154</v>
      </c>
      <c r="C684" t="s">
        <v>2155</v>
      </c>
      <c r="D684" t="str">
        <f t="shared" si="21"/>
        <v>L20BR0-_BR_L20BR0-BR-Manufatura--L2 PLANILHA BO MONDIAL - TESOURARIA. Internet Banking</v>
      </c>
    </row>
    <row r="685" spans="1:4" x14ac:dyDescent="0.35">
      <c r="A685" t="str">
        <f t="shared" si="20"/>
        <v>L20BR1-_BR_L20BR1-BR-Manufatura--L2 PLANILHA BO MONDIAL - TESOURARIA. Mobile Banking</v>
      </c>
      <c r="B685" t="s">
        <v>2156</v>
      </c>
      <c r="C685" t="s">
        <v>2157</v>
      </c>
      <c r="D685" t="str">
        <f t="shared" si="21"/>
        <v>L20BR1-_BR_L20BR1-BR-Manufatura--L2 PLANILHA BO MONDIAL - TESOURARIA. Mobile Banking</v>
      </c>
    </row>
    <row r="686" spans="1:4" x14ac:dyDescent="0.35">
      <c r="A686" t="str">
        <f t="shared" si="20"/>
        <v>L30BR0-_BR_L30BR0-BR-Manufatura--L3 PLANILHA EBL1 - ATIVOS. Internet Banking</v>
      </c>
      <c r="B686" t="s">
        <v>2158</v>
      </c>
      <c r="C686" t="s">
        <v>2159</v>
      </c>
      <c r="D686" t="str">
        <f t="shared" si="21"/>
        <v>L30BR0-_BR_L30BR0-BR-Manufatura--L3 PLANILHA EBL1 - ATIVOS. Internet Banking</v>
      </c>
    </row>
    <row r="687" spans="1:4" x14ac:dyDescent="0.35">
      <c r="A687" t="str">
        <f t="shared" si="20"/>
        <v>L30BR1-_BR_L30BR1-BR-Manufatura--L3 PLANILHA EBL1 - ATIVOS. Mobile Banking</v>
      </c>
      <c r="B687" t="s">
        <v>2160</v>
      </c>
      <c r="C687" t="s">
        <v>2161</v>
      </c>
      <c r="D687" t="str">
        <f t="shared" si="21"/>
        <v>L30BR1-_BR_L30BR1-BR-Manufatura--L3 PLANILHA EBL1 - ATIVOS. Mobile Banking</v>
      </c>
    </row>
    <row r="688" spans="1:4" x14ac:dyDescent="0.35">
      <c r="A688" t="str">
        <f t="shared" si="20"/>
        <v>L40BR0-_BR_L40BR0-BR-Manufatura--L4 PLANILHA M2 - TESOURARIA. Internet Banking</v>
      </c>
      <c r="B688" t="s">
        <v>2162</v>
      </c>
      <c r="C688" t="s">
        <v>2163</v>
      </c>
      <c r="D688" t="str">
        <f t="shared" si="21"/>
        <v>L40BR0-_BR_L40BR0-BR-Manufatura--L4 PLANILHA M2 - TESOURARIA. Internet Banking</v>
      </c>
    </row>
    <row r="689" spans="1:4" x14ac:dyDescent="0.35">
      <c r="A689" t="str">
        <f t="shared" si="20"/>
        <v>L40BR1-_BR_L40BR1-BR-Manufatura--L4 PLANILHA M2 - TESOURARIA. Mobile Banking</v>
      </c>
      <c r="B689" t="s">
        <v>2164</v>
      </c>
      <c r="C689" t="s">
        <v>2165</v>
      </c>
      <c r="D689" t="str">
        <f t="shared" si="21"/>
        <v>L40BR1-_BR_L40BR1-BR-Manufatura--L4 PLANILHA M2 - TESOURARIA. Mobile Banking</v>
      </c>
    </row>
    <row r="690" spans="1:4" x14ac:dyDescent="0.35">
      <c r="A690" t="str">
        <f t="shared" si="20"/>
        <v>L80BR0-_BR_L80BR0-BR-Capacidades Técnicas--L8 Megadata (Gravames) - Santander Financiamentos. Internet Banking</v>
      </c>
      <c r="B690" t="s">
        <v>2166</v>
      </c>
      <c r="C690" t="s">
        <v>2167</v>
      </c>
      <c r="D690" t="str">
        <f t="shared" si="21"/>
        <v>L80BR0-_BR_L80BR0-BR-Capacidades Técnicas--L8 Megadata (Gravames) - Santander Financiamentos. Internet Banking</v>
      </c>
    </row>
    <row r="691" spans="1:4" x14ac:dyDescent="0.35">
      <c r="A691" t="str">
        <f t="shared" si="20"/>
        <v>L80BR1-_BR_L80BR1-BR-Capacidades Técnicas--L8 Megadata (Gravames) - Santander Financiamentos. Mobile Banking</v>
      </c>
      <c r="B691" t="s">
        <v>2168</v>
      </c>
      <c r="C691" t="s">
        <v>2169</v>
      </c>
      <c r="D691" t="str">
        <f t="shared" si="21"/>
        <v>L80BR1-_BR_L80BR1-BR-Capacidades Técnicas--L8 Megadata (Gravames) - Santander Financiamentos. Mobile Banking</v>
      </c>
    </row>
    <row r="692" spans="1:4" x14ac:dyDescent="0.35">
      <c r="A692" t="str">
        <f t="shared" si="20"/>
        <v>LCCBR0-_BR_LCCBR0-BR-Gestão e Controle--LCC Liquidação e Controle das Câmaras. Internet Banking</v>
      </c>
      <c r="B692" t="s">
        <v>2170</v>
      </c>
      <c r="C692" t="s">
        <v>2171</v>
      </c>
      <c r="D692" t="str">
        <f t="shared" si="21"/>
        <v>LCCBR0-_BR_LCCBR0-BR-Gestão e Controle--LCC Liquidação e Controle das Câmaras. Internet Banking</v>
      </c>
    </row>
    <row r="693" spans="1:4" x14ac:dyDescent="0.35">
      <c r="A693" t="str">
        <f t="shared" si="20"/>
        <v>LCCBR1-_BR_LCCBR1-BR-Gestão e Controle--LCC Liquidação e Controle das Câmaras. Mobile Banking</v>
      </c>
      <c r="B693" t="s">
        <v>2172</v>
      </c>
      <c r="C693" t="s">
        <v>2173</v>
      </c>
      <c r="D693" t="str">
        <f t="shared" si="21"/>
        <v>LCCBR1-_BR_LCCBR1-BR-Gestão e Controle--LCC Liquidação e Controle das Câmaras. Mobile Banking</v>
      </c>
    </row>
    <row r="694" spans="1:4" x14ac:dyDescent="0.35">
      <c r="A694" t="str">
        <f t="shared" si="20"/>
        <v>LCLBR0-_BR_LCLBR0-BR-Gestão e Controle--LCL LDAP DE CLIENTES. Internet Banking</v>
      </c>
      <c r="B694" t="s">
        <v>2174</v>
      </c>
      <c r="C694" t="s">
        <v>2175</v>
      </c>
      <c r="D694" t="str">
        <f t="shared" si="21"/>
        <v>LCLBR0-_BR_LCLBR0-BR-Gestão e Controle--LCL LDAP DE CLIENTES. Internet Banking</v>
      </c>
    </row>
    <row r="695" spans="1:4" x14ac:dyDescent="0.35">
      <c r="A695" t="str">
        <f t="shared" si="20"/>
        <v>LCLBR1-_BR_LCLBR1-BR-Gestão e Controle--LCL LDAP DE CLIENTES. Mobile Banking</v>
      </c>
      <c r="B695" t="s">
        <v>2176</v>
      </c>
      <c r="C695" t="s">
        <v>2177</v>
      </c>
      <c r="D695" t="str">
        <f t="shared" si="21"/>
        <v>LCLBR1-_BR_LCLBR1-BR-Gestão e Controle--LCL LDAP DE CLIENTES. Mobile Banking</v>
      </c>
    </row>
    <row r="696" spans="1:4" x14ac:dyDescent="0.35">
      <c r="A696" t="str">
        <f t="shared" si="20"/>
        <v>LCOBR0-_BR_LCOBR0-BR-Capacidades Técnicas--LCO LINHA DE CRÉDITO. Internet Banking</v>
      </c>
      <c r="B696" t="s">
        <v>2178</v>
      </c>
      <c r="C696" t="s">
        <v>2179</v>
      </c>
      <c r="D696" t="str">
        <f t="shared" si="21"/>
        <v>LCOBR0-_BR_LCOBR0-BR-Capacidades Técnicas--LCO LINHA DE CRÉDITO. Internet Banking</v>
      </c>
    </row>
    <row r="697" spans="1:4" x14ac:dyDescent="0.35">
      <c r="A697" t="str">
        <f t="shared" si="20"/>
        <v>LCOBR1-_BR_LCOBR1-BR-Capacidades Técnicas--LCO LINHA DE CRÉDITO. Mobile Banking</v>
      </c>
      <c r="B697" t="s">
        <v>2180</v>
      </c>
      <c r="C697" t="s">
        <v>2181</v>
      </c>
      <c r="D697" t="str">
        <f t="shared" si="21"/>
        <v>LCOBR1-_BR_LCOBR1-BR-Capacidades Técnicas--LCO LINHA DE CRÉDITO. Mobile Banking</v>
      </c>
    </row>
    <row r="698" spans="1:4" x14ac:dyDescent="0.35">
      <c r="A698" t="str">
        <f t="shared" si="20"/>
        <v>LCRBR0-_BR_LCRBR0-BR-Capacidades Técnicas--LCR LINHA DE CRÉDITO BAIXA. Internet Banking</v>
      </c>
      <c r="B698" t="s">
        <v>2182</v>
      </c>
      <c r="C698" t="s">
        <v>2183</v>
      </c>
      <c r="D698" t="str">
        <f t="shared" si="21"/>
        <v>LCRBR0-_BR_LCRBR0-BR-Capacidades Técnicas--LCR LINHA DE CRÉDITO BAIXA. Internet Banking</v>
      </c>
    </row>
    <row r="699" spans="1:4" x14ac:dyDescent="0.35">
      <c r="A699" t="str">
        <f t="shared" si="20"/>
        <v>LCRBR1-_BR_LCRBR1-BR-Capacidades Técnicas--LCR LINHA DE CRÉDITO BAIXA. Mobile Banking</v>
      </c>
      <c r="B699" t="s">
        <v>2184</v>
      </c>
      <c r="C699" t="s">
        <v>2185</v>
      </c>
      <c r="D699" t="str">
        <f t="shared" si="21"/>
        <v>LCRBR1-_BR_LCRBR1-BR-Capacidades Técnicas--LCR LINHA DE CRÉDITO BAIXA. Mobile Banking</v>
      </c>
    </row>
    <row r="700" spans="1:4" x14ac:dyDescent="0.35">
      <c r="A700" t="str">
        <f t="shared" si="20"/>
        <v>LDABR0-_BR_LDABR0-BR-Capacidades Técnicas--LDA CONTROLE DE SIGLAS DE SEGURANÇA LÓGICA. Internet Banking</v>
      </c>
      <c r="B700" t="s">
        <v>2186</v>
      </c>
      <c r="C700" t="s">
        <v>2187</v>
      </c>
      <c r="D700" t="str">
        <f t="shared" si="21"/>
        <v>LDABR0-_BR_LDABR0-BR-Capacidades Técnicas--LDA CONTROLE DE SIGLAS DE SEGURANÇA LÓGICA. Internet Banking</v>
      </c>
    </row>
    <row r="701" spans="1:4" x14ac:dyDescent="0.35">
      <c r="A701" t="str">
        <f t="shared" si="20"/>
        <v>LDABR1-_BR_LDABR1-BR-Capacidades Técnicas--LDA CONTROLE DE SIGLAS DE SEGURANÇA LÓGICA. Mobile Banking</v>
      </c>
      <c r="B701" t="s">
        <v>2188</v>
      </c>
      <c r="C701" t="s">
        <v>2189</v>
      </c>
      <c r="D701" t="str">
        <f t="shared" si="21"/>
        <v>LDABR1-_BR_LDABR1-BR-Capacidades Técnicas--LDA CONTROLE DE SIGLAS DE SEGURANÇA LÓGICA. Mobile Banking</v>
      </c>
    </row>
    <row r="702" spans="1:4" x14ac:dyDescent="0.35">
      <c r="A702" t="str">
        <f t="shared" si="20"/>
        <v>LEIBR0-_BR_LEIBR0-BR-Manufatura--LEI COCKPIT DE LEILÃO ELETRÔNICO DE DÓLARES. Internet Banking</v>
      </c>
      <c r="B702" t="s">
        <v>2190</v>
      </c>
      <c r="C702" t="s">
        <v>2191</v>
      </c>
      <c r="D702" t="str">
        <f t="shared" si="21"/>
        <v>LEIBR0-_BR_LEIBR0-BR-Manufatura--LEI COCKPIT DE LEILÃO ELETRÔNICO DE DÓLARES. Internet Banking</v>
      </c>
    </row>
    <row r="703" spans="1:4" x14ac:dyDescent="0.35">
      <c r="A703" t="str">
        <f t="shared" si="20"/>
        <v>LEIBR1-_BR_LEIBR1-BR-Manufatura--LEI COCKPIT DE LEILÃO ELETRÔNICO DE DÓLARES. Mobile Banking</v>
      </c>
      <c r="B703" t="s">
        <v>2192</v>
      </c>
      <c r="C703" t="s">
        <v>2193</v>
      </c>
      <c r="D703" t="str">
        <f t="shared" si="21"/>
        <v>LEIBR1-_BR_LEIBR1-BR-Manufatura--LEI COCKPIT DE LEILÃO ELETRÔNICO DE DÓLARES. Mobile Banking</v>
      </c>
    </row>
    <row r="704" spans="1:4" x14ac:dyDescent="0.35">
      <c r="A704" t="str">
        <f t="shared" si="20"/>
        <v>LFCBR0-_BR_LFCBR0-BR-Manufatura--LFC LIBERAÇÃO FINANCEIRA CONSUMER. Internet Banking</v>
      </c>
      <c r="B704" t="s">
        <v>2194</v>
      </c>
      <c r="C704" t="s">
        <v>2195</v>
      </c>
      <c r="D704" t="str">
        <f t="shared" si="21"/>
        <v>LFCBR0-_BR_LFCBR0-BR-Manufatura--LFC LIBERAÇÃO FINANCEIRA CONSUMER. Internet Banking</v>
      </c>
    </row>
    <row r="705" spans="1:4" x14ac:dyDescent="0.35">
      <c r="A705" t="str">
        <f t="shared" si="20"/>
        <v>LFCBR1-_BR_LFCBR1-BR-Manufatura--LFC LIBERAÇÃO FINANCEIRA CONSUMER. Mobile Banking</v>
      </c>
      <c r="B705" t="s">
        <v>2196</v>
      </c>
      <c r="C705" t="s">
        <v>2197</v>
      </c>
      <c r="D705" t="str">
        <f t="shared" si="21"/>
        <v>LFCBR1-_BR_LFCBR1-BR-Manufatura--LFC LIBERAÇÃO FINANCEIRA CONSUMER. Mobile Banking</v>
      </c>
    </row>
    <row r="706" spans="1:4" x14ac:dyDescent="0.35">
      <c r="A706" t="str">
        <f t="shared" si="20"/>
        <v>LGCBR0-_BR_LGCBR0-BR-Analíticos--LGC DATAMART LEASING (UNIV_GC). Internet Banking</v>
      </c>
      <c r="B706" t="s">
        <v>2198</v>
      </c>
      <c r="C706" t="s">
        <v>2199</v>
      </c>
      <c r="D706" t="str">
        <f t="shared" si="21"/>
        <v>LGCBR0-_BR_LGCBR0-BR-Analíticos--LGC DATAMART LEASING (UNIV_GC). Internet Banking</v>
      </c>
    </row>
    <row r="707" spans="1:4" x14ac:dyDescent="0.35">
      <c r="A707" t="str">
        <f t="shared" si="20"/>
        <v>LGCBR1-_BR_LGCBR1-BR-Analíticos--LGC DATAMART LEASING (UNIV_GC). Mobile Banking</v>
      </c>
      <c r="B707" t="s">
        <v>2200</v>
      </c>
      <c r="C707" t="s">
        <v>2201</v>
      </c>
      <c r="D707" t="str">
        <f t="shared" si="21"/>
        <v>LGCBR1-_BR_LGCBR1-BR-Analíticos--LGC DATAMART LEASING (UNIV_GC). Mobile Banking</v>
      </c>
    </row>
    <row r="708" spans="1:4" x14ac:dyDescent="0.35">
      <c r="A708" t="str">
        <f t="shared" si="20"/>
        <v>LH0BR0-_BR_LH0BR0-BR-Gestão e Controle--LH CENTRAL DE RISCOS. Internet Banking</v>
      </c>
      <c r="B708" t="s">
        <v>2202</v>
      </c>
      <c r="C708" t="s">
        <v>2203</v>
      </c>
      <c r="D708" t="str">
        <f t="shared" si="21"/>
        <v>LH0BR0-_BR_LH0BR0-BR-Gestão e Controle--LH CENTRAL DE RISCOS. Internet Banking</v>
      </c>
    </row>
    <row r="709" spans="1:4" x14ac:dyDescent="0.35">
      <c r="A709" t="str">
        <f t="shared" si="20"/>
        <v>LH0BR1-_BR_LH0BR1-BR-Gestão e Controle--LH CENTRAL DE RISCOS. Mobile Banking</v>
      </c>
      <c r="B709" t="s">
        <v>2204</v>
      </c>
      <c r="C709" t="s">
        <v>2205</v>
      </c>
      <c r="D709" t="str">
        <f t="shared" si="21"/>
        <v>LH0BR1-_BR_LH0BR1-BR-Gestão e Controle--LH CENTRAL DE RISCOS. Mobile Banking</v>
      </c>
    </row>
    <row r="710" spans="1:4" x14ac:dyDescent="0.35">
      <c r="A710" t="str">
        <f t="shared" si="20"/>
        <v>LI0BR0-_BR_LI0BR0-BR-Manufatura--LI FINANCEIRA - CDC VEÍCULOS. Internet Banking</v>
      </c>
      <c r="B710" t="s">
        <v>2206</v>
      </c>
      <c r="C710" t="s">
        <v>2207</v>
      </c>
      <c r="D710" t="str">
        <f t="shared" si="21"/>
        <v>LI0BR0-_BR_LI0BR0-BR-Manufatura--LI FINANCEIRA - CDC VEÍCULOS. Internet Banking</v>
      </c>
    </row>
    <row r="711" spans="1:4" x14ac:dyDescent="0.35">
      <c r="A711" t="str">
        <f t="shared" si="20"/>
        <v>LI0BR0-_BR_LI0BR0-BR-Manufatura--LI MICROCRÉDITO. Internet Banking</v>
      </c>
      <c r="B711" t="s">
        <v>2208</v>
      </c>
      <c r="C711" t="s">
        <v>2207</v>
      </c>
      <c r="D711" t="str">
        <f t="shared" si="21"/>
        <v>LI0BR0-_BR_LI0BR0-BR-Manufatura--LI MICROCRÉDITO. Internet Banking</v>
      </c>
    </row>
    <row r="712" spans="1:4" x14ac:dyDescent="0.35">
      <c r="A712" t="str">
        <f t="shared" si="20"/>
        <v>LI0BR1-_BR_LI0BR1-BR-Manufatura--LI FINANCEIRA - CDC VEÍCULOS. Mobile Banking</v>
      </c>
      <c r="B712" t="s">
        <v>2209</v>
      </c>
      <c r="C712" t="s">
        <v>2210</v>
      </c>
      <c r="D712" t="str">
        <f t="shared" si="21"/>
        <v>LI0BR1-_BR_LI0BR1-BR-Manufatura--LI FINANCEIRA - CDC VEÍCULOS. Mobile Banking</v>
      </c>
    </row>
    <row r="713" spans="1:4" x14ac:dyDescent="0.35">
      <c r="A713" t="str">
        <f t="shared" si="20"/>
        <v>LI0BR1-_BR_LI0BR1-BR-Manufatura--LI MICROCRÉDITO. Mobile Banking</v>
      </c>
      <c r="B713" t="s">
        <v>2211</v>
      </c>
      <c r="C713" t="s">
        <v>2210</v>
      </c>
      <c r="D713" t="str">
        <f t="shared" si="21"/>
        <v>LI0BR1-_BR_LI0BR1-BR-Manufatura--LI MICROCRÉDITO. Mobile Banking</v>
      </c>
    </row>
    <row r="714" spans="1:4" x14ac:dyDescent="0.35">
      <c r="A714" t="str">
        <f t="shared" ref="A714:A777" si="22">CONCATENATE(C714,"-",B714)</f>
        <v>LL0BR0-_BR_LL0BR0-BR-Analíticos--LL BUREAUS EXTERNOS. Internet Banking</v>
      </c>
      <c r="B714" t="s">
        <v>2212</v>
      </c>
      <c r="C714" t="s">
        <v>2213</v>
      </c>
      <c r="D714" t="str">
        <f t="shared" ref="D714:D777" si="23">A714</f>
        <v>LL0BR0-_BR_LL0BR0-BR-Analíticos--LL BUREAUS EXTERNOS. Internet Banking</v>
      </c>
    </row>
    <row r="715" spans="1:4" x14ac:dyDescent="0.35">
      <c r="A715" t="str">
        <f t="shared" si="22"/>
        <v>LL0BR1-_BR_LL0BR1-BR-Analíticos--LL BUREAUS EXTERNOS. Mobile Banking</v>
      </c>
      <c r="B715" t="s">
        <v>2214</v>
      </c>
      <c r="C715" t="s">
        <v>2215</v>
      </c>
      <c r="D715" t="str">
        <f t="shared" si="23"/>
        <v>LL0BR1-_BR_LL0BR1-BR-Analíticos--LL BUREAUS EXTERNOS. Mobile Banking</v>
      </c>
    </row>
    <row r="716" spans="1:4" x14ac:dyDescent="0.35">
      <c r="A716" t="str">
        <f t="shared" si="22"/>
        <v>LPJBR0-_BR_LPJBR0-BR-Gestão e Controle--LPJ Avaliação de Fraude Pessoa Jurídica. Internet Banking</v>
      </c>
      <c r="B716" t="s">
        <v>2216</v>
      </c>
      <c r="C716" t="s">
        <v>2217</v>
      </c>
      <c r="D716" t="str">
        <f t="shared" si="23"/>
        <v>LPJBR0-_BR_LPJBR0-BR-Gestão e Controle--LPJ Avaliação de Fraude Pessoa Jurídica. Internet Banking</v>
      </c>
    </row>
    <row r="717" spans="1:4" x14ac:dyDescent="0.35">
      <c r="A717" t="str">
        <f t="shared" si="22"/>
        <v>LPJBR1-_BR_LPJBR1-BR-Gestão e Controle--LPJ Avaliação de Fraude Pessoa Jurídica. Mobile Banking</v>
      </c>
      <c r="B717" t="s">
        <v>2218</v>
      </c>
      <c r="C717" t="s">
        <v>2219</v>
      </c>
      <c r="D717" t="str">
        <f t="shared" si="23"/>
        <v>LPJBR1-_BR_LPJBR1-BR-Gestão e Controle--LPJ Avaliação de Fraude Pessoa Jurídica. Mobile Banking</v>
      </c>
    </row>
    <row r="718" spans="1:4" x14ac:dyDescent="0.35">
      <c r="A718" t="str">
        <f t="shared" si="22"/>
        <v>LS0BR0-_BR_LS0BR0-BR-Interações Externas--LS CONEXÕES EXTERNAS. Internet Banking</v>
      </c>
      <c r="B718" t="s">
        <v>2220</v>
      </c>
      <c r="C718" t="s">
        <v>2221</v>
      </c>
      <c r="D718" t="str">
        <f t="shared" si="23"/>
        <v>LS0BR0-_BR_LS0BR0-BR-Interações Externas--LS CONEXÕES EXTERNAS. Internet Banking</v>
      </c>
    </row>
    <row r="719" spans="1:4" x14ac:dyDescent="0.35">
      <c r="A719" t="str">
        <f t="shared" si="22"/>
        <v>LS0BR1-_BR_LS0BR1-BR-Interações Externas--LS CONEXÕES EXTERNAS. Mobile Banking</v>
      </c>
      <c r="B719" t="s">
        <v>2222</v>
      </c>
      <c r="C719" t="s">
        <v>2223</v>
      </c>
      <c r="D719" t="str">
        <f t="shared" si="23"/>
        <v>LS0BR1-_BR_LS0BR1-BR-Interações Externas--LS CONEXÕES EXTERNAS. Mobile Banking</v>
      </c>
    </row>
    <row r="720" spans="1:4" x14ac:dyDescent="0.35">
      <c r="A720" t="str">
        <f t="shared" si="22"/>
        <v>LSGBR0-_BR_LSGBR0-BR-Manufatura--LSG LEASING. Internet Banking</v>
      </c>
      <c r="B720" t="s">
        <v>2224</v>
      </c>
      <c r="C720" t="s">
        <v>2225</v>
      </c>
      <c r="D720" t="str">
        <f t="shared" si="23"/>
        <v>LSGBR0-_BR_LSGBR0-BR-Manufatura--LSG LEASING. Internet Banking</v>
      </c>
    </row>
    <row r="721" spans="1:4" x14ac:dyDescent="0.35">
      <c r="A721" t="str">
        <f t="shared" si="22"/>
        <v>LSGBR1-_BR_LSGBR1-BR-Manufatura--LSG LEASING. Mobile Banking</v>
      </c>
      <c r="B721" t="s">
        <v>2226</v>
      </c>
      <c r="C721" t="s">
        <v>2227</v>
      </c>
      <c r="D721" t="str">
        <f t="shared" si="23"/>
        <v>LSGBR1-_BR_LSGBR1-BR-Manufatura--LSG LEASING. Mobile Banking</v>
      </c>
    </row>
    <row r="722" spans="1:4" x14ac:dyDescent="0.35">
      <c r="A722" t="str">
        <f t="shared" si="22"/>
        <v>LY0BR0-_BR_LY0BR0-BR-Manufatura--LY CONTROLE E RECUPERAÇÃO DE OPERAÇÕES INADIMPLENTES. Internet Banking</v>
      </c>
      <c r="B722" t="s">
        <v>2228</v>
      </c>
      <c r="C722" t="s">
        <v>2229</v>
      </c>
      <c r="D722" t="str">
        <f t="shared" si="23"/>
        <v>LY0BR0-_BR_LY0BR0-BR-Manufatura--LY CONTROLE E RECUPERAÇÃO DE OPERAÇÕES INADIMPLENTES. Internet Banking</v>
      </c>
    </row>
    <row r="723" spans="1:4" x14ac:dyDescent="0.35">
      <c r="A723" t="str">
        <f t="shared" si="22"/>
        <v>LY0BR1-_BR_LY0BR1-BR-Manufatura--LY CONTROLE E RECUPERAÇÃO DE OPERAÇÕES INADIMPLENTES. Mobile Banking</v>
      </c>
      <c r="B723" t="s">
        <v>2230</v>
      </c>
      <c r="C723" t="s">
        <v>2231</v>
      </c>
      <c r="D723" t="str">
        <f t="shared" si="23"/>
        <v>LY0BR1-_BR_LY0BR1-BR-Manufatura--LY CONTROLE E RECUPERAÇÃO DE OPERAÇÕES INADIMPLENTES. Mobile Banking</v>
      </c>
    </row>
    <row r="724" spans="1:4" x14ac:dyDescent="0.35">
      <c r="A724" t="str">
        <f t="shared" si="22"/>
        <v>LZ0BR0-_BR_LZ0BR0-BR-Genoma do Cliente--LZ RESTRIÇÕES. Internet Banking</v>
      </c>
      <c r="B724" t="s">
        <v>2232</v>
      </c>
      <c r="C724" t="s">
        <v>2233</v>
      </c>
      <c r="D724" t="str">
        <f t="shared" si="23"/>
        <v>LZ0BR0-_BR_LZ0BR0-BR-Genoma do Cliente--LZ RESTRIÇÕES. Internet Banking</v>
      </c>
    </row>
    <row r="725" spans="1:4" x14ac:dyDescent="0.35">
      <c r="A725" t="str">
        <f t="shared" si="22"/>
        <v>LZ0BR1-_BR_LZ0BR1-BR-Genoma do Cliente--LZ RESTRIÇÕES. Mobile Banking</v>
      </c>
      <c r="B725" t="s">
        <v>2234</v>
      </c>
      <c r="C725" t="s">
        <v>2235</v>
      </c>
      <c r="D725" t="str">
        <f t="shared" si="23"/>
        <v>LZ0BR1-_BR_LZ0BR1-BR-Genoma do Cliente--LZ RESTRIÇÕES. Mobile Banking</v>
      </c>
    </row>
    <row r="726" spans="1:4" x14ac:dyDescent="0.35">
      <c r="A726" t="str">
        <f t="shared" si="22"/>
        <v>M30BR0-_BR_M30BR0-BR-Capacidades Técnicas--M3 MOBILE BANKING. Internet Banking</v>
      </c>
      <c r="B726" t="s">
        <v>2236</v>
      </c>
      <c r="C726" t="s">
        <v>2237</v>
      </c>
      <c r="D726" t="str">
        <f t="shared" si="23"/>
        <v>M30BR0-_BR_M30BR0-BR-Capacidades Técnicas--M3 MOBILE BANKING. Internet Banking</v>
      </c>
    </row>
    <row r="727" spans="1:4" x14ac:dyDescent="0.35">
      <c r="A727" t="str">
        <f t="shared" si="22"/>
        <v>M30BR1-_BR_M30BR1-BR-Capacidades Técnicas--M3 MOBILE BANKING. Mobile Banking</v>
      </c>
      <c r="B727" t="s">
        <v>2238</v>
      </c>
      <c r="C727" t="s">
        <v>2239</v>
      </c>
      <c r="D727" t="str">
        <f t="shared" si="23"/>
        <v>M30BR1-_BR_M30BR1-BR-Capacidades Técnicas--M3 MOBILE BANKING. Mobile Banking</v>
      </c>
    </row>
    <row r="728" spans="1:4" x14ac:dyDescent="0.35">
      <c r="A728" t="str">
        <f t="shared" si="22"/>
        <v>M60BR0-_BR_M60BR0-BR-Administrativo--M6 ASSET CENTER. Internet Banking</v>
      </c>
      <c r="B728" t="s">
        <v>2240</v>
      </c>
      <c r="C728" t="s">
        <v>2241</v>
      </c>
      <c r="D728" t="str">
        <f t="shared" si="23"/>
        <v>M60BR0-_BR_M60BR0-BR-Administrativo--M6 ASSET CENTER. Internet Banking</v>
      </c>
    </row>
    <row r="729" spans="1:4" x14ac:dyDescent="0.35">
      <c r="A729" t="str">
        <f t="shared" si="22"/>
        <v>M60BR1-_BR_M60BR1-BR-Administrativo--M6 ASSET CENTER. Mobile Banking</v>
      </c>
      <c r="B729" t="s">
        <v>2242</v>
      </c>
      <c r="C729" t="s">
        <v>2243</v>
      </c>
      <c r="D729" t="str">
        <f t="shared" si="23"/>
        <v>M60BR1-_BR_M60BR1-BR-Administrativo--M6 ASSET CENTER. Mobile Banking</v>
      </c>
    </row>
    <row r="730" spans="1:4" x14ac:dyDescent="0.35">
      <c r="A730" t="str">
        <f t="shared" si="22"/>
        <v>MA0BR0-_BR_MA0BR0-BR-Canais--MA AUTORIZADOR DE TRANSAÇÕES. Internet Banking</v>
      </c>
      <c r="B730" t="s">
        <v>2244</v>
      </c>
      <c r="C730" t="s">
        <v>2245</v>
      </c>
      <c r="D730" t="str">
        <f t="shared" si="23"/>
        <v>MA0BR0-_BR_MA0BR0-BR-Canais--MA AUTORIZADOR DE TRANSAÇÕES. Internet Banking</v>
      </c>
    </row>
    <row r="731" spans="1:4" x14ac:dyDescent="0.35">
      <c r="A731" t="str">
        <f t="shared" si="22"/>
        <v>MA0BR1-_BR_MA0BR1-BR-Canais--MA AUTORIZADOR DE TRANSAÇÕES. Mobile Banking</v>
      </c>
      <c r="B731" t="s">
        <v>2246</v>
      </c>
      <c r="C731" t="s">
        <v>2247</v>
      </c>
      <c r="D731" t="str">
        <f t="shared" si="23"/>
        <v>MA0BR1-_BR_MA0BR1-BR-Canais--MA AUTORIZADOR DE TRANSAÇÕES. Mobile Banking</v>
      </c>
    </row>
    <row r="732" spans="1:4" x14ac:dyDescent="0.35">
      <c r="A732" t="str">
        <f t="shared" si="22"/>
        <v>MAMBR0-_BR_MAMBR0-BR-Manufatura--MAM MIS ASSET MANAGEMENT. Internet Banking</v>
      </c>
      <c r="B732" t="s">
        <v>2248</v>
      </c>
      <c r="C732" t="s">
        <v>2249</v>
      </c>
      <c r="D732" t="str">
        <f t="shared" si="23"/>
        <v>MAMBR0-_BR_MAMBR0-BR-Manufatura--MAM MIS ASSET MANAGEMENT. Internet Banking</v>
      </c>
    </row>
    <row r="733" spans="1:4" x14ac:dyDescent="0.35">
      <c r="A733" t="str">
        <f t="shared" si="22"/>
        <v>MAMBR1-_BR_MAMBR1-BR-Manufatura--MAM MIS ASSET MANAGEMENT. Mobile Banking</v>
      </c>
      <c r="B733" t="s">
        <v>2250</v>
      </c>
      <c r="C733" t="s">
        <v>2251</v>
      </c>
      <c r="D733" t="str">
        <f t="shared" si="23"/>
        <v>MAMBR1-_BR_MAMBR1-BR-Manufatura--MAM MIS ASSET MANAGEMENT. Mobile Banking</v>
      </c>
    </row>
    <row r="734" spans="1:4" x14ac:dyDescent="0.35">
      <c r="A734" t="str">
        <f t="shared" si="22"/>
        <v>MAPBR0-_BR_MAPBR0-BR-Manufatura--MAP VALIDAÇÃO DE ENDEREÇOS. Internet Banking</v>
      </c>
      <c r="B734" t="s">
        <v>2252</v>
      </c>
      <c r="C734" t="s">
        <v>2253</v>
      </c>
      <c r="D734" t="str">
        <f t="shared" si="23"/>
        <v>MAPBR0-_BR_MAPBR0-BR-Manufatura--MAP VALIDAÇÃO DE ENDEREÇOS. Internet Banking</v>
      </c>
    </row>
    <row r="735" spans="1:4" x14ac:dyDescent="0.35">
      <c r="A735" t="str">
        <f t="shared" si="22"/>
        <v>MAPBR1-_BR_MAPBR1-BR-Manufatura--MAP VALIDAÇÃO DE ENDEREÇOS. Mobile Banking</v>
      </c>
      <c r="B735" t="s">
        <v>2254</v>
      </c>
      <c r="C735" t="s">
        <v>2255</v>
      </c>
      <c r="D735" t="str">
        <f t="shared" si="23"/>
        <v>MAPBR1-_BR_MAPBR1-BR-Manufatura--MAP VALIDAÇÃO DE ENDEREÇOS. Mobile Banking</v>
      </c>
    </row>
    <row r="736" spans="1:4" x14ac:dyDescent="0.35">
      <c r="A736" t="str">
        <f t="shared" si="22"/>
        <v>MBBBR0-_BR_MBBBR0-BR-Canais--MBB MOBILE BANKING. Internet Banking</v>
      </c>
      <c r="B736" t="s">
        <v>2256</v>
      </c>
      <c r="C736" t="s">
        <v>2257</v>
      </c>
      <c r="D736" t="str">
        <f t="shared" si="23"/>
        <v>MBBBR0-_BR_MBBBR0-BR-Canais--MBB MOBILE BANKING. Internet Banking</v>
      </c>
    </row>
    <row r="737" spans="1:4" x14ac:dyDescent="0.35">
      <c r="A737" t="str">
        <f t="shared" si="22"/>
        <v>MBBBR1-_BR_MBBBR1-BR-Canais--MBB MOBILE BANKING. Mobile Banking</v>
      </c>
      <c r="B737" t="s">
        <v>2258</v>
      </c>
      <c r="C737" t="s">
        <v>2259</v>
      </c>
      <c r="D737" t="str">
        <f t="shared" si="23"/>
        <v>MBBBR1-_BR_MBBBR1-BR-Canais--MBB MOBILE BANKING. Mobile Banking</v>
      </c>
    </row>
    <row r="738" spans="1:4" x14ac:dyDescent="0.35">
      <c r="A738" t="str">
        <f t="shared" si="22"/>
        <v>MBDBR0-_BR_MBDBR0-BR-Inteligência de Negócios--MBD MOBILE DESK. Internet Banking</v>
      </c>
      <c r="B738" t="s">
        <v>2260</v>
      </c>
      <c r="C738" t="s">
        <v>2261</v>
      </c>
      <c r="D738" t="str">
        <f t="shared" si="23"/>
        <v>MBDBR0-_BR_MBDBR0-BR-Inteligência de Negócios--MBD MOBILE DESK. Internet Banking</v>
      </c>
    </row>
    <row r="739" spans="1:4" x14ac:dyDescent="0.35">
      <c r="A739" t="str">
        <f t="shared" si="22"/>
        <v>MBDBR1-_BR_MBDBR1-BR-Inteligência de Negócios--MBD MOBILE DESK. Mobile Banking</v>
      </c>
      <c r="B739" t="s">
        <v>2262</v>
      </c>
      <c r="C739" t="s">
        <v>2263</v>
      </c>
      <c r="D739" t="str">
        <f t="shared" si="23"/>
        <v>MBDBR1-_BR_MBDBR1-BR-Inteligência de Negócios--MBD MOBILE DESK. Mobile Banking</v>
      </c>
    </row>
    <row r="740" spans="1:4" x14ac:dyDescent="0.35">
      <c r="A740" t="str">
        <f t="shared" si="22"/>
        <v>MBGBR0-_BR_MBGBR0-BR-Analíticos--MBG Monitorização de Riscos. Internet Banking</v>
      </c>
      <c r="B740" t="s">
        <v>2264</v>
      </c>
      <c r="C740" t="s">
        <v>2265</v>
      </c>
      <c r="D740" t="str">
        <f t="shared" si="23"/>
        <v>MBGBR0-_BR_MBGBR0-BR-Analíticos--MBG Monitorização de Riscos. Internet Banking</v>
      </c>
    </row>
    <row r="741" spans="1:4" x14ac:dyDescent="0.35">
      <c r="A741" t="str">
        <f t="shared" si="22"/>
        <v>MBGBR1-_BR_MBGBR1-BR-Analíticos--MBG Monitorização de Riscos. Mobile Banking</v>
      </c>
      <c r="B741" t="s">
        <v>2266</v>
      </c>
      <c r="C741" t="s">
        <v>2267</v>
      </c>
      <c r="D741" t="str">
        <f t="shared" si="23"/>
        <v>MBGBR1-_BR_MBGBR1-BR-Analíticos--MBG Monitorização de Riscos. Mobile Banking</v>
      </c>
    </row>
    <row r="742" spans="1:4" x14ac:dyDescent="0.35">
      <c r="A742" t="str">
        <f t="shared" si="22"/>
        <v>MBJBR0-_BR_MBJBR0-BR-Canais--MBJ Canais Mobile Operações com Pessoa Jurídica. Internet Banking</v>
      </c>
      <c r="B742" t="s">
        <v>2268</v>
      </c>
      <c r="C742" t="s">
        <v>2269</v>
      </c>
      <c r="D742" t="str">
        <f t="shared" si="23"/>
        <v>MBJBR0-_BR_MBJBR0-BR-Canais--MBJ Canais Mobile Operações com Pessoa Jurídica. Internet Banking</v>
      </c>
    </row>
    <row r="743" spans="1:4" x14ac:dyDescent="0.35">
      <c r="A743" t="str">
        <f t="shared" si="22"/>
        <v>MBJBR1-_BR_MBJBR1-BR-Canais--MBJ Canais Mobile Operações com Pessoa Jurídica. Mobile Banking</v>
      </c>
      <c r="B743" t="s">
        <v>2270</v>
      </c>
      <c r="C743" t="s">
        <v>2271</v>
      </c>
      <c r="D743" t="str">
        <f t="shared" si="23"/>
        <v>MBJBR1-_BR_MBJBR1-BR-Canais--MBJ Canais Mobile Operações com Pessoa Jurídica. Mobile Banking</v>
      </c>
    </row>
    <row r="744" spans="1:4" x14ac:dyDescent="0.35">
      <c r="A744" t="str">
        <f t="shared" si="22"/>
        <v>MC0BR0-_BR_MC0BR0-BR-Analíticos--MC RECOBRO. Internet Banking</v>
      </c>
      <c r="B744" t="s">
        <v>2272</v>
      </c>
      <c r="C744" t="s">
        <v>2273</v>
      </c>
      <c r="D744" t="str">
        <f t="shared" si="23"/>
        <v>MC0BR0-_BR_MC0BR0-BR-Analíticos--MC RECOBRO. Internet Banking</v>
      </c>
    </row>
    <row r="745" spans="1:4" x14ac:dyDescent="0.35">
      <c r="A745" t="str">
        <f t="shared" si="22"/>
        <v>MC0BR1-_BR_MC0BR1-BR-Analíticos--MC RECOBRO. Mobile Banking</v>
      </c>
      <c r="B745" t="s">
        <v>2274</v>
      </c>
      <c r="C745" t="s">
        <v>2275</v>
      </c>
      <c r="D745" t="str">
        <f t="shared" si="23"/>
        <v>MC0BR1-_BR_MC0BR1-BR-Analíticos--MC RECOBRO. Mobile Banking</v>
      </c>
    </row>
    <row r="746" spans="1:4" x14ac:dyDescent="0.35">
      <c r="A746" t="str">
        <f t="shared" si="22"/>
        <v>MCCBR0-_BR_MCCBR0-BR-Gestão e Controle--MCC MÓDULO DE CONSOLIDAÇÃO CONSUMER. Internet Banking</v>
      </c>
      <c r="B746" t="s">
        <v>2276</v>
      </c>
      <c r="C746" t="s">
        <v>2277</v>
      </c>
      <c r="D746" t="str">
        <f t="shared" si="23"/>
        <v>MCCBR0-_BR_MCCBR0-BR-Gestão e Controle--MCC MÓDULO DE CONSOLIDAÇÃO CONSUMER. Internet Banking</v>
      </c>
    </row>
    <row r="747" spans="1:4" x14ac:dyDescent="0.35">
      <c r="A747" t="str">
        <f t="shared" si="22"/>
        <v>MCCBR1-_BR_MCCBR1-BR-Gestão e Controle--MCC MÓDULO DE CONSOLIDAÇÃO CONSUMER. Mobile Banking</v>
      </c>
      <c r="B747" t="s">
        <v>2278</v>
      </c>
      <c r="C747" t="s">
        <v>2279</v>
      </c>
      <c r="D747" t="str">
        <f t="shared" si="23"/>
        <v>MCCBR1-_BR_MCCBR1-BR-Gestão e Controle--MCC MÓDULO DE CONSOLIDAÇÃO CONSUMER. Mobile Banking</v>
      </c>
    </row>
    <row r="748" spans="1:4" x14ac:dyDescent="0.35">
      <c r="A748" t="str">
        <f t="shared" si="22"/>
        <v>MCSBR0-_BR_MCSBR0-BR-Inteligência de Negócios--MCS Plataforma de Campanhas Santander. Internet Banking</v>
      </c>
      <c r="B748" t="s">
        <v>2280</v>
      </c>
      <c r="C748" t="s">
        <v>2281</v>
      </c>
      <c r="D748" t="str">
        <f t="shared" si="23"/>
        <v>MCSBR0-_BR_MCSBR0-BR-Inteligência de Negócios--MCS Plataforma de Campanhas Santander. Internet Banking</v>
      </c>
    </row>
    <row r="749" spans="1:4" x14ac:dyDescent="0.35">
      <c r="A749" t="str">
        <f t="shared" si="22"/>
        <v>MCSBR1-_BR_MCSBR1-BR-Inteligência de Negócios--MCS Plataforma de Campanhas Santander. Mobile Banking</v>
      </c>
      <c r="B749" t="s">
        <v>2282</v>
      </c>
      <c r="C749" t="s">
        <v>2283</v>
      </c>
      <c r="D749" t="str">
        <f t="shared" si="23"/>
        <v>MCSBR1-_BR_MCSBR1-BR-Inteligência de Negócios--MCS Plataforma de Campanhas Santander. Mobile Banking</v>
      </c>
    </row>
    <row r="750" spans="1:4" x14ac:dyDescent="0.35">
      <c r="A750" t="str">
        <f t="shared" si="22"/>
        <v>MCTBR0-_BR_MCTBR0-BR-Analíticos--MCT Monitoramento e controle de informações distribuída pelo ODS. Internet Banking</v>
      </c>
      <c r="B750" t="s">
        <v>2284</v>
      </c>
      <c r="C750" t="s">
        <v>2285</v>
      </c>
      <c r="D750" t="str">
        <f t="shared" si="23"/>
        <v>MCTBR0-_BR_MCTBR0-BR-Analíticos--MCT Monitoramento e controle de informações distribuída pelo ODS. Internet Banking</v>
      </c>
    </row>
    <row r="751" spans="1:4" x14ac:dyDescent="0.35">
      <c r="A751" t="str">
        <f t="shared" si="22"/>
        <v>MCTBR1-_BR_MCTBR1-BR-Analíticos--MCT Monitoramento e controle de informações distribuída pelo ODS. Mobile Banking</v>
      </c>
      <c r="B751" t="s">
        <v>2286</v>
      </c>
      <c r="C751" t="s">
        <v>2287</v>
      </c>
      <c r="D751" t="str">
        <f t="shared" si="23"/>
        <v>MCTBR1-_BR_MCTBR1-BR-Analíticos--MCT Monitoramento e controle de informações distribuída pelo ODS. Mobile Banking</v>
      </c>
    </row>
    <row r="752" spans="1:4" x14ac:dyDescent="0.35">
      <c r="A752" t="str">
        <f t="shared" si="22"/>
        <v>MCXBR0-_BR_MCXBR0-BR-Comercialização e Serviços--MCX Motor de Cálculos de CRM. Internet Banking</v>
      </c>
      <c r="B752" t="s">
        <v>2288</v>
      </c>
      <c r="C752" t="s">
        <v>2289</v>
      </c>
      <c r="D752" t="str">
        <f t="shared" si="23"/>
        <v>MCXBR0-_BR_MCXBR0-BR-Comercialização e Serviços--MCX Motor de Cálculos de CRM. Internet Banking</v>
      </c>
    </row>
    <row r="753" spans="1:4" x14ac:dyDescent="0.35">
      <c r="A753" t="str">
        <f t="shared" si="22"/>
        <v>MCXBR1-_BR_MCXBR1-BR-Comercialização e Serviços--MCX Motor de Cálculos de CRM. Mobile Banking</v>
      </c>
      <c r="B753" t="s">
        <v>2290</v>
      </c>
      <c r="C753" t="s">
        <v>2291</v>
      </c>
      <c r="D753" t="str">
        <f t="shared" si="23"/>
        <v>MCXBR1-_BR_MCXBR1-BR-Comercialização e Serviços--MCX Motor de Cálculos de CRM. Mobile Banking</v>
      </c>
    </row>
    <row r="754" spans="1:4" x14ac:dyDescent="0.35">
      <c r="A754" t="str">
        <f t="shared" si="22"/>
        <v>MDOBR0-_BR_MDOBR0-BR-Canais--MDO Microcrédito. Internet Banking</v>
      </c>
      <c r="B754" t="s">
        <v>2292</v>
      </c>
      <c r="C754" t="s">
        <v>2293</v>
      </c>
      <c r="D754" t="str">
        <f t="shared" si="23"/>
        <v>MDOBR0-_BR_MDOBR0-BR-Canais--MDO Microcrédito. Internet Banking</v>
      </c>
    </row>
    <row r="755" spans="1:4" x14ac:dyDescent="0.35">
      <c r="A755" t="str">
        <f t="shared" si="22"/>
        <v>MDOBR1-_BR_MDOBR1-BR-Canais--MDO Microcrédito. Mobile Banking</v>
      </c>
      <c r="B755" t="s">
        <v>2294</v>
      </c>
      <c r="C755" t="s">
        <v>2295</v>
      </c>
      <c r="D755" t="str">
        <f t="shared" si="23"/>
        <v>MDOBR1-_BR_MDOBR1-BR-Canais--MDO Microcrédito. Mobile Banking</v>
      </c>
    </row>
    <row r="756" spans="1:4" x14ac:dyDescent="0.35">
      <c r="A756" t="str">
        <f t="shared" si="22"/>
        <v>MFABR0-_BR_MFABR0-BR-Administrativo--MFA MASSIFICADA. Internet Banking</v>
      </c>
      <c r="B756" t="s">
        <v>2296</v>
      </c>
      <c r="C756" t="s">
        <v>2297</v>
      </c>
      <c r="D756" t="str">
        <f t="shared" si="23"/>
        <v>MFABR0-_BR_MFABR0-BR-Administrativo--MFA MASSIFICADA. Internet Banking</v>
      </c>
    </row>
    <row r="757" spans="1:4" x14ac:dyDescent="0.35">
      <c r="A757" t="str">
        <f t="shared" si="22"/>
        <v>MFABR1-_BR_MFABR1-BR-Administrativo--MFA MASSIFICADA. Mobile Banking</v>
      </c>
      <c r="B757" t="s">
        <v>2298</v>
      </c>
      <c r="C757" t="s">
        <v>2299</v>
      </c>
      <c r="D757" t="str">
        <f t="shared" si="23"/>
        <v>MFABR1-_BR_MFABR1-BR-Administrativo--MFA MASSIFICADA. Mobile Banking</v>
      </c>
    </row>
    <row r="758" spans="1:4" x14ac:dyDescent="0.35">
      <c r="A758" t="str">
        <f t="shared" si="22"/>
        <v>MG0BR0-_BR_MG0BR0-BR-Comercialização e Serviços--MG MOROSIDADE GLOBAL. Internet Banking</v>
      </c>
      <c r="B758" t="s">
        <v>2300</v>
      </c>
      <c r="C758" t="s">
        <v>2301</v>
      </c>
      <c r="D758" t="str">
        <f t="shared" si="23"/>
        <v>MG0BR0-_BR_MG0BR0-BR-Comercialização e Serviços--MG MOROSIDADE GLOBAL. Internet Banking</v>
      </c>
    </row>
    <row r="759" spans="1:4" x14ac:dyDescent="0.35">
      <c r="A759" t="str">
        <f t="shared" si="22"/>
        <v>MG0BR1-_BR_MG0BR1-BR-Comercialização e Serviços--MG MOROSIDADE GLOBAL. Mobile Banking</v>
      </c>
      <c r="B759" t="s">
        <v>2302</v>
      </c>
      <c r="C759" t="s">
        <v>2303</v>
      </c>
      <c r="D759" t="str">
        <f t="shared" si="23"/>
        <v>MG0BR1-_BR_MG0BR1-BR-Comercialização e Serviços--MG MOROSIDADE GLOBAL. Mobile Banking</v>
      </c>
    </row>
    <row r="760" spans="1:4" x14ac:dyDescent="0.35">
      <c r="A760" t="str">
        <f t="shared" si="22"/>
        <v>MGDBR0-_BR_MGDBR0-BR-Capacidades Técnicas--MGD MEGA DATA. Internet Banking</v>
      </c>
      <c r="B760" t="s">
        <v>2304</v>
      </c>
      <c r="C760" t="s">
        <v>2305</v>
      </c>
      <c r="D760" t="str">
        <f t="shared" si="23"/>
        <v>MGDBR0-_BR_MGDBR0-BR-Capacidades Técnicas--MGD MEGA DATA. Internet Banking</v>
      </c>
    </row>
    <row r="761" spans="1:4" x14ac:dyDescent="0.35">
      <c r="A761" t="str">
        <f t="shared" si="22"/>
        <v>MGDBR1-_BR_MGDBR1-BR-Capacidades Técnicas--MGD MEGA DATA. Mobile Banking</v>
      </c>
      <c r="B761" t="s">
        <v>2306</v>
      </c>
      <c r="C761" t="s">
        <v>2307</v>
      </c>
      <c r="D761" t="str">
        <f t="shared" si="23"/>
        <v>MGDBR1-_BR_MGDBR1-BR-Capacidades Técnicas--MGD MEGA DATA. Mobile Banking</v>
      </c>
    </row>
    <row r="762" spans="1:4" x14ac:dyDescent="0.35">
      <c r="A762" t="str">
        <f t="shared" si="22"/>
        <v>MH0BR0-_BR_MH0BR0-BR-Manufatura--MH CRÉDITO RURAL. Internet Banking</v>
      </c>
      <c r="B762" t="s">
        <v>2308</v>
      </c>
      <c r="C762" t="s">
        <v>2309</v>
      </c>
      <c r="D762" t="str">
        <f t="shared" si="23"/>
        <v>MH0BR0-_BR_MH0BR0-BR-Manufatura--MH CRÉDITO RURAL. Internet Banking</v>
      </c>
    </row>
    <row r="763" spans="1:4" x14ac:dyDescent="0.35">
      <c r="A763" t="str">
        <f t="shared" si="22"/>
        <v>MH0BR1-_BR_MH0BR1-BR-Manufatura--MH CRÉDITO RURAL. Mobile Banking</v>
      </c>
      <c r="B763" t="s">
        <v>2310</v>
      </c>
      <c r="C763" t="s">
        <v>2311</v>
      </c>
      <c r="D763" t="str">
        <f t="shared" si="23"/>
        <v>MH0BR1-_BR_MH0BR1-BR-Manufatura--MH CRÉDITO RURAL. Mobile Banking</v>
      </c>
    </row>
    <row r="764" spans="1:4" x14ac:dyDescent="0.35">
      <c r="A764" t="str">
        <f t="shared" si="22"/>
        <v>MI0BR0-_BR_MI0BR0-BR-Capacidades Técnicas--MI BPO - Crédito Imobiliário. Internet Banking</v>
      </c>
      <c r="B764" t="s">
        <v>2312</v>
      </c>
      <c r="C764" t="s">
        <v>2313</v>
      </c>
      <c r="D764" t="str">
        <f t="shared" si="23"/>
        <v>MI0BR0-_BR_MI0BR0-BR-Capacidades Técnicas--MI BPO - Crédito Imobiliário. Internet Banking</v>
      </c>
    </row>
    <row r="765" spans="1:4" x14ac:dyDescent="0.35">
      <c r="A765" t="str">
        <f t="shared" si="22"/>
        <v>MI0BR1-_BR_MI0BR1-BR-Capacidades Técnicas--MI BPO - Crédito Imobiliário. Mobile Banking</v>
      </c>
      <c r="B765" t="s">
        <v>2314</v>
      </c>
      <c r="C765" t="s">
        <v>2315</v>
      </c>
      <c r="D765" t="str">
        <f t="shared" si="23"/>
        <v>MI0BR1-_BR_MI0BR1-BR-Capacidades Técnicas--MI BPO - Crédito Imobiliário. Mobile Banking</v>
      </c>
    </row>
    <row r="766" spans="1:4" x14ac:dyDescent="0.35">
      <c r="A766" t="str">
        <f t="shared" si="22"/>
        <v>MIABR0-_BR_MIABR0-BR-Capacidades Técnicas--MIA BPO - Crédito Imobiliário. Internet Banking</v>
      </c>
      <c r="B766" t="s">
        <v>2316</v>
      </c>
      <c r="C766" t="s">
        <v>2317</v>
      </c>
      <c r="D766" t="str">
        <f t="shared" si="23"/>
        <v>MIABR0-_BR_MIABR0-BR-Capacidades Técnicas--MIA BPO - Crédito Imobiliário. Internet Banking</v>
      </c>
    </row>
    <row r="767" spans="1:4" x14ac:dyDescent="0.35">
      <c r="A767" t="str">
        <f t="shared" si="22"/>
        <v>MIABR1-_BR_MIABR1-BR-Capacidades Técnicas--MIA BPO - Crédito Imobiliário. Mobile Banking</v>
      </c>
      <c r="B767" t="s">
        <v>2318</v>
      </c>
      <c r="C767" t="s">
        <v>2319</v>
      </c>
      <c r="D767" t="str">
        <f t="shared" si="23"/>
        <v>MIABR1-_BR_MIABR1-BR-Capacidades Técnicas--MIA BPO - Crédito Imobiliário. Mobile Banking</v>
      </c>
    </row>
    <row r="768" spans="1:4" x14ac:dyDescent="0.35">
      <c r="A768" t="str">
        <f t="shared" si="22"/>
        <v>MICBR0-_BR_MICBR0-BR-Gestão e Controle--MIC Motor de Integridade Contábil. Internet Banking</v>
      </c>
      <c r="B768" t="s">
        <v>2320</v>
      </c>
      <c r="C768" t="s">
        <v>2321</v>
      </c>
      <c r="D768" t="str">
        <f t="shared" si="23"/>
        <v>MICBR0-_BR_MICBR0-BR-Gestão e Controle--MIC Motor de Integridade Contábil. Internet Banking</v>
      </c>
    </row>
    <row r="769" spans="1:4" x14ac:dyDescent="0.35">
      <c r="A769" t="str">
        <f t="shared" si="22"/>
        <v>MICBR1-_BR_MICBR1-BR-Gestão e Controle--MIC Motor de Integridade Contábil. Mobile Banking</v>
      </c>
      <c r="B769" t="s">
        <v>2322</v>
      </c>
      <c r="C769" t="s">
        <v>2323</v>
      </c>
      <c r="D769" t="str">
        <f t="shared" si="23"/>
        <v>MICBR1-_BR_MICBR1-BR-Gestão e Controle--MIC Motor de Integridade Contábil. Mobile Banking</v>
      </c>
    </row>
    <row r="770" spans="1:4" x14ac:dyDescent="0.35">
      <c r="A770" t="str">
        <f t="shared" si="22"/>
        <v>MIGBR0-_BR_MIGBR0-BR-Gestão e Controle--MIG MIGROS Credito. Internet Banking</v>
      </c>
      <c r="B770" t="s">
        <v>2324</v>
      </c>
      <c r="C770" t="s">
        <v>2325</v>
      </c>
      <c r="D770" t="str">
        <f t="shared" si="23"/>
        <v>MIGBR0-_BR_MIGBR0-BR-Gestão e Controle--MIG MIGROS Credito. Internet Banking</v>
      </c>
    </row>
    <row r="771" spans="1:4" x14ac:dyDescent="0.35">
      <c r="A771" t="str">
        <f t="shared" si="22"/>
        <v>MIGBR1-_BR_MIGBR1-BR-Gestão e Controle--MIG MIGROS Credito. Mobile Banking</v>
      </c>
      <c r="B771" t="s">
        <v>2326</v>
      </c>
      <c r="C771" t="s">
        <v>2327</v>
      </c>
      <c r="D771" t="str">
        <f t="shared" si="23"/>
        <v>MIGBR1-_BR_MIGBR1-BR-Gestão e Controle--MIG MIGROS Credito. Mobile Banking</v>
      </c>
    </row>
    <row r="772" spans="1:4" x14ac:dyDescent="0.35">
      <c r="A772" t="str">
        <f t="shared" si="22"/>
        <v>MIVBR0-_BR_MIVBR0-BR-Canais--MIV Front End Crédito Imobiliario (BPO Santander). Internet Banking</v>
      </c>
      <c r="B772" t="s">
        <v>2328</v>
      </c>
      <c r="C772" t="s">
        <v>2329</v>
      </c>
      <c r="D772" t="str">
        <f t="shared" si="23"/>
        <v>MIVBR0-_BR_MIVBR0-BR-Canais--MIV Front End Crédito Imobiliario (BPO Santander). Internet Banking</v>
      </c>
    </row>
    <row r="773" spans="1:4" x14ac:dyDescent="0.35">
      <c r="A773" t="str">
        <f t="shared" si="22"/>
        <v>MIVBR1-_BR_MIVBR1-BR-Canais--MIV Front End Crédito Imobiliario (BPO Santander). Mobile Banking</v>
      </c>
      <c r="B773" t="s">
        <v>2330</v>
      </c>
      <c r="C773" t="s">
        <v>2331</v>
      </c>
      <c r="D773" t="str">
        <f t="shared" si="23"/>
        <v>MIVBR1-_BR_MIVBR1-BR-Canais--MIV Front End Crédito Imobiliario (BPO Santander). Mobile Banking</v>
      </c>
    </row>
    <row r="774" spans="1:4" x14ac:dyDescent="0.35">
      <c r="A774" t="str">
        <f t="shared" si="22"/>
        <v>MKTBR0-_BR_MKTBR0-BR-Administrativo--MKT MARCULT - PORTAL DO MARKETING. Internet Banking</v>
      </c>
      <c r="B774" t="s">
        <v>2332</v>
      </c>
      <c r="C774" t="s">
        <v>2333</v>
      </c>
      <c r="D774" t="str">
        <f t="shared" si="23"/>
        <v>MKTBR0-_BR_MKTBR0-BR-Administrativo--MKT MARCULT - PORTAL DO MARKETING. Internet Banking</v>
      </c>
    </row>
    <row r="775" spans="1:4" x14ac:dyDescent="0.35">
      <c r="A775" t="str">
        <f t="shared" si="22"/>
        <v>MKTBR1-_BR_MKTBR1-BR-Administrativo--MKT MARCULT - PORTAL DO MARKETING. Mobile Banking</v>
      </c>
      <c r="B775" t="s">
        <v>2334</v>
      </c>
      <c r="C775" t="s">
        <v>2335</v>
      </c>
      <c r="D775" t="str">
        <f t="shared" si="23"/>
        <v>MKTBR1-_BR_MKTBR1-BR-Administrativo--MKT MARCULT - PORTAL DO MARKETING. Mobile Banking</v>
      </c>
    </row>
    <row r="776" spans="1:4" x14ac:dyDescent="0.35">
      <c r="A776" t="str">
        <f t="shared" si="22"/>
        <v>MLTBR0-_BR_MLTBR0-BR-Canais--MLT NOVA PLATAFORMA DE AUTO ATENDIMENTO. Internet Banking</v>
      </c>
      <c r="B776" t="s">
        <v>2336</v>
      </c>
      <c r="C776" t="s">
        <v>2337</v>
      </c>
      <c r="D776" t="str">
        <f t="shared" si="23"/>
        <v>MLTBR0-_BR_MLTBR0-BR-Canais--MLT NOVA PLATAFORMA DE AUTO ATENDIMENTO. Internet Banking</v>
      </c>
    </row>
    <row r="777" spans="1:4" x14ac:dyDescent="0.35">
      <c r="A777" t="str">
        <f t="shared" si="22"/>
        <v>MLTBR1-_BR_MLTBR1-BR-Canais--MLT NOVA PLATAFORMA DE AUTO ATENDIMENTO. Mobile Banking</v>
      </c>
      <c r="B777" t="s">
        <v>2338</v>
      </c>
      <c r="C777" t="s">
        <v>2339</v>
      </c>
      <c r="D777" t="str">
        <f t="shared" si="23"/>
        <v>MLTBR1-_BR_MLTBR1-BR-Canais--MLT NOVA PLATAFORMA DE AUTO ATENDIMENTO. Mobile Banking</v>
      </c>
    </row>
    <row r="778" spans="1:4" x14ac:dyDescent="0.35">
      <c r="A778" t="str">
        <f t="shared" ref="A778:A841" si="24">CONCATENATE(C778,"-",B778)</f>
        <v>MO0BR0-_BR_MO0BR0-BR-Capacidades Técnicas--MO RELACIONAMENTO DE CLIENTES. Internet Banking</v>
      </c>
      <c r="B778" t="s">
        <v>2340</v>
      </c>
      <c r="C778" t="s">
        <v>2341</v>
      </c>
      <c r="D778" t="str">
        <f t="shared" ref="D778:D841" si="25">A778</f>
        <v>MO0BR0-_BR_MO0BR0-BR-Capacidades Técnicas--MO RELACIONAMENTO DE CLIENTES. Internet Banking</v>
      </c>
    </row>
    <row r="779" spans="1:4" x14ac:dyDescent="0.35">
      <c r="A779" t="str">
        <f t="shared" si="24"/>
        <v>MO0BR1-_BR_MO0BR1-BR-Capacidades Técnicas--MO RELACIONAMENTO DE CLIENTES. Mobile Banking</v>
      </c>
      <c r="B779" t="s">
        <v>2342</v>
      </c>
      <c r="C779" t="s">
        <v>2343</v>
      </c>
      <c r="D779" t="str">
        <f t="shared" si="25"/>
        <v>MO0BR1-_BR_MO0BR1-BR-Capacidades Técnicas--MO RELACIONAMENTO DE CLIENTES. Mobile Banking</v>
      </c>
    </row>
    <row r="780" spans="1:4" x14ac:dyDescent="0.35">
      <c r="A780" t="str">
        <f t="shared" si="24"/>
        <v>MOBBR0-_BR_MOBBR0-BR-Canais--MOB Abertura de Conta Digital. Internet Banking</v>
      </c>
      <c r="B780" t="s">
        <v>2344</v>
      </c>
      <c r="C780" t="s">
        <v>2345</v>
      </c>
      <c r="D780" t="str">
        <f t="shared" si="25"/>
        <v>MOBBR0-_BR_MOBBR0-BR-Canais--MOB Abertura de Conta Digital. Internet Banking</v>
      </c>
    </row>
    <row r="781" spans="1:4" x14ac:dyDescent="0.35">
      <c r="A781" t="str">
        <f t="shared" si="24"/>
        <v>MOBBR1-_BR_MOBBR1-BR-Canais--MOB Abertura de Conta Digital. Mobile Banking</v>
      </c>
      <c r="B781" t="s">
        <v>2346</v>
      </c>
      <c r="C781" t="s">
        <v>2347</v>
      </c>
      <c r="D781" t="str">
        <f t="shared" si="25"/>
        <v>MOBBR1-_BR_MOBBR1-BR-Canais--MOB Abertura de Conta Digital. Mobile Banking</v>
      </c>
    </row>
    <row r="782" spans="1:4" x14ac:dyDescent="0.35">
      <c r="A782" t="str">
        <f t="shared" si="24"/>
        <v>MOCBR0-_BR_MOCBR0-BR-Canais--MOC MÓDULO OMNI-CHANNEL. Internet Banking</v>
      </c>
      <c r="B782" t="s">
        <v>2348</v>
      </c>
      <c r="C782" t="s">
        <v>2349</v>
      </c>
      <c r="D782" t="str">
        <f t="shared" si="25"/>
        <v>MOCBR0-_BR_MOCBR0-BR-Canais--MOC MÓDULO OMNI-CHANNEL. Internet Banking</v>
      </c>
    </row>
    <row r="783" spans="1:4" x14ac:dyDescent="0.35">
      <c r="A783" t="str">
        <f t="shared" si="24"/>
        <v>MOCBR1-_BR_MOCBR1-BR-Canais--MOC MÓDULO OMNI-CHANNEL. Mobile Banking</v>
      </c>
      <c r="B783" t="s">
        <v>2350</v>
      </c>
      <c r="C783" t="s">
        <v>2351</v>
      </c>
      <c r="D783" t="str">
        <f t="shared" si="25"/>
        <v>MOCBR1-_BR_MOCBR1-BR-Canais--MOC MÓDULO OMNI-CHANNEL. Mobile Banking</v>
      </c>
    </row>
    <row r="784" spans="1:4" x14ac:dyDescent="0.35">
      <c r="A784" t="str">
        <f t="shared" si="24"/>
        <v>MOUBR0-_BR_MOUBR0-BR-Analíticos--MOU MIS Ouvidoria. Internet Banking</v>
      </c>
      <c r="B784" t="s">
        <v>2352</v>
      </c>
      <c r="C784" t="s">
        <v>2353</v>
      </c>
      <c r="D784" t="str">
        <f t="shared" si="25"/>
        <v>MOUBR0-_BR_MOUBR0-BR-Analíticos--MOU MIS Ouvidoria. Internet Banking</v>
      </c>
    </row>
    <row r="785" spans="1:4" x14ac:dyDescent="0.35">
      <c r="A785" t="str">
        <f t="shared" si="24"/>
        <v>MOUBR1-_BR_MOUBR1-BR-Analíticos--MOU MIS Ouvidoria. Mobile Banking</v>
      </c>
      <c r="B785" t="s">
        <v>2354</v>
      </c>
      <c r="C785" t="s">
        <v>2355</v>
      </c>
      <c r="D785" t="str">
        <f t="shared" si="25"/>
        <v>MOUBR1-_BR_MOUBR1-BR-Analíticos--MOU MIS Ouvidoria. Mobile Banking</v>
      </c>
    </row>
    <row r="786" spans="1:4" x14ac:dyDescent="0.35">
      <c r="A786" t="str">
        <f t="shared" si="24"/>
        <v>MP0BR0-_BR_MP0BR0-BR-Manufatura--MP PAMPA. Internet Banking</v>
      </c>
      <c r="B786" t="s">
        <v>2356</v>
      </c>
      <c r="C786" t="s">
        <v>2357</v>
      </c>
      <c r="D786" t="str">
        <f t="shared" si="25"/>
        <v>MP0BR0-_BR_MP0BR0-BR-Manufatura--MP PAMPA. Internet Banking</v>
      </c>
    </row>
    <row r="787" spans="1:4" x14ac:dyDescent="0.35">
      <c r="A787" t="str">
        <f t="shared" si="24"/>
        <v>MP0BR1-_BR_MP0BR1-BR-Manufatura--MP PAMPA. Mobile Banking</v>
      </c>
      <c r="B787" t="s">
        <v>2358</v>
      </c>
      <c r="C787" t="s">
        <v>2359</v>
      </c>
      <c r="D787" t="str">
        <f t="shared" si="25"/>
        <v>MP0BR1-_BR_MP0BR1-BR-Manufatura--MP PAMPA. Mobile Banking</v>
      </c>
    </row>
    <row r="788" spans="1:4" x14ac:dyDescent="0.35">
      <c r="A788" t="str">
        <f t="shared" si="24"/>
        <v>MPABR0-_BR_MPABR0-BR-Manufatura--MPA Gestão e Apoio Operacional de Cartões. Internet Banking</v>
      </c>
      <c r="B788" t="s">
        <v>2360</v>
      </c>
      <c r="C788" t="s">
        <v>2361</v>
      </c>
      <c r="D788" t="str">
        <f t="shared" si="25"/>
        <v>MPABR0-_BR_MPABR0-BR-Manufatura--MPA Gestão e Apoio Operacional de Cartões. Internet Banking</v>
      </c>
    </row>
    <row r="789" spans="1:4" x14ac:dyDescent="0.35">
      <c r="A789" t="str">
        <f t="shared" si="24"/>
        <v>MPABR1-_BR_MPABR1-BR-Manufatura--MPA Gestão e Apoio Operacional de Cartões. Mobile Banking</v>
      </c>
      <c r="B789" t="s">
        <v>2362</v>
      </c>
      <c r="C789" t="s">
        <v>2363</v>
      </c>
      <c r="D789" t="str">
        <f t="shared" si="25"/>
        <v>MPABR1-_BR_MPABR1-BR-Manufatura--MPA Gestão e Apoio Operacional de Cartões. Mobile Banking</v>
      </c>
    </row>
    <row r="790" spans="1:4" x14ac:dyDescent="0.35">
      <c r="A790" t="str">
        <f t="shared" si="24"/>
        <v>MPVBR0-_BR_MPVBR0-BR-Gestão e Controle--MPV Monitoramento de Ponto de Venda. Internet Banking</v>
      </c>
      <c r="B790" t="s">
        <v>2364</v>
      </c>
      <c r="C790" t="s">
        <v>2365</v>
      </c>
      <c r="D790" t="str">
        <f t="shared" si="25"/>
        <v>MPVBR0-_BR_MPVBR0-BR-Gestão e Controle--MPV Monitoramento de Ponto de Venda. Internet Banking</v>
      </c>
    </row>
    <row r="791" spans="1:4" x14ac:dyDescent="0.35">
      <c r="A791" t="str">
        <f t="shared" si="24"/>
        <v>MPVBR1-_BR_MPVBR1-BR-Gestão e Controle--MPV Monitoramento de Ponto de Venda. Mobile Banking</v>
      </c>
      <c r="B791" t="s">
        <v>2366</v>
      </c>
      <c r="C791" t="s">
        <v>2367</v>
      </c>
      <c r="D791" t="str">
        <f t="shared" si="25"/>
        <v>MPVBR1-_BR_MPVBR1-BR-Gestão e Controle--MPV Monitoramento de Ponto de Venda. Mobile Banking</v>
      </c>
    </row>
    <row r="792" spans="1:4" x14ac:dyDescent="0.35">
      <c r="A792" t="str">
        <f t="shared" si="24"/>
        <v>MQABR0-_BR_MQABR0-BR-Capacidades Técnicas--MQA Plataforma para  Mobile Quality Assurance. Internet Banking</v>
      </c>
      <c r="B792" t="s">
        <v>2368</v>
      </c>
      <c r="C792" t="s">
        <v>2369</v>
      </c>
      <c r="D792" t="str">
        <f t="shared" si="25"/>
        <v>MQABR0-_BR_MQABR0-BR-Capacidades Técnicas--MQA Plataforma para  Mobile Quality Assurance. Internet Banking</v>
      </c>
    </row>
    <row r="793" spans="1:4" x14ac:dyDescent="0.35">
      <c r="A793" t="str">
        <f t="shared" si="24"/>
        <v>MQABR1-_BR_MQABR1-BR-Capacidades Técnicas--MQA Plataforma para  Mobile Quality Assurance. Mobile Banking</v>
      </c>
      <c r="B793" t="s">
        <v>2370</v>
      </c>
      <c r="C793" t="s">
        <v>2371</v>
      </c>
      <c r="D793" t="str">
        <f t="shared" si="25"/>
        <v>MQABR1-_BR_MQABR1-BR-Capacidades Técnicas--MQA Plataforma para  Mobile Quality Assurance. Mobile Banking</v>
      </c>
    </row>
    <row r="794" spans="1:4" x14ac:dyDescent="0.35">
      <c r="A794" t="str">
        <f t="shared" si="24"/>
        <v>MR0BR0-_BR_MR0BR0-BR-Analíticos--MR HISTÓRICO DE ARRECADAÇÕES E PAGAMENTO DE BENEFÍCIOS. Internet Banking</v>
      </c>
      <c r="B794" t="s">
        <v>2372</v>
      </c>
      <c r="C794" t="s">
        <v>2373</v>
      </c>
      <c r="D794" t="str">
        <f t="shared" si="25"/>
        <v>MR0BR0-_BR_MR0BR0-BR-Analíticos--MR HISTÓRICO DE ARRECADAÇÕES E PAGAMENTO DE BENEFÍCIOS. Internet Banking</v>
      </c>
    </row>
    <row r="795" spans="1:4" x14ac:dyDescent="0.35">
      <c r="A795" t="str">
        <f t="shared" si="24"/>
        <v>MR0BR1-_BR_MR0BR1-BR-Analíticos--MR HISTÓRICO DE ARRECADAÇÕES E PAGAMENTO DE BENEFÍCIOS. Mobile Banking</v>
      </c>
      <c r="B795" t="s">
        <v>2374</v>
      </c>
      <c r="C795" t="s">
        <v>2375</v>
      </c>
      <c r="D795" t="str">
        <f t="shared" si="25"/>
        <v>MR0BR1-_BR_MR0BR1-BR-Analíticos--MR HISTÓRICO DE ARRECADAÇÕES E PAGAMENTO DE BENEFÍCIOS. Mobile Banking</v>
      </c>
    </row>
    <row r="796" spans="1:4" x14ac:dyDescent="0.35">
      <c r="A796" t="str">
        <f t="shared" si="24"/>
        <v>MRMBR0-_BR_MRMBR0-BR-Gestão e Controle--MRM Módulo de Risco de Mercado. Internet Banking</v>
      </c>
      <c r="B796" t="s">
        <v>2376</v>
      </c>
      <c r="C796" t="s">
        <v>2377</v>
      </c>
      <c r="D796" t="str">
        <f t="shared" si="25"/>
        <v>MRMBR0-_BR_MRMBR0-BR-Gestão e Controle--MRM Módulo de Risco de Mercado. Internet Banking</v>
      </c>
    </row>
    <row r="797" spans="1:4" x14ac:dyDescent="0.35">
      <c r="A797" t="str">
        <f t="shared" si="24"/>
        <v>MRMBR1-_BR_MRMBR1-BR-Gestão e Controle--MRM Módulo de Risco de Mercado. Mobile Banking</v>
      </c>
      <c r="B797" t="s">
        <v>2378</v>
      </c>
      <c r="C797" t="s">
        <v>2379</v>
      </c>
      <c r="D797" t="str">
        <f t="shared" si="25"/>
        <v>MRMBR1-_BR_MRMBR1-BR-Gestão e Controle--MRM Módulo de Risco de Mercado. Mobile Banking</v>
      </c>
    </row>
    <row r="798" spans="1:4" x14ac:dyDescent="0.35">
      <c r="A798" t="str">
        <f t="shared" si="24"/>
        <v>MSABR0-_BR_MSABR0-BR-Analíticos--MSA MIS no SAS. Internet Banking</v>
      </c>
      <c r="B798" t="s">
        <v>2380</v>
      </c>
      <c r="C798" t="s">
        <v>2381</v>
      </c>
      <c r="D798" t="str">
        <f t="shared" si="25"/>
        <v>MSABR0-_BR_MSABR0-BR-Analíticos--MSA MIS no SAS. Internet Banking</v>
      </c>
    </row>
    <row r="799" spans="1:4" x14ac:dyDescent="0.35">
      <c r="A799" t="str">
        <f t="shared" si="24"/>
        <v>MSABR1-_BR_MSABR1-BR-Analíticos--MSA MIS no SAS. Mobile Banking</v>
      </c>
      <c r="B799" t="s">
        <v>2382</v>
      </c>
      <c r="C799" t="s">
        <v>2383</v>
      </c>
      <c r="D799" t="str">
        <f t="shared" si="25"/>
        <v>MSABR1-_BR_MSABR1-BR-Analíticos--MSA MIS no SAS. Mobile Banking</v>
      </c>
    </row>
    <row r="800" spans="1:4" x14ac:dyDescent="0.35">
      <c r="A800" t="str">
        <f t="shared" si="24"/>
        <v>MSGBR0-_BR_MSGBR0-BR-Canais--MSG Canais Mobile Envio de mensagens. Internet Banking</v>
      </c>
      <c r="B800" t="s">
        <v>2384</v>
      </c>
      <c r="C800" t="s">
        <v>2385</v>
      </c>
      <c r="D800" t="str">
        <f t="shared" si="25"/>
        <v>MSGBR0-_BR_MSGBR0-BR-Canais--MSG Canais Mobile Envio de mensagens. Internet Banking</v>
      </c>
    </row>
    <row r="801" spans="1:4" x14ac:dyDescent="0.35">
      <c r="A801" t="str">
        <f t="shared" si="24"/>
        <v>MSGBR1-_BR_MSGBR1-BR-Canais--MSG Canais Mobile Envio de mensagens. Mobile Banking</v>
      </c>
      <c r="B801" t="s">
        <v>2386</v>
      </c>
      <c r="C801" t="s">
        <v>2387</v>
      </c>
      <c r="D801" t="str">
        <f t="shared" si="25"/>
        <v>MSGBR1-_BR_MSGBR1-BR-Canais--MSG Canais Mobile Envio de mensagens. Mobile Banking</v>
      </c>
    </row>
    <row r="802" spans="1:4" x14ac:dyDescent="0.35">
      <c r="A802" t="str">
        <f t="shared" si="24"/>
        <v>MSLBR0-_BR_MSLBR0-BR-Analíticos--MSL DATAMART D1 MOR SALES (D1SALES). Internet Banking</v>
      </c>
      <c r="B802" t="s">
        <v>2388</v>
      </c>
      <c r="C802" t="s">
        <v>2389</v>
      </c>
      <c r="D802" t="str">
        <f t="shared" si="25"/>
        <v>MSLBR0-_BR_MSLBR0-BR-Analíticos--MSL DATAMART D1 MOR SALES (D1SALES). Internet Banking</v>
      </c>
    </row>
    <row r="803" spans="1:4" x14ac:dyDescent="0.35">
      <c r="A803" t="str">
        <f t="shared" si="24"/>
        <v>MSLBR1-_BR_MSLBR1-BR-Analíticos--MSL DATAMART D1 MOR SALES (D1SALES). Mobile Banking</v>
      </c>
      <c r="B803" t="s">
        <v>2390</v>
      </c>
      <c r="C803" t="s">
        <v>2391</v>
      </c>
      <c r="D803" t="str">
        <f t="shared" si="25"/>
        <v>MSLBR1-_BR_MSLBR1-BR-Analíticos--MSL DATAMART D1 MOR SALES (D1SALES). Mobile Banking</v>
      </c>
    </row>
    <row r="804" spans="1:4" x14ac:dyDescent="0.35">
      <c r="A804" t="str">
        <f t="shared" si="24"/>
        <v>MSPBR0-_BR_MSPBR0-BR-Comercialização e Serviços--MSP Mensagem de Vídeo em Streaming. Internet Banking</v>
      </c>
      <c r="B804" t="s">
        <v>2392</v>
      </c>
      <c r="C804" t="s">
        <v>2393</v>
      </c>
      <c r="D804" t="str">
        <f t="shared" si="25"/>
        <v>MSPBR0-_BR_MSPBR0-BR-Comercialização e Serviços--MSP Mensagem de Vídeo em Streaming. Internet Banking</v>
      </c>
    </row>
    <row r="805" spans="1:4" x14ac:dyDescent="0.35">
      <c r="A805" t="str">
        <f t="shared" si="24"/>
        <v>MSPBR1-_BR_MSPBR1-BR-Comercialização e Serviços--MSP Mensagem de Vídeo em Streaming. Mobile Banking</v>
      </c>
      <c r="B805" t="s">
        <v>2394</v>
      </c>
      <c r="C805" t="s">
        <v>2395</v>
      </c>
      <c r="D805" t="str">
        <f t="shared" si="25"/>
        <v>MSPBR1-_BR_MSPBR1-BR-Comercialização e Serviços--MSP Mensagem de Vídeo em Streaming. Mobile Banking</v>
      </c>
    </row>
    <row r="806" spans="1:4" x14ac:dyDescent="0.35">
      <c r="A806" t="str">
        <f t="shared" si="24"/>
        <v>MV0BR0-_BR_MV0BR0-BR-Manufatura--MV MOVIMENTO DE TEDS. Internet Banking</v>
      </c>
      <c r="B806" t="s">
        <v>2396</v>
      </c>
      <c r="C806" t="s">
        <v>2397</v>
      </c>
      <c r="D806" t="str">
        <f t="shared" si="25"/>
        <v>MV0BR0-_BR_MV0BR0-BR-Manufatura--MV MOVIMENTO DE TEDS. Internet Banking</v>
      </c>
    </row>
    <row r="807" spans="1:4" x14ac:dyDescent="0.35">
      <c r="A807" t="str">
        <f t="shared" si="24"/>
        <v>MV0BR1-_BR_MV0BR1-BR-Manufatura--MV MOVIMENTO DE TEDS. Mobile Banking</v>
      </c>
      <c r="B807" t="s">
        <v>2398</v>
      </c>
      <c r="C807" t="s">
        <v>2399</v>
      </c>
      <c r="D807" t="str">
        <f t="shared" si="25"/>
        <v>MV0BR1-_BR_MV0BR1-BR-Manufatura--MV MOVIMENTO DE TEDS. Mobile Banking</v>
      </c>
    </row>
    <row r="808" spans="1:4" x14ac:dyDescent="0.35">
      <c r="A808" t="str">
        <f t="shared" si="24"/>
        <v>MZ0BR0-_BR_MZ0BR0-BR-Gestão e Controle--MZ SISTEMA INTEGRADO DE CONTROLE DE RATING. Internet Banking</v>
      </c>
      <c r="B808" t="s">
        <v>2400</v>
      </c>
      <c r="C808" t="s">
        <v>2401</v>
      </c>
      <c r="D808" t="str">
        <f t="shared" si="25"/>
        <v>MZ0BR0-_BR_MZ0BR0-BR-Gestão e Controle--MZ SISTEMA INTEGRADO DE CONTROLE DE RATING. Internet Banking</v>
      </c>
    </row>
    <row r="809" spans="1:4" x14ac:dyDescent="0.35">
      <c r="A809" t="str">
        <f t="shared" si="24"/>
        <v>MZ0BR1-_BR_MZ0BR1-BR-Gestão e Controle--MZ SISTEMA INTEGRADO DE CONTROLE DE RATING. Mobile Banking</v>
      </c>
      <c r="B809" t="s">
        <v>2402</v>
      </c>
      <c r="C809" t="s">
        <v>2403</v>
      </c>
      <c r="D809" t="str">
        <f t="shared" si="25"/>
        <v>MZ0BR1-_BR_MZ0BR1-BR-Gestão e Controle--MZ SISTEMA INTEGRADO DE CONTROLE DE RATING. Mobile Banking</v>
      </c>
    </row>
    <row r="810" spans="1:4" x14ac:dyDescent="0.35">
      <c r="A810" t="str">
        <f t="shared" si="24"/>
        <v>N10BR0-_BR_N10BR0-BR-Manufatura--N1 SISTEMA DE GERENCIAMENTO DE MILHAS. Internet Banking</v>
      </c>
      <c r="B810" t="s">
        <v>2404</v>
      </c>
      <c r="C810" t="s">
        <v>2405</v>
      </c>
      <c r="D810" t="str">
        <f t="shared" si="25"/>
        <v>N10BR0-_BR_N10BR0-BR-Manufatura--N1 SISTEMA DE GERENCIAMENTO DE MILHAS. Internet Banking</v>
      </c>
    </row>
    <row r="811" spans="1:4" x14ac:dyDescent="0.35">
      <c r="A811" t="str">
        <f t="shared" si="24"/>
        <v>N10BR1-_BR_N10BR1-BR-Manufatura--N1 SISTEMA DE GERENCIAMENTO DE MILHAS. Mobile Banking</v>
      </c>
      <c r="B811" t="s">
        <v>2406</v>
      </c>
      <c r="C811" t="s">
        <v>2407</v>
      </c>
      <c r="D811" t="str">
        <f t="shared" si="25"/>
        <v>N10BR1-_BR_N10BR1-BR-Manufatura--N1 SISTEMA DE GERENCIAMENTO DE MILHAS. Mobile Banking</v>
      </c>
    </row>
    <row r="812" spans="1:4" x14ac:dyDescent="0.35">
      <c r="A812" t="str">
        <f t="shared" si="24"/>
        <v>NA0BR0-_BR_NA0BR0-BR-Genoma do Cliente--NA RATING DE PESSOA FISÍCA, MICRO E PEQUENA EMPRESA. Internet Banking</v>
      </c>
      <c r="B812" t="s">
        <v>2408</v>
      </c>
      <c r="C812" t="s">
        <v>2409</v>
      </c>
      <c r="D812" t="str">
        <f t="shared" si="25"/>
        <v>NA0BR0-_BR_NA0BR0-BR-Genoma do Cliente--NA RATING DE PESSOA FISÍCA, MICRO E PEQUENA EMPRESA. Internet Banking</v>
      </c>
    </row>
    <row r="813" spans="1:4" x14ac:dyDescent="0.35">
      <c r="A813" t="str">
        <f t="shared" si="24"/>
        <v>NA0BR1-_BR_NA0BR1-BR-Genoma do Cliente--NA RATING DE PESSOA FISÍCA, MICRO E PEQUENA EMPRESA. Mobile Banking</v>
      </c>
      <c r="B813" t="s">
        <v>2410</v>
      </c>
      <c r="C813" t="s">
        <v>2411</v>
      </c>
      <c r="D813" t="str">
        <f t="shared" si="25"/>
        <v>NA0BR1-_BR_NA0BR1-BR-Genoma do Cliente--NA RATING DE PESSOA FISÍCA, MICRO E PEQUENA EMPRESA. Mobile Banking</v>
      </c>
    </row>
    <row r="814" spans="1:4" x14ac:dyDescent="0.35">
      <c r="A814" t="str">
        <f t="shared" si="24"/>
        <v>NAWBR0-_BR_NAWBR0-BR-Gestão e Controle--NAW Autenticação de Usuario na rede Sem Fio. Internet Banking</v>
      </c>
      <c r="B814" t="s">
        <v>2412</v>
      </c>
      <c r="C814" t="s">
        <v>2413</v>
      </c>
      <c r="D814" t="str">
        <f t="shared" si="25"/>
        <v>NAWBR0-_BR_NAWBR0-BR-Gestão e Controle--NAW Autenticação de Usuario na rede Sem Fio. Internet Banking</v>
      </c>
    </row>
    <row r="815" spans="1:4" x14ac:dyDescent="0.35">
      <c r="A815" t="str">
        <f t="shared" si="24"/>
        <v>NAWBR1-_BR_NAWBR1-BR-Gestão e Controle--NAW Autenticação de Usuario na rede Sem Fio. Mobile Banking</v>
      </c>
      <c r="B815" t="s">
        <v>2414</v>
      </c>
      <c r="C815" t="s">
        <v>2415</v>
      </c>
      <c r="D815" t="str">
        <f t="shared" si="25"/>
        <v>NAWBR1-_BR_NAWBR1-BR-Gestão e Controle--NAW Autenticação de Usuario na rede Sem Fio. Mobile Banking</v>
      </c>
    </row>
    <row r="816" spans="1:4" x14ac:dyDescent="0.35">
      <c r="A816" t="str">
        <f t="shared" si="24"/>
        <v>NDCBR0-_BR_NDCBR0-BR-Analíticos--NDC DATAMART NEGATIVAÇÃO DE CONTRATOS (UNIV_FB). Internet Banking</v>
      </c>
      <c r="B816" t="s">
        <v>2416</v>
      </c>
      <c r="C816" t="s">
        <v>2417</v>
      </c>
      <c r="D816" t="str">
        <f t="shared" si="25"/>
        <v>NDCBR0-_BR_NDCBR0-BR-Analíticos--NDC DATAMART NEGATIVAÇÃO DE CONTRATOS (UNIV_FB). Internet Banking</v>
      </c>
    </row>
    <row r="817" spans="1:4" x14ac:dyDescent="0.35">
      <c r="A817" t="str">
        <f t="shared" si="24"/>
        <v>NDCBR1-_BR_NDCBR1-BR-Analíticos--NDC DATAMART NEGATIVAÇÃO DE CONTRATOS (UNIV_FB). Mobile Banking</v>
      </c>
      <c r="B817" t="s">
        <v>2418</v>
      </c>
      <c r="C817" t="s">
        <v>2419</v>
      </c>
      <c r="D817" t="str">
        <f t="shared" si="25"/>
        <v>NDCBR1-_BR_NDCBR1-BR-Analíticos--NDC DATAMART NEGATIVAÇÃO DE CONTRATOS (UNIV_FB). Mobile Banking</v>
      </c>
    </row>
    <row r="818" spans="1:4" x14ac:dyDescent="0.35">
      <c r="A818" t="str">
        <f t="shared" si="24"/>
        <v>NE0BR0-_BR_NE0BR0-BR-Manufatura--NE EMBOSSING DE PLÁSTICOS E IMPRESSÃO DE SENHAS. Internet Banking</v>
      </c>
      <c r="B818" t="s">
        <v>2420</v>
      </c>
      <c r="C818" t="s">
        <v>2421</v>
      </c>
      <c r="D818" t="str">
        <f t="shared" si="25"/>
        <v>NE0BR0-_BR_NE0BR0-BR-Manufatura--NE EMBOSSING DE PLÁSTICOS E IMPRESSÃO DE SENHAS. Internet Banking</v>
      </c>
    </row>
    <row r="819" spans="1:4" x14ac:dyDescent="0.35">
      <c r="A819" t="str">
        <f t="shared" si="24"/>
        <v>NE0BR1-_BR_NE0BR1-BR-Manufatura--NE EMBOSSING DE PLÁSTICOS E IMPRESSÃO DE SENHAS. Mobile Banking</v>
      </c>
      <c r="B819" t="s">
        <v>2422</v>
      </c>
      <c r="C819" t="s">
        <v>2423</v>
      </c>
      <c r="D819" t="str">
        <f t="shared" si="25"/>
        <v>NE0BR1-_BR_NE0BR1-BR-Manufatura--NE EMBOSSING DE PLÁSTICOS E IMPRESSÃO DE SENHAS. Mobile Banking</v>
      </c>
    </row>
    <row r="820" spans="1:4" x14ac:dyDescent="0.35">
      <c r="A820" t="str">
        <f t="shared" si="24"/>
        <v>NF0BR0-_BR_NF0BR0-BR-Analíticos--NF GESTÃO DE RISCOS. Internet Banking</v>
      </c>
      <c r="B820" t="s">
        <v>2424</v>
      </c>
      <c r="C820" t="s">
        <v>2425</v>
      </c>
      <c r="D820" t="str">
        <f t="shared" si="25"/>
        <v>NF0BR0-_BR_NF0BR0-BR-Analíticos--NF GESTÃO DE RISCOS. Internet Banking</v>
      </c>
    </row>
    <row r="821" spans="1:4" x14ac:dyDescent="0.35">
      <c r="A821" t="str">
        <f t="shared" si="24"/>
        <v>NF0BR1-_BR_NF0BR1-BR-Analíticos--NF GESTÃO DE RISCOS. Mobile Banking</v>
      </c>
      <c r="B821" t="s">
        <v>2426</v>
      </c>
      <c r="C821" t="s">
        <v>2427</v>
      </c>
      <c r="D821" t="str">
        <f t="shared" si="25"/>
        <v>NF0BR1-_BR_NF0BR1-BR-Analíticos--NF GESTÃO DE RISCOS. Mobile Banking</v>
      </c>
    </row>
    <row r="822" spans="1:4" x14ac:dyDescent="0.35">
      <c r="A822" t="str">
        <f t="shared" si="24"/>
        <v>NFSBR0-_BR_NFSBR0-BR-Administrativo--NFS PORTAL DE NORMAS. Internet Banking</v>
      </c>
      <c r="B822" t="s">
        <v>2428</v>
      </c>
      <c r="C822" t="s">
        <v>2429</v>
      </c>
      <c r="D822" t="str">
        <f t="shared" si="25"/>
        <v>NFSBR0-_BR_NFSBR0-BR-Administrativo--NFS PORTAL DE NORMAS. Internet Banking</v>
      </c>
    </row>
    <row r="823" spans="1:4" x14ac:dyDescent="0.35">
      <c r="A823" t="str">
        <f t="shared" si="24"/>
        <v>NFSBR1-_BR_NFSBR1-BR-Administrativo--NFS PORTAL DE NORMAS. Mobile Banking</v>
      </c>
      <c r="B823" t="s">
        <v>2430</v>
      </c>
      <c r="C823" t="s">
        <v>2431</v>
      </c>
      <c r="D823" t="str">
        <f t="shared" si="25"/>
        <v>NFSBR1-_BR_NFSBR1-BR-Administrativo--NFS PORTAL DE NORMAS. Mobile Banking</v>
      </c>
    </row>
    <row r="824" spans="1:4" x14ac:dyDescent="0.35">
      <c r="A824" t="str">
        <f t="shared" si="24"/>
        <v>NI0BR0-_BR_NI0BR0-BR-Gestão e Controle--NI FITA DE AUDITORIA. Internet Banking</v>
      </c>
      <c r="B824" t="s">
        <v>2432</v>
      </c>
      <c r="C824" t="s">
        <v>2433</v>
      </c>
      <c r="D824" t="str">
        <f t="shared" si="25"/>
        <v>NI0BR0-_BR_NI0BR0-BR-Gestão e Controle--NI FITA DE AUDITORIA. Internet Banking</v>
      </c>
    </row>
    <row r="825" spans="1:4" x14ac:dyDescent="0.35">
      <c r="A825" t="str">
        <f t="shared" si="24"/>
        <v>NI0BR1-_BR_NI0BR1-BR-Gestão e Controle--NI FITA DE AUDITORIA. Mobile Banking</v>
      </c>
      <c r="B825" t="s">
        <v>2434</v>
      </c>
      <c r="C825" t="s">
        <v>2435</v>
      </c>
      <c r="D825" t="str">
        <f t="shared" si="25"/>
        <v>NI0BR1-_BR_NI0BR1-BR-Gestão e Controle--NI FITA DE AUDITORIA. Mobile Banking</v>
      </c>
    </row>
    <row r="826" spans="1:4" x14ac:dyDescent="0.35">
      <c r="A826" t="str">
        <f t="shared" si="24"/>
        <v>NMSBR0-_BR_NMSBR0-BR-Analíticos--NMS NEMO SIC. Internet Banking</v>
      </c>
      <c r="B826" t="s">
        <v>2436</v>
      </c>
      <c r="C826" t="s">
        <v>2437</v>
      </c>
      <c r="D826" t="str">
        <f t="shared" si="25"/>
        <v>NMSBR0-_BR_NMSBR0-BR-Analíticos--NMS NEMO SIC. Internet Banking</v>
      </c>
    </row>
    <row r="827" spans="1:4" x14ac:dyDescent="0.35">
      <c r="A827" t="str">
        <f t="shared" si="24"/>
        <v>NMSBR1-_BR_NMSBR1-BR-Analíticos--NMS NEMO SIC. Mobile Banking</v>
      </c>
      <c r="B827" t="s">
        <v>2438</v>
      </c>
      <c r="C827" t="s">
        <v>2439</v>
      </c>
      <c r="D827" t="str">
        <f t="shared" si="25"/>
        <v>NMSBR1-_BR_NMSBR1-BR-Analíticos--NMS NEMO SIC. Mobile Banking</v>
      </c>
    </row>
    <row r="828" spans="1:4" x14ac:dyDescent="0.35">
      <c r="A828" t="str">
        <f t="shared" si="24"/>
        <v>NMWBR0-_BR_NMWBR0-BR-Canais--NMW NOVO INTERNET BANKING PF. Internet Banking</v>
      </c>
      <c r="B828" t="s">
        <v>2440</v>
      </c>
      <c r="C828" t="s">
        <v>2441</v>
      </c>
      <c r="D828" t="str">
        <f t="shared" si="25"/>
        <v>NMWBR0-_BR_NMWBR0-BR-Canais--NMW NOVO INTERNET BANKING PF. Internet Banking</v>
      </c>
    </row>
    <row r="829" spans="1:4" x14ac:dyDescent="0.35">
      <c r="A829" t="str">
        <f t="shared" si="24"/>
        <v>NMWBR1-_BR_NMWBR1-BR-Canais--NMW NOVO INTERNET BANKING PF. Mobile Banking</v>
      </c>
      <c r="B829" t="s">
        <v>2442</v>
      </c>
      <c r="C829" t="s">
        <v>2443</v>
      </c>
      <c r="D829" t="str">
        <f t="shared" si="25"/>
        <v>NMWBR1-_BR_NMWBR1-BR-Canais--NMW NOVO INTERNET BANKING PF. Mobile Banking</v>
      </c>
    </row>
    <row r="830" spans="1:4" x14ac:dyDescent="0.35">
      <c r="A830" t="str">
        <f t="shared" si="24"/>
        <v>NW0BR0-_BR_NW0BR0-BR-Manufatura--NW SIGOM MÓDULO DE TERMO DE MOEDAS. Internet Banking</v>
      </c>
      <c r="B830" t="s">
        <v>2444</v>
      </c>
      <c r="C830" t="s">
        <v>2445</v>
      </c>
      <c r="D830" t="str">
        <f t="shared" si="25"/>
        <v>NW0BR0-_BR_NW0BR0-BR-Manufatura--NW SIGOM MÓDULO DE TERMO DE MOEDAS. Internet Banking</v>
      </c>
    </row>
    <row r="831" spans="1:4" x14ac:dyDescent="0.35">
      <c r="A831" t="str">
        <f t="shared" si="24"/>
        <v>NW0BR1-_BR_NW0BR1-BR-Manufatura--NW SIGOM MÓDULO DE TERMO DE MOEDAS. Mobile Banking</v>
      </c>
      <c r="B831" t="s">
        <v>2446</v>
      </c>
      <c r="C831" t="s">
        <v>2447</v>
      </c>
      <c r="D831" t="str">
        <f t="shared" si="25"/>
        <v>NW0BR1-_BR_NW0BR1-BR-Manufatura--NW SIGOM MÓDULO DE TERMO DE MOEDAS. Mobile Banking</v>
      </c>
    </row>
    <row r="832" spans="1:4" x14ac:dyDescent="0.35">
      <c r="A832" t="str">
        <f t="shared" si="24"/>
        <v>NY0BR0-_BR_NY0BR0-BR-Manufatura--NY AGENDAMENTOS. Internet Banking</v>
      </c>
      <c r="B832" t="s">
        <v>2448</v>
      </c>
      <c r="C832" t="s">
        <v>2449</v>
      </c>
      <c r="D832" t="str">
        <f t="shared" si="25"/>
        <v>NY0BR0-_BR_NY0BR0-BR-Manufatura--NY AGENDAMENTOS. Internet Banking</v>
      </c>
    </row>
    <row r="833" spans="1:4" x14ac:dyDescent="0.35">
      <c r="A833" t="str">
        <f t="shared" si="24"/>
        <v>NY0BR1-_BR_NY0BR1-BR-Manufatura--NY AGENDAMENTOS. Mobile Banking</v>
      </c>
      <c r="B833" t="s">
        <v>2450</v>
      </c>
      <c r="C833" t="s">
        <v>2451</v>
      </c>
      <c r="D833" t="str">
        <f t="shared" si="25"/>
        <v>NY0BR1-_BR_NY0BR1-BR-Manufatura--NY AGENDAMENTOS. Mobile Banking</v>
      </c>
    </row>
    <row r="834" spans="1:4" x14ac:dyDescent="0.35">
      <c r="A834" t="str">
        <f t="shared" si="24"/>
        <v>NZ0BR0-_BR_NZ0BR0-BR-Capacidades Técnicas--NZ MIDDLEWARE SPB. Internet Banking</v>
      </c>
      <c r="B834" t="s">
        <v>2452</v>
      </c>
      <c r="C834" t="s">
        <v>2453</v>
      </c>
      <c r="D834" t="str">
        <f t="shared" si="25"/>
        <v>NZ0BR0-_BR_NZ0BR0-BR-Capacidades Técnicas--NZ MIDDLEWARE SPB. Internet Banking</v>
      </c>
    </row>
    <row r="835" spans="1:4" x14ac:dyDescent="0.35">
      <c r="A835" t="str">
        <f t="shared" si="24"/>
        <v>NZ0BR1-_BR_NZ0BR1-BR-Capacidades Técnicas--NZ MIDDLEWARE SPB. Mobile Banking</v>
      </c>
      <c r="B835" t="s">
        <v>2454</v>
      </c>
      <c r="C835" t="s">
        <v>2455</v>
      </c>
      <c r="D835" t="str">
        <f t="shared" si="25"/>
        <v>NZ0BR1-_BR_NZ0BR1-BR-Capacidades Técnicas--NZ MIDDLEWARE SPB. Mobile Banking</v>
      </c>
    </row>
    <row r="836" spans="1:4" x14ac:dyDescent="0.35">
      <c r="A836" t="str">
        <f t="shared" si="24"/>
        <v>O20BR0-_BR_O20BR0-BR-Capacidades Técnicas--O2 PLATAFORMA DE IMPRESSÃO - MÓDULO GERENCIAL. Internet Banking</v>
      </c>
      <c r="B836" t="s">
        <v>2456</v>
      </c>
      <c r="C836" t="s">
        <v>2457</v>
      </c>
      <c r="D836" t="str">
        <f t="shared" si="25"/>
        <v>O20BR0-_BR_O20BR0-BR-Capacidades Técnicas--O2 PLATAFORMA DE IMPRESSÃO - MÓDULO GERENCIAL. Internet Banking</v>
      </c>
    </row>
    <row r="837" spans="1:4" x14ac:dyDescent="0.35">
      <c r="A837" t="str">
        <f t="shared" si="24"/>
        <v>O20BR1-_BR_O20BR1-BR-Capacidades Técnicas--O2 PLATAFORMA DE IMPRESSÃO - MÓDULO GERENCIAL. Mobile Banking</v>
      </c>
      <c r="B837" t="s">
        <v>2458</v>
      </c>
      <c r="C837" t="s">
        <v>2459</v>
      </c>
      <c r="D837" t="str">
        <f t="shared" si="25"/>
        <v>O20BR1-_BR_O20BR1-BR-Capacidades Técnicas--O2 PLATAFORMA DE IMPRESSÃO - MÓDULO GERENCIAL. Mobile Banking</v>
      </c>
    </row>
    <row r="838" spans="1:4" x14ac:dyDescent="0.35">
      <c r="A838" t="str">
        <f t="shared" si="24"/>
        <v>O40BR0-_BR_O40BR0-BR-Genoma do Cliente--O4 INFRAESTRUTURA OPERACIONAL DE CANAIS. Internet Banking</v>
      </c>
      <c r="B838" t="s">
        <v>2460</v>
      </c>
      <c r="C838" t="s">
        <v>2461</v>
      </c>
      <c r="D838" t="str">
        <f t="shared" si="25"/>
        <v>O40BR0-_BR_O40BR0-BR-Genoma do Cliente--O4 INFRAESTRUTURA OPERACIONAL DE CANAIS. Internet Banking</v>
      </c>
    </row>
    <row r="839" spans="1:4" x14ac:dyDescent="0.35">
      <c r="A839" t="str">
        <f t="shared" si="24"/>
        <v>O40BR1-_BR_O40BR1-BR-Genoma do Cliente--O4 INFRAESTRUTURA OPERACIONAL DE CANAIS. Mobile Banking</v>
      </c>
      <c r="B839" t="s">
        <v>2462</v>
      </c>
      <c r="C839" t="s">
        <v>2463</v>
      </c>
      <c r="D839" t="str">
        <f t="shared" si="25"/>
        <v>O40BR1-_BR_O40BR1-BR-Genoma do Cliente--O4 INFRAESTRUTURA OPERACIONAL DE CANAIS. Mobile Banking</v>
      </c>
    </row>
    <row r="840" spans="1:4" x14ac:dyDescent="0.35">
      <c r="A840" t="str">
        <f t="shared" si="24"/>
        <v>O50BR0-_BR_O50BR0-BR-Comercialização e Serviços--O5 REMEDY ASSUNTOS PENDENTES. Internet Banking</v>
      </c>
      <c r="B840" t="s">
        <v>2464</v>
      </c>
      <c r="C840" t="s">
        <v>2465</v>
      </c>
      <c r="D840" t="str">
        <f t="shared" si="25"/>
        <v>O50BR0-_BR_O50BR0-BR-Comercialização e Serviços--O5 REMEDY ASSUNTOS PENDENTES. Internet Banking</v>
      </c>
    </row>
    <row r="841" spans="1:4" x14ac:dyDescent="0.35">
      <c r="A841" t="str">
        <f t="shared" si="24"/>
        <v>O50BR1-_BR_O50BR1-BR-Comercialização e Serviços--O5 REMEDY ASSUNTOS PENDENTES. Mobile Banking</v>
      </c>
      <c r="B841" t="s">
        <v>2466</v>
      </c>
      <c r="C841" t="s">
        <v>2467</v>
      </c>
      <c r="D841" t="str">
        <f t="shared" si="25"/>
        <v>O50BR1-_BR_O50BR1-BR-Comercialização e Serviços--O5 REMEDY ASSUNTOS PENDENTES. Mobile Banking</v>
      </c>
    </row>
    <row r="842" spans="1:4" x14ac:dyDescent="0.35">
      <c r="A842" t="str">
        <f t="shared" ref="A842:A905" si="26">CONCATENATE(C842,"-",B842)</f>
        <v>O70BR0-_BR_O70BR0-BR-Comercialização e Serviços--O7 Central de Transferência de Crédito. Internet Banking</v>
      </c>
      <c r="B842" t="s">
        <v>2468</v>
      </c>
      <c r="C842" t="s">
        <v>2469</v>
      </c>
      <c r="D842" t="str">
        <f t="shared" ref="D842:D905" si="27">A842</f>
        <v>O70BR0-_BR_O70BR0-BR-Comercialização e Serviços--O7 Central de Transferência de Crédito. Internet Banking</v>
      </c>
    </row>
    <row r="843" spans="1:4" x14ac:dyDescent="0.35">
      <c r="A843" t="str">
        <f t="shared" si="26"/>
        <v>O70BR1-_BR_O70BR1-BR-Comercialização e Serviços--O7 Central de Transferência de Crédito. Mobile Banking</v>
      </c>
      <c r="B843" t="s">
        <v>2470</v>
      </c>
      <c r="C843" t="s">
        <v>2471</v>
      </c>
      <c r="D843" t="str">
        <f t="shared" si="27"/>
        <v>O70BR1-_BR_O70BR1-BR-Comercialização e Serviços--O7 Central de Transferência de Crédito. Mobile Banking</v>
      </c>
    </row>
    <row r="844" spans="1:4" x14ac:dyDescent="0.35">
      <c r="A844" t="str">
        <f t="shared" si="26"/>
        <v>OBDBR0-_BR_OBDBR0-BR-Analíticos--OBD OFERTA BÁSICA DIÁRIA. Internet Banking</v>
      </c>
      <c r="B844" t="s">
        <v>2472</v>
      </c>
      <c r="C844" t="s">
        <v>2473</v>
      </c>
      <c r="D844" t="str">
        <f t="shared" si="27"/>
        <v>OBDBR0-_BR_OBDBR0-BR-Analíticos--OBD OFERTA BÁSICA DIÁRIA. Internet Banking</v>
      </c>
    </row>
    <row r="845" spans="1:4" x14ac:dyDescent="0.35">
      <c r="A845" t="str">
        <f t="shared" si="26"/>
        <v>OBDBR1-_BR_OBDBR1-BR-Analíticos--OBD OFERTA BÁSICA DIÁRIA. Mobile Banking</v>
      </c>
      <c r="B845" t="s">
        <v>2474</v>
      </c>
      <c r="C845" t="s">
        <v>2475</v>
      </c>
      <c r="D845" t="str">
        <f t="shared" si="27"/>
        <v>OBDBR1-_BR_OBDBR1-BR-Analíticos--OBD OFERTA BÁSICA DIÁRIA. Mobile Banking</v>
      </c>
    </row>
    <row r="846" spans="1:4" x14ac:dyDescent="0.35">
      <c r="A846" t="str">
        <f t="shared" si="26"/>
        <v>OCCBR0-_BR_OCCBR0-BR-Comercialização e Serviços--OCC COBRANÇA CONSUMER FINANCE. Internet Banking</v>
      </c>
      <c r="B846" t="s">
        <v>2476</v>
      </c>
      <c r="C846" t="s">
        <v>2477</v>
      </c>
      <c r="D846" t="str">
        <f t="shared" si="27"/>
        <v>OCCBR0-_BR_OCCBR0-BR-Comercialização e Serviços--OCC COBRANÇA CONSUMER FINANCE. Internet Banking</v>
      </c>
    </row>
    <row r="847" spans="1:4" x14ac:dyDescent="0.35">
      <c r="A847" t="str">
        <f t="shared" si="26"/>
        <v>OCCBR1-_BR_OCCBR1-BR-Comercialização e Serviços--OCC COBRANÇA CONSUMER FINANCE. Mobile Banking</v>
      </c>
      <c r="B847" t="s">
        <v>2478</v>
      </c>
      <c r="C847" t="s">
        <v>2479</v>
      </c>
      <c r="D847" t="str">
        <f t="shared" si="27"/>
        <v>OCCBR1-_BR_OCCBR1-BR-Comercialização e Serviços--OCC COBRANÇA CONSUMER FINANCE. Mobile Banking</v>
      </c>
    </row>
    <row r="848" spans="1:4" x14ac:dyDescent="0.35">
      <c r="A848" t="str">
        <f t="shared" si="26"/>
        <v>OCOBR0-_BR_OCOBR0-BR-Comercialização e Serviços--OCO TRANSAÇÕES ON LINE DO PACOTE CTA. Internet Banking</v>
      </c>
      <c r="B848" t="s">
        <v>2480</v>
      </c>
      <c r="C848" t="s">
        <v>2481</v>
      </c>
      <c r="D848" t="str">
        <f t="shared" si="27"/>
        <v>OCOBR0-_BR_OCOBR0-BR-Comercialização e Serviços--OCO TRANSAÇÕES ON LINE DO PACOTE CTA. Internet Banking</v>
      </c>
    </row>
    <row r="849" spans="1:4" x14ac:dyDescent="0.35">
      <c r="A849" t="str">
        <f t="shared" si="26"/>
        <v>OCOBR1-_BR_OCOBR1-BR-Comercialização e Serviços--OCO TRANSAÇÕES ON LINE DO PACOTE CTA. Mobile Banking</v>
      </c>
      <c r="B849" t="s">
        <v>2482</v>
      </c>
      <c r="C849" t="s">
        <v>2483</v>
      </c>
      <c r="D849" t="str">
        <f t="shared" si="27"/>
        <v>OCOBR1-_BR_OCOBR1-BR-Comercialização e Serviços--OCO TRANSAÇÕES ON LINE DO PACOTE CTA. Mobile Banking</v>
      </c>
    </row>
    <row r="850" spans="1:4" x14ac:dyDescent="0.35">
      <c r="A850" t="str">
        <f t="shared" si="26"/>
        <v>ODCBR0-_BR_ODCBR0-BR-Analíticos--ODC Cenários, Simulação e Forecasting. Internet Banking</v>
      </c>
      <c r="B850" t="s">
        <v>2484</v>
      </c>
      <c r="C850" t="s">
        <v>2485</v>
      </c>
      <c r="D850" t="str">
        <f t="shared" si="27"/>
        <v>ODCBR0-_BR_ODCBR0-BR-Analíticos--ODC Cenários, Simulação e Forecasting. Internet Banking</v>
      </c>
    </row>
    <row r="851" spans="1:4" x14ac:dyDescent="0.35">
      <c r="A851" t="str">
        <f t="shared" si="26"/>
        <v>ODCBR1-_BR_ODCBR1-BR-Analíticos--ODC Cenários, Simulação e Forecasting. Mobile Banking</v>
      </c>
      <c r="B851" t="s">
        <v>2486</v>
      </c>
      <c r="C851" t="s">
        <v>2487</v>
      </c>
      <c r="D851" t="str">
        <f t="shared" si="27"/>
        <v>ODCBR1-_BR_ODCBR1-BR-Analíticos--ODC Cenários, Simulação e Forecasting. Mobile Banking</v>
      </c>
    </row>
    <row r="852" spans="1:4" x14ac:dyDescent="0.35">
      <c r="A852" t="str">
        <f t="shared" si="26"/>
        <v>ODSBR0-_BR_ODSBR0-BR-Analíticos--ODS OPERATIONAL DATA STORE. Internet Banking</v>
      </c>
      <c r="B852" t="s">
        <v>2488</v>
      </c>
      <c r="C852" t="s">
        <v>2489</v>
      </c>
      <c r="D852" t="str">
        <f t="shared" si="27"/>
        <v>ODSBR0-_BR_ODSBR0-BR-Analíticos--ODS OPERATIONAL DATA STORE. Internet Banking</v>
      </c>
    </row>
    <row r="853" spans="1:4" x14ac:dyDescent="0.35">
      <c r="A853" t="str">
        <f t="shared" si="26"/>
        <v>ODSBR1-_BR_ODSBR1-BR-Analíticos--ODS OPERATIONAL DATA STORE. Mobile Banking</v>
      </c>
      <c r="B853" t="s">
        <v>2490</v>
      </c>
      <c r="C853" t="s">
        <v>2491</v>
      </c>
      <c r="D853" t="str">
        <f t="shared" si="27"/>
        <v>ODSBR1-_BR_ODSBR1-BR-Analíticos--ODS OPERATIONAL DATA STORE. Mobile Banking</v>
      </c>
    </row>
    <row r="854" spans="1:4" x14ac:dyDescent="0.35">
      <c r="A854" t="str">
        <f t="shared" si="26"/>
        <v>OE0BR0-_BR_OE0BR0-BR-Capacidades Técnicas--OE ORQUESTRADOR NETBANKING. Internet Banking</v>
      </c>
      <c r="B854" t="s">
        <v>2492</v>
      </c>
      <c r="C854" t="s">
        <v>2493</v>
      </c>
      <c r="D854" t="str">
        <f t="shared" si="27"/>
        <v>OE0BR0-_BR_OE0BR0-BR-Capacidades Técnicas--OE ORQUESTRADOR NETBANKING. Internet Banking</v>
      </c>
    </row>
    <row r="855" spans="1:4" x14ac:dyDescent="0.35">
      <c r="A855" t="str">
        <f t="shared" si="26"/>
        <v>OE0BR1-_BR_OE0BR1-BR-Capacidades Técnicas--OE ORQUESTRADOR NETBANKING. Mobile Banking</v>
      </c>
      <c r="B855" t="s">
        <v>2494</v>
      </c>
      <c r="C855" t="s">
        <v>2495</v>
      </c>
      <c r="D855" t="str">
        <f t="shared" si="27"/>
        <v>OE0BR1-_BR_OE0BR1-BR-Capacidades Técnicas--OE ORQUESTRADOR NETBANKING. Mobile Banking</v>
      </c>
    </row>
    <row r="856" spans="1:4" x14ac:dyDescent="0.35">
      <c r="A856" t="str">
        <f t="shared" si="26"/>
        <v>OG0BR0-_BR_OG0BR0-BR-Gestão e Controle--OG CAPITALIZAÇÃO, SEGUROS E SERVIÇOS AYMORÉ. Internet Banking</v>
      </c>
      <c r="B856" t="s">
        <v>2496</v>
      </c>
      <c r="C856" t="s">
        <v>2497</v>
      </c>
      <c r="D856" t="str">
        <f t="shared" si="27"/>
        <v>OG0BR0-_BR_OG0BR0-BR-Gestão e Controle--OG CAPITALIZAÇÃO, SEGUROS E SERVIÇOS AYMORÉ. Internet Banking</v>
      </c>
    </row>
    <row r="857" spans="1:4" x14ac:dyDescent="0.35">
      <c r="A857" t="str">
        <f t="shared" si="26"/>
        <v>OG0BR1-_BR_OG0BR1-BR-Gestão e Controle--OG CAPITALIZAÇÃO, SEGUROS E SERVIÇOS AYMORÉ. Mobile Banking</v>
      </c>
      <c r="B857" t="s">
        <v>2498</v>
      </c>
      <c r="C857" t="s">
        <v>2499</v>
      </c>
      <c r="D857" t="str">
        <f t="shared" si="27"/>
        <v>OG0BR1-_BR_OG0BR1-BR-Gestão e Controle--OG CAPITALIZAÇÃO, SEGUROS E SERVIÇOS AYMORÉ. Mobile Banking</v>
      </c>
    </row>
    <row r="858" spans="1:4" x14ac:dyDescent="0.35">
      <c r="A858" t="str">
        <f t="shared" si="26"/>
        <v>OH0BR0-_BR_OH0BR0-BR-Capacidades Técnicas--OH AUTOMAÇÃO DE NÚCLEOS. Internet Banking</v>
      </c>
      <c r="B858" t="s">
        <v>2500</v>
      </c>
      <c r="C858" t="s">
        <v>2501</v>
      </c>
      <c r="D858" t="str">
        <f t="shared" si="27"/>
        <v>OH0BR0-_BR_OH0BR0-BR-Capacidades Técnicas--OH AUTOMAÇÃO DE NÚCLEOS. Internet Banking</v>
      </c>
    </row>
    <row r="859" spans="1:4" x14ac:dyDescent="0.35">
      <c r="A859" t="str">
        <f t="shared" si="26"/>
        <v>OH0BR1-_BR_OH0BR1-BR-Capacidades Técnicas--OH AUTOMAÇÃO DE NÚCLEOS. Mobile Banking</v>
      </c>
      <c r="B859" t="s">
        <v>2502</v>
      </c>
      <c r="C859" t="s">
        <v>2503</v>
      </c>
      <c r="D859" t="str">
        <f t="shared" si="27"/>
        <v>OH0BR1-_BR_OH0BR1-BR-Capacidades Técnicas--OH AUTOMAÇÃO DE NÚCLEOS. Mobile Banking</v>
      </c>
    </row>
    <row r="860" spans="1:4" x14ac:dyDescent="0.35">
      <c r="A860" t="str">
        <f t="shared" si="26"/>
        <v>OI0BR0-_BR_OI0BR0-BR-Genoma do Cliente--OI FIRMAS E PODERES. Internet Banking</v>
      </c>
      <c r="B860" t="s">
        <v>2504</v>
      </c>
      <c r="C860" t="s">
        <v>2505</v>
      </c>
      <c r="D860" t="str">
        <f t="shared" si="27"/>
        <v>OI0BR0-_BR_OI0BR0-BR-Genoma do Cliente--OI FIRMAS E PODERES. Internet Banking</v>
      </c>
    </row>
    <row r="861" spans="1:4" x14ac:dyDescent="0.35">
      <c r="A861" t="str">
        <f t="shared" si="26"/>
        <v>OI0BR1-_BR_OI0BR1-BR-Genoma do Cliente--OI FIRMAS E PODERES. Mobile Banking</v>
      </c>
      <c r="B861" t="s">
        <v>2506</v>
      </c>
      <c r="C861" t="s">
        <v>2507</v>
      </c>
      <c r="D861" t="str">
        <f t="shared" si="27"/>
        <v>OI0BR1-_BR_OI0BR1-BR-Genoma do Cliente--OI FIRMAS E PODERES. Mobile Banking</v>
      </c>
    </row>
    <row r="862" spans="1:4" x14ac:dyDescent="0.35">
      <c r="A862" t="str">
        <f t="shared" si="26"/>
        <v>OJ0BR0-_BR_OJ0BR0-BR-Comercialização e Serviços--OJ ABERTURA MASSIFICADA DE CONTAS. Internet Banking</v>
      </c>
      <c r="B862" t="s">
        <v>2508</v>
      </c>
      <c r="C862" t="s">
        <v>2509</v>
      </c>
      <c r="D862" t="str">
        <f t="shared" si="27"/>
        <v>OJ0BR0-_BR_OJ0BR0-BR-Comercialização e Serviços--OJ ABERTURA MASSIFICADA DE CONTAS. Internet Banking</v>
      </c>
    </row>
    <row r="863" spans="1:4" x14ac:dyDescent="0.35">
      <c r="A863" t="str">
        <f t="shared" si="26"/>
        <v>OJ0BR1-_BR_OJ0BR1-BR-Comercialização e Serviços--OJ ABERTURA MASSIFICADA DE CONTAS. Mobile Banking</v>
      </c>
      <c r="B863" t="s">
        <v>2510</v>
      </c>
      <c r="C863" t="s">
        <v>2511</v>
      </c>
      <c r="D863" t="str">
        <f t="shared" si="27"/>
        <v>OJ0BR1-_BR_OJ0BR1-BR-Comercialização e Serviços--OJ ABERTURA MASSIFICADA DE CONTAS. Mobile Banking</v>
      </c>
    </row>
    <row r="864" spans="1:4" x14ac:dyDescent="0.35">
      <c r="A864" t="str">
        <f t="shared" si="26"/>
        <v>OLABR0-_BR_OLABR0-BR-Comercialização e Serviços--OLA Sistema de Interface com a OLE Consignados. Internet Banking</v>
      </c>
      <c r="B864" t="s">
        <v>2512</v>
      </c>
      <c r="C864" t="s">
        <v>2513</v>
      </c>
      <c r="D864" t="str">
        <f t="shared" si="27"/>
        <v>OLABR0-_BR_OLABR0-BR-Comercialização e Serviços--OLA Sistema de Interface com a OLE Consignados. Internet Banking</v>
      </c>
    </row>
    <row r="865" spans="1:4" x14ac:dyDescent="0.35">
      <c r="A865" t="str">
        <f t="shared" si="26"/>
        <v>OLABR1-_BR_OLABR1-BR-Comercialização e Serviços--OLA Sistema de Interface com a OLE Consignados. Mobile Banking</v>
      </c>
      <c r="B865" t="s">
        <v>2514</v>
      </c>
      <c r="C865" t="s">
        <v>2515</v>
      </c>
      <c r="D865" t="str">
        <f t="shared" si="27"/>
        <v>OLABR1-_BR_OLABR1-BR-Comercialização e Serviços--OLA Sistema de Interface com a OLE Consignados. Mobile Banking</v>
      </c>
    </row>
    <row r="866" spans="1:4" x14ac:dyDescent="0.35">
      <c r="A866" t="str">
        <f t="shared" si="26"/>
        <v>OS0BR0-_BR_OS0BR0-BR-Analíticos--OS OPERATIONAL DATA STORE. Internet Banking</v>
      </c>
      <c r="B866" t="s">
        <v>2516</v>
      </c>
      <c r="C866" t="s">
        <v>2517</v>
      </c>
      <c r="D866" t="str">
        <f t="shared" si="27"/>
        <v>OS0BR0-_BR_OS0BR0-BR-Analíticos--OS OPERATIONAL DATA STORE. Internet Banking</v>
      </c>
    </row>
    <row r="867" spans="1:4" x14ac:dyDescent="0.35">
      <c r="A867" t="str">
        <f t="shared" si="26"/>
        <v>OS0BR1-_BR_OS0BR1-BR-Analíticos--OS OPERATIONAL DATA STORE. Mobile Banking</v>
      </c>
      <c r="B867" t="s">
        <v>2518</v>
      </c>
      <c r="C867" t="s">
        <v>2519</v>
      </c>
      <c r="D867" t="str">
        <f t="shared" si="27"/>
        <v>OS0BR1-_BR_OS0BR1-BR-Analíticos--OS OPERATIONAL DATA STORE. Mobile Banking</v>
      </c>
    </row>
    <row r="868" spans="1:4" x14ac:dyDescent="0.35">
      <c r="A868" t="str">
        <f t="shared" si="26"/>
        <v>OSABR0-_BR_OSABR0-BR-Inteligência de Negócios--OSA Orquestrador de Segurança  Admissão. Internet Banking</v>
      </c>
      <c r="B868" t="s">
        <v>2520</v>
      </c>
      <c r="C868" t="s">
        <v>2521</v>
      </c>
      <c r="D868" t="str">
        <f t="shared" si="27"/>
        <v>OSABR0-_BR_OSABR0-BR-Inteligência de Negócios--OSA Orquestrador de Segurança  Admissão. Internet Banking</v>
      </c>
    </row>
    <row r="869" spans="1:4" x14ac:dyDescent="0.35">
      <c r="A869" t="str">
        <f t="shared" si="26"/>
        <v>OSABR1-_BR_OSABR1-BR-Inteligência de Negócios--OSA Orquestrador de Segurança  Admissão. Mobile Banking</v>
      </c>
      <c r="B869" t="s">
        <v>2522</v>
      </c>
      <c r="C869" t="s">
        <v>2523</v>
      </c>
      <c r="D869" t="str">
        <f t="shared" si="27"/>
        <v>OSABR1-_BR_OSABR1-BR-Inteligência de Negócios--OSA Orquestrador de Segurança  Admissão. Mobile Banking</v>
      </c>
    </row>
    <row r="870" spans="1:4" x14ac:dyDescent="0.35">
      <c r="A870" t="str">
        <f t="shared" si="26"/>
        <v>OSGBR0-_BR_OSGBR0-BR-Capacidades Técnicas--OSG GESTÃO DE RISCOS E DISP. DE SEGURANÇA DE CANAIS. Internet Banking</v>
      </c>
      <c r="B870" t="s">
        <v>2524</v>
      </c>
      <c r="C870" t="s">
        <v>2525</v>
      </c>
      <c r="D870" t="str">
        <f t="shared" si="27"/>
        <v>OSGBR0-_BR_OSGBR0-BR-Capacidades Técnicas--OSG GESTÃO DE RISCOS E DISP. DE SEGURANÇA DE CANAIS. Internet Banking</v>
      </c>
    </row>
    <row r="871" spans="1:4" x14ac:dyDescent="0.35">
      <c r="A871" t="str">
        <f t="shared" si="26"/>
        <v>OSGBR1-_BR_OSGBR1-BR-Capacidades Técnicas--OSG GESTÃO DE RISCOS E DISP. DE SEGURANÇA DE CANAIS. Mobile Banking</v>
      </c>
      <c r="B871" t="s">
        <v>2526</v>
      </c>
      <c r="C871" t="s">
        <v>2527</v>
      </c>
      <c r="D871" t="str">
        <f t="shared" si="27"/>
        <v>OSGBR1-_BR_OSGBR1-BR-Capacidades Técnicas--OSG GESTÃO DE RISCOS E DISP. DE SEGURANÇA DE CANAIS. Mobile Banking</v>
      </c>
    </row>
    <row r="872" spans="1:4" x14ac:dyDescent="0.35">
      <c r="A872" t="str">
        <f t="shared" si="26"/>
        <v>OY0BR0-_BR_OY0BR0-BR-Comercialização e Serviços--OY RENEGOCIAÇÃO. Internet Banking</v>
      </c>
      <c r="B872" t="s">
        <v>2528</v>
      </c>
      <c r="C872" t="s">
        <v>2529</v>
      </c>
      <c r="D872" t="str">
        <f t="shared" si="27"/>
        <v>OY0BR0-_BR_OY0BR0-BR-Comercialização e Serviços--OY RENEGOCIAÇÃO. Internet Banking</v>
      </c>
    </row>
    <row r="873" spans="1:4" x14ac:dyDescent="0.35">
      <c r="A873" t="str">
        <f t="shared" si="26"/>
        <v>OY0BR1-_BR_OY0BR1-BR-Comercialização e Serviços--OY RENEGOCIAÇÃO. Mobile Banking</v>
      </c>
      <c r="B873" t="s">
        <v>2530</v>
      </c>
      <c r="C873" t="s">
        <v>2531</v>
      </c>
      <c r="D873" t="str">
        <f t="shared" si="27"/>
        <v>OY0BR1-_BR_OY0BR1-BR-Comercialização e Serviços--OY RENEGOCIAÇÃO. Mobile Banking</v>
      </c>
    </row>
    <row r="874" spans="1:4" x14ac:dyDescent="0.35">
      <c r="A874" t="str">
        <f t="shared" si="26"/>
        <v>OZ0BR0-_BR_OZ0BR0-BR-Gestão e Controle--OZ Financiamentos – Santander Financiamentos. Internet Banking</v>
      </c>
      <c r="B874" t="s">
        <v>2532</v>
      </c>
      <c r="C874" t="s">
        <v>2533</v>
      </c>
      <c r="D874" t="str">
        <f t="shared" si="27"/>
        <v>OZ0BR0-_BR_OZ0BR0-BR-Gestão e Controle--OZ Financiamentos – Santander Financiamentos. Internet Banking</v>
      </c>
    </row>
    <row r="875" spans="1:4" x14ac:dyDescent="0.35">
      <c r="A875" t="str">
        <f t="shared" si="26"/>
        <v>OZ0BR1-_BR_OZ0BR1-BR-Gestão e Controle--OZ Financiamentos – Santander Financiamentos. Mobile Banking</v>
      </c>
      <c r="B875" t="s">
        <v>2534</v>
      </c>
      <c r="C875" t="s">
        <v>2535</v>
      </c>
      <c r="D875" t="str">
        <f t="shared" si="27"/>
        <v>OZ0BR1-_BR_OZ0BR1-BR-Gestão e Controle--OZ Financiamentos – Santander Financiamentos. Mobile Banking</v>
      </c>
    </row>
    <row r="876" spans="1:4" x14ac:dyDescent="0.35">
      <c r="A876" t="str">
        <f t="shared" si="26"/>
        <v>P10BR0-_BR_P10BR0-BR-Analíticos--P1 B.O. - OPERAÇÕES INADIMPLENTES - BANESPA (UNIV_LY). Internet Banking</v>
      </c>
      <c r="B876" t="s">
        <v>2536</v>
      </c>
      <c r="C876" t="s">
        <v>2537</v>
      </c>
      <c r="D876" t="str">
        <f t="shared" si="27"/>
        <v>P10BR0-_BR_P10BR0-BR-Analíticos--P1 B.O. - OPERAÇÕES INADIMPLENTES - BANESPA (UNIV_LY). Internet Banking</v>
      </c>
    </row>
    <row r="877" spans="1:4" x14ac:dyDescent="0.35">
      <c r="A877" t="str">
        <f t="shared" si="26"/>
        <v>P10BR1-_BR_P10BR1-BR-Analíticos--P1 B.O. - OPERAÇÕES INADIMPLENTES - BANESPA (UNIV_LY). Mobile Banking</v>
      </c>
      <c r="B877" t="s">
        <v>2538</v>
      </c>
      <c r="C877" t="s">
        <v>2539</v>
      </c>
      <c r="D877" t="str">
        <f t="shared" si="27"/>
        <v>P10BR1-_BR_P10BR1-BR-Analíticos--P1 B.O. - OPERAÇÕES INADIMPLENTES - BANESPA (UNIV_LY). Mobile Banking</v>
      </c>
    </row>
    <row r="878" spans="1:4" x14ac:dyDescent="0.35">
      <c r="A878" t="str">
        <f t="shared" si="26"/>
        <v>P80BR0-_BR_P80BR0-BR-Analíticos--P8 DBM-P DATA BASE MARKETING DE PROSPECTS. Internet Banking</v>
      </c>
      <c r="B878" t="s">
        <v>2540</v>
      </c>
      <c r="C878" t="s">
        <v>2541</v>
      </c>
      <c r="D878" t="str">
        <f t="shared" si="27"/>
        <v>P80BR0-_BR_P80BR0-BR-Analíticos--P8 DBM-P DATA BASE MARKETING DE PROSPECTS. Internet Banking</v>
      </c>
    </row>
    <row r="879" spans="1:4" x14ac:dyDescent="0.35">
      <c r="A879" t="str">
        <f t="shared" si="26"/>
        <v>P80BR1-_BR_P80BR1-BR-Analíticos--P8 DBM-P DATA BASE MARKETING DE PROSPECTS. Mobile Banking</v>
      </c>
      <c r="B879" t="s">
        <v>2542</v>
      </c>
      <c r="C879" t="s">
        <v>2543</v>
      </c>
      <c r="D879" t="str">
        <f t="shared" si="27"/>
        <v>P80BR1-_BR_P80BR1-BR-Analíticos--P8 DBM-P DATA BASE MARKETING DE PROSPECTS. Mobile Banking</v>
      </c>
    </row>
    <row r="880" spans="1:4" x14ac:dyDescent="0.35">
      <c r="A880" t="str">
        <f t="shared" si="26"/>
        <v>P90BR0-_BR_P90BR0-BR-Manufatura--P9 JUVENTUDE – JORNADA MUNDIAL DA JUVENTUDE CONCILIAÇÃO FINANCEIRA. Internet Banking</v>
      </c>
      <c r="B880" t="s">
        <v>2544</v>
      </c>
      <c r="C880" t="s">
        <v>2545</v>
      </c>
      <c r="D880" t="str">
        <f t="shared" si="27"/>
        <v>P90BR0-_BR_P90BR0-BR-Manufatura--P9 JUVENTUDE – JORNADA MUNDIAL DA JUVENTUDE CONCILIAÇÃO FINANCEIRA. Internet Banking</v>
      </c>
    </row>
    <row r="881" spans="1:4" x14ac:dyDescent="0.35">
      <c r="A881" t="str">
        <f t="shared" si="26"/>
        <v>P90BR1-_BR_P90BR1-BR-Manufatura--P9 JUVENTUDE – JORNADA MUNDIAL DA JUVENTUDE CONCILIAÇÃO FINANCEIRA. Mobile Banking</v>
      </c>
      <c r="B881" t="s">
        <v>2546</v>
      </c>
      <c r="C881" t="s">
        <v>2547</v>
      </c>
      <c r="D881" t="str">
        <f t="shared" si="27"/>
        <v>P90BR1-_BR_P90BR1-BR-Manufatura--P9 JUVENTUDE – JORNADA MUNDIAL DA JUVENTUDE CONCILIAÇÃO FINANCEIRA. Mobile Banking</v>
      </c>
    </row>
    <row r="882" spans="1:4" x14ac:dyDescent="0.35">
      <c r="A882" t="str">
        <f t="shared" si="26"/>
        <v>PARBR0-_BR_PARBR0-BR-Canais--PAR AMIGO REAL. Internet Banking</v>
      </c>
      <c r="B882" t="s">
        <v>2548</v>
      </c>
      <c r="C882" t="s">
        <v>2549</v>
      </c>
      <c r="D882" t="str">
        <f t="shared" si="27"/>
        <v>PARBR0-_BR_PARBR0-BR-Canais--PAR AMIGO REAL. Internet Banking</v>
      </c>
    </row>
    <row r="883" spans="1:4" x14ac:dyDescent="0.35">
      <c r="A883" t="str">
        <f t="shared" si="26"/>
        <v>PARBR1-_BR_PARBR1-BR-Canais--PAR AMIGO REAL. Mobile Banking</v>
      </c>
      <c r="B883" t="s">
        <v>2550</v>
      </c>
      <c r="C883" t="s">
        <v>2551</v>
      </c>
      <c r="D883" t="str">
        <f t="shared" si="27"/>
        <v>PARBR1-_BR_PARBR1-BR-Canais--PAR AMIGO REAL. Mobile Banking</v>
      </c>
    </row>
    <row r="884" spans="1:4" x14ac:dyDescent="0.35">
      <c r="A884" t="str">
        <f t="shared" si="26"/>
        <v>PATBR0-_BR_PATBR0-BR-Comercialização e Serviços--PAT PACOTE TARIFA. Internet Banking</v>
      </c>
      <c r="B884" t="s">
        <v>2552</v>
      </c>
      <c r="C884" t="s">
        <v>2553</v>
      </c>
      <c r="D884" t="str">
        <f t="shared" si="27"/>
        <v>PATBR0-_BR_PATBR0-BR-Comercialização e Serviços--PAT PACOTE TARIFA. Internet Banking</v>
      </c>
    </row>
    <row r="885" spans="1:4" x14ac:dyDescent="0.35">
      <c r="A885" t="str">
        <f t="shared" si="26"/>
        <v>PATBR1-_BR_PATBR1-BR-Comercialização e Serviços--PAT PACOTE TARIFA. Mobile Banking</v>
      </c>
      <c r="B885" t="s">
        <v>2554</v>
      </c>
      <c r="C885" t="s">
        <v>2555</v>
      </c>
      <c r="D885" t="str">
        <f t="shared" si="27"/>
        <v>PATBR1-_BR_PATBR1-BR-Comercialização e Serviços--PAT PACOTE TARIFA. Mobile Banking</v>
      </c>
    </row>
    <row r="886" spans="1:4" x14ac:dyDescent="0.35">
      <c r="A886" t="str">
        <f t="shared" si="26"/>
        <v>PAYBR0-_BR_PAYBR0-BR-Canais--PAY Santander Payments. Internet Banking</v>
      </c>
      <c r="B886" t="s">
        <v>2556</v>
      </c>
      <c r="C886" t="s">
        <v>2557</v>
      </c>
      <c r="D886" t="str">
        <f t="shared" si="27"/>
        <v>PAYBR0-_BR_PAYBR0-BR-Canais--PAY Santander Payments. Internet Banking</v>
      </c>
    </row>
    <row r="887" spans="1:4" x14ac:dyDescent="0.35">
      <c r="A887" t="str">
        <f t="shared" si="26"/>
        <v>PAYBR1-_BR_PAYBR1-BR-Canais--PAY Santander Payments. Mobile Banking</v>
      </c>
      <c r="B887" t="s">
        <v>2558</v>
      </c>
      <c r="C887" t="s">
        <v>2559</v>
      </c>
      <c r="D887" t="str">
        <f t="shared" si="27"/>
        <v>PAYBR1-_BR_PAYBR1-BR-Canais--PAY Santander Payments. Mobile Banking</v>
      </c>
    </row>
    <row r="888" spans="1:4" x14ac:dyDescent="0.35">
      <c r="A888" t="str">
        <f t="shared" si="26"/>
        <v>PB0BR0-_BR_PB0BR0-BR-Manufatura--PB Consolidador Private. Internet Banking</v>
      </c>
      <c r="B888" t="s">
        <v>2560</v>
      </c>
      <c r="C888" t="s">
        <v>2561</v>
      </c>
      <c r="D888" t="str">
        <f t="shared" si="27"/>
        <v>PB0BR0-_BR_PB0BR0-BR-Manufatura--PB Consolidador Private. Internet Banking</v>
      </c>
    </row>
    <row r="889" spans="1:4" x14ac:dyDescent="0.35">
      <c r="A889" t="str">
        <f t="shared" si="26"/>
        <v>PB0BR1-_BR_PB0BR1-BR-Manufatura--PB Consolidador Private. Mobile Banking</v>
      </c>
      <c r="B889" t="s">
        <v>2562</v>
      </c>
      <c r="C889" t="s">
        <v>2563</v>
      </c>
      <c r="D889" t="str">
        <f t="shared" si="27"/>
        <v>PB0BR1-_BR_PB0BR1-BR-Manufatura--PB Consolidador Private. Mobile Banking</v>
      </c>
    </row>
    <row r="890" spans="1:4" x14ac:dyDescent="0.35">
      <c r="A890" t="str">
        <f t="shared" si="26"/>
        <v>PBFBR0-_BR_PBFBR0-BR-Canais--PBF Plataforma de Chatbot para Funcionários. Internet Banking</v>
      </c>
      <c r="B890" t="s">
        <v>2564</v>
      </c>
      <c r="C890" t="s">
        <v>2565</v>
      </c>
      <c r="D890" t="str">
        <f t="shared" si="27"/>
        <v>PBFBR0-_BR_PBFBR0-BR-Canais--PBF Plataforma de Chatbot para Funcionários. Internet Banking</v>
      </c>
    </row>
    <row r="891" spans="1:4" x14ac:dyDescent="0.35">
      <c r="A891" t="str">
        <f t="shared" si="26"/>
        <v>PBFBR1-_BR_PBFBR1-BR-Canais--PBF Plataforma de Chatbot para Funcionários. Mobile Banking</v>
      </c>
      <c r="B891" t="s">
        <v>2566</v>
      </c>
      <c r="C891" t="s">
        <v>2567</v>
      </c>
      <c r="D891" t="str">
        <f t="shared" si="27"/>
        <v>PBFBR1-_BR_PBFBR1-BR-Canais--PBF Plataforma de Chatbot para Funcionários. Mobile Banking</v>
      </c>
    </row>
    <row r="892" spans="1:4" x14ac:dyDescent="0.35">
      <c r="A892" t="str">
        <f t="shared" si="26"/>
        <v>PCJBR0-_BR_PCJBR0-BR-Comercialização e Serviços--PCJ PROJETO COBRANÇA JUDICIAL. Internet Banking</v>
      </c>
      <c r="B892" t="s">
        <v>2568</v>
      </c>
      <c r="C892" t="s">
        <v>2569</v>
      </c>
      <c r="D892" t="str">
        <f t="shared" si="27"/>
        <v>PCJBR0-_BR_PCJBR0-BR-Comercialização e Serviços--PCJ PROJETO COBRANÇA JUDICIAL. Internet Banking</v>
      </c>
    </row>
    <row r="893" spans="1:4" x14ac:dyDescent="0.35">
      <c r="A893" t="str">
        <f t="shared" si="26"/>
        <v>PCJBR1-_BR_PCJBR1-BR-Comercialização e Serviços--PCJ PROJETO COBRANÇA JUDICIAL. Mobile Banking</v>
      </c>
      <c r="B893" t="s">
        <v>2570</v>
      </c>
      <c r="C893" t="s">
        <v>2571</v>
      </c>
      <c r="D893" t="str">
        <f t="shared" si="27"/>
        <v>PCJBR1-_BR_PCJBR1-BR-Comercialização e Serviços--PCJ PROJETO COBRANÇA JUDICIAL. Mobile Banking</v>
      </c>
    </row>
    <row r="894" spans="1:4" x14ac:dyDescent="0.35">
      <c r="A894" t="str">
        <f t="shared" si="26"/>
        <v>PCOBR0-_BR_PCOBR0-BR-Analíticos--PCO Plataforma Comercial. Internet Banking</v>
      </c>
      <c r="B894" t="s">
        <v>2572</v>
      </c>
      <c r="C894" t="s">
        <v>2573</v>
      </c>
      <c r="D894" t="str">
        <f t="shared" si="27"/>
        <v>PCOBR0-_BR_PCOBR0-BR-Analíticos--PCO Plataforma Comercial. Internet Banking</v>
      </c>
    </row>
    <row r="895" spans="1:4" x14ac:dyDescent="0.35">
      <c r="A895" t="str">
        <f t="shared" si="26"/>
        <v>PCOBR1-_BR_PCOBR1-BR-Analíticos--PCO Plataforma Comercial. Mobile Banking</v>
      </c>
      <c r="B895" t="s">
        <v>2574</v>
      </c>
      <c r="C895" t="s">
        <v>2575</v>
      </c>
      <c r="D895" t="str">
        <f t="shared" si="27"/>
        <v>PCOBR1-_BR_PCOBR1-BR-Analíticos--PCO Plataforma Comercial. Mobile Banking</v>
      </c>
    </row>
    <row r="896" spans="1:4" x14ac:dyDescent="0.35">
      <c r="A896" t="str">
        <f t="shared" si="26"/>
        <v>PCPBR0-_BR_PCPBR0-BR-Analíticos--PCP DATAMART DE SEGUROS: PROPOSTAS, COTAÇÕES E PENDÊNCIAS. Internet Banking</v>
      </c>
      <c r="B896" t="s">
        <v>2576</v>
      </c>
      <c r="C896" t="s">
        <v>2577</v>
      </c>
      <c r="D896" t="str">
        <f t="shared" si="27"/>
        <v>PCPBR0-_BR_PCPBR0-BR-Analíticos--PCP DATAMART DE SEGUROS: PROPOSTAS, COTAÇÕES E PENDÊNCIAS. Internet Banking</v>
      </c>
    </row>
    <row r="897" spans="1:4" x14ac:dyDescent="0.35">
      <c r="A897" t="str">
        <f t="shared" si="26"/>
        <v>PCPBR1-_BR_PCPBR1-BR-Analíticos--PCP DATAMART DE SEGUROS: PROPOSTAS, COTAÇÕES E PENDÊNCIAS. Mobile Banking</v>
      </c>
      <c r="B897" t="s">
        <v>2578</v>
      </c>
      <c r="C897" t="s">
        <v>2579</v>
      </c>
      <c r="D897" t="str">
        <f t="shared" si="27"/>
        <v>PCPBR1-_BR_PCPBR1-BR-Analíticos--PCP DATAMART DE SEGUROS: PROPOSTAS, COTAÇÕES E PENDÊNCIAS. Mobile Banking</v>
      </c>
    </row>
    <row r="898" spans="1:4" x14ac:dyDescent="0.35">
      <c r="A898" t="str">
        <f t="shared" si="26"/>
        <v>PCRBR0-_BR_PCRBR0-BR-Genoma do Cliente--PCR PLANOS COMERCIAIS. Internet Banking</v>
      </c>
      <c r="B898" t="s">
        <v>2580</v>
      </c>
      <c r="C898" t="s">
        <v>2581</v>
      </c>
      <c r="D898" t="str">
        <f t="shared" si="27"/>
        <v>PCRBR0-_BR_PCRBR0-BR-Genoma do Cliente--PCR PLANOS COMERCIAIS. Internet Banking</v>
      </c>
    </row>
    <row r="899" spans="1:4" x14ac:dyDescent="0.35">
      <c r="A899" t="str">
        <f t="shared" si="26"/>
        <v>PCRBR1-_BR_PCRBR1-BR-Genoma do Cliente--PCR PLANOS COMERCIAIS. Mobile Banking</v>
      </c>
      <c r="B899" t="s">
        <v>2582</v>
      </c>
      <c r="C899" t="s">
        <v>2583</v>
      </c>
      <c r="D899" t="str">
        <f t="shared" si="27"/>
        <v>PCRBR1-_BR_PCRBR1-BR-Genoma do Cliente--PCR PLANOS COMERCIAIS. Mobile Banking</v>
      </c>
    </row>
    <row r="900" spans="1:4" x14ac:dyDescent="0.35">
      <c r="A900" t="str">
        <f t="shared" si="26"/>
        <v>PD0BR0-_BR_PD0BR0-BR-Manufatura--PD COMPROR ELETRÔNICO. Internet Banking</v>
      </c>
      <c r="B900" t="s">
        <v>2584</v>
      </c>
      <c r="C900" t="s">
        <v>2585</v>
      </c>
      <c r="D900" t="str">
        <f t="shared" si="27"/>
        <v>PD0BR0-_BR_PD0BR0-BR-Manufatura--PD COMPROR ELETRÔNICO. Internet Banking</v>
      </c>
    </row>
    <row r="901" spans="1:4" x14ac:dyDescent="0.35">
      <c r="A901" t="str">
        <f t="shared" si="26"/>
        <v>PD0BR1-_BR_PD0BR1-BR-Manufatura--PD COMPROR ELETRÔNICO. Mobile Banking</v>
      </c>
      <c r="B901" t="s">
        <v>2586</v>
      </c>
      <c r="C901" t="s">
        <v>2587</v>
      </c>
      <c r="D901" t="str">
        <f t="shared" si="27"/>
        <v>PD0BR1-_BR_PD0BR1-BR-Manufatura--PD COMPROR ELETRÔNICO. Mobile Banking</v>
      </c>
    </row>
    <row r="902" spans="1:4" x14ac:dyDescent="0.35">
      <c r="A902" t="str">
        <f t="shared" si="26"/>
        <v>PDCBR0-_BR_PDCBR0-BR-Manufatura--PDC Plataforma Digital de Credito. Internet Banking</v>
      </c>
      <c r="B902" t="s">
        <v>2588</v>
      </c>
      <c r="C902" t="s">
        <v>2589</v>
      </c>
      <c r="D902" t="str">
        <f t="shared" si="27"/>
        <v>PDCBR0-_BR_PDCBR0-BR-Manufatura--PDC Plataforma Digital de Credito. Internet Banking</v>
      </c>
    </row>
    <row r="903" spans="1:4" x14ac:dyDescent="0.35">
      <c r="A903" t="str">
        <f t="shared" si="26"/>
        <v>PDCBR1-_BR_PDCBR1-BR-Manufatura--PDC Plataforma Digital de Credito. Mobile Banking</v>
      </c>
      <c r="B903" t="s">
        <v>2590</v>
      </c>
      <c r="C903" t="s">
        <v>2591</v>
      </c>
      <c r="D903" t="str">
        <f t="shared" si="27"/>
        <v>PDCBR1-_BR_PDCBR1-BR-Manufatura--PDC Plataforma Digital de Credito. Mobile Banking</v>
      </c>
    </row>
    <row r="904" spans="1:4" x14ac:dyDescent="0.35">
      <c r="A904" t="str">
        <f t="shared" si="26"/>
        <v>PDIBR0-_BR_PDIBR0-BR-Canais--PDI Plataforma Digital de Investimentos. Internet Banking</v>
      </c>
      <c r="B904" t="s">
        <v>2592</v>
      </c>
      <c r="C904" t="s">
        <v>2593</v>
      </c>
      <c r="D904" t="str">
        <f t="shared" si="27"/>
        <v>PDIBR0-_BR_PDIBR0-BR-Canais--PDI Plataforma Digital de Investimentos. Internet Banking</v>
      </c>
    </row>
    <row r="905" spans="1:4" x14ac:dyDescent="0.35">
      <c r="A905" t="str">
        <f t="shared" si="26"/>
        <v>PDIBR1-_BR_PDIBR1-BR-Canais--PDI Plataforma Digital de Investimentos. Mobile Banking</v>
      </c>
      <c r="B905" t="s">
        <v>2594</v>
      </c>
      <c r="C905" t="s">
        <v>2595</v>
      </c>
      <c r="D905" t="str">
        <f t="shared" si="27"/>
        <v>PDIBR1-_BR_PDIBR1-BR-Canais--PDI Plataforma Digital de Investimentos. Mobile Banking</v>
      </c>
    </row>
    <row r="906" spans="1:4" x14ac:dyDescent="0.35">
      <c r="A906" t="str">
        <f t="shared" ref="A906:A969" si="28">CONCATENATE(C906,"-",B906)</f>
        <v>PEDBR0-_BR_PEDBR0-BR-Analíticos--PED DATAMART DE PESSOAS (UNIV_PE). Internet Banking</v>
      </c>
      <c r="B906" t="s">
        <v>2596</v>
      </c>
      <c r="C906" t="s">
        <v>2597</v>
      </c>
      <c r="D906" t="str">
        <f t="shared" ref="D906:D969" si="29">A906</f>
        <v>PEDBR0-_BR_PEDBR0-BR-Analíticos--PED DATAMART DE PESSOAS (UNIV_PE). Internet Banking</v>
      </c>
    </row>
    <row r="907" spans="1:4" x14ac:dyDescent="0.35">
      <c r="A907" t="str">
        <f t="shared" si="28"/>
        <v>PEDBR1-_BR_PEDBR1-BR-Analíticos--PED DATAMART DE PESSOAS (UNIV_PE). Mobile Banking</v>
      </c>
      <c r="B907" t="s">
        <v>2598</v>
      </c>
      <c r="C907" t="s">
        <v>2599</v>
      </c>
      <c r="D907" t="str">
        <f t="shared" si="29"/>
        <v>PEDBR1-_BR_PEDBR1-BR-Analíticos--PED DATAMART DE PESSOAS (UNIV_PE). Mobile Banking</v>
      </c>
    </row>
    <row r="908" spans="1:4" x14ac:dyDescent="0.35">
      <c r="A908" t="str">
        <f t="shared" si="28"/>
        <v>PEFBR0-_BR_PEFBR0-BR-Manufatura--PEF PENDENCIAS FINANCEIRAS (MAINFRAME). Internet Banking</v>
      </c>
      <c r="B908" t="s">
        <v>2600</v>
      </c>
      <c r="C908" t="s">
        <v>2601</v>
      </c>
      <c r="D908" t="str">
        <f t="shared" si="29"/>
        <v>PEFBR0-_BR_PEFBR0-BR-Manufatura--PEF PENDENCIAS FINANCEIRAS (MAINFRAME). Internet Banking</v>
      </c>
    </row>
    <row r="909" spans="1:4" x14ac:dyDescent="0.35">
      <c r="A909" t="str">
        <f t="shared" si="28"/>
        <v>PEFBR1-_BR_PEFBR1-BR-Manufatura--PEF PENDENCIAS FINANCEIRAS (MAINFRAME). Mobile Banking</v>
      </c>
      <c r="B909" t="s">
        <v>2602</v>
      </c>
      <c r="C909" t="s">
        <v>2603</v>
      </c>
      <c r="D909" t="str">
        <f t="shared" si="29"/>
        <v>PEFBR1-_BR_PEFBR1-BR-Manufatura--PEF PENDENCIAS FINANCEIRAS (MAINFRAME). Mobile Banking</v>
      </c>
    </row>
    <row r="910" spans="1:4" x14ac:dyDescent="0.35">
      <c r="A910" t="str">
        <f t="shared" si="28"/>
        <v>PEMBR0-_BR_PEMBR0-BR-Administrativo--PEM Pesquisas e Monitorias. Internet Banking</v>
      </c>
      <c r="B910" t="s">
        <v>2604</v>
      </c>
      <c r="C910" t="s">
        <v>2605</v>
      </c>
      <c r="D910" t="str">
        <f t="shared" si="29"/>
        <v>PEMBR0-_BR_PEMBR0-BR-Administrativo--PEM Pesquisas e Monitorias. Internet Banking</v>
      </c>
    </row>
    <row r="911" spans="1:4" x14ac:dyDescent="0.35">
      <c r="A911" t="str">
        <f t="shared" si="28"/>
        <v>PEMBR1-_BR_PEMBR1-BR-Administrativo--PEM Pesquisas e Monitorias. Mobile Banking</v>
      </c>
      <c r="B911" t="s">
        <v>2606</v>
      </c>
      <c r="C911" t="s">
        <v>2607</v>
      </c>
      <c r="D911" t="str">
        <f t="shared" si="29"/>
        <v>PEMBR1-_BR_PEMBR1-BR-Administrativo--PEM Pesquisas e Monitorias. Mobile Banking</v>
      </c>
    </row>
    <row r="912" spans="1:4" x14ac:dyDescent="0.35">
      <c r="A912" t="str">
        <f t="shared" si="28"/>
        <v>PENBR0-_BR_PENBR0-BR-Comercialização e Serviços--PEN PENDÊNCIAS. Internet Banking</v>
      </c>
      <c r="B912" t="s">
        <v>2608</v>
      </c>
      <c r="C912" t="s">
        <v>2609</v>
      </c>
      <c r="D912" t="str">
        <f t="shared" si="29"/>
        <v>PENBR0-_BR_PENBR0-BR-Comercialização e Serviços--PEN PENDÊNCIAS. Internet Banking</v>
      </c>
    </row>
    <row r="913" spans="1:4" x14ac:dyDescent="0.35">
      <c r="A913" t="str">
        <f t="shared" si="28"/>
        <v>PENBR1-_BR_PENBR1-BR-Comercialização e Serviços--PEN PENDÊNCIAS. Mobile Banking</v>
      </c>
      <c r="B913" t="s">
        <v>2610</v>
      </c>
      <c r="C913" t="s">
        <v>2611</v>
      </c>
      <c r="D913" t="str">
        <f t="shared" si="29"/>
        <v>PENBR1-_BR_PENBR1-BR-Comercialização e Serviços--PEN PENDÊNCIAS. Mobile Banking</v>
      </c>
    </row>
    <row r="914" spans="1:4" x14ac:dyDescent="0.35">
      <c r="A914" t="str">
        <f t="shared" si="28"/>
        <v>PF0BR0-_BR_PF0BR0-BR-Manufatura--PF POSIÇÃO DE FIRMAS. Internet Banking</v>
      </c>
      <c r="B914" t="s">
        <v>2612</v>
      </c>
      <c r="C914" t="s">
        <v>2613</v>
      </c>
      <c r="D914" t="str">
        <f t="shared" si="29"/>
        <v>PF0BR0-_BR_PF0BR0-BR-Manufatura--PF POSIÇÃO DE FIRMAS. Internet Banking</v>
      </c>
    </row>
    <row r="915" spans="1:4" x14ac:dyDescent="0.35">
      <c r="A915" t="str">
        <f t="shared" si="28"/>
        <v>PF0BR1-_BR_PF0BR1-BR-Manufatura--PF POSIÇÃO DE FIRMAS. Mobile Banking</v>
      </c>
      <c r="B915" t="s">
        <v>2614</v>
      </c>
      <c r="C915" t="s">
        <v>2615</v>
      </c>
      <c r="D915" t="str">
        <f t="shared" si="29"/>
        <v>PF0BR1-_BR_PF0BR1-BR-Manufatura--PF POSIÇÃO DE FIRMAS. Mobile Banking</v>
      </c>
    </row>
    <row r="916" spans="1:4" x14ac:dyDescent="0.35">
      <c r="A916" t="str">
        <f t="shared" si="28"/>
        <v>PFPBR0-_BR_PFPBR0-BR-Comercialização e Serviços--PFP Promoção FOPA Pernambuco. Internet Banking</v>
      </c>
      <c r="B916" t="s">
        <v>2616</v>
      </c>
      <c r="C916" t="s">
        <v>2617</v>
      </c>
      <c r="D916" t="str">
        <f t="shared" si="29"/>
        <v>PFPBR0-_BR_PFPBR0-BR-Comercialização e Serviços--PFP Promoção FOPA Pernambuco. Internet Banking</v>
      </c>
    </row>
    <row r="917" spans="1:4" x14ac:dyDescent="0.35">
      <c r="A917" t="str">
        <f t="shared" si="28"/>
        <v>PFPBR1-_BR_PFPBR1-BR-Comercialização e Serviços--PFP Promoção FOPA Pernambuco. Mobile Banking</v>
      </c>
      <c r="B917" t="s">
        <v>2618</v>
      </c>
      <c r="C917" t="s">
        <v>2619</v>
      </c>
      <c r="D917" t="str">
        <f t="shared" si="29"/>
        <v>PFPBR1-_BR_PFPBR1-BR-Comercialização e Serviços--PFP Promoção FOPA Pernambuco. Mobile Banking</v>
      </c>
    </row>
    <row r="918" spans="1:4" x14ac:dyDescent="0.35">
      <c r="A918" t="str">
        <f t="shared" si="28"/>
        <v>PFXBR0-_BR_PFXBR0-BR-Canais--PFX Portal de Câmbio Pessoa Jurídica. Internet Banking</v>
      </c>
      <c r="B918" t="s">
        <v>2620</v>
      </c>
      <c r="C918" t="s">
        <v>2621</v>
      </c>
      <c r="D918" t="str">
        <f t="shared" si="29"/>
        <v>PFXBR0-_BR_PFXBR0-BR-Canais--PFX Portal de Câmbio Pessoa Jurídica. Internet Banking</v>
      </c>
    </row>
    <row r="919" spans="1:4" x14ac:dyDescent="0.35">
      <c r="A919" t="str">
        <f t="shared" si="28"/>
        <v>PFXBR1-_BR_PFXBR1-BR-Canais--PFX Portal de Câmbio Pessoa Jurídica. Mobile Banking</v>
      </c>
      <c r="B919" t="s">
        <v>2622</v>
      </c>
      <c r="C919" t="s">
        <v>2623</v>
      </c>
      <c r="D919" t="str">
        <f t="shared" si="29"/>
        <v>PFXBR1-_BR_PFXBR1-BR-Canais--PFX Portal de Câmbio Pessoa Jurídica. Mobile Banking</v>
      </c>
    </row>
    <row r="920" spans="1:4" x14ac:dyDescent="0.35">
      <c r="A920" t="str">
        <f t="shared" si="28"/>
        <v>PG0BR0-_BR_PG0BR0-BR-Capacidades Técnicas--PG ARQUITETURA DE SERVIÇOS DE CANAIS. Internet Banking</v>
      </c>
      <c r="B920" t="s">
        <v>2624</v>
      </c>
      <c r="C920" t="s">
        <v>2625</v>
      </c>
      <c r="D920" t="str">
        <f t="shared" si="29"/>
        <v>PG0BR0-_BR_PG0BR0-BR-Capacidades Técnicas--PG ARQUITETURA DE SERVIÇOS DE CANAIS. Internet Banking</v>
      </c>
    </row>
    <row r="921" spans="1:4" x14ac:dyDescent="0.35">
      <c r="A921" t="str">
        <f t="shared" si="28"/>
        <v>PG0BR1-_BR_PG0BR1-BR-Capacidades Técnicas--PG ARQUITETURA DE SERVIÇOS DE CANAIS. Mobile Banking</v>
      </c>
      <c r="B921" t="s">
        <v>2626</v>
      </c>
      <c r="C921" t="s">
        <v>2627</v>
      </c>
      <c r="D921" t="str">
        <f t="shared" si="29"/>
        <v>PG0BR1-_BR_PG0BR1-BR-Capacidades Técnicas--PG ARQUITETURA DE SERVIÇOS DE CANAIS. Mobile Banking</v>
      </c>
    </row>
    <row r="922" spans="1:4" x14ac:dyDescent="0.35">
      <c r="A922" t="str">
        <f t="shared" si="28"/>
        <v>PI0BR0-_BR_PI0BR0-BR-Analíticos--PI INTEGRAÇÃO MULTIPLATAFORMA. Internet Banking</v>
      </c>
      <c r="B922" t="s">
        <v>2628</v>
      </c>
      <c r="C922" t="s">
        <v>2629</v>
      </c>
      <c r="D922" t="str">
        <f t="shared" si="29"/>
        <v>PI0BR0-_BR_PI0BR0-BR-Analíticos--PI INTEGRAÇÃO MULTIPLATAFORMA. Internet Banking</v>
      </c>
    </row>
    <row r="923" spans="1:4" x14ac:dyDescent="0.35">
      <c r="A923" t="str">
        <f t="shared" si="28"/>
        <v>PI0BR1-_BR_PI0BR1-BR-Analíticos--PI INTEGRAÇÃO MULTIPLATAFORMA. Mobile Banking</v>
      </c>
      <c r="B923" t="s">
        <v>2630</v>
      </c>
      <c r="C923" t="s">
        <v>2631</v>
      </c>
      <c r="D923" t="str">
        <f t="shared" si="29"/>
        <v>PI0BR1-_BR_PI0BR1-BR-Analíticos--PI INTEGRAÇÃO MULTIPLATAFORMA. Mobile Banking</v>
      </c>
    </row>
    <row r="924" spans="1:4" x14ac:dyDescent="0.35">
      <c r="A924" t="str">
        <f t="shared" si="28"/>
        <v>PIBBR0-_BR_PIBBR0-BR-Comercialização e Serviços--PIB PRESTO IMOBILIÁRIO. Internet Banking</v>
      </c>
      <c r="B924" t="s">
        <v>2632</v>
      </c>
      <c r="C924" t="s">
        <v>2633</v>
      </c>
      <c r="D924" t="str">
        <f t="shared" si="29"/>
        <v>PIBBR0-_BR_PIBBR0-BR-Comercialização e Serviços--PIB PRESTO IMOBILIÁRIO. Internet Banking</v>
      </c>
    </row>
    <row r="925" spans="1:4" x14ac:dyDescent="0.35">
      <c r="A925" t="str">
        <f t="shared" si="28"/>
        <v>PIBBR1-_BR_PIBBR1-BR-Comercialização e Serviços--PIB PRESTO IMOBILIÁRIO. Mobile Banking</v>
      </c>
      <c r="B925" t="s">
        <v>2634</v>
      </c>
      <c r="C925" t="s">
        <v>2635</v>
      </c>
      <c r="D925" t="str">
        <f t="shared" si="29"/>
        <v>PIBBR1-_BR_PIBBR1-BR-Comercialização e Serviços--PIB PRESTO IMOBILIÁRIO. Mobile Banking</v>
      </c>
    </row>
    <row r="926" spans="1:4" x14ac:dyDescent="0.35">
      <c r="A926" t="str">
        <f t="shared" si="28"/>
        <v>PIFBR0-_BR_PIFBR0-BR-Analíticos--PIF Painel de informações. Internet Banking</v>
      </c>
      <c r="B926" t="s">
        <v>2636</v>
      </c>
      <c r="C926" t="s">
        <v>2637</v>
      </c>
      <c r="D926" t="str">
        <f t="shared" si="29"/>
        <v>PIFBR0-_BR_PIFBR0-BR-Analíticos--PIF Painel de informações. Internet Banking</v>
      </c>
    </row>
    <row r="927" spans="1:4" x14ac:dyDescent="0.35">
      <c r="A927" t="str">
        <f t="shared" si="28"/>
        <v>PIFBR1-_BR_PIFBR1-BR-Analíticos--PIF Painel de informações. Mobile Banking</v>
      </c>
      <c r="B927" t="s">
        <v>2638</v>
      </c>
      <c r="C927" t="s">
        <v>2639</v>
      </c>
      <c r="D927" t="str">
        <f t="shared" si="29"/>
        <v>PIFBR1-_BR_PIFBR1-BR-Analíticos--PIF Painel de informações. Mobile Banking</v>
      </c>
    </row>
    <row r="928" spans="1:4" x14ac:dyDescent="0.35">
      <c r="A928" t="str">
        <f t="shared" si="28"/>
        <v>PIMBR0-_BR_PIMBR0-BR-Comercialização e Serviços--PIM PLATAFORMA E IMPRESSÃO PACOTE DOC1. Internet Banking</v>
      </c>
      <c r="B928" t="s">
        <v>2640</v>
      </c>
      <c r="C928" t="s">
        <v>2641</v>
      </c>
      <c r="D928" t="str">
        <f t="shared" si="29"/>
        <v>PIMBR0-_BR_PIMBR0-BR-Comercialização e Serviços--PIM PLATAFORMA E IMPRESSÃO PACOTE DOC1. Internet Banking</v>
      </c>
    </row>
    <row r="929" spans="1:4" x14ac:dyDescent="0.35">
      <c r="A929" t="str">
        <f t="shared" si="28"/>
        <v>PIMBR1-_BR_PIMBR1-BR-Comercialização e Serviços--PIM PLATAFORMA E IMPRESSÃO PACOTE DOC1. Mobile Banking</v>
      </c>
      <c r="B929" t="s">
        <v>2642</v>
      </c>
      <c r="C929" t="s">
        <v>2643</v>
      </c>
      <c r="D929" t="str">
        <f t="shared" si="29"/>
        <v>PIMBR1-_BR_PIMBR1-BR-Comercialização e Serviços--PIM PLATAFORMA E IMPRESSÃO PACOTE DOC1. Mobile Banking</v>
      </c>
    </row>
    <row r="930" spans="1:4" x14ac:dyDescent="0.35">
      <c r="A930" t="str">
        <f t="shared" si="28"/>
        <v>PIRBR0-_BR_PIRBR0-BR-Capacidades Técnicas--PIR PLATAFORMA DE IMPRESSÃO - INTEGRAÇÃO DE LEGADOS. Internet Banking</v>
      </c>
      <c r="B930" t="s">
        <v>2644</v>
      </c>
      <c r="C930" t="s">
        <v>2645</v>
      </c>
      <c r="D930" t="str">
        <f t="shared" si="29"/>
        <v>PIRBR0-_BR_PIRBR0-BR-Capacidades Técnicas--PIR PLATAFORMA DE IMPRESSÃO - INTEGRAÇÃO DE LEGADOS. Internet Banking</v>
      </c>
    </row>
    <row r="931" spans="1:4" x14ac:dyDescent="0.35">
      <c r="A931" t="str">
        <f t="shared" si="28"/>
        <v>PIRBR1-_BR_PIRBR1-BR-Capacidades Técnicas--PIR PLATAFORMA DE IMPRESSÃO - INTEGRAÇÃO DE LEGADOS. Mobile Banking</v>
      </c>
      <c r="B931" t="s">
        <v>2646</v>
      </c>
      <c r="C931" t="s">
        <v>2647</v>
      </c>
      <c r="D931" t="str">
        <f t="shared" si="29"/>
        <v>PIRBR1-_BR_PIRBR1-BR-Capacidades Técnicas--PIR PLATAFORMA DE IMPRESSÃO - INTEGRAÇÃO DE LEGADOS. Mobile Banking</v>
      </c>
    </row>
    <row r="932" spans="1:4" x14ac:dyDescent="0.35">
      <c r="A932" t="str">
        <f t="shared" si="28"/>
        <v>PJ0BR0-_BR_PJ0BR0-BR-Gestão e Controle--PJ FLUXO DE CAIXA. Internet Banking</v>
      </c>
      <c r="B932" t="s">
        <v>2648</v>
      </c>
      <c r="C932" t="s">
        <v>2649</v>
      </c>
      <c r="D932" t="str">
        <f t="shared" si="29"/>
        <v>PJ0BR0-_BR_PJ0BR0-BR-Gestão e Controle--PJ FLUXO DE CAIXA. Internet Banking</v>
      </c>
    </row>
    <row r="933" spans="1:4" x14ac:dyDescent="0.35">
      <c r="A933" t="str">
        <f t="shared" si="28"/>
        <v>PJ0BR1-_BR_PJ0BR1-BR-Gestão e Controle--PJ FLUXO DE CAIXA. Mobile Banking</v>
      </c>
      <c r="B933" t="s">
        <v>2650</v>
      </c>
      <c r="C933" t="s">
        <v>2651</v>
      </c>
      <c r="D933" t="str">
        <f t="shared" si="29"/>
        <v>PJ0BR1-_BR_PJ0BR1-BR-Gestão e Controle--PJ FLUXO DE CAIXA. Mobile Banking</v>
      </c>
    </row>
    <row r="934" spans="1:4" x14ac:dyDescent="0.35">
      <c r="A934" t="str">
        <f t="shared" si="28"/>
        <v>PK0BR0-_BR_PK0BR0-BR-Capacidades Técnicas--PK MENSAGERIA. Internet Banking</v>
      </c>
      <c r="B934" t="s">
        <v>2652</v>
      </c>
      <c r="C934" t="s">
        <v>2653</v>
      </c>
      <c r="D934" t="str">
        <f t="shared" si="29"/>
        <v>PK0BR0-_BR_PK0BR0-BR-Capacidades Técnicas--PK MENSAGERIA. Internet Banking</v>
      </c>
    </row>
    <row r="935" spans="1:4" x14ac:dyDescent="0.35">
      <c r="A935" t="str">
        <f t="shared" si="28"/>
        <v>PK0BR1-_BR_PK0BR1-BR-Capacidades Técnicas--PK MENSAGERIA. Mobile Banking</v>
      </c>
      <c r="B935" t="s">
        <v>2654</v>
      </c>
      <c r="C935" t="s">
        <v>2655</v>
      </c>
      <c r="D935" t="str">
        <f t="shared" si="29"/>
        <v>PK0BR1-_BR_PK0BR1-BR-Capacidades Técnicas--PK MENSAGERIA. Mobile Banking</v>
      </c>
    </row>
    <row r="936" spans="1:4" x14ac:dyDescent="0.35">
      <c r="A936" t="str">
        <f t="shared" si="28"/>
        <v>PKNBR0-_BR_PKNBR0-BR-Capacidades Técnicas--PKN Nova Mensageria SPB. Internet Banking</v>
      </c>
      <c r="B936" t="s">
        <v>2656</v>
      </c>
      <c r="C936" t="s">
        <v>2657</v>
      </c>
      <c r="D936" t="str">
        <f t="shared" si="29"/>
        <v>PKNBR0-_BR_PKNBR0-BR-Capacidades Técnicas--PKN Nova Mensageria SPB. Internet Banking</v>
      </c>
    </row>
    <row r="937" spans="1:4" x14ac:dyDescent="0.35">
      <c r="A937" t="str">
        <f t="shared" si="28"/>
        <v>PKNBR1-_BR_PKNBR1-BR-Capacidades Técnicas--PKN Nova Mensageria SPB. Mobile Banking</v>
      </c>
      <c r="B937" t="s">
        <v>2658</v>
      </c>
      <c r="C937" t="s">
        <v>2659</v>
      </c>
      <c r="D937" t="str">
        <f t="shared" si="29"/>
        <v>PKNBR1-_BR_PKNBR1-BR-Capacidades Técnicas--PKN Nova Mensageria SPB. Mobile Banking</v>
      </c>
    </row>
    <row r="938" spans="1:4" x14ac:dyDescent="0.35">
      <c r="A938" t="str">
        <f t="shared" si="28"/>
        <v>PLABR0-_BR_PLABR0-BR-Interações Externas--PLA PRIVATE LABEL. Internet Banking</v>
      </c>
      <c r="B938" t="s">
        <v>2660</v>
      </c>
      <c r="C938" t="s">
        <v>2661</v>
      </c>
      <c r="D938" t="str">
        <f t="shared" si="29"/>
        <v>PLABR0-_BR_PLABR0-BR-Interações Externas--PLA PRIVATE LABEL. Internet Banking</v>
      </c>
    </row>
    <row r="939" spans="1:4" x14ac:dyDescent="0.35">
      <c r="A939" t="str">
        <f t="shared" si="28"/>
        <v>PLABR1-_BR_PLABR1-BR-Interações Externas--PLA PRIVATE LABEL. Mobile Banking</v>
      </c>
      <c r="B939" t="s">
        <v>2662</v>
      </c>
      <c r="C939" t="s">
        <v>2663</v>
      </c>
      <c r="D939" t="str">
        <f t="shared" si="29"/>
        <v>PLABR1-_BR_PLABR1-BR-Interações Externas--PLA PRIVATE LABEL. Mobile Banking</v>
      </c>
    </row>
    <row r="940" spans="1:4" x14ac:dyDescent="0.35">
      <c r="A940" t="str">
        <f t="shared" si="28"/>
        <v>PMBBR0-_BR_PMBBR0-BR-Manufatura--PMB Plataforma de Automação Middle e Back Corretora. Internet Banking</v>
      </c>
      <c r="B940" t="s">
        <v>2664</v>
      </c>
      <c r="C940" t="s">
        <v>2665</v>
      </c>
      <c r="D940" t="str">
        <f t="shared" si="29"/>
        <v>PMBBR0-_BR_PMBBR0-BR-Manufatura--PMB Plataforma de Automação Middle e Back Corretora. Internet Banking</v>
      </c>
    </row>
    <row r="941" spans="1:4" x14ac:dyDescent="0.35">
      <c r="A941" t="str">
        <f t="shared" si="28"/>
        <v>PMBBR1-_BR_PMBBR1-BR-Manufatura--PMB Plataforma de Automação Middle e Back Corretora. Mobile Banking</v>
      </c>
      <c r="B941" t="s">
        <v>2666</v>
      </c>
      <c r="C941" t="s">
        <v>2667</v>
      </c>
      <c r="D941" t="str">
        <f t="shared" si="29"/>
        <v>PMBBR1-_BR_PMBBR1-BR-Manufatura--PMB Plataforma de Automação Middle e Back Corretora. Mobile Banking</v>
      </c>
    </row>
    <row r="942" spans="1:4" x14ac:dyDescent="0.35">
      <c r="A942" t="str">
        <f t="shared" si="28"/>
        <v>PNEBR0-_BR_PNEBR0-BR-Inteligência de Negócios--PNE Plataforma Eletrônica de Negociação. Internet Banking</v>
      </c>
      <c r="B942" t="s">
        <v>2668</v>
      </c>
      <c r="C942" t="s">
        <v>2669</v>
      </c>
      <c r="D942" t="str">
        <f t="shared" si="29"/>
        <v>PNEBR0-_BR_PNEBR0-BR-Inteligência de Negócios--PNE Plataforma Eletrônica de Negociação. Internet Banking</v>
      </c>
    </row>
    <row r="943" spans="1:4" x14ac:dyDescent="0.35">
      <c r="A943" t="str">
        <f t="shared" si="28"/>
        <v>PNEBR1-_BR_PNEBR1-BR-Inteligência de Negócios--PNE Plataforma Eletrônica de Negociação. Mobile Banking</v>
      </c>
      <c r="B943" t="s">
        <v>2670</v>
      </c>
      <c r="C943" t="s">
        <v>2671</v>
      </c>
      <c r="D943" t="str">
        <f t="shared" si="29"/>
        <v>PNEBR1-_BR_PNEBR1-BR-Inteligência de Negócios--PNE Plataforma Eletrônica de Negociação. Mobile Banking</v>
      </c>
    </row>
    <row r="944" spans="1:4" x14ac:dyDescent="0.35">
      <c r="A944" t="str">
        <f t="shared" si="28"/>
        <v>PNNBR0-_BR_PNNBR0-BR-Comercialização e Serviços--PNN Plano de Negócios Empresas. Internet Banking</v>
      </c>
      <c r="B944" t="s">
        <v>2672</v>
      </c>
      <c r="C944" t="s">
        <v>2673</v>
      </c>
      <c r="D944" t="str">
        <f t="shared" si="29"/>
        <v>PNNBR0-_BR_PNNBR0-BR-Comercialização e Serviços--PNN Plano de Negócios Empresas. Internet Banking</v>
      </c>
    </row>
    <row r="945" spans="1:4" x14ac:dyDescent="0.35">
      <c r="A945" t="str">
        <f t="shared" si="28"/>
        <v>PNNBR1-_BR_PNNBR1-BR-Comercialização e Serviços--PNN Plano de Negócios Empresas. Mobile Banking</v>
      </c>
      <c r="B945" t="s">
        <v>2674</v>
      </c>
      <c r="C945" t="s">
        <v>2675</v>
      </c>
      <c r="D945" t="str">
        <f t="shared" si="29"/>
        <v>PNNBR1-_BR_PNNBR1-BR-Comercialização e Serviços--PNN Plano de Negócios Empresas. Mobile Banking</v>
      </c>
    </row>
    <row r="946" spans="1:4" x14ac:dyDescent="0.35">
      <c r="A946" t="str">
        <f t="shared" si="28"/>
        <v>PNSBR0-_BR_PNSBR0-BR-Capacidades Técnicas--PNS Portal de Push. Internet Banking</v>
      </c>
      <c r="B946" t="s">
        <v>2676</v>
      </c>
      <c r="C946" t="s">
        <v>2677</v>
      </c>
      <c r="D946" t="str">
        <f t="shared" si="29"/>
        <v>PNSBR0-_BR_PNSBR0-BR-Capacidades Técnicas--PNS Portal de Push. Internet Banking</v>
      </c>
    </row>
    <row r="947" spans="1:4" x14ac:dyDescent="0.35">
      <c r="A947" t="str">
        <f t="shared" si="28"/>
        <v>PNSBR1-_BR_PNSBR1-BR-Capacidades Técnicas--PNS Portal de Push. Mobile Banking</v>
      </c>
      <c r="B947" t="s">
        <v>2678</v>
      </c>
      <c r="C947" t="s">
        <v>2679</v>
      </c>
      <c r="D947" t="str">
        <f t="shared" si="29"/>
        <v>PNSBR1-_BR_PNSBR1-BR-Capacidades Técnicas--PNS Portal de Push. Mobile Banking</v>
      </c>
    </row>
    <row r="948" spans="1:4" x14ac:dyDescent="0.35">
      <c r="A948" t="str">
        <f t="shared" si="28"/>
        <v>PO0BR0-_BR_PO0BR0-BR-Interações Externas--PO CARTÃO DE DÉBITO BANESPA MASTERCARD. Internet Banking</v>
      </c>
      <c r="B948" t="s">
        <v>2680</v>
      </c>
      <c r="C948" t="s">
        <v>2681</v>
      </c>
      <c r="D948" t="str">
        <f t="shared" si="29"/>
        <v>PO0BR0-_BR_PO0BR0-BR-Interações Externas--PO CARTÃO DE DÉBITO BANESPA MASTERCARD. Internet Banking</v>
      </c>
    </row>
    <row r="949" spans="1:4" x14ac:dyDescent="0.35">
      <c r="A949" t="str">
        <f t="shared" si="28"/>
        <v>PO0BR1-_BR_PO0BR1-BR-Interações Externas--PO CARTÃO DE DÉBITO BANESPA MASTERCARD. Mobile Banking</v>
      </c>
      <c r="B949" t="s">
        <v>2682</v>
      </c>
      <c r="C949" t="s">
        <v>2683</v>
      </c>
      <c r="D949" t="str">
        <f t="shared" si="29"/>
        <v>PO0BR1-_BR_PO0BR1-BR-Interações Externas--PO CARTÃO DE DÉBITO BANESPA MASTERCARD. Mobile Banking</v>
      </c>
    </row>
    <row r="950" spans="1:4" x14ac:dyDescent="0.35">
      <c r="A950" t="str">
        <f t="shared" si="28"/>
        <v>POOBR0-_BR_POOBR0-BR-Canais--POO Portal Pool de Crédito Santander. Internet Banking</v>
      </c>
      <c r="B950" t="s">
        <v>2684</v>
      </c>
      <c r="C950" t="s">
        <v>2685</v>
      </c>
      <c r="D950" t="str">
        <f t="shared" si="29"/>
        <v>POOBR0-_BR_POOBR0-BR-Canais--POO Portal Pool de Crédito Santander. Internet Banking</v>
      </c>
    </row>
    <row r="951" spans="1:4" x14ac:dyDescent="0.35">
      <c r="A951" t="str">
        <f t="shared" si="28"/>
        <v>POOBR1-_BR_POOBR1-BR-Canais--POO Portal Pool de Crédito Santander. Mobile Banking</v>
      </c>
      <c r="B951" t="s">
        <v>2686</v>
      </c>
      <c r="C951" t="s">
        <v>2687</v>
      </c>
      <c r="D951" t="str">
        <f t="shared" si="29"/>
        <v>POOBR1-_BR_POOBR1-BR-Canais--POO Portal Pool de Crédito Santander. Mobile Banking</v>
      </c>
    </row>
    <row r="952" spans="1:4" x14ac:dyDescent="0.35">
      <c r="A952" t="str">
        <f t="shared" si="28"/>
        <v>PPCBR0-_BR_PPCBR0-BR-Administrativo--PPC PAINEL DE PONTOS CRÍTICOS. Internet Banking</v>
      </c>
      <c r="B952" t="s">
        <v>2688</v>
      </c>
      <c r="C952" t="s">
        <v>2689</v>
      </c>
      <c r="D952" t="str">
        <f t="shared" si="29"/>
        <v>PPCBR0-_BR_PPCBR0-BR-Administrativo--PPC PAINEL DE PONTOS CRÍTICOS. Internet Banking</v>
      </c>
    </row>
    <row r="953" spans="1:4" x14ac:dyDescent="0.35">
      <c r="A953" t="str">
        <f t="shared" si="28"/>
        <v>PPCBR1-_BR_PPCBR1-BR-Administrativo--PPC PAINEL DE PONTOS CRÍTICOS. Mobile Banking</v>
      </c>
      <c r="B953" t="s">
        <v>2690</v>
      </c>
      <c r="C953" t="s">
        <v>2691</v>
      </c>
      <c r="D953" t="str">
        <f t="shared" si="29"/>
        <v>PPCBR1-_BR_PPCBR1-BR-Administrativo--PPC PAINEL DE PONTOS CRÍTICOS. Mobile Banking</v>
      </c>
    </row>
    <row r="954" spans="1:4" x14ac:dyDescent="0.35">
      <c r="A954" t="str">
        <f t="shared" si="28"/>
        <v>PPVBR0-_BR_PPVBR0-BR-Analíticos--PPV Portal de Prospecção e Vinculação. Internet Banking</v>
      </c>
      <c r="B954" t="s">
        <v>2692</v>
      </c>
      <c r="C954" t="s">
        <v>2693</v>
      </c>
      <c r="D954" t="str">
        <f t="shared" si="29"/>
        <v>PPVBR0-_BR_PPVBR0-BR-Analíticos--PPV Portal de Prospecção e Vinculação. Internet Banking</v>
      </c>
    </row>
    <row r="955" spans="1:4" x14ac:dyDescent="0.35">
      <c r="A955" t="str">
        <f t="shared" si="28"/>
        <v>PPVBR1-_BR_PPVBR1-BR-Analíticos--PPV Portal de Prospecção e Vinculação. Mobile Banking</v>
      </c>
      <c r="B955" t="s">
        <v>2694</v>
      </c>
      <c r="C955" t="s">
        <v>2695</v>
      </c>
      <c r="D955" t="str">
        <f t="shared" si="29"/>
        <v>PPVBR1-_BR_PPVBR1-BR-Analíticos--PPV Portal de Prospecção e Vinculação. Mobile Banking</v>
      </c>
    </row>
    <row r="956" spans="1:4" x14ac:dyDescent="0.35">
      <c r="A956" t="str">
        <f t="shared" si="28"/>
        <v>PRABR0-_BR_PRABR0-BR-Manufatura--PRA Processos Automatizados. Internet Banking</v>
      </c>
      <c r="B956" t="s">
        <v>2696</v>
      </c>
      <c r="C956" t="s">
        <v>2697</v>
      </c>
      <c r="D956" t="str">
        <f t="shared" si="29"/>
        <v>PRABR0-_BR_PRABR0-BR-Manufatura--PRA Processos Automatizados. Internet Banking</v>
      </c>
    </row>
    <row r="957" spans="1:4" x14ac:dyDescent="0.35">
      <c r="A957" t="str">
        <f t="shared" si="28"/>
        <v>PRABR1-_BR_PRABR1-BR-Manufatura--PRA Processos Automatizados. Mobile Banking</v>
      </c>
      <c r="B957" t="s">
        <v>2698</v>
      </c>
      <c r="C957" t="s">
        <v>2699</v>
      </c>
      <c r="D957" t="str">
        <f t="shared" si="29"/>
        <v>PRABR1-_BR_PRABR1-BR-Manufatura--PRA Processos Automatizados. Mobile Banking</v>
      </c>
    </row>
    <row r="958" spans="1:4" x14ac:dyDescent="0.35">
      <c r="A958" t="str">
        <f t="shared" si="28"/>
        <v>PRFBR0-_BR_PRFBR0-BR-Gestão e Controle--PRF CONTROLE DE PERFIS AYMORÉ. Internet Banking</v>
      </c>
      <c r="B958" t="s">
        <v>2700</v>
      </c>
      <c r="C958" t="s">
        <v>2701</v>
      </c>
      <c r="D958" t="str">
        <f t="shared" si="29"/>
        <v>PRFBR0-_BR_PRFBR0-BR-Gestão e Controle--PRF CONTROLE DE PERFIS AYMORÉ. Internet Banking</v>
      </c>
    </row>
    <row r="959" spans="1:4" x14ac:dyDescent="0.35">
      <c r="A959" t="str">
        <f t="shared" si="28"/>
        <v>PRFBR1-_BR_PRFBR1-BR-Gestão e Controle--PRF CONTROLE DE PERFIS AYMORÉ. Mobile Banking</v>
      </c>
      <c r="B959" t="s">
        <v>2702</v>
      </c>
      <c r="C959" t="s">
        <v>2703</v>
      </c>
      <c r="D959" t="str">
        <f t="shared" si="29"/>
        <v>PRFBR1-_BR_PRFBR1-BR-Gestão e Controle--PRF CONTROLE DE PERFIS AYMORÉ. Mobile Banking</v>
      </c>
    </row>
    <row r="960" spans="1:4" x14ac:dyDescent="0.35">
      <c r="A960" t="str">
        <f t="shared" si="28"/>
        <v>PRIBR0-_BR_PRIBR0-BR-Canais--PRI Promoção de Investimentos PF e PJ. Internet Banking</v>
      </c>
      <c r="B960" t="s">
        <v>2704</v>
      </c>
      <c r="C960" t="s">
        <v>2705</v>
      </c>
      <c r="D960" t="str">
        <f t="shared" si="29"/>
        <v>PRIBR0-_BR_PRIBR0-BR-Canais--PRI Promoção de Investimentos PF e PJ. Internet Banking</v>
      </c>
    </row>
    <row r="961" spans="1:4" x14ac:dyDescent="0.35">
      <c r="A961" t="str">
        <f t="shared" si="28"/>
        <v>PRIBR1-_BR_PRIBR1-BR-Canais--PRI Promoção de Investimentos PF e PJ. Mobile Banking</v>
      </c>
      <c r="B961" t="s">
        <v>2706</v>
      </c>
      <c r="C961" t="s">
        <v>2707</v>
      </c>
      <c r="D961" t="str">
        <f t="shared" si="29"/>
        <v>PRIBR1-_BR_PRIBR1-BR-Canais--PRI Promoção de Investimentos PF e PJ. Mobile Banking</v>
      </c>
    </row>
    <row r="962" spans="1:4" x14ac:dyDescent="0.35">
      <c r="A962" t="str">
        <f t="shared" si="28"/>
        <v>PRRBR0-_BR_PRRBR0-BR-Manufatura--PRR Procurações. Internet Banking</v>
      </c>
      <c r="B962" t="s">
        <v>2708</v>
      </c>
      <c r="C962" t="s">
        <v>2709</v>
      </c>
      <c r="D962" t="str">
        <f t="shared" si="29"/>
        <v>PRRBR0-_BR_PRRBR0-BR-Manufatura--PRR Procurações. Internet Banking</v>
      </c>
    </row>
    <row r="963" spans="1:4" x14ac:dyDescent="0.35">
      <c r="A963" t="str">
        <f t="shared" si="28"/>
        <v>PRRBR1-_BR_PRRBR1-BR-Manufatura--PRR Procurações. Mobile Banking</v>
      </c>
      <c r="B963" t="s">
        <v>2710</v>
      </c>
      <c r="C963" t="s">
        <v>2711</v>
      </c>
      <c r="D963" t="str">
        <f t="shared" si="29"/>
        <v>PRRBR1-_BR_PRRBR1-BR-Manufatura--PRR Procurações. Mobile Banking</v>
      </c>
    </row>
    <row r="964" spans="1:4" x14ac:dyDescent="0.35">
      <c r="A964" t="str">
        <f t="shared" si="28"/>
        <v>PS0BR0-_BR_PS0BR0-BR-Analíticos--PS GESTÃO DE AVISOS. Internet Banking</v>
      </c>
      <c r="B964" t="s">
        <v>2712</v>
      </c>
      <c r="C964" t="s">
        <v>2713</v>
      </c>
      <c r="D964" t="str">
        <f t="shared" si="29"/>
        <v>PS0BR0-_BR_PS0BR0-BR-Analíticos--PS GESTÃO DE AVISOS. Internet Banking</v>
      </c>
    </row>
    <row r="965" spans="1:4" x14ac:dyDescent="0.35">
      <c r="A965" t="str">
        <f t="shared" si="28"/>
        <v>PS0BR1-_BR_PS0BR1-BR-Analíticos--PS GESTÃO DE AVISOS. Mobile Banking</v>
      </c>
      <c r="B965" t="s">
        <v>2714</v>
      </c>
      <c r="C965" t="s">
        <v>2715</v>
      </c>
      <c r="D965" t="str">
        <f t="shared" si="29"/>
        <v>PS0BR1-_BR_PS0BR1-BR-Analíticos--PS GESTÃO DE AVISOS. Mobile Banking</v>
      </c>
    </row>
    <row r="966" spans="1:4" x14ac:dyDescent="0.35">
      <c r="A966" t="str">
        <f t="shared" si="28"/>
        <v>PSFBR0-_BR_PSFBR0-BR-Canais--PSF Portal Suporte ao Funcionário. Internet Banking</v>
      </c>
      <c r="B966" t="s">
        <v>2716</v>
      </c>
      <c r="C966" t="s">
        <v>2717</v>
      </c>
      <c r="D966" t="str">
        <f t="shared" si="29"/>
        <v>PSFBR0-_BR_PSFBR0-BR-Canais--PSF Portal Suporte ao Funcionário. Internet Banking</v>
      </c>
    </row>
    <row r="967" spans="1:4" x14ac:dyDescent="0.35">
      <c r="A967" t="str">
        <f t="shared" si="28"/>
        <v>PSFBR1-_BR_PSFBR1-BR-Canais--PSF Portal Suporte ao Funcionário. Mobile Banking</v>
      </c>
      <c r="B967" t="s">
        <v>2718</v>
      </c>
      <c r="C967" t="s">
        <v>2719</v>
      </c>
      <c r="D967" t="str">
        <f t="shared" si="29"/>
        <v>PSFBR1-_BR_PSFBR1-BR-Canais--PSF Portal Suporte ao Funcionário. Mobile Banking</v>
      </c>
    </row>
    <row r="968" spans="1:4" x14ac:dyDescent="0.35">
      <c r="A968" t="str">
        <f t="shared" si="28"/>
        <v>PSMBR0-_BR_PSMBR0-BR-Gestão e Controle--PSM PSIM - Phisical Security Information Management. Internet Banking</v>
      </c>
      <c r="B968" t="s">
        <v>2720</v>
      </c>
      <c r="C968" t="s">
        <v>2721</v>
      </c>
      <c r="D968" t="str">
        <f t="shared" si="29"/>
        <v>PSMBR0-_BR_PSMBR0-BR-Gestão e Controle--PSM PSIM - Phisical Security Information Management. Internet Banking</v>
      </c>
    </row>
    <row r="969" spans="1:4" x14ac:dyDescent="0.35">
      <c r="A969" t="str">
        <f t="shared" si="28"/>
        <v>PSMBR1-_BR_PSMBR1-BR-Gestão e Controle--PSM PSIM - Phisical Security Information Management. Mobile Banking</v>
      </c>
      <c r="B969" t="s">
        <v>2722</v>
      </c>
      <c r="C969" t="s">
        <v>2723</v>
      </c>
      <c r="D969" t="str">
        <f t="shared" si="29"/>
        <v>PSMBR1-_BR_PSMBR1-BR-Gestão e Controle--PSM PSIM - Phisical Security Information Management. Mobile Banking</v>
      </c>
    </row>
    <row r="970" spans="1:4" x14ac:dyDescent="0.35">
      <c r="A970" t="str">
        <f t="shared" ref="A970:A1033" si="30">CONCATENATE(C970,"-",B970)</f>
        <v>PSUBR0-_BR_PSUBR0-BR-Canais--PSU Portal de sustentabilidade. Internet Banking</v>
      </c>
      <c r="B970" t="s">
        <v>2724</v>
      </c>
      <c r="C970" t="s">
        <v>2725</v>
      </c>
      <c r="D970" t="str">
        <f t="shared" ref="D970:D1033" si="31">A970</f>
        <v>PSUBR0-_BR_PSUBR0-BR-Canais--PSU Portal de sustentabilidade. Internet Banking</v>
      </c>
    </row>
    <row r="971" spans="1:4" x14ac:dyDescent="0.35">
      <c r="A971" t="str">
        <f t="shared" si="30"/>
        <v>PSUBR1-_BR_PSUBR1-BR-Canais--PSU Portal de sustentabilidade. Mobile Banking</v>
      </c>
      <c r="B971" t="s">
        <v>2726</v>
      </c>
      <c r="C971" t="s">
        <v>2727</v>
      </c>
      <c r="D971" t="str">
        <f t="shared" si="31"/>
        <v>PSUBR1-_BR_PSUBR1-BR-Canais--PSU Portal de sustentabilidade. Mobile Banking</v>
      </c>
    </row>
    <row r="972" spans="1:4" x14ac:dyDescent="0.35">
      <c r="A972" t="str">
        <f t="shared" si="30"/>
        <v>PV0BR0-_BR_PV0BR0-BR-Gestão e Controle--PV SISTEMA DE FISCALIZAÇÕES E AUDITORIAS. Internet Banking</v>
      </c>
      <c r="B972" t="s">
        <v>2728</v>
      </c>
      <c r="C972" t="s">
        <v>2729</v>
      </c>
      <c r="D972" t="str">
        <f t="shared" si="31"/>
        <v>PV0BR0-_BR_PV0BR0-BR-Gestão e Controle--PV SISTEMA DE FISCALIZAÇÕES E AUDITORIAS. Internet Banking</v>
      </c>
    </row>
    <row r="973" spans="1:4" x14ac:dyDescent="0.35">
      <c r="A973" t="str">
        <f t="shared" si="30"/>
        <v>PV0BR1-_BR_PV0BR1-BR-Gestão e Controle--PV SISTEMA DE FISCALIZAÇÕES E AUDITORIAS. Mobile Banking</v>
      </c>
      <c r="B973" t="s">
        <v>2730</v>
      </c>
      <c r="C973" t="s">
        <v>2731</v>
      </c>
      <c r="D973" t="str">
        <f t="shared" si="31"/>
        <v>PV0BR1-_BR_PV0BR1-BR-Gestão e Controle--PV SISTEMA DE FISCALIZAÇÕES E AUDITORIAS. Mobile Banking</v>
      </c>
    </row>
    <row r="974" spans="1:4" x14ac:dyDescent="0.35">
      <c r="A974" t="str">
        <f t="shared" si="30"/>
        <v>PVDBR0-_BR_PVDBR0-BR-Canais--PVD Portal de Vendas da Tesouraria. Internet Banking</v>
      </c>
      <c r="B974" t="s">
        <v>2732</v>
      </c>
      <c r="C974" t="s">
        <v>2733</v>
      </c>
      <c r="D974" t="str">
        <f t="shared" si="31"/>
        <v>PVDBR0-_BR_PVDBR0-BR-Canais--PVD Portal de Vendas da Tesouraria. Internet Banking</v>
      </c>
    </row>
    <row r="975" spans="1:4" x14ac:dyDescent="0.35">
      <c r="A975" t="str">
        <f t="shared" si="30"/>
        <v>PVDBR1-_BR_PVDBR1-BR-Canais--PVD Portal de Vendas da Tesouraria. Mobile Banking</v>
      </c>
      <c r="B975" t="s">
        <v>2734</v>
      </c>
      <c r="C975" t="s">
        <v>2735</v>
      </c>
      <c r="D975" t="str">
        <f t="shared" si="31"/>
        <v>PVDBR1-_BR_PVDBR1-BR-Canais--PVD Portal de Vendas da Tesouraria. Mobile Banking</v>
      </c>
    </row>
    <row r="976" spans="1:4" x14ac:dyDescent="0.35">
      <c r="A976" t="str">
        <f t="shared" si="30"/>
        <v>PWMBR0-_BR_PWMBR0-BR-Canais--PWM Portal WebMotors. Internet Banking</v>
      </c>
      <c r="B976" t="s">
        <v>2736</v>
      </c>
      <c r="C976" t="s">
        <v>2737</v>
      </c>
      <c r="D976" t="str">
        <f t="shared" si="31"/>
        <v>PWMBR0-_BR_PWMBR0-BR-Canais--PWM Portal WebMotors. Internet Banking</v>
      </c>
    </row>
    <row r="977" spans="1:4" x14ac:dyDescent="0.35">
      <c r="A977" t="str">
        <f t="shared" si="30"/>
        <v>PWMBR1-_BR_PWMBR1-BR-Canais--PWM Portal WebMotors. Mobile Banking</v>
      </c>
      <c r="B977" t="s">
        <v>2738</v>
      </c>
      <c r="C977" t="s">
        <v>2739</v>
      </c>
      <c r="D977" t="str">
        <f t="shared" si="31"/>
        <v>PWMBR1-_BR_PWMBR1-BR-Canais--PWM Portal WebMotors. Mobile Banking</v>
      </c>
    </row>
    <row r="978" spans="1:4" x14ac:dyDescent="0.35">
      <c r="A978" t="str">
        <f t="shared" si="30"/>
        <v>PY0BR0-_BR_PY0BR0-BR-Analíticos--PY CYBER BANESPA HISTÓRICO. Internet Banking</v>
      </c>
      <c r="B978" t="s">
        <v>2740</v>
      </c>
      <c r="C978" t="s">
        <v>2741</v>
      </c>
      <c r="D978" t="str">
        <f t="shared" si="31"/>
        <v>PY0BR0-_BR_PY0BR0-BR-Analíticos--PY CYBER BANESPA HISTÓRICO. Internet Banking</v>
      </c>
    </row>
    <row r="979" spans="1:4" x14ac:dyDescent="0.35">
      <c r="A979" t="str">
        <f t="shared" si="30"/>
        <v>PY0BR1-_BR_PY0BR1-BR-Analíticos--PY CYBER BANESPA HISTÓRICO. Mobile Banking</v>
      </c>
      <c r="B979" t="s">
        <v>2742</v>
      </c>
      <c r="C979" t="s">
        <v>2743</v>
      </c>
      <c r="D979" t="str">
        <f t="shared" si="31"/>
        <v>PY0BR1-_BR_PY0BR1-BR-Analíticos--PY CYBER BANESPA HISTÓRICO. Mobile Banking</v>
      </c>
    </row>
    <row r="980" spans="1:4" x14ac:dyDescent="0.35">
      <c r="A980" t="str">
        <f t="shared" si="30"/>
        <v>PZ0BR0-_BR_PZ0BR0-BR-Manufatura--PZ PAGAMENTOS ON-LINE. Internet Banking</v>
      </c>
      <c r="B980" t="s">
        <v>2744</v>
      </c>
      <c r="C980" t="s">
        <v>2745</v>
      </c>
      <c r="D980" t="str">
        <f t="shared" si="31"/>
        <v>PZ0BR0-_BR_PZ0BR0-BR-Manufatura--PZ PAGAMENTOS ON-LINE. Internet Banking</v>
      </c>
    </row>
    <row r="981" spans="1:4" x14ac:dyDescent="0.35">
      <c r="A981" t="str">
        <f t="shared" si="30"/>
        <v>PZ0BR1-_BR_PZ0BR1-BR-Manufatura--PZ PAGAMENTOS ON-LINE. Mobile Banking</v>
      </c>
      <c r="B981" t="s">
        <v>2746</v>
      </c>
      <c r="C981" t="s">
        <v>2747</v>
      </c>
      <c r="D981" t="str">
        <f t="shared" si="31"/>
        <v>PZ0BR1-_BR_PZ0BR1-BR-Manufatura--PZ PAGAMENTOS ON-LINE. Mobile Banking</v>
      </c>
    </row>
    <row r="982" spans="1:4" x14ac:dyDescent="0.35">
      <c r="A982" t="str">
        <f t="shared" si="30"/>
        <v>Q20BR0-_BR_Q20BR0-BR-Comercialização e Serviços--Q2 SUPER RANKING. Internet Banking</v>
      </c>
      <c r="B982" t="s">
        <v>2748</v>
      </c>
      <c r="C982" t="s">
        <v>2749</v>
      </c>
      <c r="D982" t="str">
        <f t="shared" si="31"/>
        <v>Q20BR0-_BR_Q20BR0-BR-Comercialização e Serviços--Q2 SUPER RANKING. Internet Banking</v>
      </c>
    </row>
    <row r="983" spans="1:4" x14ac:dyDescent="0.35">
      <c r="A983" t="str">
        <f t="shared" si="30"/>
        <v>Q20BR1-_BR_Q20BR1-BR-Comercialização e Serviços--Q2 SUPER RANKING. Mobile Banking</v>
      </c>
      <c r="B983" t="s">
        <v>2750</v>
      </c>
      <c r="C983" t="s">
        <v>2751</v>
      </c>
      <c r="D983" t="str">
        <f t="shared" si="31"/>
        <v>Q20BR1-_BR_Q20BR1-BR-Comercialização e Serviços--Q2 SUPER RANKING. Mobile Banking</v>
      </c>
    </row>
    <row r="984" spans="1:4" x14ac:dyDescent="0.35">
      <c r="A984" t="str">
        <f t="shared" si="30"/>
        <v>Q40BR0-_BR_Q40BR0-BR-Comercialização e Serviços--Q4 ABACUS - PLATAFORMA DE CONTRATAÇÃO CLIENTES. Internet Banking</v>
      </c>
      <c r="B984" t="s">
        <v>2752</v>
      </c>
      <c r="C984" t="s">
        <v>2753</v>
      </c>
      <c r="D984" t="str">
        <f t="shared" si="31"/>
        <v>Q40BR0-_BR_Q40BR0-BR-Comercialização e Serviços--Q4 ABACUS - PLATAFORMA DE CONTRATAÇÃO CLIENTES. Internet Banking</v>
      </c>
    </row>
    <row r="985" spans="1:4" x14ac:dyDescent="0.35">
      <c r="A985" t="str">
        <f t="shared" si="30"/>
        <v>Q40BR1-_BR_Q40BR1-BR-Comercialização e Serviços--Q4 ABACUS - PLATAFORMA DE CONTRATAÇÃO CLIENTES. Mobile Banking</v>
      </c>
      <c r="B985" t="s">
        <v>2754</v>
      </c>
      <c r="C985" t="s">
        <v>2755</v>
      </c>
      <c r="D985" t="str">
        <f t="shared" si="31"/>
        <v>Q40BR1-_BR_Q40BR1-BR-Comercialização e Serviços--Q4 ABACUS - PLATAFORMA DE CONTRATAÇÃO CLIENTES. Mobile Banking</v>
      </c>
    </row>
    <row r="986" spans="1:4" x14ac:dyDescent="0.35">
      <c r="A986" t="str">
        <f t="shared" si="30"/>
        <v>QQ0BR0-_BR_QQ0BR0-BR-Analíticos--QQ CONSULTA BACEN. Internet Banking</v>
      </c>
      <c r="B986" t="s">
        <v>2756</v>
      </c>
      <c r="C986" t="s">
        <v>2757</v>
      </c>
      <c r="D986" t="str">
        <f t="shared" si="31"/>
        <v>QQ0BR0-_BR_QQ0BR0-BR-Analíticos--QQ CONSULTA BACEN. Internet Banking</v>
      </c>
    </row>
    <row r="987" spans="1:4" x14ac:dyDescent="0.35">
      <c r="A987" t="str">
        <f t="shared" si="30"/>
        <v>QQ0BR1-_BR_QQ0BR1-BR-Analíticos--QQ CONSULTA BACEN. Mobile Banking</v>
      </c>
      <c r="B987" t="s">
        <v>2758</v>
      </c>
      <c r="C987" t="s">
        <v>2759</v>
      </c>
      <c r="D987" t="str">
        <f t="shared" si="31"/>
        <v>QQ0BR1-_BR_QQ0BR1-BR-Analíticos--QQ CONSULTA BACEN. Mobile Banking</v>
      </c>
    </row>
    <row r="988" spans="1:4" x14ac:dyDescent="0.35">
      <c r="A988" t="str">
        <f t="shared" si="30"/>
        <v>QQBBR0-_BR_QQBBR0-BR-Analíticos--QQB CONSULTA BACEN E SERASA. Internet Banking</v>
      </c>
      <c r="B988" t="s">
        <v>2760</v>
      </c>
      <c r="C988" t="s">
        <v>2761</v>
      </c>
      <c r="D988" t="str">
        <f t="shared" si="31"/>
        <v>QQBBR0-_BR_QQBBR0-BR-Analíticos--QQB CONSULTA BACEN E SERASA. Internet Banking</v>
      </c>
    </row>
    <row r="989" spans="1:4" x14ac:dyDescent="0.35">
      <c r="A989" t="str">
        <f t="shared" si="30"/>
        <v>QQBBR1-_BR_QQBBR1-BR-Analíticos--QQB CONSULTA BACEN E SERASA. Mobile Banking</v>
      </c>
      <c r="B989" t="s">
        <v>2762</v>
      </c>
      <c r="C989" t="s">
        <v>2763</v>
      </c>
      <c r="D989" t="str">
        <f t="shared" si="31"/>
        <v>QQBBR1-_BR_QQBBR1-BR-Analíticos--QQB CONSULTA BACEN E SERASA. Mobile Banking</v>
      </c>
    </row>
    <row r="990" spans="1:4" x14ac:dyDescent="0.35">
      <c r="A990" t="str">
        <f t="shared" si="30"/>
        <v>QRMBR0-_BR_QRMBR0-BR-Analíticos--QRM FERRAMENTA PARA RISCO DE MERCADO - QRM. Internet Banking</v>
      </c>
      <c r="B990" t="s">
        <v>2764</v>
      </c>
      <c r="C990" t="s">
        <v>2765</v>
      </c>
      <c r="D990" t="str">
        <f t="shared" si="31"/>
        <v>QRMBR0-_BR_QRMBR0-BR-Analíticos--QRM FERRAMENTA PARA RISCO DE MERCADO - QRM. Internet Banking</v>
      </c>
    </row>
    <row r="991" spans="1:4" x14ac:dyDescent="0.35">
      <c r="A991" t="str">
        <f t="shared" si="30"/>
        <v>QRMBR1-_BR_QRMBR1-BR-Analíticos--QRM FERRAMENTA PARA RISCO DE MERCADO - QRM. Mobile Banking</v>
      </c>
      <c r="B991" t="s">
        <v>2766</v>
      </c>
      <c r="C991" t="s">
        <v>2767</v>
      </c>
      <c r="D991" t="str">
        <f t="shared" si="31"/>
        <v>QRMBR1-_BR_QRMBR1-BR-Analíticos--QRM FERRAMENTA PARA RISCO DE MERCADO - QRM. Mobile Banking</v>
      </c>
    </row>
    <row r="992" spans="1:4" x14ac:dyDescent="0.35">
      <c r="A992" t="str">
        <f t="shared" si="30"/>
        <v>R50BR0-_BR_R50BR0-BR-Genoma do Cliente--R5 SAFEWATCH. Internet Banking</v>
      </c>
      <c r="B992" t="s">
        <v>2768</v>
      </c>
      <c r="C992" t="s">
        <v>2769</v>
      </c>
      <c r="D992" t="str">
        <f t="shared" si="31"/>
        <v>R50BR0-_BR_R50BR0-BR-Genoma do Cliente--R5 SAFEWATCH. Internet Banking</v>
      </c>
    </row>
    <row r="993" spans="1:4" x14ac:dyDescent="0.35">
      <c r="A993" t="str">
        <f t="shared" si="30"/>
        <v>R50BR1-_BR_R50BR1-BR-Genoma do Cliente--R5 SAFEWATCH. Mobile Banking</v>
      </c>
      <c r="B993" t="s">
        <v>2770</v>
      </c>
      <c r="C993" t="s">
        <v>2771</v>
      </c>
      <c r="D993" t="str">
        <f t="shared" si="31"/>
        <v>R50BR1-_BR_R50BR1-BR-Genoma do Cliente--R5 SAFEWATCH. Mobile Banking</v>
      </c>
    </row>
    <row r="994" spans="1:4" x14ac:dyDescent="0.35">
      <c r="A994" t="str">
        <f t="shared" si="30"/>
        <v>R70BR0-_BR_R70BR0-BR-Analíticos--R7 DATAMART DE RISCO (RISCOMC). Internet Banking</v>
      </c>
      <c r="B994" t="s">
        <v>2772</v>
      </c>
      <c r="C994" t="s">
        <v>2773</v>
      </c>
      <c r="D994" t="str">
        <f t="shared" si="31"/>
        <v>R70BR0-_BR_R70BR0-BR-Analíticos--R7 DATAMART DE RISCO (RISCOMC). Internet Banking</v>
      </c>
    </row>
    <row r="995" spans="1:4" x14ac:dyDescent="0.35">
      <c r="A995" t="str">
        <f t="shared" si="30"/>
        <v>R70BR1-_BR_R70BR1-BR-Analíticos--R7 DATAMART DE RISCO (RISCOMC). Mobile Banking</v>
      </c>
      <c r="B995" t="s">
        <v>2774</v>
      </c>
      <c r="C995" t="s">
        <v>2775</v>
      </c>
      <c r="D995" t="str">
        <f t="shared" si="31"/>
        <v>R70BR1-_BR_R70BR1-BR-Analíticos--R7 DATAMART DE RISCO (RISCOMC). Mobile Banking</v>
      </c>
    </row>
    <row r="996" spans="1:4" x14ac:dyDescent="0.35">
      <c r="A996" t="str">
        <f t="shared" si="30"/>
        <v>R80BR0-_BR_R80BR0-BR-Administrativo--R8 SISTEMA DE GESTÃO DE DEMANDAS. Internet Banking</v>
      </c>
      <c r="B996" t="s">
        <v>2776</v>
      </c>
      <c r="C996" t="s">
        <v>2777</v>
      </c>
      <c r="D996" t="str">
        <f t="shared" si="31"/>
        <v>R80BR0-_BR_R80BR0-BR-Administrativo--R8 SISTEMA DE GESTÃO DE DEMANDAS. Internet Banking</v>
      </c>
    </row>
    <row r="997" spans="1:4" x14ac:dyDescent="0.35">
      <c r="A997" t="str">
        <f t="shared" si="30"/>
        <v>R80BR1-_BR_R80BR1-BR-Administrativo--R8 SISTEMA DE GESTÃO DE DEMANDAS. Mobile Banking</v>
      </c>
      <c r="B997" t="s">
        <v>2778</v>
      </c>
      <c r="C997" t="s">
        <v>2779</v>
      </c>
      <c r="D997" t="str">
        <f t="shared" si="31"/>
        <v>R80BR1-_BR_R80BR1-BR-Administrativo--R8 SISTEMA DE GESTÃO DE DEMANDAS. Mobile Banking</v>
      </c>
    </row>
    <row r="998" spans="1:4" x14ac:dyDescent="0.35">
      <c r="A998" t="str">
        <f t="shared" si="30"/>
        <v>RA0BR0-_BR_RA0BR0-BR-Capacidades Técnicas--RA ARRECADAÇÃO DE CONVÊNIOS E TRIBUTOS - CONVIVÊNCIA YA. Internet Banking</v>
      </c>
      <c r="B998" t="s">
        <v>2780</v>
      </c>
      <c r="C998" t="s">
        <v>2781</v>
      </c>
      <c r="D998" t="str">
        <f t="shared" si="31"/>
        <v>RA0BR0-_BR_RA0BR0-BR-Capacidades Técnicas--RA ARRECADAÇÃO DE CONVÊNIOS E TRIBUTOS - CONVIVÊNCIA YA. Internet Banking</v>
      </c>
    </row>
    <row r="999" spans="1:4" x14ac:dyDescent="0.35">
      <c r="A999" t="str">
        <f t="shared" si="30"/>
        <v>RA0BR1-_BR_RA0BR1-BR-Capacidades Técnicas--RA ARRECADAÇÃO DE CONVÊNIOS E TRIBUTOS - CONVIVÊNCIA YA. Mobile Banking</v>
      </c>
      <c r="B999" t="s">
        <v>2782</v>
      </c>
      <c r="C999" t="s">
        <v>2783</v>
      </c>
      <c r="D999" t="str">
        <f t="shared" si="31"/>
        <v>RA0BR1-_BR_RA0BR1-BR-Capacidades Técnicas--RA ARRECADAÇÃO DE CONVÊNIOS E TRIBUTOS - CONVIVÊNCIA YA. Mobile Banking</v>
      </c>
    </row>
    <row r="1000" spans="1:4" x14ac:dyDescent="0.35">
      <c r="A1000" t="str">
        <f t="shared" si="30"/>
        <v>RB0BR0-_BR_RB0BR0-BR-Manufatura--RB AFILIAÇÃO ELETRÔNICA. Internet Banking</v>
      </c>
      <c r="B1000" t="s">
        <v>2784</v>
      </c>
      <c r="C1000" t="s">
        <v>2785</v>
      </c>
      <c r="D1000" t="str">
        <f t="shared" si="31"/>
        <v>RB0BR0-_BR_RB0BR0-BR-Manufatura--RB AFILIAÇÃO ELETRÔNICA. Internet Banking</v>
      </c>
    </row>
    <row r="1001" spans="1:4" x14ac:dyDescent="0.35">
      <c r="A1001" t="str">
        <f t="shared" si="30"/>
        <v>RB0BR1-_BR_RB0BR1-BR-Manufatura--RB AFILIAÇÃO ELETRÔNICA. Mobile Banking</v>
      </c>
      <c r="B1001" t="s">
        <v>2786</v>
      </c>
      <c r="C1001" t="s">
        <v>2787</v>
      </c>
      <c r="D1001" t="str">
        <f t="shared" si="31"/>
        <v>RB0BR1-_BR_RB0BR1-BR-Manufatura--RB AFILIAÇÃO ELETRÔNICA. Mobile Banking</v>
      </c>
    </row>
    <row r="1002" spans="1:4" x14ac:dyDescent="0.35">
      <c r="A1002" t="str">
        <f t="shared" si="30"/>
        <v>RC0BR0-_BR_RC0BR0-BR-Capacidades Técnicas--RC ALTAIR - PAGAMENTOS E DÉBITOS AUTOMÁTICOS - CONVERSÃO E CONVIVÊNCIA. Internet Banking</v>
      </c>
      <c r="B1002" t="s">
        <v>2788</v>
      </c>
      <c r="C1002" t="s">
        <v>2789</v>
      </c>
      <c r="D1002" t="str">
        <f t="shared" si="31"/>
        <v>RC0BR0-_BR_RC0BR0-BR-Capacidades Técnicas--RC ALTAIR - PAGAMENTOS E DÉBITOS AUTOMÁTICOS - CONVERSÃO E CONVIVÊNCIA. Internet Banking</v>
      </c>
    </row>
    <row r="1003" spans="1:4" x14ac:dyDescent="0.35">
      <c r="A1003" t="str">
        <f t="shared" si="30"/>
        <v>RC0BR1-_BR_RC0BR1-BR-Capacidades Técnicas--RC ALTAIR - PAGAMENTOS E DÉBITOS AUTOMÁTICOS - CONVERSÃO E CONVIVÊNCIA. Mobile Banking</v>
      </c>
      <c r="B1003" t="s">
        <v>2790</v>
      </c>
      <c r="C1003" t="s">
        <v>2791</v>
      </c>
      <c r="D1003" t="str">
        <f t="shared" si="31"/>
        <v>RC0BR1-_BR_RC0BR1-BR-Capacidades Técnicas--RC ALTAIR - PAGAMENTOS E DÉBITOS AUTOMÁTICOS - CONVERSÃO E CONVIVÊNCIA. Mobile Banking</v>
      </c>
    </row>
    <row r="1004" spans="1:4" x14ac:dyDescent="0.35">
      <c r="A1004" t="str">
        <f t="shared" si="30"/>
        <v>RCBBR0-_BR_RCBBR0-BR-Comercialização e Serviços--RCB EMISSAO DE BOLETO DE ACORDO DE DIVIDA. Internet Banking</v>
      </c>
      <c r="B1004" t="s">
        <v>2792</v>
      </c>
      <c r="C1004" t="s">
        <v>2793</v>
      </c>
      <c r="D1004" t="str">
        <f t="shared" si="31"/>
        <v>RCBBR0-_BR_RCBBR0-BR-Comercialização e Serviços--RCB EMISSAO DE BOLETO DE ACORDO DE DIVIDA. Internet Banking</v>
      </c>
    </row>
    <row r="1005" spans="1:4" x14ac:dyDescent="0.35">
      <c r="A1005" t="str">
        <f t="shared" si="30"/>
        <v>RCBBR1-_BR_RCBBR1-BR-Comercialização e Serviços--RCB EMISSAO DE BOLETO DE ACORDO DE DIVIDA. Mobile Banking</v>
      </c>
      <c r="B1005" t="s">
        <v>2794</v>
      </c>
      <c r="C1005" t="s">
        <v>2795</v>
      </c>
      <c r="D1005" t="str">
        <f t="shared" si="31"/>
        <v>RCBBR1-_BR_RCBBR1-BR-Comercialização e Serviços--RCB EMISSAO DE BOLETO DE ACORDO DE DIVIDA. Mobile Banking</v>
      </c>
    </row>
    <row r="1006" spans="1:4" x14ac:dyDescent="0.35">
      <c r="A1006" t="str">
        <f t="shared" si="30"/>
        <v>RCSBR0-_BR_RCSBR0-BR-Comercialização e Serviços--RCS ROTINA CREDIT SCORE. Internet Banking</v>
      </c>
      <c r="B1006" t="s">
        <v>2796</v>
      </c>
      <c r="C1006" t="s">
        <v>2797</v>
      </c>
      <c r="D1006" t="str">
        <f t="shared" si="31"/>
        <v>RCSBR0-_BR_RCSBR0-BR-Comercialização e Serviços--RCS ROTINA CREDIT SCORE. Internet Banking</v>
      </c>
    </row>
    <row r="1007" spans="1:4" x14ac:dyDescent="0.35">
      <c r="A1007" t="str">
        <f t="shared" si="30"/>
        <v>RCSBR1-_BR_RCSBR1-BR-Comercialização e Serviços--RCS ROTINA CREDIT SCORE. Mobile Banking</v>
      </c>
      <c r="B1007" t="s">
        <v>2798</v>
      </c>
      <c r="C1007" t="s">
        <v>2799</v>
      </c>
      <c r="D1007" t="str">
        <f t="shared" si="31"/>
        <v>RCSBR1-_BR_RCSBR1-BR-Comercialização e Serviços--RCS ROTINA CREDIT SCORE. Mobile Banking</v>
      </c>
    </row>
    <row r="1008" spans="1:4" x14ac:dyDescent="0.35">
      <c r="A1008" t="str">
        <f t="shared" si="30"/>
        <v>RDRBR0-_BR_RDRBR0-BR-Analíticos--RDR Chamados do Santander no Bacen. Internet Banking</v>
      </c>
      <c r="B1008" t="s">
        <v>2800</v>
      </c>
      <c r="C1008" t="s">
        <v>2801</v>
      </c>
      <c r="D1008" t="str">
        <f t="shared" si="31"/>
        <v>RDRBR0-_BR_RDRBR0-BR-Analíticos--RDR Chamados do Santander no Bacen. Internet Banking</v>
      </c>
    </row>
    <row r="1009" spans="1:4" x14ac:dyDescent="0.35">
      <c r="A1009" t="str">
        <f t="shared" si="30"/>
        <v>RDRBR1-_BR_RDRBR1-BR-Analíticos--RDR Chamados do Santander no Bacen. Mobile Banking</v>
      </c>
      <c r="B1009" t="s">
        <v>2802</v>
      </c>
      <c r="C1009" t="s">
        <v>2803</v>
      </c>
      <c r="D1009" t="str">
        <f t="shared" si="31"/>
        <v>RDRBR1-_BR_RDRBR1-BR-Analíticos--RDR Chamados do Santander no Bacen. Mobile Banking</v>
      </c>
    </row>
    <row r="1010" spans="1:4" x14ac:dyDescent="0.35">
      <c r="A1010" t="str">
        <f t="shared" si="30"/>
        <v>REGBR0-_BR_REGBR0-BR-Gestão e Controle--REG REGULATÓRIO E CONTÁBIL. Internet Banking</v>
      </c>
      <c r="B1010" t="s">
        <v>2804</v>
      </c>
      <c r="C1010" t="s">
        <v>2805</v>
      </c>
      <c r="D1010" t="str">
        <f t="shared" si="31"/>
        <v>REGBR0-_BR_REGBR0-BR-Gestão e Controle--REG REGULATÓRIO E CONTÁBIL. Internet Banking</v>
      </c>
    </row>
    <row r="1011" spans="1:4" x14ac:dyDescent="0.35">
      <c r="A1011" t="str">
        <f t="shared" si="30"/>
        <v>REGBR1-_BR_REGBR1-BR-Gestão e Controle--REG REGULATÓRIO E CONTÁBIL. Mobile Banking</v>
      </c>
      <c r="B1011" t="s">
        <v>2806</v>
      </c>
      <c r="C1011" t="s">
        <v>2807</v>
      </c>
      <c r="D1011" t="str">
        <f t="shared" si="31"/>
        <v>REGBR1-_BR_REGBR1-BR-Gestão e Controle--REG REGULATÓRIO E CONTÁBIL. Mobile Banking</v>
      </c>
    </row>
    <row r="1012" spans="1:4" x14ac:dyDescent="0.35">
      <c r="A1012" t="str">
        <f t="shared" si="30"/>
        <v>RF0BR0-_BR_RF0BR0-BR-Comercialização e Serviços--RF CONTROLE DE DOCUMENTOS PENDENTES ATIVOS ALTAIR. Internet Banking</v>
      </c>
      <c r="B1012" t="s">
        <v>2808</v>
      </c>
      <c r="C1012" t="s">
        <v>2809</v>
      </c>
      <c r="D1012" t="str">
        <f t="shared" si="31"/>
        <v>RF0BR0-_BR_RF0BR0-BR-Comercialização e Serviços--RF CONTROLE DE DOCUMENTOS PENDENTES ATIVOS ALTAIR. Internet Banking</v>
      </c>
    </row>
    <row r="1013" spans="1:4" x14ac:dyDescent="0.35">
      <c r="A1013" t="str">
        <f t="shared" si="30"/>
        <v>RF0BR1-_BR_RF0BR1-BR-Comercialização e Serviços--RF CONTROLE DE DOCUMENTOS PENDENTES ATIVOS ALTAIR. Mobile Banking</v>
      </c>
      <c r="B1013" t="s">
        <v>2810</v>
      </c>
      <c r="C1013" t="s">
        <v>2811</v>
      </c>
      <c r="D1013" t="str">
        <f t="shared" si="31"/>
        <v>RF0BR1-_BR_RF0BR1-BR-Comercialização e Serviços--RF CONTROLE DE DOCUMENTOS PENDENTES ATIVOS ALTAIR. Mobile Banking</v>
      </c>
    </row>
    <row r="1014" spans="1:4" x14ac:dyDescent="0.35">
      <c r="A1014" t="str">
        <f t="shared" si="30"/>
        <v>RG0BR0-_BR_RG0BR0-BR-Comercialização e Serviços--RG CAB/GAB/CP CONSUMO. Internet Banking</v>
      </c>
      <c r="B1014" t="s">
        <v>2812</v>
      </c>
      <c r="C1014" t="s">
        <v>2813</v>
      </c>
      <c r="D1014" t="str">
        <f t="shared" si="31"/>
        <v>RG0BR0-_BR_RG0BR0-BR-Comercialização e Serviços--RG CAB/GAB/CP CONSUMO. Internet Banking</v>
      </c>
    </row>
    <row r="1015" spans="1:4" x14ac:dyDescent="0.35">
      <c r="A1015" t="str">
        <f t="shared" si="30"/>
        <v>RG0BR1-_BR_RG0BR1-BR-Comercialização e Serviços--RG CAB/GAB/CP CONSUMO. Mobile Banking</v>
      </c>
      <c r="B1015" t="s">
        <v>2814</v>
      </c>
      <c r="C1015" t="s">
        <v>2815</v>
      </c>
      <c r="D1015" t="str">
        <f t="shared" si="31"/>
        <v>RG0BR1-_BR_RG0BR1-BR-Comercialização e Serviços--RG CAB/GAB/CP CONSUMO. Mobile Banking</v>
      </c>
    </row>
    <row r="1016" spans="1:4" x14ac:dyDescent="0.35">
      <c r="A1016" t="str">
        <f t="shared" si="30"/>
        <v>RICBR0-_BR_RICBR0-BR-Genoma do Cliente--RIC RICLAB. Internet Banking</v>
      </c>
      <c r="B1016" t="s">
        <v>2816</v>
      </c>
      <c r="C1016" t="s">
        <v>2817</v>
      </c>
      <c r="D1016" t="str">
        <f t="shared" si="31"/>
        <v>RICBR0-_BR_RICBR0-BR-Genoma do Cliente--RIC RICLAB. Internet Banking</v>
      </c>
    </row>
    <row r="1017" spans="1:4" x14ac:dyDescent="0.35">
      <c r="A1017" t="str">
        <f t="shared" si="30"/>
        <v>RICBR1-_BR_RICBR1-BR-Genoma do Cliente--RIC RICLAB. Mobile Banking</v>
      </c>
      <c r="B1017" t="s">
        <v>2818</v>
      </c>
      <c r="C1017" t="s">
        <v>2819</v>
      </c>
      <c r="D1017" t="str">
        <f t="shared" si="31"/>
        <v>RICBR1-_BR_RICBR1-BR-Genoma do Cliente--RIC RICLAB. Mobile Banking</v>
      </c>
    </row>
    <row r="1018" spans="1:4" x14ac:dyDescent="0.35">
      <c r="A1018" t="str">
        <f t="shared" si="30"/>
        <v>RK0BR0-_BR_RK0BR0-BR-Analíticos--RK BASE DE DADOS INFORMACIONAL DE ATIVOS ALTAIR. Internet Banking</v>
      </c>
      <c r="B1018" t="s">
        <v>2820</v>
      </c>
      <c r="C1018" t="s">
        <v>2821</v>
      </c>
      <c r="D1018" t="str">
        <f t="shared" si="31"/>
        <v>RK0BR0-_BR_RK0BR0-BR-Analíticos--RK BASE DE DADOS INFORMACIONAL DE ATIVOS ALTAIR. Internet Banking</v>
      </c>
    </row>
    <row r="1019" spans="1:4" x14ac:dyDescent="0.35">
      <c r="A1019" t="str">
        <f t="shared" si="30"/>
        <v>RK0BR1-_BR_RK0BR1-BR-Analíticos--RK BASE DE DADOS INFORMACIONAL DE ATIVOS ALTAIR. Mobile Banking</v>
      </c>
      <c r="B1019" t="s">
        <v>2822</v>
      </c>
      <c r="C1019" t="s">
        <v>2823</v>
      </c>
      <c r="D1019" t="str">
        <f t="shared" si="31"/>
        <v>RK0BR1-_BR_RK0BR1-BR-Analíticos--RK BASE DE DADOS INFORMACIONAL DE ATIVOS ALTAIR. Mobile Banking</v>
      </c>
    </row>
    <row r="1020" spans="1:4" x14ac:dyDescent="0.35">
      <c r="A1020" t="str">
        <f t="shared" si="30"/>
        <v>RL0BR0-_BR_RL0BR0-BR-Manufatura--RL PA-VENDOR E CDC-I / AGENDAMENTO DE OPER. PF. Internet Banking</v>
      </c>
      <c r="B1020" t="s">
        <v>2824</v>
      </c>
      <c r="C1020" t="s">
        <v>2825</v>
      </c>
      <c r="D1020" t="str">
        <f t="shared" si="31"/>
        <v>RL0BR0-_BR_RL0BR0-BR-Manufatura--RL PA-VENDOR E CDC-I / AGENDAMENTO DE OPER. PF. Internet Banking</v>
      </c>
    </row>
    <row r="1021" spans="1:4" x14ac:dyDescent="0.35">
      <c r="A1021" t="str">
        <f t="shared" si="30"/>
        <v>RL0BR1-_BR_RL0BR1-BR-Manufatura--RL PA-VENDOR E CDC-I / AGENDAMENTO DE OPER. PF. Mobile Banking</v>
      </c>
      <c r="B1021" t="s">
        <v>2826</v>
      </c>
      <c r="C1021" t="s">
        <v>2827</v>
      </c>
      <c r="D1021" t="str">
        <f t="shared" si="31"/>
        <v>RL0BR1-_BR_RL0BR1-BR-Manufatura--RL PA-VENDOR E CDC-I / AGENDAMENTO DE OPER. PF. Mobile Banking</v>
      </c>
    </row>
    <row r="1022" spans="1:4" x14ac:dyDescent="0.35">
      <c r="A1022" t="str">
        <f t="shared" si="30"/>
        <v>RLUBR0-_BR_RLUBR0-BR-Analíticos--RLU Reguladores Luxemburgo. Internet Banking</v>
      </c>
      <c r="B1022" t="s">
        <v>2828</v>
      </c>
      <c r="C1022" t="s">
        <v>2829</v>
      </c>
      <c r="D1022" t="str">
        <f t="shared" si="31"/>
        <v>RLUBR0-_BR_RLUBR0-BR-Analíticos--RLU Reguladores Luxemburgo. Internet Banking</v>
      </c>
    </row>
    <row r="1023" spans="1:4" x14ac:dyDescent="0.35">
      <c r="A1023" t="str">
        <f t="shared" si="30"/>
        <v>RLUBR1-_BR_RLUBR1-BR-Analíticos--RLU Reguladores Luxemburgo. Mobile Banking</v>
      </c>
      <c r="B1023" t="s">
        <v>2830</v>
      </c>
      <c r="C1023" t="s">
        <v>2831</v>
      </c>
      <c r="D1023" t="str">
        <f t="shared" si="31"/>
        <v>RLUBR1-_BR_RLUBR1-BR-Analíticos--RLU Reguladores Luxemburgo. Mobile Banking</v>
      </c>
    </row>
    <row r="1024" spans="1:4" x14ac:dyDescent="0.35">
      <c r="A1024" t="str">
        <f t="shared" si="30"/>
        <v>ROPBR0-_BR_ROPBR0-BR-Manufatura--ROP RISCO OPERACIONAL (REGISTRO DE OCORRÊNCIAS NAS PRESTAÇÕES). Internet Banking</v>
      </c>
      <c r="B1024" t="s">
        <v>2832</v>
      </c>
      <c r="C1024" t="s">
        <v>2833</v>
      </c>
      <c r="D1024" t="str">
        <f t="shared" si="31"/>
        <v>ROPBR0-_BR_ROPBR0-BR-Manufatura--ROP RISCO OPERACIONAL (REGISTRO DE OCORRÊNCIAS NAS PRESTAÇÕES). Internet Banking</v>
      </c>
    </row>
    <row r="1025" spans="1:4" x14ac:dyDescent="0.35">
      <c r="A1025" t="str">
        <f t="shared" si="30"/>
        <v>ROPBR1-_BR_ROPBR1-BR-Manufatura--ROP RISCO OPERACIONAL (REGISTRO DE OCORRÊNCIAS NAS PRESTAÇÕES). Mobile Banking</v>
      </c>
      <c r="B1025" t="s">
        <v>2834</v>
      </c>
      <c r="C1025" t="s">
        <v>2835</v>
      </c>
      <c r="D1025" t="str">
        <f t="shared" si="31"/>
        <v>ROPBR1-_BR_ROPBR1-BR-Manufatura--ROP RISCO OPERACIONAL (REGISTRO DE OCORRÊNCIAS NAS PRESTAÇÕES). Mobile Banking</v>
      </c>
    </row>
    <row r="1026" spans="1:4" x14ac:dyDescent="0.35">
      <c r="A1026" t="str">
        <f t="shared" si="30"/>
        <v>RORBR0-_BR_RORBR0-BR-Gestão e Controle--ROR RORAC. Internet Banking</v>
      </c>
      <c r="B1026" t="s">
        <v>2836</v>
      </c>
      <c r="C1026" t="s">
        <v>2837</v>
      </c>
      <c r="D1026" t="str">
        <f t="shared" si="31"/>
        <v>RORBR0-_BR_RORBR0-BR-Gestão e Controle--ROR RORAC. Internet Banking</v>
      </c>
    </row>
    <row r="1027" spans="1:4" x14ac:dyDescent="0.35">
      <c r="A1027" t="str">
        <f t="shared" si="30"/>
        <v>RORBR1-_BR_RORBR1-BR-Gestão e Controle--ROR RORAC. Mobile Banking</v>
      </c>
      <c r="B1027" t="s">
        <v>2838</v>
      </c>
      <c r="C1027" t="s">
        <v>2839</v>
      </c>
      <c r="D1027" t="str">
        <f t="shared" si="31"/>
        <v>RORBR1-_BR_RORBR1-BR-Gestão e Controle--ROR RORAC. Mobile Banking</v>
      </c>
    </row>
    <row r="1028" spans="1:4" x14ac:dyDescent="0.35">
      <c r="A1028" t="str">
        <f t="shared" si="30"/>
        <v>ROSBR0-_BR_ROSBR0-BR-Analíticos--ROS Rosetta. Internet Banking</v>
      </c>
      <c r="B1028" t="s">
        <v>2840</v>
      </c>
      <c r="C1028" t="s">
        <v>2841</v>
      </c>
      <c r="D1028" t="str">
        <f t="shared" si="31"/>
        <v>ROSBR0-_BR_ROSBR0-BR-Analíticos--ROS Rosetta. Internet Banking</v>
      </c>
    </row>
    <row r="1029" spans="1:4" x14ac:dyDescent="0.35">
      <c r="A1029" t="str">
        <f t="shared" si="30"/>
        <v>ROSBR1-_BR_ROSBR1-BR-Analíticos--ROS Rosetta. Mobile Banking</v>
      </c>
      <c r="B1029" t="s">
        <v>2842</v>
      </c>
      <c r="C1029" t="s">
        <v>2843</v>
      </c>
      <c r="D1029" t="str">
        <f t="shared" si="31"/>
        <v>ROSBR1-_BR_ROSBR1-BR-Analíticos--ROS Rosetta. Mobile Banking</v>
      </c>
    </row>
    <row r="1030" spans="1:4" x14ac:dyDescent="0.35">
      <c r="A1030" t="str">
        <f t="shared" si="30"/>
        <v>RP0BR0-_BR_RP0BR0-BR-Capacidades Técnicas--RP ALTAIR-CASH MANAG. MOD COMUM -CONVERSÃO E  CONVIVÊNCIA. Internet Banking</v>
      </c>
      <c r="B1030" t="s">
        <v>2844</v>
      </c>
      <c r="C1030" t="s">
        <v>2845</v>
      </c>
      <c r="D1030" t="str">
        <f t="shared" si="31"/>
        <v>RP0BR0-_BR_RP0BR0-BR-Capacidades Técnicas--RP ALTAIR-CASH MANAG. MOD COMUM -CONVERSÃO E  CONVIVÊNCIA. Internet Banking</v>
      </c>
    </row>
    <row r="1031" spans="1:4" x14ac:dyDescent="0.35">
      <c r="A1031" t="str">
        <f t="shared" si="30"/>
        <v>RP0BR1-_BR_RP0BR1-BR-Capacidades Técnicas--RP ALTAIR-CASH MANAG. MOD COMUM -CONVERSÃO E  CONVIVÊNCIA. Mobile Banking</v>
      </c>
      <c r="B1031" t="s">
        <v>2846</v>
      </c>
      <c r="C1031" t="s">
        <v>2847</v>
      </c>
      <c r="D1031" t="str">
        <f t="shared" si="31"/>
        <v>RP0BR1-_BR_RP0BR1-BR-Capacidades Técnicas--RP ALTAIR-CASH MANAG. MOD COMUM -CONVERSÃO E  CONVIVÊNCIA. Mobile Banking</v>
      </c>
    </row>
    <row r="1032" spans="1:4" x14ac:dyDescent="0.35">
      <c r="A1032" t="str">
        <f t="shared" si="30"/>
        <v>RPCBR0-_BR_RPCBR0-BR-Manufatura--RPC RECEBIMENTO PRESTAÇÃO CONSUMER. Internet Banking</v>
      </c>
      <c r="B1032" t="s">
        <v>2848</v>
      </c>
      <c r="C1032" t="s">
        <v>2849</v>
      </c>
      <c r="D1032" t="str">
        <f t="shared" si="31"/>
        <v>RPCBR0-_BR_RPCBR0-BR-Manufatura--RPC RECEBIMENTO PRESTAÇÃO CONSUMER. Internet Banking</v>
      </c>
    </row>
    <row r="1033" spans="1:4" x14ac:dyDescent="0.35">
      <c r="A1033" t="str">
        <f t="shared" si="30"/>
        <v>RPCBR1-_BR_RPCBR1-BR-Manufatura--RPC RECEBIMENTO PRESTAÇÃO CONSUMER. Mobile Banking</v>
      </c>
      <c r="B1033" t="s">
        <v>2850</v>
      </c>
      <c r="C1033" t="s">
        <v>2851</v>
      </c>
      <c r="D1033" t="str">
        <f t="shared" si="31"/>
        <v>RPCBR1-_BR_RPCBR1-BR-Manufatura--RPC RECEBIMENTO PRESTAÇÃO CONSUMER. Mobile Banking</v>
      </c>
    </row>
    <row r="1034" spans="1:4" x14ac:dyDescent="0.35">
      <c r="A1034" t="str">
        <f t="shared" ref="A1034:A1097" si="32">CONCATENATE(C1034,"-",B1034)</f>
        <v>RQ0BR0-_BR_RQ0BR0-BR-Capacidades Técnicas--RQ PAGAMENTO DE BENEFÍCIOS DO INSS - CONVIVÊNCIA YO. Internet Banking</v>
      </c>
      <c r="B1034" t="s">
        <v>2852</v>
      </c>
      <c r="C1034" t="s">
        <v>2853</v>
      </c>
      <c r="D1034" t="str">
        <f t="shared" ref="D1034:D1097" si="33">A1034</f>
        <v>RQ0BR0-_BR_RQ0BR0-BR-Capacidades Técnicas--RQ PAGAMENTO DE BENEFÍCIOS DO INSS - CONVIVÊNCIA YO. Internet Banking</v>
      </c>
    </row>
    <row r="1035" spans="1:4" x14ac:dyDescent="0.35">
      <c r="A1035" t="str">
        <f t="shared" si="32"/>
        <v>RQ0BR1-_BR_RQ0BR1-BR-Capacidades Técnicas--RQ PAGAMENTO DE BENEFÍCIOS DO INSS - CONVIVÊNCIA YO. Mobile Banking</v>
      </c>
      <c r="B1035" t="s">
        <v>2854</v>
      </c>
      <c r="C1035" t="s">
        <v>2855</v>
      </c>
      <c r="D1035" t="str">
        <f t="shared" si="33"/>
        <v>RQ0BR1-_BR_RQ0BR1-BR-Capacidades Técnicas--RQ PAGAMENTO DE BENEFÍCIOS DO INSS - CONVIVÊNCIA YO. Mobile Banking</v>
      </c>
    </row>
    <row r="1036" spans="1:4" x14ac:dyDescent="0.35">
      <c r="A1036" t="str">
        <f t="shared" si="32"/>
        <v>RSCBR0-_BR_RSCBR0-BR-Interações Externas--RSC ReportSite Corretora. Internet Banking</v>
      </c>
      <c r="B1036" t="s">
        <v>2856</v>
      </c>
      <c r="C1036" t="s">
        <v>2857</v>
      </c>
      <c r="D1036" t="str">
        <f t="shared" si="33"/>
        <v>RSCBR0-_BR_RSCBR0-BR-Interações Externas--RSC ReportSite Corretora. Internet Banking</v>
      </c>
    </row>
    <row r="1037" spans="1:4" x14ac:dyDescent="0.35">
      <c r="A1037" t="str">
        <f t="shared" si="32"/>
        <v>RSCBR1-_BR_RSCBR1-BR-Interações Externas--RSC ReportSite Corretora. Mobile Banking</v>
      </c>
      <c r="B1037" t="s">
        <v>2858</v>
      </c>
      <c r="C1037" t="s">
        <v>2859</v>
      </c>
      <c r="D1037" t="str">
        <f t="shared" si="33"/>
        <v>RSCBR1-_BR_RSCBR1-BR-Interações Externas--RSC ReportSite Corretora. Mobile Banking</v>
      </c>
    </row>
    <row r="1038" spans="1:4" x14ac:dyDescent="0.35">
      <c r="A1038" t="str">
        <f t="shared" si="32"/>
        <v>RSTBR0-_BR_RSTBR0-BR-Interações Externas--RST ReportSite Tesouraria. Internet Banking</v>
      </c>
      <c r="B1038" t="s">
        <v>2860</v>
      </c>
      <c r="C1038" t="s">
        <v>2861</v>
      </c>
      <c r="D1038" t="str">
        <f t="shared" si="33"/>
        <v>RSTBR0-_BR_RSTBR0-BR-Interações Externas--RST ReportSite Tesouraria. Internet Banking</v>
      </c>
    </row>
    <row r="1039" spans="1:4" x14ac:dyDescent="0.35">
      <c r="A1039" t="str">
        <f t="shared" si="32"/>
        <v>RSTBR1-_BR_RSTBR1-BR-Interações Externas--RST ReportSite Tesouraria. Mobile Banking</v>
      </c>
      <c r="B1039" t="s">
        <v>2862</v>
      </c>
      <c r="C1039" t="s">
        <v>2863</v>
      </c>
      <c r="D1039" t="str">
        <f t="shared" si="33"/>
        <v>RSTBR1-_BR_RSTBR1-BR-Interações Externas--RST ReportSite Tesouraria. Mobile Banking</v>
      </c>
    </row>
    <row r="1040" spans="1:4" x14ac:dyDescent="0.35">
      <c r="A1040" t="str">
        <f t="shared" si="32"/>
        <v>RSVBR0-_BR_RSVBR0-BR-Administrativo--RSV RESERVA DE SALAS. Internet Banking</v>
      </c>
      <c r="B1040" t="s">
        <v>2864</v>
      </c>
      <c r="C1040" t="s">
        <v>2865</v>
      </c>
      <c r="D1040" t="str">
        <f t="shared" si="33"/>
        <v>RSVBR0-_BR_RSVBR0-BR-Administrativo--RSV RESERVA DE SALAS. Internet Banking</v>
      </c>
    </row>
    <row r="1041" spans="1:4" x14ac:dyDescent="0.35">
      <c r="A1041" t="str">
        <f t="shared" si="32"/>
        <v>RSVBR1-_BR_RSVBR1-BR-Administrativo--RSV RESERVA DE SALAS. Mobile Banking</v>
      </c>
      <c r="B1041" t="s">
        <v>2866</v>
      </c>
      <c r="C1041" t="s">
        <v>2867</v>
      </c>
      <c r="D1041" t="str">
        <f t="shared" si="33"/>
        <v>RSVBR1-_BR_RSVBR1-BR-Administrativo--RSV RESERVA DE SALAS. Mobile Banking</v>
      </c>
    </row>
    <row r="1042" spans="1:4" x14ac:dyDescent="0.35">
      <c r="A1042" t="str">
        <f t="shared" si="32"/>
        <v>RW0BR0-_BR_RW0BR0-BR-Manufatura--RW SIGOM MÓDULO DE COMPROMISSADAS. Internet Banking</v>
      </c>
      <c r="B1042" t="s">
        <v>2868</v>
      </c>
      <c r="C1042" t="s">
        <v>2869</v>
      </c>
      <c r="D1042" t="str">
        <f t="shared" si="33"/>
        <v>RW0BR0-_BR_RW0BR0-BR-Manufatura--RW SIGOM MÓDULO DE COMPROMISSADAS. Internet Banking</v>
      </c>
    </row>
    <row r="1043" spans="1:4" x14ac:dyDescent="0.35">
      <c r="A1043" t="str">
        <f t="shared" si="32"/>
        <v>RW0BR1-_BR_RW0BR1-BR-Manufatura--RW SIGOM MÓDULO DE COMPROMISSADAS. Mobile Banking</v>
      </c>
      <c r="B1043" t="s">
        <v>2870</v>
      </c>
      <c r="C1043" t="s">
        <v>2871</v>
      </c>
      <c r="D1043" t="str">
        <f t="shared" si="33"/>
        <v>RW0BR1-_BR_RW0BR1-BR-Manufatura--RW SIGOM MÓDULO DE COMPROMISSADAS. Mobile Banking</v>
      </c>
    </row>
    <row r="1044" spans="1:4" x14ac:dyDescent="0.35">
      <c r="A1044" t="str">
        <f t="shared" si="32"/>
        <v>RX0BR0-_BR_RX0BR0-BR-Manufatura--RX CONSULTA DE RESTRITIVO DE RECEBÍVEIS. Internet Banking</v>
      </c>
      <c r="B1044" t="s">
        <v>2872</v>
      </c>
      <c r="C1044" t="s">
        <v>2873</v>
      </c>
      <c r="D1044" t="str">
        <f t="shared" si="33"/>
        <v>RX0BR0-_BR_RX0BR0-BR-Manufatura--RX CONSULTA DE RESTRITIVO DE RECEBÍVEIS. Internet Banking</v>
      </c>
    </row>
    <row r="1045" spans="1:4" x14ac:dyDescent="0.35">
      <c r="A1045" t="str">
        <f t="shared" si="32"/>
        <v>RX0BR1-_BR_RX0BR1-BR-Manufatura--RX CONSULTA DE RESTRITIVO DE RECEBÍVEIS. Mobile Banking</v>
      </c>
      <c r="B1045" t="s">
        <v>2874</v>
      </c>
      <c r="C1045" t="s">
        <v>2875</v>
      </c>
      <c r="D1045" t="str">
        <f t="shared" si="33"/>
        <v>RX0BR1-_BR_RX0BR1-BR-Manufatura--RX CONSULTA DE RESTRITIVO DE RECEBÍVEIS. Mobile Banking</v>
      </c>
    </row>
    <row r="1046" spans="1:4" x14ac:dyDescent="0.35">
      <c r="A1046" t="str">
        <f t="shared" si="32"/>
        <v>RY0BR0-_BR_RY0BR0-BR-Manufatura--RY SIGOM MÓDULO DE REDESCONTO. Internet Banking</v>
      </c>
      <c r="B1046" t="s">
        <v>2876</v>
      </c>
      <c r="C1046" t="s">
        <v>2877</v>
      </c>
      <c r="D1046" t="str">
        <f t="shared" si="33"/>
        <v>RY0BR0-_BR_RY0BR0-BR-Manufatura--RY SIGOM MÓDULO DE REDESCONTO. Internet Banking</v>
      </c>
    </row>
    <row r="1047" spans="1:4" x14ac:dyDescent="0.35">
      <c r="A1047" t="str">
        <f t="shared" si="32"/>
        <v>RY0BR1-_BR_RY0BR1-BR-Manufatura--RY SIGOM MÓDULO DE REDESCONTO. Mobile Banking</v>
      </c>
      <c r="B1047" t="s">
        <v>2878</v>
      </c>
      <c r="C1047" t="s">
        <v>2879</v>
      </c>
      <c r="D1047" t="str">
        <f t="shared" si="33"/>
        <v>RY0BR1-_BR_RY0BR1-BR-Manufatura--RY SIGOM MÓDULO DE REDESCONTO. Mobile Banking</v>
      </c>
    </row>
    <row r="1048" spans="1:4" x14ac:dyDescent="0.35">
      <c r="A1048" t="str">
        <f t="shared" si="32"/>
        <v>S40BR0-_BR_S40BR0-BR-Comercialização e Serviços--S4 COMISSÕES AYMORÉ. Internet Banking</v>
      </c>
      <c r="B1048" t="s">
        <v>2880</v>
      </c>
      <c r="C1048" t="s">
        <v>2881</v>
      </c>
      <c r="D1048" t="str">
        <f t="shared" si="33"/>
        <v>S40BR0-_BR_S40BR0-BR-Comercialização e Serviços--S4 COMISSÕES AYMORÉ. Internet Banking</v>
      </c>
    </row>
    <row r="1049" spans="1:4" x14ac:dyDescent="0.35">
      <c r="A1049" t="str">
        <f t="shared" si="32"/>
        <v>S40BR0-_BR_S40BR0-BR-Comercialização e Serviços--S4 COMISSÕES AYMORÉ. Internet Banking</v>
      </c>
      <c r="B1049" t="s">
        <v>2880</v>
      </c>
      <c r="C1049" t="s">
        <v>2881</v>
      </c>
      <c r="D1049" t="str">
        <f t="shared" si="33"/>
        <v>S40BR0-_BR_S40BR0-BR-Comercialização e Serviços--S4 COMISSÕES AYMORÉ. Internet Banking</v>
      </c>
    </row>
    <row r="1050" spans="1:4" x14ac:dyDescent="0.35">
      <c r="A1050" t="str">
        <f t="shared" si="32"/>
        <v>S40BR1-_BR_S40BR1-BR-Comercialização e Serviços--S4 COMISSÕES AYMORÉ. Mobile Banking</v>
      </c>
      <c r="B1050" t="s">
        <v>2882</v>
      </c>
      <c r="C1050" t="s">
        <v>2883</v>
      </c>
      <c r="D1050" t="str">
        <f t="shared" si="33"/>
        <v>S40BR1-_BR_S40BR1-BR-Comercialização e Serviços--S4 COMISSÕES AYMORÉ. Mobile Banking</v>
      </c>
    </row>
    <row r="1051" spans="1:4" x14ac:dyDescent="0.35">
      <c r="A1051" t="str">
        <f t="shared" si="32"/>
        <v>S40BR1-_BR_S40BR1-BR-Comercialização e Serviços--S4 COMISSÕES AYMORÉ. Mobile Banking</v>
      </c>
      <c r="B1051" t="s">
        <v>2882</v>
      </c>
      <c r="C1051" t="s">
        <v>2883</v>
      </c>
      <c r="D1051" t="str">
        <f t="shared" si="33"/>
        <v>S40BR1-_BR_S40BR1-BR-Comercialização e Serviços--S4 COMISSÕES AYMORÉ. Mobile Banking</v>
      </c>
    </row>
    <row r="1052" spans="1:4" x14ac:dyDescent="0.35">
      <c r="A1052" t="str">
        <f t="shared" si="32"/>
        <v>S50BR0-_BR_S50BR0-BR-Capacidades Técnicas--S5 Recebimentos – Santander Financiamentos. Internet Banking</v>
      </c>
      <c r="B1052" t="s">
        <v>2884</v>
      </c>
      <c r="C1052" t="s">
        <v>2885</v>
      </c>
      <c r="D1052" t="str">
        <f t="shared" si="33"/>
        <v>S50BR0-_BR_S50BR0-BR-Capacidades Técnicas--S5 Recebimentos – Santander Financiamentos. Internet Banking</v>
      </c>
    </row>
    <row r="1053" spans="1:4" x14ac:dyDescent="0.35">
      <c r="A1053" t="str">
        <f t="shared" si="32"/>
        <v>S50BR1-_BR_S50BR1-BR-Capacidades Técnicas--S5 Recebimentos – Santander Financiamentos. Mobile Banking</v>
      </c>
      <c r="B1053" t="s">
        <v>2886</v>
      </c>
      <c r="C1053" t="s">
        <v>2887</v>
      </c>
      <c r="D1053" t="str">
        <f t="shared" si="33"/>
        <v>S50BR1-_BR_S50BR1-BR-Capacidades Técnicas--S5 Recebimentos – Santander Financiamentos. Mobile Banking</v>
      </c>
    </row>
    <row r="1054" spans="1:4" x14ac:dyDescent="0.35">
      <c r="A1054" t="str">
        <f t="shared" si="32"/>
        <v>S60BR0-_BR_S60BR0-BR-Gestão e Controle--S6 CHEQUE DEVOLVIDO AYMORÉ. Internet Banking</v>
      </c>
      <c r="B1054" t="s">
        <v>2888</v>
      </c>
      <c r="C1054" t="s">
        <v>2889</v>
      </c>
      <c r="D1054" t="str">
        <f t="shared" si="33"/>
        <v>S60BR0-_BR_S60BR0-BR-Gestão e Controle--S6 CHEQUE DEVOLVIDO AYMORÉ. Internet Banking</v>
      </c>
    </row>
    <row r="1055" spans="1:4" x14ac:dyDescent="0.35">
      <c r="A1055" t="str">
        <f t="shared" si="32"/>
        <v>S60BR1-_BR_S60BR1-BR-Gestão e Controle--S6 CHEQUE DEVOLVIDO AYMORÉ. Mobile Banking</v>
      </c>
      <c r="B1055" t="s">
        <v>2890</v>
      </c>
      <c r="C1055" t="s">
        <v>2891</v>
      </c>
      <c r="D1055" t="str">
        <f t="shared" si="33"/>
        <v>S60BR1-_BR_S60BR1-BR-Gestão e Controle--S6 CHEQUE DEVOLVIDO AYMORÉ. Mobile Banking</v>
      </c>
    </row>
    <row r="1056" spans="1:4" x14ac:dyDescent="0.35">
      <c r="A1056" t="str">
        <f t="shared" si="32"/>
        <v>S70BR0-_BR_S70BR0-BR-Analíticos--S7 HISTÓRICO - INADIMPLÊNCIA DO NOROESTE E GERAL DO COMÉRCIO (UNIV_P7). Internet Banking</v>
      </c>
      <c r="B1056" t="s">
        <v>2892</v>
      </c>
      <c r="C1056" t="s">
        <v>2893</v>
      </c>
      <c r="D1056" t="str">
        <f t="shared" si="33"/>
        <v>S70BR0-_BR_S70BR0-BR-Analíticos--S7 HISTÓRICO - INADIMPLÊNCIA DO NOROESTE E GERAL DO COMÉRCIO (UNIV_P7). Internet Banking</v>
      </c>
    </row>
    <row r="1057" spans="1:4" x14ac:dyDescent="0.35">
      <c r="A1057" t="str">
        <f t="shared" si="32"/>
        <v>S70BR1-_BR_S70BR1-BR-Analíticos--S7 HISTÓRICO - INADIMPLÊNCIA DO NOROESTE E GERAL DO COMÉRCIO (UNIV_P7). Mobile Banking</v>
      </c>
      <c r="B1057" t="s">
        <v>2894</v>
      </c>
      <c r="C1057" t="s">
        <v>2895</v>
      </c>
      <c r="D1057" t="str">
        <f t="shared" si="33"/>
        <v>S70BR1-_BR_S70BR1-BR-Analíticos--S7 HISTÓRICO - INADIMPLÊNCIA DO NOROESTE E GERAL DO COMÉRCIO (UNIV_P7). Mobile Banking</v>
      </c>
    </row>
    <row r="1058" spans="1:4" x14ac:dyDescent="0.35">
      <c r="A1058" t="str">
        <f t="shared" si="32"/>
        <v>S80BR0-_BR_S80BR0-BR-Gestão e Controle--S8 LEASING AYMORÉ. Internet Banking</v>
      </c>
      <c r="B1058" t="s">
        <v>2896</v>
      </c>
      <c r="C1058" t="s">
        <v>2897</v>
      </c>
      <c r="D1058" t="str">
        <f t="shared" si="33"/>
        <v>S80BR0-_BR_S80BR0-BR-Gestão e Controle--S8 LEASING AYMORÉ. Internet Banking</v>
      </c>
    </row>
    <row r="1059" spans="1:4" x14ac:dyDescent="0.35">
      <c r="A1059" t="str">
        <f t="shared" si="32"/>
        <v>S80BR1-_BR_S80BR1-BR-Gestão e Controle--S8 LEASING AYMORÉ. Mobile Banking</v>
      </c>
      <c r="B1059" t="s">
        <v>2898</v>
      </c>
      <c r="C1059" t="s">
        <v>2899</v>
      </c>
      <c r="D1059" t="str">
        <f t="shared" si="33"/>
        <v>S80BR1-_BR_S80BR1-BR-Gestão e Controle--S8 LEASING AYMORÉ. Mobile Banking</v>
      </c>
    </row>
    <row r="1060" spans="1:4" x14ac:dyDescent="0.35">
      <c r="A1060" t="str">
        <f t="shared" si="32"/>
        <v>S90BR0-_BR_S90BR0-BR-Manufatura--S9 LIBERAÇÕES AYMORÉ. Internet Banking</v>
      </c>
      <c r="B1060" t="s">
        <v>2900</v>
      </c>
      <c r="C1060" t="s">
        <v>2901</v>
      </c>
      <c r="D1060" t="str">
        <f t="shared" si="33"/>
        <v>S90BR0-_BR_S90BR0-BR-Manufatura--S9 LIBERAÇÕES AYMORÉ. Internet Banking</v>
      </c>
    </row>
    <row r="1061" spans="1:4" x14ac:dyDescent="0.35">
      <c r="A1061" t="str">
        <f t="shared" si="32"/>
        <v>S90BR0-_BR_S90BR0-BR-Manufatura--S9 LIBERAÇÕES AYMORÉ. Internet Banking</v>
      </c>
      <c r="B1061" t="s">
        <v>2900</v>
      </c>
      <c r="C1061" t="s">
        <v>2901</v>
      </c>
      <c r="D1061" t="str">
        <f t="shared" si="33"/>
        <v>S90BR0-_BR_S90BR0-BR-Manufatura--S9 LIBERAÇÕES AYMORÉ. Internet Banking</v>
      </c>
    </row>
    <row r="1062" spans="1:4" x14ac:dyDescent="0.35">
      <c r="A1062" t="str">
        <f t="shared" si="32"/>
        <v>S90BR1-_BR_S90BR1-BR-Manufatura--S9 LIBERAÇÕES AYMORÉ. Mobile Banking</v>
      </c>
      <c r="B1062" t="s">
        <v>2902</v>
      </c>
      <c r="C1062" t="s">
        <v>2903</v>
      </c>
      <c r="D1062" t="str">
        <f t="shared" si="33"/>
        <v>S90BR1-_BR_S90BR1-BR-Manufatura--S9 LIBERAÇÕES AYMORÉ. Mobile Banking</v>
      </c>
    </row>
    <row r="1063" spans="1:4" x14ac:dyDescent="0.35">
      <c r="A1063" t="str">
        <f t="shared" si="32"/>
        <v>S90BR1-_BR_S90BR1-BR-Manufatura--S9 LIBERAÇÕES AYMORÉ. Mobile Banking</v>
      </c>
      <c r="B1063" t="s">
        <v>2902</v>
      </c>
      <c r="C1063" t="s">
        <v>2903</v>
      </c>
      <c r="D1063" t="str">
        <f t="shared" si="33"/>
        <v>S90BR1-_BR_S90BR1-BR-Manufatura--S9 LIBERAÇÕES AYMORÉ. Mobile Banking</v>
      </c>
    </row>
    <row r="1064" spans="1:4" x14ac:dyDescent="0.35">
      <c r="A1064" t="str">
        <f t="shared" si="32"/>
        <v>SAABR0-_BR_SAABR0-BR-Manufatura--SAA SISTEMA GERENCIAL DE ALUGUEL DE AÇÕES. Internet Banking</v>
      </c>
      <c r="B1064" t="s">
        <v>2904</v>
      </c>
      <c r="C1064" t="s">
        <v>2905</v>
      </c>
      <c r="D1064" t="str">
        <f t="shared" si="33"/>
        <v>SAABR0-_BR_SAABR0-BR-Manufatura--SAA SISTEMA GERENCIAL DE ALUGUEL DE AÇÕES. Internet Banking</v>
      </c>
    </row>
    <row r="1065" spans="1:4" x14ac:dyDescent="0.35">
      <c r="A1065" t="str">
        <f t="shared" si="32"/>
        <v>SAABR1-_BR_SAABR1-BR-Manufatura--SAA SISTEMA GERENCIAL DE ALUGUEL DE AÇÕES. Mobile Banking</v>
      </c>
      <c r="B1065" t="s">
        <v>2906</v>
      </c>
      <c r="C1065" t="s">
        <v>2907</v>
      </c>
      <c r="D1065" t="str">
        <f t="shared" si="33"/>
        <v>SAABR1-_BR_SAABR1-BR-Manufatura--SAA SISTEMA GERENCIAL DE ALUGUEL DE AÇÕES. Mobile Banking</v>
      </c>
    </row>
    <row r="1066" spans="1:4" x14ac:dyDescent="0.35">
      <c r="A1066" t="str">
        <f t="shared" si="32"/>
        <v>SACBR0-_BR_SACBR0-BR-Comercialização e Serviços--SAC SAC E OUVIDORIA. Internet Banking</v>
      </c>
      <c r="B1066" t="s">
        <v>2908</v>
      </c>
      <c r="C1066" t="s">
        <v>2909</v>
      </c>
      <c r="D1066" t="str">
        <f t="shared" si="33"/>
        <v>SACBR0-_BR_SACBR0-BR-Comercialização e Serviços--SAC SAC E OUVIDORIA. Internet Banking</v>
      </c>
    </row>
    <row r="1067" spans="1:4" x14ac:dyDescent="0.35">
      <c r="A1067" t="str">
        <f t="shared" si="32"/>
        <v>SACBR1-_BR_SACBR1-BR-Comercialização e Serviços--SAC SAC E OUVIDORIA. Mobile Banking</v>
      </c>
      <c r="B1067" t="s">
        <v>2910</v>
      </c>
      <c r="C1067" t="s">
        <v>2911</v>
      </c>
      <c r="D1067" t="str">
        <f t="shared" si="33"/>
        <v>SACBR1-_BR_SACBR1-BR-Comercialização e Serviços--SAC SAC E OUVIDORIA. Mobile Banking</v>
      </c>
    </row>
    <row r="1068" spans="1:4" x14ac:dyDescent="0.35">
      <c r="A1068" t="str">
        <f t="shared" si="32"/>
        <v>SAGBR0-_BR_SAGBR0-BR-Capacidades Técnicas--SAG SIRIUS. Internet Banking</v>
      </c>
      <c r="B1068" t="s">
        <v>2912</v>
      </c>
      <c r="C1068" t="s">
        <v>2913</v>
      </c>
      <c r="D1068" t="str">
        <f t="shared" si="33"/>
        <v>SAGBR0-_BR_SAGBR0-BR-Capacidades Técnicas--SAG SIRIUS. Internet Banking</v>
      </c>
    </row>
    <row r="1069" spans="1:4" x14ac:dyDescent="0.35">
      <c r="A1069" t="str">
        <f t="shared" si="32"/>
        <v>SAGBR1-_BR_SAGBR1-BR-Capacidades Técnicas--SAG SIRIUS. Mobile Banking</v>
      </c>
      <c r="B1069" t="s">
        <v>2914</v>
      </c>
      <c r="C1069" t="s">
        <v>2915</v>
      </c>
      <c r="D1069" t="str">
        <f t="shared" si="33"/>
        <v>SAGBR1-_BR_SAGBR1-BR-Capacidades Técnicas--SAG SIRIUS. Mobile Banking</v>
      </c>
    </row>
    <row r="1070" spans="1:4" x14ac:dyDescent="0.35">
      <c r="A1070" t="str">
        <f t="shared" si="32"/>
        <v>SALBR0-_BR_SALBR0-BR-Gestão e Controle--SAL SISTEMA BASE DE ALERTA. Internet Banking</v>
      </c>
      <c r="B1070" t="s">
        <v>2916</v>
      </c>
      <c r="C1070" t="s">
        <v>2917</v>
      </c>
      <c r="D1070" t="str">
        <f t="shared" si="33"/>
        <v>SALBR0-_BR_SALBR0-BR-Gestão e Controle--SAL SISTEMA BASE DE ALERTA. Internet Banking</v>
      </c>
    </row>
    <row r="1071" spans="1:4" x14ac:dyDescent="0.35">
      <c r="A1071" t="str">
        <f t="shared" si="32"/>
        <v>SALBR1-_BR_SALBR1-BR-Gestão e Controle--SAL SISTEMA BASE DE ALERTA. Mobile Banking</v>
      </c>
      <c r="B1071" t="s">
        <v>2918</v>
      </c>
      <c r="C1071" t="s">
        <v>2919</v>
      </c>
      <c r="D1071" t="str">
        <f t="shared" si="33"/>
        <v>SALBR1-_BR_SALBR1-BR-Gestão e Controle--SAL SISTEMA BASE DE ALERTA. Mobile Banking</v>
      </c>
    </row>
    <row r="1072" spans="1:4" x14ac:dyDescent="0.35">
      <c r="A1072" t="str">
        <f t="shared" si="32"/>
        <v>SBCBR0-_BR_SBCBR0-BR-Canais--SBC FRONT-END BUSINESS CENTER. Internet Banking</v>
      </c>
      <c r="B1072" t="s">
        <v>2920</v>
      </c>
      <c r="C1072" t="s">
        <v>2921</v>
      </c>
      <c r="D1072" t="str">
        <f t="shared" si="33"/>
        <v>SBCBR0-_BR_SBCBR0-BR-Canais--SBC FRONT-END BUSINESS CENTER. Internet Banking</v>
      </c>
    </row>
    <row r="1073" spans="1:4" x14ac:dyDescent="0.35">
      <c r="A1073" t="str">
        <f t="shared" si="32"/>
        <v>SBCBR1-_BR_SBCBR1-BR-Canais--SBC FRONT-END BUSINESS CENTER. Mobile Banking</v>
      </c>
      <c r="B1073" t="s">
        <v>2922</v>
      </c>
      <c r="C1073" t="s">
        <v>2923</v>
      </c>
      <c r="D1073" t="str">
        <f t="shared" si="33"/>
        <v>SBCBR1-_BR_SBCBR1-BR-Canais--SBC FRONT-END BUSINESS CENTER. Mobile Banking</v>
      </c>
    </row>
    <row r="1074" spans="1:4" x14ac:dyDescent="0.35">
      <c r="A1074" t="str">
        <f t="shared" si="32"/>
        <v>SBIBR0-_BR_SBIBR0-BR-Analíticos--SBI Datamart SIC - Sist. Informações de Canais. Internet Banking</v>
      </c>
      <c r="B1074" t="s">
        <v>2924</v>
      </c>
      <c r="C1074" t="s">
        <v>2925</v>
      </c>
      <c r="D1074" t="str">
        <f t="shared" si="33"/>
        <v>SBIBR0-_BR_SBIBR0-BR-Analíticos--SBI Datamart SIC - Sist. Informações de Canais. Internet Banking</v>
      </c>
    </row>
    <row r="1075" spans="1:4" x14ac:dyDescent="0.35">
      <c r="A1075" t="str">
        <f t="shared" si="32"/>
        <v>SBIBR1-_BR_SBIBR1-BR-Analíticos--SBI Datamart SIC - Sist. Informações de Canais. Mobile Banking</v>
      </c>
      <c r="B1075" t="s">
        <v>2926</v>
      </c>
      <c r="C1075" t="s">
        <v>2927</v>
      </c>
      <c r="D1075" t="str">
        <f t="shared" si="33"/>
        <v>SBIBR1-_BR_SBIBR1-BR-Analíticos--SBI Datamart SIC - Sist. Informações de Canais. Mobile Banking</v>
      </c>
    </row>
    <row r="1076" spans="1:4" x14ac:dyDescent="0.35">
      <c r="A1076" t="str">
        <f t="shared" si="32"/>
        <v>SBKBR0-_BR_SBKBR0-BR-Manufatura--SBK Senior Banking Solution. Internet Banking</v>
      </c>
      <c r="B1076" t="s">
        <v>2928</v>
      </c>
      <c r="C1076" t="s">
        <v>2929</v>
      </c>
      <c r="D1076" t="str">
        <f t="shared" si="33"/>
        <v>SBKBR0-_BR_SBKBR0-BR-Manufatura--SBK Senior Banking Solution. Internet Banking</v>
      </c>
    </row>
    <row r="1077" spans="1:4" x14ac:dyDescent="0.35">
      <c r="A1077" t="str">
        <f t="shared" si="32"/>
        <v>SBKBR1-_BR_SBKBR1-BR-Manufatura--SBK Senior Banking Solution. Mobile Banking</v>
      </c>
      <c r="B1077" t="s">
        <v>2930</v>
      </c>
      <c r="C1077" t="s">
        <v>2931</v>
      </c>
      <c r="D1077" t="str">
        <f t="shared" si="33"/>
        <v>SBKBR1-_BR_SBKBR1-BR-Manufatura--SBK Senior Banking Solution. Mobile Banking</v>
      </c>
    </row>
    <row r="1078" spans="1:4" x14ac:dyDescent="0.35">
      <c r="A1078" t="str">
        <f t="shared" si="32"/>
        <v>SCDBR0-_BR_SCDBR0-BR-Comercialização e Serviços--SCD SISTEMA DE CADASTRO DE CAMPANHAS PARA O AUTOATENDIMENTO. Internet Banking</v>
      </c>
      <c r="B1078" t="s">
        <v>2932</v>
      </c>
      <c r="C1078" t="s">
        <v>2933</v>
      </c>
      <c r="D1078" t="str">
        <f t="shared" si="33"/>
        <v>SCDBR0-_BR_SCDBR0-BR-Comercialização e Serviços--SCD SISTEMA DE CADASTRO DE CAMPANHAS PARA O AUTOATENDIMENTO. Internet Banking</v>
      </c>
    </row>
    <row r="1079" spans="1:4" x14ac:dyDescent="0.35">
      <c r="A1079" t="str">
        <f t="shared" si="32"/>
        <v>SCDBR1-_BR_SCDBR1-BR-Comercialização e Serviços--SCD SISTEMA DE CADASTRO DE CAMPANHAS PARA O AUTOATENDIMENTO. Mobile Banking</v>
      </c>
      <c r="B1079" t="s">
        <v>2934</v>
      </c>
      <c r="C1079" t="s">
        <v>2935</v>
      </c>
      <c r="D1079" t="str">
        <f t="shared" si="33"/>
        <v>SCDBR1-_BR_SCDBR1-BR-Comercialização e Serviços--SCD SISTEMA DE CADASTRO DE CAMPANHAS PARA O AUTOATENDIMENTO. Mobile Banking</v>
      </c>
    </row>
    <row r="1080" spans="1:4" x14ac:dyDescent="0.35">
      <c r="A1080" t="str">
        <f t="shared" si="32"/>
        <v>SCFBR0-_BR_SCFBR0-BR-Analíticos--SCF Sistema Consulta de Faturas Legado. Internet Banking</v>
      </c>
      <c r="B1080" t="s">
        <v>2936</v>
      </c>
      <c r="C1080" t="s">
        <v>2937</v>
      </c>
      <c r="D1080" t="str">
        <f t="shared" si="33"/>
        <v>SCFBR0-_BR_SCFBR0-BR-Analíticos--SCF Sistema Consulta de Faturas Legado. Internet Banking</v>
      </c>
    </row>
    <row r="1081" spans="1:4" x14ac:dyDescent="0.35">
      <c r="A1081" t="str">
        <f t="shared" si="32"/>
        <v>SCFBR1-_BR_SCFBR1-BR-Analíticos--SCF Sistema Consulta de Faturas Legado. Mobile Banking</v>
      </c>
      <c r="B1081" t="s">
        <v>2938</v>
      </c>
      <c r="C1081" t="s">
        <v>2939</v>
      </c>
      <c r="D1081" t="str">
        <f t="shared" si="33"/>
        <v>SCFBR1-_BR_SCFBR1-BR-Analíticos--SCF Sistema Consulta de Faturas Legado. Mobile Banking</v>
      </c>
    </row>
    <row r="1082" spans="1:4" x14ac:dyDescent="0.35">
      <c r="A1082" t="str">
        <f t="shared" si="32"/>
        <v>SCMBR0-_BR_SCMBR0-BR-Genoma do Cliente--SCM SISTEMA CONTENT MANAGER. Internet Banking</v>
      </c>
      <c r="B1082" t="s">
        <v>2940</v>
      </c>
      <c r="C1082" t="s">
        <v>2941</v>
      </c>
      <c r="D1082" t="str">
        <f t="shared" si="33"/>
        <v>SCMBR0-_BR_SCMBR0-BR-Genoma do Cliente--SCM SISTEMA CONTENT MANAGER. Internet Banking</v>
      </c>
    </row>
    <row r="1083" spans="1:4" x14ac:dyDescent="0.35">
      <c r="A1083" t="str">
        <f t="shared" si="32"/>
        <v>SCMBR1-_BR_SCMBR1-BR-Genoma do Cliente--SCM SISTEMA CONTENT MANAGER. Mobile Banking</v>
      </c>
      <c r="B1083" t="s">
        <v>2942</v>
      </c>
      <c r="C1083" t="s">
        <v>2943</v>
      </c>
      <c r="D1083" t="str">
        <f t="shared" si="33"/>
        <v>SCMBR1-_BR_SCMBR1-BR-Genoma do Cliente--SCM SISTEMA CONTENT MANAGER. Mobile Banking</v>
      </c>
    </row>
    <row r="1084" spans="1:4" x14ac:dyDescent="0.35">
      <c r="A1084" t="str">
        <f t="shared" si="32"/>
        <v>SCNBR0-_BR_SCNBR0-BR-Comercialização e Serviços--SCN SISTEMA DE CANAIS. Internet Banking</v>
      </c>
      <c r="B1084" t="s">
        <v>2944</v>
      </c>
      <c r="C1084" t="s">
        <v>2945</v>
      </c>
      <c r="D1084" t="str">
        <f t="shared" si="33"/>
        <v>SCNBR0-_BR_SCNBR0-BR-Comercialização e Serviços--SCN SISTEMA DE CANAIS. Internet Banking</v>
      </c>
    </row>
    <row r="1085" spans="1:4" x14ac:dyDescent="0.35">
      <c r="A1085" t="str">
        <f t="shared" si="32"/>
        <v>SCNBR1-_BR_SCNBR1-BR-Comercialização e Serviços--SCN SISTEMA DE CANAIS. Mobile Banking</v>
      </c>
      <c r="B1085" t="s">
        <v>2946</v>
      </c>
      <c r="C1085" t="s">
        <v>2947</v>
      </c>
      <c r="D1085" t="str">
        <f t="shared" si="33"/>
        <v>SCNBR1-_BR_SCNBR1-BR-Comercialização e Serviços--SCN SISTEMA DE CANAIS. Mobile Banking</v>
      </c>
    </row>
    <row r="1086" spans="1:4" x14ac:dyDescent="0.35">
      <c r="A1086" t="str">
        <f t="shared" si="32"/>
        <v>SCOBR0-_BR_SCOBR0-BR-Comercialização e Serviços--SCO COMISSÕES. Internet Banking</v>
      </c>
      <c r="B1086" t="s">
        <v>2948</v>
      </c>
      <c r="C1086" t="s">
        <v>2949</v>
      </c>
      <c r="D1086" t="str">
        <f t="shared" si="33"/>
        <v>SCOBR0-_BR_SCOBR0-BR-Comercialização e Serviços--SCO COMISSÕES. Internet Banking</v>
      </c>
    </row>
    <row r="1087" spans="1:4" x14ac:dyDescent="0.35">
      <c r="A1087" t="str">
        <f t="shared" si="32"/>
        <v>SCOBR1-_BR_SCOBR1-BR-Comercialização e Serviços--SCO COMISSÕES. Mobile Banking</v>
      </c>
      <c r="B1087" t="s">
        <v>2950</v>
      </c>
      <c r="C1087" t="s">
        <v>2951</v>
      </c>
      <c r="D1087" t="str">
        <f t="shared" si="33"/>
        <v>SCOBR1-_BR_SCOBR1-BR-Comercialização e Serviços--SCO COMISSÕES. Mobile Banking</v>
      </c>
    </row>
    <row r="1088" spans="1:4" x14ac:dyDescent="0.35">
      <c r="A1088" t="str">
        <f t="shared" si="32"/>
        <v>SCSBR0-_BR_SCSBR0-BR-Inteligência de Negócios--SCS SISTEMA DE CREDITO SCORE. Internet Banking</v>
      </c>
      <c r="B1088" t="s">
        <v>2952</v>
      </c>
      <c r="C1088" t="s">
        <v>2953</v>
      </c>
      <c r="D1088" t="str">
        <f t="shared" si="33"/>
        <v>SCSBR0-_BR_SCSBR0-BR-Inteligência de Negócios--SCS SISTEMA DE CREDITO SCORE. Internet Banking</v>
      </c>
    </row>
    <row r="1089" spans="1:4" x14ac:dyDescent="0.35">
      <c r="A1089" t="str">
        <f t="shared" si="32"/>
        <v>SCSBR1-_BR_SCSBR1-BR-Inteligência de Negócios--SCS SISTEMA DE CREDITO SCORE. Mobile Banking</v>
      </c>
      <c r="B1089" t="s">
        <v>2954</v>
      </c>
      <c r="C1089" t="s">
        <v>2955</v>
      </c>
      <c r="D1089" t="str">
        <f t="shared" si="33"/>
        <v>SCSBR1-_BR_SCSBR1-BR-Inteligência de Negócios--SCS SISTEMA DE CREDITO SCORE. Mobile Banking</v>
      </c>
    </row>
    <row r="1090" spans="1:4" x14ac:dyDescent="0.35">
      <c r="A1090" t="str">
        <f t="shared" si="32"/>
        <v>SDABR0-_BR_SDABR0-BR-Administrativo--SDA SISTEMA DE DIMENSIONAMENTO DE ÁREAS. Internet Banking</v>
      </c>
      <c r="B1090" t="s">
        <v>2956</v>
      </c>
      <c r="C1090" t="s">
        <v>2957</v>
      </c>
      <c r="D1090" t="str">
        <f t="shared" si="33"/>
        <v>SDABR0-_BR_SDABR0-BR-Administrativo--SDA SISTEMA DE DIMENSIONAMENTO DE ÁREAS. Internet Banking</v>
      </c>
    </row>
    <row r="1091" spans="1:4" x14ac:dyDescent="0.35">
      <c r="A1091" t="str">
        <f t="shared" si="32"/>
        <v>SDABR1-_BR_SDABR1-BR-Administrativo--SDA SISTEMA DE DIMENSIONAMENTO DE ÁREAS. Mobile Banking</v>
      </c>
      <c r="B1091" t="s">
        <v>2958</v>
      </c>
      <c r="C1091" t="s">
        <v>2959</v>
      </c>
      <c r="D1091" t="str">
        <f t="shared" si="33"/>
        <v>SDABR1-_BR_SDABR1-BR-Administrativo--SDA SISTEMA DE DIMENSIONAMENTO DE ÁREAS. Mobile Banking</v>
      </c>
    </row>
    <row r="1092" spans="1:4" x14ac:dyDescent="0.35">
      <c r="A1092" t="str">
        <f t="shared" si="32"/>
        <v>SDDBR0-_BR_SDDBR0-BR-Capacidades Técnicas--SDD Sistema de Detecção de Devices. Internet Banking</v>
      </c>
      <c r="B1092" t="s">
        <v>2960</v>
      </c>
      <c r="C1092" t="s">
        <v>2961</v>
      </c>
      <c r="D1092" t="str">
        <f t="shared" si="33"/>
        <v>SDDBR0-_BR_SDDBR0-BR-Capacidades Técnicas--SDD Sistema de Detecção de Devices. Internet Banking</v>
      </c>
    </row>
    <row r="1093" spans="1:4" x14ac:dyDescent="0.35">
      <c r="A1093" t="str">
        <f t="shared" si="32"/>
        <v>SDDBR1-_BR_SDDBR1-BR-Capacidades Técnicas--SDD Sistema de Detecção de Devices. Mobile Banking</v>
      </c>
      <c r="B1093" t="s">
        <v>2962</v>
      </c>
      <c r="C1093" t="s">
        <v>2963</v>
      </c>
      <c r="D1093" t="str">
        <f t="shared" si="33"/>
        <v>SDDBR1-_BR_SDDBR1-BR-Capacidades Técnicas--SDD Sistema de Detecção de Devices. Mobile Banking</v>
      </c>
    </row>
    <row r="1094" spans="1:4" x14ac:dyDescent="0.35">
      <c r="A1094" t="str">
        <f t="shared" si="32"/>
        <v>SDGBR0-_BR_SDGBR0-BR-Analíticos--SDG Sistema de Data Governance. Internet Banking</v>
      </c>
      <c r="B1094" t="s">
        <v>2964</v>
      </c>
      <c r="C1094" t="s">
        <v>2965</v>
      </c>
      <c r="D1094" t="str">
        <f t="shared" si="33"/>
        <v>SDGBR0-_BR_SDGBR0-BR-Analíticos--SDG Sistema de Data Governance. Internet Banking</v>
      </c>
    </row>
    <row r="1095" spans="1:4" x14ac:dyDescent="0.35">
      <c r="A1095" t="str">
        <f t="shared" si="32"/>
        <v>SDGBR1-_BR_SDGBR1-BR-Analíticos--SDG Sistema de Data Governance. Mobile Banking</v>
      </c>
      <c r="B1095" t="s">
        <v>2966</v>
      </c>
      <c r="C1095" t="s">
        <v>2967</v>
      </c>
      <c r="D1095" t="str">
        <f t="shared" si="33"/>
        <v>SDGBR1-_BR_SDGBR1-BR-Analíticos--SDG Sistema de Data Governance. Mobile Banking</v>
      </c>
    </row>
    <row r="1096" spans="1:4" x14ac:dyDescent="0.35">
      <c r="A1096" t="str">
        <f t="shared" si="32"/>
        <v>SDIBR0-_BR_SDIBR0-BR-Analíticos--SDI Sistemas de dados Informacionais visão de riscos. Internet Banking</v>
      </c>
      <c r="B1096" t="s">
        <v>2968</v>
      </c>
      <c r="C1096" t="s">
        <v>2969</v>
      </c>
      <c r="D1096" t="str">
        <f t="shared" si="33"/>
        <v>SDIBR0-_BR_SDIBR0-BR-Analíticos--SDI Sistemas de dados Informacionais visão de riscos. Internet Banking</v>
      </c>
    </row>
    <row r="1097" spans="1:4" x14ac:dyDescent="0.35">
      <c r="A1097" t="str">
        <f t="shared" si="32"/>
        <v>SDIBR1-_BR_SDIBR1-BR-Analíticos--SDI Sistemas de dados Informacionais visão de riscos. Mobile Banking</v>
      </c>
      <c r="B1097" t="s">
        <v>2970</v>
      </c>
      <c r="C1097" t="s">
        <v>2971</v>
      </c>
      <c r="D1097" t="str">
        <f t="shared" si="33"/>
        <v>SDIBR1-_BR_SDIBR1-BR-Analíticos--SDI Sistemas de dados Informacionais visão de riscos. Mobile Banking</v>
      </c>
    </row>
    <row r="1098" spans="1:4" x14ac:dyDescent="0.35">
      <c r="A1098" t="str">
        <f t="shared" ref="A1098:A1161" si="34">CONCATENATE(C1098,"-",B1098)</f>
        <v>SETBR0-_BR_SETBR0-BR-Administrativo--SET SETA - ACOMPANHAMENTO DE IMPLANTAÇÕES. Internet Banking</v>
      </c>
      <c r="B1098" t="s">
        <v>2972</v>
      </c>
      <c r="C1098" t="s">
        <v>2973</v>
      </c>
      <c r="D1098" t="str">
        <f t="shared" ref="D1098:D1161" si="35">A1098</f>
        <v>SETBR0-_BR_SETBR0-BR-Administrativo--SET SETA - ACOMPANHAMENTO DE IMPLANTAÇÕES. Internet Banking</v>
      </c>
    </row>
    <row r="1099" spans="1:4" x14ac:dyDescent="0.35">
      <c r="A1099" t="str">
        <f t="shared" si="34"/>
        <v>SETBR1-_BR_SETBR1-BR-Administrativo--SET SETA - ACOMPANHAMENTO DE IMPLANTAÇÕES. Mobile Banking</v>
      </c>
      <c r="B1099" t="s">
        <v>2974</v>
      </c>
      <c r="C1099" t="s">
        <v>2975</v>
      </c>
      <c r="D1099" t="str">
        <f t="shared" si="35"/>
        <v>SETBR1-_BR_SETBR1-BR-Administrativo--SET SETA - ACOMPANHAMENTO DE IMPLANTAÇÕES. Mobile Banking</v>
      </c>
    </row>
    <row r="1100" spans="1:4" x14ac:dyDescent="0.35">
      <c r="A1100" t="str">
        <f t="shared" si="34"/>
        <v>SFFBR0-_BR_SFFBR0-BR-Inteligência de Negócios--SFF Anti-Fraude na Admissão. Internet Banking</v>
      </c>
      <c r="B1100" t="s">
        <v>2976</v>
      </c>
      <c r="C1100" t="s">
        <v>2977</v>
      </c>
      <c r="D1100" t="str">
        <f t="shared" si="35"/>
        <v>SFFBR0-_BR_SFFBR0-BR-Inteligência de Negócios--SFF Anti-Fraude na Admissão. Internet Banking</v>
      </c>
    </row>
    <row r="1101" spans="1:4" x14ac:dyDescent="0.35">
      <c r="A1101" t="str">
        <f t="shared" si="34"/>
        <v>SFFBR1-_BR_SFFBR1-BR-Inteligência de Negócios--SFF Anti-Fraude na Admissão. Mobile Banking</v>
      </c>
      <c r="B1101" t="s">
        <v>2978</v>
      </c>
      <c r="C1101" t="s">
        <v>2979</v>
      </c>
      <c r="D1101" t="str">
        <f t="shared" si="35"/>
        <v>SFFBR1-_BR_SFFBR1-BR-Inteligência de Negócios--SFF Anti-Fraude na Admissão. Mobile Banking</v>
      </c>
    </row>
    <row r="1102" spans="1:4" x14ac:dyDescent="0.35">
      <c r="A1102" t="str">
        <f t="shared" si="34"/>
        <v>SFGBR0-_BR_SFGBR0-BR-Analíticos--SFG DATAMART SISTEMA DE FUNDOS (UNIV_GG). Internet Banking</v>
      </c>
      <c r="B1102" t="s">
        <v>2980</v>
      </c>
      <c r="C1102" t="s">
        <v>2981</v>
      </c>
      <c r="D1102" t="str">
        <f t="shared" si="35"/>
        <v>SFGBR0-_BR_SFGBR0-BR-Analíticos--SFG DATAMART SISTEMA DE FUNDOS (UNIV_GG). Internet Banking</v>
      </c>
    </row>
    <row r="1103" spans="1:4" x14ac:dyDescent="0.35">
      <c r="A1103" t="str">
        <f t="shared" si="34"/>
        <v>SFGBR1-_BR_SFGBR1-BR-Analíticos--SFG DATAMART SISTEMA DE FUNDOS (UNIV_GG). Mobile Banking</v>
      </c>
      <c r="B1103" t="s">
        <v>2982</v>
      </c>
      <c r="C1103" t="s">
        <v>2983</v>
      </c>
      <c r="D1103" t="str">
        <f t="shared" si="35"/>
        <v>SFGBR1-_BR_SFGBR1-BR-Analíticos--SFG DATAMART SISTEMA DE FUNDOS (UNIV_GG). Mobile Banking</v>
      </c>
    </row>
    <row r="1104" spans="1:4" x14ac:dyDescent="0.35">
      <c r="A1104" t="str">
        <f t="shared" si="34"/>
        <v>SFUBR0-_BR_SFUBR0-BR-Administrativo--SFU Suporte ao Funcionário. Internet Banking</v>
      </c>
      <c r="B1104" t="s">
        <v>2984</v>
      </c>
      <c r="C1104" t="s">
        <v>2985</v>
      </c>
      <c r="D1104" t="str">
        <f t="shared" si="35"/>
        <v>SFUBR0-_BR_SFUBR0-BR-Administrativo--SFU Suporte ao Funcionário. Internet Banking</v>
      </c>
    </row>
    <row r="1105" spans="1:4" x14ac:dyDescent="0.35">
      <c r="A1105" t="str">
        <f t="shared" si="34"/>
        <v>SFUBR1-_BR_SFUBR1-BR-Administrativo--SFU Suporte ao Funcionário. Mobile Banking</v>
      </c>
      <c r="B1105" t="s">
        <v>2986</v>
      </c>
      <c r="C1105" t="s">
        <v>2987</v>
      </c>
      <c r="D1105" t="str">
        <f t="shared" si="35"/>
        <v>SFUBR1-_BR_SFUBR1-BR-Administrativo--SFU Suporte ao Funcionário. Mobile Banking</v>
      </c>
    </row>
    <row r="1106" spans="1:4" x14ac:dyDescent="0.35">
      <c r="A1106" t="str">
        <f t="shared" si="34"/>
        <v>SG0BR0-_BR_SG0BR0-BR-Manufatura--SG LINHA DE CRÉDITO AYMORÉ. Internet Banking</v>
      </c>
      <c r="B1106" t="s">
        <v>2988</v>
      </c>
      <c r="C1106" t="s">
        <v>2989</v>
      </c>
      <c r="D1106" t="str">
        <f t="shared" si="35"/>
        <v>SG0BR0-_BR_SG0BR0-BR-Manufatura--SG LINHA DE CRÉDITO AYMORÉ. Internet Banking</v>
      </c>
    </row>
    <row r="1107" spans="1:4" x14ac:dyDescent="0.35">
      <c r="A1107" t="str">
        <f t="shared" si="34"/>
        <v>SG0BR1-_BR_SG0BR1-BR-Manufatura--SG LINHA DE CRÉDITO AYMORÉ. Mobile Banking</v>
      </c>
      <c r="B1107" t="s">
        <v>2990</v>
      </c>
      <c r="C1107" t="s">
        <v>2991</v>
      </c>
      <c r="D1107" t="str">
        <f t="shared" si="35"/>
        <v>SG0BR1-_BR_SG0BR1-BR-Manufatura--SG LINHA DE CRÉDITO AYMORÉ. Mobile Banking</v>
      </c>
    </row>
    <row r="1108" spans="1:4" x14ac:dyDescent="0.35">
      <c r="A1108" t="str">
        <f t="shared" si="34"/>
        <v>SGCBR0-_BR_SGCBR0-BR-Comercialização e Serviços--SGC SANTANDER GLOBAL CONNECT. Internet Banking</v>
      </c>
      <c r="B1108" t="s">
        <v>2992</v>
      </c>
      <c r="C1108" t="s">
        <v>2993</v>
      </c>
      <c r="D1108" t="str">
        <f t="shared" si="35"/>
        <v>SGCBR0-_BR_SGCBR0-BR-Comercialização e Serviços--SGC SANTANDER GLOBAL CONNECT. Internet Banking</v>
      </c>
    </row>
    <row r="1109" spans="1:4" x14ac:dyDescent="0.35">
      <c r="A1109" t="str">
        <f t="shared" si="34"/>
        <v>SGCBR1-_BR_SGCBR1-BR-Comercialização e Serviços--SGC SANTANDER GLOBAL CONNECT. Mobile Banking</v>
      </c>
      <c r="B1109" t="s">
        <v>2994</v>
      </c>
      <c r="C1109" t="s">
        <v>2995</v>
      </c>
      <c r="D1109" t="str">
        <f t="shared" si="35"/>
        <v>SGCBR1-_BR_SGCBR1-BR-Comercialização e Serviços--SGC SANTANDER GLOBAL CONNECT. Mobile Banking</v>
      </c>
    </row>
    <row r="1110" spans="1:4" x14ac:dyDescent="0.35">
      <c r="A1110" t="str">
        <f t="shared" si="34"/>
        <v>SGNBR0-_BR_SGNBR0-BR-Manufatura--SGN SISTEMA GERENCIAL DE RISCO. Internet Banking</v>
      </c>
      <c r="B1110" t="s">
        <v>2996</v>
      </c>
      <c r="C1110" t="s">
        <v>2997</v>
      </c>
      <c r="D1110" t="str">
        <f t="shared" si="35"/>
        <v>SGNBR0-_BR_SGNBR0-BR-Manufatura--SGN SISTEMA GERENCIAL DE RISCO. Internet Banking</v>
      </c>
    </row>
    <row r="1111" spans="1:4" x14ac:dyDescent="0.35">
      <c r="A1111" t="str">
        <f t="shared" si="34"/>
        <v>SGNBR1-_BR_SGNBR1-BR-Manufatura--SGN SISTEMA GERENCIAL DE RISCO. Mobile Banking</v>
      </c>
      <c r="B1111" t="s">
        <v>2998</v>
      </c>
      <c r="C1111" t="s">
        <v>2999</v>
      </c>
      <c r="D1111" t="str">
        <f t="shared" si="35"/>
        <v>SGNBR1-_BR_SGNBR1-BR-Manufatura--SGN SISTEMA GERENCIAL DE RISCO. Mobile Banking</v>
      </c>
    </row>
    <row r="1112" spans="1:4" x14ac:dyDescent="0.35">
      <c r="A1112" t="str">
        <f t="shared" si="34"/>
        <v>SGTBR0-_BR_SGTBR0-BR-Canais--SGT SANTANDER GLOBAL TRADE. Internet Banking</v>
      </c>
      <c r="B1112" t="s">
        <v>3000</v>
      </c>
      <c r="C1112" t="s">
        <v>3001</v>
      </c>
      <c r="D1112" t="str">
        <f t="shared" si="35"/>
        <v>SGTBR0-_BR_SGTBR0-BR-Canais--SGT SANTANDER GLOBAL TRADE. Internet Banking</v>
      </c>
    </row>
    <row r="1113" spans="1:4" x14ac:dyDescent="0.35">
      <c r="A1113" t="str">
        <f t="shared" si="34"/>
        <v>SGTBR1-_BR_SGTBR1-BR-Canais--SGT SANTANDER GLOBAL TRADE. Mobile Banking</v>
      </c>
      <c r="B1113" t="s">
        <v>3002</v>
      </c>
      <c r="C1113" t="s">
        <v>3003</v>
      </c>
      <c r="D1113" t="str">
        <f t="shared" si="35"/>
        <v>SGTBR1-_BR_SGTBR1-BR-Canais--SGT SANTANDER GLOBAL TRADE. Mobile Banking</v>
      </c>
    </row>
    <row r="1114" spans="1:4" x14ac:dyDescent="0.35">
      <c r="A1114" t="str">
        <f t="shared" si="34"/>
        <v>SIFBR0-_BR_SIFBR0-BR-Administrativo--SIF Sistema Integrado de Faturamento. Internet Banking</v>
      </c>
      <c r="B1114" t="s">
        <v>3004</v>
      </c>
      <c r="C1114" t="s">
        <v>3005</v>
      </c>
      <c r="D1114" t="str">
        <f t="shared" si="35"/>
        <v>SIFBR0-_BR_SIFBR0-BR-Administrativo--SIF Sistema Integrado de Faturamento. Internet Banking</v>
      </c>
    </row>
    <row r="1115" spans="1:4" x14ac:dyDescent="0.35">
      <c r="A1115" t="str">
        <f t="shared" si="34"/>
        <v>SIFBR1-_BR_SIFBR1-BR-Administrativo--SIF Sistema Integrado de Faturamento. Mobile Banking</v>
      </c>
      <c r="B1115" t="s">
        <v>3006</v>
      </c>
      <c r="C1115" t="s">
        <v>3007</v>
      </c>
      <c r="D1115" t="str">
        <f t="shared" si="35"/>
        <v>SIFBR1-_BR_SIFBR1-BR-Administrativo--SIF Sistema Integrado de Faturamento. Mobile Banking</v>
      </c>
    </row>
    <row r="1116" spans="1:4" x14ac:dyDescent="0.35">
      <c r="A1116" t="str">
        <f t="shared" si="34"/>
        <v>SINBR0-_BR_SINBR0-BR-Analíticos--SIN HISTÓRICO REAL - SISTEMA SPB INTELIGÊNCIA DE NEGÓCIOS. Internet Banking</v>
      </c>
      <c r="B1116" t="s">
        <v>3008</v>
      </c>
      <c r="C1116" t="s">
        <v>3009</v>
      </c>
      <c r="D1116" t="str">
        <f t="shared" si="35"/>
        <v>SINBR0-_BR_SINBR0-BR-Analíticos--SIN HISTÓRICO REAL - SISTEMA SPB INTELIGÊNCIA DE NEGÓCIOS. Internet Banking</v>
      </c>
    </row>
    <row r="1117" spans="1:4" x14ac:dyDescent="0.35">
      <c r="A1117" t="str">
        <f t="shared" si="34"/>
        <v>SINBR1-_BR_SINBR1-BR-Analíticos--SIN HISTÓRICO REAL - SISTEMA SPB INTELIGÊNCIA DE NEGÓCIOS. Mobile Banking</v>
      </c>
      <c r="B1117" t="s">
        <v>3010</v>
      </c>
      <c r="C1117" t="s">
        <v>3011</v>
      </c>
      <c r="D1117" t="str">
        <f t="shared" si="35"/>
        <v>SINBR1-_BR_SINBR1-BR-Analíticos--SIN HISTÓRICO REAL - SISTEMA SPB INTELIGÊNCIA DE NEGÓCIOS. Mobile Banking</v>
      </c>
    </row>
    <row r="1118" spans="1:4" x14ac:dyDescent="0.35">
      <c r="A1118" t="str">
        <f t="shared" si="34"/>
        <v>SIOBR0-_BR_SIOBR0-BR-Analíticos--SIO Sistema Integrado de Monetários. Internet Banking</v>
      </c>
      <c r="B1118" t="s">
        <v>3012</v>
      </c>
      <c r="C1118" t="s">
        <v>3013</v>
      </c>
      <c r="D1118" t="str">
        <f t="shared" si="35"/>
        <v>SIOBR0-_BR_SIOBR0-BR-Analíticos--SIO Sistema Integrado de Monetários. Internet Banking</v>
      </c>
    </row>
    <row r="1119" spans="1:4" x14ac:dyDescent="0.35">
      <c r="A1119" t="str">
        <f t="shared" si="34"/>
        <v>SIOBR1-_BR_SIOBR1-BR-Analíticos--SIO Sistema Integrado de Monetários. Mobile Banking</v>
      </c>
      <c r="B1119" t="s">
        <v>3014</v>
      </c>
      <c r="C1119" t="s">
        <v>3015</v>
      </c>
      <c r="D1119" t="str">
        <f t="shared" si="35"/>
        <v>SIOBR1-_BR_SIOBR1-BR-Analíticos--SIO Sistema Integrado de Monetários. Mobile Banking</v>
      </c>
    </row>
    <row r="1120" spans="1:4" x14ac:dyDescent="0.35">
      <c r="A1120" t="str">
        <f t="shared" si="34"/>
        <v>SISBR0-_BR_SISBR0-BR-Capacidades Técnicas--SIS Sistema de SSs. Internet Banking</v>
      </c>
      <c r="B1120" t="s">
        <v>3016</v>
      </c>
      <c r="C1120" t="s">
        <v>3017</v>
      </c>
      <c r="D1120" t="str">
        <f t="shared" si="35"/>
        <v>SISBR0-_BR_SISBR0-BR-Capacidades Técnicas--SIS Sistema de SSs. Internet Banking</v>
      </c>
    </row>
    <row r="1121" spans="1:4" x14ac:dyDescent="0.35">
      <c r="A1121" t="str">
        <f t="shared" si="34"/>
        <v>SISBR1-_BR_SISBR1-BR-Capacidades Técnicas--SIS Sistema de SSs. Mobile Banking</v>
      </c>
      <c r="B1121" t="s">
        <v>3018</v>
      </c>
      <c r="C1121" t="s">
        <v>3019</v>
      </c>
      <c r="D1121" t="str">
        <f t="shared" si="35"/>
        <v>SISBR1-_BR_SISBR1-BR-Capacidades Técnicas--SIS Sistema de SSs. Mobile Banking</v>
      </c>
    </row>
    <row r="1122" spans="1:4" x14ac:dyDescent="0.35">
      <c r="A1122" t="str">
        <f t="shared" si="34"/>
        <v>SJ0BR0-_BR_SJ0BR0-BR-Administrativo--SJ Gastos com Contratos em Atraso – Santander Financiamentos. Internet Banking</v>
      </c>
      <c r="B1122" t="s">
        <v>3020</v>
      </c>
      <c r="C1122" t="s">
        <v>3021</v>
      </c>
      <c r="D1122" t="str">
        <f t="shared" si="35"/>
        <v>SJ0BR0-_BR_SJ0BR0-BR-Administrativo--SJ Gastos com Contratos em Atraso – Santander Financiamentos. Internet Banking</v>
      </c>
    </row>
    <row r="1123" spans="1:4" x14ac:dyDescent="0.35">
      <c r="A1123" t="str">
        <f t="shared" si="34"/>
        <v>SJ0BR0-_BR_SJ0BR0-BR-Administrativo--SJ GASTOS DE CONTRATOS EM ATRASO AYMORÉ. Internet Banking</v>
      </c>
      <c r="B1123" t="s">
        <v>3022</v>
      </c>
      <c r="C1123" t="s">
        <v>3021</v>
      </c>
      <c r="D1123" t="str">
        <f t="shared" si="35"/>
        <v>SJ0BR0-_BR_SJ0BR0-BR-Administrativo--SJ GASTOS DE CONTRATOS EM ATRASO AYMORÉ. Internet Banking</v>
      </c>
    </row>
    <row r="1124" spans="1:4" x14ac:dyDescent="0.35">
      <c r="A1124" t="str">
        <f t="shared" si="34"/>
        <v>SJ0BR1-_BR_SJ0BR1-BR-Administrativo--SJ Gastos com Contratos em Atraso – Santander Financiamentos. Mobile Banking</v>
      </c>
      <c r="B1124" t="s">
        <v>3023</v>
      </c>
      <c r="C1124" t="s">
        <v>3024</v>
      </c>
      <c r="D1124" t="str">
        <f t="shared" si="35"/>
        <v>SJ0BR1-_BR_SJ0BR1-BR-Administrativo--SJ Gastos com Contratos em Atraso – Santander Financiamentos. Mobile Banking</v>
      </c>
    </row>
    <row r="1125" spans="1:4" x14ac:dyDescent="0.35">
      <c r="A1125" t="str">
        <f t="shared" si="34"/>
        <v>SJ0BR1-_BR_SJ0BR1-BR-Administrativo--SJ GASTOS DE CONTRATOS EM ATRASO AYMORÉ. Mobile Banking</v>
      </c>
      <c r="B1125" t="s">
        <v>3025</v>
      </c>
      <c r="C1125" t="s">
        <v>3024</v>
      </c>
      <c r="D1125" t="str">
        <f t="shared" si="35"/>
        <v>SJ0BR1-_BR_SJ0BR1-BR-Administrativo--SJ GASTOS DE CONTRATOS EM ATRASO AYMORÉ. Mobile Banking</v>
      </c>
    </row>
    <row r="1126" spans="1:4" x14ac:dyDescent="0.35">
      <c r="A1126" t="str">
        <f t="shared" si="34"/>
        <v>SLQBR0-_BR_SLQBR0-BR-Analíticos--SLQ HISTÓRICO REAL - GERENCIAMENTO DE LIQUIDEZ. Internet Banking</v>
      </c>
      <c r="B1126" t="s">
        <v>3026</v>
      </c>
      <c r="C1126" t="s">
        <v>3027</v>
      </c>
      <c r="D1126" t="str">
        <f t="shared" si="35"/>
        <v>SLQBR0-_BR_SLQBR0-BR-Analíticos--SLQ HISTÓRICO REAL - GERENCIAMENTO DE LIQUIDEZ. Internet Banking</v>
      </c>
    </row>
    <row r="1127" spans="1:4" x14ac:dyDescent="0.35">
      <c r="A1127" t="str">
        <f t="shared" si="34"/>
        <v>SLQBR1-_BR_SLQBR1-BR-Analíticos--SLQ HISTÓRICO REAL - GERENCIAMENTO DE LIQUIDEZ. Mobile Banking</v>
      </c>
      <c r="B1127" t="s">
        <v>3028</v>
      </c>
      <c r="C1127" t="s">
        <v>3029</v>
      </c>
      <c r="D1127" t="str">
        <f t="shared" si="35"/>
        <v>SLQBR1-_BR_SLQBR1-BR-Analíticos--SLQ HISTÓRICO REAL - GERENCIAMENTO DE LIQUIDEZ. Mobile Banking</v>
      </c>
    </row>
    <row r="1128" spans="1:4" x14ac:dyDescent="0.35">
      <c r="A1128" t="str">
        <f t="shared" si="34"/>
        <v>SM0BR0-_BR_SM0BR0-BR-Capacidades Técnicas--SM Sistema de Monitoração Câmbio e Comex. Internet Banking</v>
      </c>
      <c r="B1128" t="s">
        <v>3030</v>
      </c>
      <c r="C1128" t="s">
        <v>3031</v>
      </c>
      <c r="D1128" t="str">
        <f t="shared" si="35"/>
        <v>SM0BR0-_BR_SM0BR0-BR-Capacidades Técnicas--SM Sistema de Monitoração Câmbio e Comex. Internet Banking</v>
      </c>
    </row>
    <row r="1129" spans="1:4" x14ac:dyDescent="0.35">
      <c r="A1129" t="str">
        <f t="shared" si="34"/>
        <v>SM0BR1-_BR_SM0BR1-BR-Capacidades Técnicas--SM Sistema de Monitoração Câmbio e Comex. Mobile Banking</v>
      </c>
      <c r="B1129" t="s">
        <v>3032</v>
      </c>
      <c r="C1129" t="s">
        <v>3033</v>
      </c>
      <c r="D1129" t="str">
        <f t="shared" si="35"/>
        <v>SM0BR1-_BR_SM0BR1-BR-Capacidades Técnicas--SM Sistema de Monitoração Câmbio e Comex. Mobile Banking</v>
      </c>
    </row>
    <row r="1130" spans="1:4" x14ac:dyDescent="0.35">
      <c r="A1130" t="str">
        <f t="shared" si="34"/>
        <v>SMQBR0-_BR_SMQBR0-BR-Analíticos--SMQ SISTEMA DE MÉTRICAS DA QUALIDADE. Internet Banking</v>
      </c>
      <c r="B1130" t="s">
        <v>3034</v>
      </c>
      <c r="C1130" t="s">
        <v>3035</v>
      </c>
      <c r="D1130" t="str">
        <f t="shared" si="35"/>
        <v>SMQBR0-_BR_SMQBR0-BR-Analíticos--SMQ SISTEMA DE MÉTRICAS DA QUALIDADE. Internet Banking</v>
      </c>
    </row>
    <row r="1131" spans="1:4" x14ac:dyDescent="0.35">
      <c r="A1131" t="str">
        <f t="shared" si="34"/>
        <v>SMQBR1-_BR_SMQBR1-BR-Analíticos--SMQ SISTEMA DE MÉTRICAS DA QUALIDADE. Mobile Banking</v>
      </c>
      <c r="B1131" t="s">
        <v>3036</v>
      </c>
      <c r="C1131" t="s">
        <v>3037</v>
      </c>
      <c r="D1131" t="str">
        <f t="shared" si="35"/>
        <v>SMQBR1-_BR_SMQBR1-BR-Analíticos--SMQ SISTEMA DE MÉTRICAS DA QUALIDADE. Mobile Banking</v>
      </c>
    </row>
    <row r="1132" spans="1:4" x14ac:dyDescent="0.35">
      <c r="A1132" t="str">
        <f t="shared" si="34"/>
        <v>SMYBR0-_BR_SMYBR0-BR-Inteligência de Negócios--SMY Motor de Calculo de Fraude. Internet Banking</v>
      </c>
      <c r="B1132" t="s">
        <v>3038</v>
      </c>
      <c r="C1132" t="s">
        <v>3039</v>
      </c>
      <c r="D1132" t="str">
        <f t="shared" si="35"/>
        <v>SMYBR0-_BR_SMYBR0-BR-Inteligência de Negócios--SMY Motor de Calculo de Fraude. Internet Banking</v>
      </c>
    </row>
    <row r="1133" spans="1:4" x14ac:dyDescent="0.35">
      <c r="A1133" t="str">
        <f t="shared" si="34"/>
        <v>SMYBR1-_BR_SMYBR1-BR-Inteligência de Negócios--SMY Motor de Calculo de Fraude. Mobile Banking</v>
      </c>
      <c r="B1133" t="s">
        <v>3040</v>
      </c>
      <c r="C1133" t="s">
        <v>3041</v>
      </c>
      <c r="D1133" t="str">
        <f t="shared" si="35"/>
        <v>SMYBR1-_BR_SMYBR1-BR-Inteligência de Negócios--SMY Motor de Calculo de Fraude. Mobile Banking</v>
      </c>
    </row>
    <row r="1134" spans="1:4" x14ac:dyDescent="0.35">
      <c r="A1134" t="str">
        <f t="shared" si="34"/>
        <v>SN0BR0-_BR_SN0BR0-BR-Gestão e Controle--SN SERVIÇOS DE GESTÃO DE CANAIS. Internet Banking</v>
      </c>
      <c r="B1134" t="s">
        <v>3042</v>
      </c>
      <c r="C1134" t="s">
        <v>3043</v>
      </c>
      <c r="D1134" t="str">
        <f t="shared" si="35"/>
        <v>SN0BR0-_BR_SN0BR0-BR-Gestão e Controle--SN SERVIÇOS DE GESTÃO DE CANAIS. Internet Banking</v>
      </c>
    </row>
    <row r="1135" spans="1:4" x14ac:dyDescent="0.35">
      <c r="A1135" t="str">
        <f t="shared" si="34"/>
        <v>SN0BR1-_BR_SN0BR1-BR-Gestão e Controle--SN SERVIÇOS DE GESTÃO DE CANAIS. Mobile Banking</v>
      </c>
      <c r="B1135" t="s">
        <v>3044</v>
      </c>
      <c r="C1135" t="s">
        <v>3045</v>
      </c>
      <c r="D1135" t="str">
        <f t="shared" si="35"/>
        <v>SN0BR1-_BR_SN0BR1-BR-Gestão e Controle--SN SERVIÇOS DE GESTÃO DE CANAIS. Mobile Banking</v>
      </c>
    </row>
    <row r="1136" spans="1:4" x14ac:dyDescent="0.35">
      <c r="A1136" t="str">
        <f t="shared" si="34"/>
        <v>SNIBR0-_BR_SNIBR0-BR-Canais--SNI Santander Negócios Internacionais. Internet Banking</v>
      </c>
      <c r="B1136" t="s">
        <v>3046</v>
      </c>
      <c r="C1136" t="s">
        <v>3047</v>
      </c>
      <c r="D1136" t="str">
        <f t="shared" si="35"/>
        <v>SNIBR0-_BR_SNIBR0-BR-Canais--SNI Santander Negócios Internacionais. Internet Banking</v>
      </c>
    </row>
    <row r="1137" spans="1:4" x14ac:dyDescent="0.35">
      <c r="A1137" t="str">
        <f t="shared" si="34"/>
        <v>SNIBR1-_BR_SNIBR1-BR-Canais--SNI Santander Negócios Internacionais. Mobile Banking</v>
      </c>
      <c r="B1137" t="s">
        <v>3048</v>
      </c>
      <c r="C1137" t="s">
        <v>3049</v>
      </c>
      <c r="D1137" t="str">
        <f t="shared" si="35"/>
        <v>SNIBR1-_BR_SNIBR1-BR-Canais--SNI Santander Negócios Internacionais. Mobile Banking</v>
      </c>
    </row>
    <row r="1138" spans="1:4" x14ac:dyDescent="0.35">
      <c r="A1138" t="str">
        <f t="shared" si="34"/>
        <v>SNUBR0-_BR_SNUBR0-BR-Canais--SNU SERVIÇOS DE GESTÃO DE CANAIS. Internet Banking</v>
      </c>
      <c r="B1138" t="s">
        <v>3050</v>
      </c>
      <c r="C1138" t="s">
        <v>3051</v>
      </c>
      <c r="D1138" t="str">
        <f t="shared" si="35"/>
        <v>SNUBR0-_BR_SNUBR0-BR-Canais--SNU SERVIÇOS DE GESTÃO DE CANAIS. Internet Banking</v>
      </c>
    </row>
    <row r="1139" spans="1:4" x14ac:dyDescent="0.35">
      <c r="A1139" t="str">
        <f t="shared" si="34"/>
        <v>SNUBR1-_BR_SNUBR1-BR-Canais--SNU SERVIÇOS DE GESTÃO DE CANAIS. Mobile Banking</v>
      </c>
      <c r="B1139" t="s">
        <v>3052</v>
      </c>
      <c r="C1139" t="s">
        <v>3053</v>
      </c>
      <c r="D1139" t="str">
        <f t="shared" si="35"/>
        <v>SNUBR1-_BR_SNUBR1-BR-Canais--SNU SERVIÇOS DE GESTÃO DE CANAIS. Mobile Banking</v>
      </c>
    </row>
    <row r="1140" spans="1:4" x14ac:dyDescent="0.35">
      <c r="A1140" t="str">
        <f t="shared" si="34"/>
        <v>SORBR0-_BR_SORBR0-BR-Gestão e Controle--SOR Sistema de Orçamento. Internet Banking</v>
      </c>
      <c r="B1140" t="s">
        <v>3054</v>
      </c>
      <c r="C1140" t="s">
        <v>3055</v>
      </c>
      <c r="D1140" t="str">
        <f t="shared" si="35"/>
        <v>SORBR0-_BR_SORBR0-BR-Gestão e Controle--SOR Sistema de Orçamento. Internet Banking</v>
      </c>
    </row>
    <row r="1141" spans="1:4" x14ac:dyDescent="0.35">
      <c r="A1141" t="str">
        <f t="shared" si="34"/>
        <v>SORBR1-_BR_SORBR1-BR-Gestão e Controle--SOR Sistema de Orçamento. Mobile Banking</v>
      </c>
      <c r="B1141" t="s">
        <v>3056</v>
      </c>
      <c r="C1141" t="s">
        <v>3057</v>
      </c>
      <c r="D1141" t="str">
        <f t="shared" si="35"/>
        <v>SORBR1-_BR_SORBR1-BR-Gestão e Controle--SOR Sistema de Orçamento. Mobile Banking</v>
      </c>
    </row>
    <row r="1142" spans="1:4" x14ac:dyDescent="0.35">
      <c r="A1142" t="str">
        <f t="shared" si="34"/>
        <v>SPABR0-_BR_SPABR0-BR-Canais--SPA Plataforma Front Único. Internet Banking</v>
      </c>
      <c r="B1142" t="s">
        <v>3058</v>
      </c>
      <c r="C1142" t="s">
        <v>3059</v>
      </c>
      <c r="D1142" t="str">
        <f t="shared" si="35"/>
        <v>SPABR0-_BR_SPABR0-BR-Canais--SPA Plataforma Front Único. Internet Banking</v>
      </c>
    </row>
    <row r="1143" spans="1:4" x14ac:dyDescent="0.35">
      <c r="A1143" t="str">
        <f t="shared" si="34"/>
        <v>SPABR1-_BR_SPABR1-BR-Canais--SPA Plataforma Front Único. Mobile Banking</v>
      </c>
      <c r="B1143" t="s">
        <v>3060</v>
      </c>
      <c r="C1143" t="s">
        <v>3061</v>
      </c>
      <c r="D1143" t="str">
        <f t="shared" si="35"/>
        <v>SPABR1-_BR_SPABR1-BR-Canais--SPA Plataforma Front Único. Mobile Banking</v>
      </c>
    </row>
    <row r="1144" spans="1:4" x14ac:dyDescent="0.35">
      <c r="A1144" t="str">
        <f t="shared" si="34"/>
        <v>SPSBR0-_BR_SPSBR0-BR-Comercialização e Serviços--SPS SIMULADOR DE PREVIDÊNCIA SANTANDER. Internet Banking</v>
      </c>
      <c r="B1144" t="s">
        <v>3062</v>
      </c>
      <c r="C1144" t="s">
        <v>3063</v>
      </c>
      <c r="D1144" t="str">
        <f t="shared" si="35"/>
        <v>SPSBR0-_BR_SPSBR0-BR-Comercialização e Serviços--SPS SIMULADOR DE PREVIDÊNCIA SANTANDER. Internet Banking</v>
      </c>
    </row>
    <row r="1145" spans="1:4" x14ac:dyDescent="0.35">
      <c r="A1145" t="str">
        <f t="shared" si="34"/>
        <v>SPSBR1-_BR_SPSBR1-BR-Comercialização e Serviços--SPS SIMULADOR DE PREVIDÊNCIA SANTANDER. Mobile Banking</v>
      </c>
      <c r="B1145" t="s">
        <v>3064</v>
      </c>
      <c r="C1145" t="s">
        <v>3065</v>
      </c>
      <c r="D1145" t="str">
        <f t="shared" si="35"/>
        <v>SPSBR1-_BR_SPSBR1-BR-Comercialização e Serviços--SPS SIMULADOR DE PREVIDÊNCIA SANTANDER. Mobile Banking</v>
      </c>
    </row>
    <row r="1146" spans="1:4" x14ac:dyDescent="0.35">
      <c r="A1146" t="str">
        <f t="shared" si="34"/>
        <v>SQSBR0-_BR_SQSBR0-BR-Manufatura--SQS S3 Base de dados SQL. Internet Banking</v>
      </c>
      <c r="B1146" t="s">
        <v>3066</v>
      </c>
      <c r="C1146" t="s">
        <v>3067</v>
      </c>
      <c r="D1146" t="str">
        <f t="shared" si="35"/>
        <v>SQSBR0-_BR_SQSBR0-BR-Manufatura--SQS S3 Base de dados SQL. Internet Banking</v>
      </c>
    </row>
    <row r="1147" spans="1:4" x14ac:dyDescent="0.35">
      <c r="A1147" t="str">
        <f t="shared" si="34"/>
        <v>SQSBR1-_BR_SQSBR1-BR-Manufatura--SQS S3 Base de dados SQL. Mobile Banking</v>
      </c>
      <c r="B1147" t="s">
        <v>3068</v>
      </c>
      <c r="C1147" t="s">
        <v>3069</v>
      </c>
      <c r="D1147" t="str">
        <f t="shared" si="35"/>
        <v>SQSBR1-_BR_SQSBR1-BR-Manufatura--SQS S3 Base de dados SQL. Mobile Banking</v>
      </c>
    </row>
    <row r="1148" spans="1:4" x14ac:dyDescent="0.35">
      <c r="A1148" t="str">
        <f t="shared" si="34"/>
        <v>SRABR0-_BR_SRABR0-BR-Capacidades Técnicas--SRA Sistema Integrado de roteamento de Autorizações – Adquirente. Internet Banking</v>
      </c>
      <c r="B1148" t="s">
        <v>3070</v>
      </c>
      <c r="C1148" t="s">
        <v>3071</v>
      </c>
      <c r="D1148" t="str">
        <f t="shared" si="35"/>
        <v>SRABR0-_BR_SRABR0-BR-Capacidades Técnicas--SRA Sistema Integrado de roteamento de Autorizações – Adquirente. Internet Banking</v>
      </c>
    </row>
    <row r="1149" spans="1:4" x14ac:dyDescent="0.35">
      <c r="A1149" t="str">
        <f t="shared" si="34"/>
        <v>SRABR1-_BR_SRABR1-BR-Capacidades Técnicas--SRA Sistema Integrado de roteamento de Autorizações – Adquirente. Mobile Banking</v>
      </c>
      <c r="B1149" t="s">
        <v>3072</v>
      </c>
      <c r="C1149" t="s">
        <v>3073</v>
      </c>
      <c r="D1149" t="str">
        <f t="shared" si="35"/>
        <v>SRABR1-_BR_SRABR1-BR-Capacidades Técnicas--SRA Sistema Integrado de roteamento de Autorizações – Adquirente. Mobile Banking</v>
      </c>
    </row>
    <row r="1150" spans="1:4" x14ac:dyDescent="0.35">
      <c r="A1150" t="str">
        <f t="shared" si="34"/>
        <v>SRCBR0-_BR_SRCBR0-BR-Administrativo--SRC SERVICE CENTER TECNOLOGIA. Internet Banking</v>
      </c>
      <c r="B1150" t="s">
        <v>3074</v>
      </c>
      <c r="C1150" t="s">
        <v>3075</v>
      </c>
      <c r="D1150" t="str">
        <f t="shared" si="35"/>
        <v>SRCBR0-_BR_SRCBR0-BR-Administrativo--SRC SERVICE CENTER TECNOLOGIA. Internet Banking</v>
      </c>
    </row>
    <row r="1151" spans="1:4" x14ac:dyDescent="0.35">
      <c r="A1151" t="str">
        <f t="shared" si="34"/>
        <v>SRCBR1-_BR_SRCBR1-BR-Administrativo--SRC SERVICE CENTER TECNOLOGIA. Mobile Banking</v>
      </c>
      <c r="B1151" t="s">
        <v>3076</v>
      </c>
      <c r="C1151" t="s">
        <v>3077</v>
      </c>
      <c r="D1151" t="str">
        <f t="shared" si="35"/>
        <v>SRCBR1-_BR_SRCBR1-BR-Administrativo--SRC SERVICE CENTER TECNOLOGIA. Mobile Banking</v>
      </c>
    </row>
    <row r="1152" spans="1:4" x14ac:dyDescent="0.35">
      <c r="A1152" t="str">
        <f t="shared" si="34"/>
        <v>SRKBR0-_BR_SRKBR0-BR-Comercialização e Serviços--SRK Super Ranking - Incentivos. Internet Banking</v>
      </c>
      <c r="B1152" t="s">
        <v>3078</v>
      </c>
      <c r="C1152" t="s">
        <v>3079</v>
      </c>
      <c r="D1152" t="str">
        <f t="shared" si="35"/>
        <v>SRKBR0-_BR_SRKBR0-BR-Comercialização e Serviços--SRK Super Ranking - Incentivos. Internet Banking</v>
      </c>
    </row>
    <row r="1153" spans="1:4" x14ac:dyDescent="0.35">
      <c r="A1153" t="str">
        <f t="shared" si="34"/>
        <v>SRKBR1-_BR_SRKBR1-BR-Comercialização e Serviços--SRK Super Ranking - Incentivos. Mobile Banking</v>
      </c>
      <c r="B1153" t="s">
        <v>3080</v>
      </c>
      <c r="C1153" t="s">
        <v>3081</v>
      </c>
      <c r="D1153" t="str">
        <f t="shared" si="35"/>
        <v>SRKBR1-_BR_SRKBR1-BR-Comercialização e Serviços--SRK Super Ranking - Incentivos. Mobile Banking</v>
      </c>
    </row>
    <row r="1154" spans="1:4" x14ac:dyDescent="0.35">
      <c r="A1154" t="str">
        <f t="shared" si="34"/>
        <v>SSDBR0-_BR_SSDBR0-BR-Analíticos--SSD SOFTWARE DE INTELIGÊNCIA DE NEGÓCIOS. Internet Banking</v>
      </c>
      <c r="B1154" t="s">
        <v>3082</v>
      </c>
      <c r="C1154" t="s">
        <v>3083</v>
      </c>
      <c r="D1154" t="str">
        <f t="shared" si="35"/>
        <v>SSDBR0-_BR_SSDBR0-BR-Analíticos--SSD SOFTWARE DE INTELIGÊNCIA DE NEGÓCIOS. Internet Banking</v>
      </c>
    </row>
    <row r="1155" spans="1:4" x14ac:dyDescent="0.35">
      <c r="A1155" t="str">
        <f t="shared" si="34"/>
        <v>SSDBR1-_BR_SSDBR1-BR-Analíticos--SSD SOFTWARE DE INTELIGÊNCIA DE NEGÓCIOS. Mobile Banking</v>
      </c>
      <c r="B1155" t="s">
        <v>3084</v>
      </c>
      <c r="C1155" t="s">
        <v>3085</v>
      </c>
      <c r="D1155" t="str">
        <f t="shared" si="35"/>
        <v>SSDBR1-_BR_SSDBR1-BR-Analíticos--SSD SOFTWARE DE INTELIGÊNCIA DE NEGÓCIOS. Mobile Banking</v>
      </c>
    </row>
    <row r="1156" spans="1:4" x14ac:dyDescent="0.35">
      <c r="A1156" t="str">
        <f t="shared" si="34"/>
        <v>SSEBR0-_BR_SSEBR0-BR-Analíticos--SSE SISTEMA DE SUPORTE À DECISÃO DA SEGURADORA. Internet Banking</v>
      </c>
      <c r="B1156" t="s">
        <v>3086</v>
      </c>
      <c r="C1156" t="s">
        <v>3087</v>
      </c>
      <c r="D1156" t="str">
        <f t="shared" si="35"/>
        <v>SSEBR0-_BR_SSEBR0-BR-Analíticos--SSE SISTEMA DE SUPORTE À DECISÃO DA SEGURADORA. Internet Banking</v>
      </c>
    </row>
    <row r="1157" spans="1:4" x14ac:dyDescent="0.35">
      <c r="A1157" t="str">
        <f t="shared" si="34"/>
        <v>SSEBR1-_BR_SSEBR1-BR-Analíticos--SSE SISTEMA DE SUPORTE À DECISÃO DA SEGURADORA. Mobile Banking</v>
      </c>
      <c r="B1157" t="s">
        <v>3088</v>
      </c>
      <c r="C1157" t="s">
        <v>3089</v>
      </c>
      <c r="D1157" t="str">
        <f t="shared" si="35"/>
        <v>SSEBR1-_BR_SSEBR1-BR-Analíticos--SSE SISTEMA DE SUPORTE À DECISÃO DA SEGURADORA. Mobile Banking</v>
      </c>
    </row>
    <row r="1158" spans="1:4" x14ac:dyDescent="0.35">
      <c r="A1158" t="str">
        <f t="shared" si="34"/>
        <v>STIBR0-_BR_STIBR0-BR-Manufatura--STI SISTEMA DE TABELAS INSTITUCIONAIS AYMORÉ. Internet Banking</v>
      </c>
      <c r="B1158" t="s">
        <v>3090</v>
      </c>
      <c r="C1158" t="s">
        <v>3091</v>
      </c>
      <c r="D1158" t="str">
        <f t="shared" si="35"/>
        <v>STIBR0-_BR_STIBR0-BR-Manufatura--STI SISTEMA DE TABELAS INSTITUCIONAIS AYMORÉ. Internet Banking</v>
      </c>
    </row>
    <row r="1159" spans="1:4" x14ac:dyDescent="0.35">
      <c r="A1159" t="str">
        <f t="shared" si="34"/>
        <v>STIBR1-_BR_STIBR1-BR-Manufatura--STI SISTEMA DE TABELAS INSTITUCIONAIS AYMORÉ. Mobile Banking</v>
      </c>
      <c r="B1159" t="s">
        <v>3092</v>
      </c>
      <c r="C1159" t="s">
        <v>3093</v>
      </c>
      <c r="D1159" t="str">
        <f t="shared" si="35"/>
        <v>STIBR1-_BR_STIBR1-BR-Manufatura--STI SISTEMA DE TABELAS INSTITUCIONAIS AYMORÉ. Mobile Banking</v>
      </c>
    </row>
    <row r="1160" spans="1:4" x14ac:dyDescent="0.35">
      <c r="A1160" t="str">
        <f t="shared" si="34"/>
        <v>STOBR0-_BR_STOBR0-BR-Inteligência de Negócios--STO CONTROLE DE DOSSIÊS (BAIXA PLATAFORMA). Internet Banking</v>
      </c>
      <c r="B1160" t="s">
        <v>3094</v>
      </c>
      <c r="C1160" t="s">
        <v>3095</v>
      </c>
      <c r="D1160" t="str">
        <f t="shared" si="35"/>
        <v>STOBR0-_BR_STOBR0-BR-Inteligência de Negócios--STO CONTROLE DE DOSSIÊS (BAIXA PLATAFORMA). Internet Banking</v>
      </c>
    </row>
    <row r="1161" spans="1:4" x14ac:dyDescent="0.35">
      <c r="A1161" t="str">
        <f t="shared" si="34"/>
        <v>STOBR1-_BR_STOBR1-BR-Inteligência de Negócios--STO CONTROLE DE DOSSIÊS (BAIXA PLATAFORMA). Mobile Banking</v>
      </c>
      <c r="B1161" t="s">
        <v>3096</v>
      </c>
      <c r="C1161" t="s">
        <v>3097</v>
      </c>
      <c r="D1161" t="str">
        <f t="shared" si="35"/>
        <v>STOBR1-_BR_STOBR1-BR-Inteligência de Negócios--STO CONTROLE DE DOSSIÊS (BAIXA PLATAFORMA). Mobile Banking</v>
      </c>
    </row>
    <row r="1162" spans="1:4" x14ac:dyDescent="0.35">
      <c r="A1162" t="str">
        <f t="shared" ref="A1162:A1225" si="36">CONCATENATE(C1162,"-",B1162)</f>
        <v>SUDBR0-_BR_SUDBR0-BR-Analíticos--SUD Integrador de Dados Universidades. Internet Banking</v>
      </c>
      <c r="B1162" t="s">
        <v>3098</v>
      </c>
      <c r="C1162" t="s">
        <v>3099</v>
      </c>
      <c r="D1162" t="str">
        <f t="shared" ref="D1162:D1225" si="37">A1162</f>
        <v>SUDBR0-_BR_SUDBR0-BR-Analíticos--SUD Integrador de Dados Universidades. Internet Banking</v>
      </c>
    </row>
    <row r="1163" spans="1:4" x14ac:dyDescent="0.35">
      <c r="A1163" t="str">
        <f t="shared" si="36"/>
        <v>SUDBR1-_BR_SUDBR1-BR-Analíticos--SUD Integrador de Dados Universidades. Mobile Banking</v>
      </c>
      <c r="B1163" t="s">
        <v>3100</v>
      </c>
      <c r="C1163" t="s">
        <v>3101</v>
      </c>
      <c r="D1163" t="str">
        <f t="shared" si="37"/>
        <v>SUDBR1-_BR_SUDBR1-BR-Analíticos--SUD Integrador de Dados Universidades. Mobile Banking</v>
      </c>
    </row>
    <row r="1164" spans="1:4" x14ac:dyDescent="0.35">
      <c r="A1164" t="str">
        <f t="shared" si="36"/>
        <v>SUPBR0-_BR_SUPBR0-BR-Administrativo--SUP CENTRAL DE SUPORTE OPERACIONAL. Internet Banking</v>
      </c>
      <c r="B1164" t="s">
        <v>3102</v>
      </c>
      <c r="C1164" t="s">
        <v>3103</v>
      </c>
      <c r="D1164" t="str">
        <f t="shared" si="37"/>
        <v>SUPBR0-_BR_SUPBR0-BR-Administrativo--SUP CENTRAL DE SUPORTE OPERACIONAL. Internet Banking</v>
      </c>
    </row>
    <row r="1165" spans="1:4" x14ac:dyDescent="0.35">
      <c r="A1165" t="str">
        <f t="shared" si="36"/>
        <v>SUPBR1-_BR_SUPBR1-BR-Administrativo--SUP CENTRAL DE SUPORTE OPERACIONAL. Mobile Banking</v>
      </c>
      <c r="B1165" t="s">
        <v>3104</v>
      </c>
      <c r="C1165" t="s">
        <v>3105</v>
      </c>
      <c r="D1165" t="str">
        <f t="shared" si="37"/>
        <v>SUPBR1-_BR_SUPBR1-BR-Administrativo--SUP CENTRAL DE SUPORTE OPERACIONAL. Mobile Banking</v>
      </c>
    </row>
    <row r="1166" spans="1:4" x14ac:dyDescent="0.35">
      <c r="A1166" t="str">
        <f t="shared" si="36"/>
        <v>SUSBR0-_BR_SUSBR0-BR-Canais--SUS Speak Up Santander. Internet Banking</v>
      </c>
      <c r="B1166" t="s">
        <v>3106</v>
      </c>
      <c r="C1166" t="s">
        <v>3107</v>
      </c>
      <c r="D1166" t="str">
        <f t="shared" si="37"/>
        <v>SUSBR0-_BR_SUSBR0-BR-Canais--SUS Speak Up Santander. Internet Banking</v>
      </c>
    </row>
    <row r="1167" spans="1:4" x14ac:dyDescent="0.35">
      <c r="A1167" t="str">
        <f t="shared" si="36"/>
        <v>SUSBR1-_BR_SUSBR1-BR-Canais--SUS Speak Up Santander. Mobile Banking</v>
      </c>
      <c r="B1167" t="s">
        <v>3108</v>
      </c>
      <c r="C1167" t="s">
        <v>3109</v>
      </c>
      <c r="D1167" t="str">
        <f t="shared" si="37"/>
        <v>SUSBR1-_BR_SUSBR1-BR-Canais--SUS Speak Up Santander. Mobile Banking</v>
      </c>
    </row>
    <row r="1168" spans="1:4" x14ac:dyDescent="0.35">
      <c r="A1168" t="str">
        <f t="shared" si="36"/>
        <v>SZ0BR0-_BR_SZ0BR0-BR-Manufatura--SZ SIGOM MÓDULO DE SWAP. Internet Banking</v>
      </c>
      <c r="B1168" t="s">
        <v>3110</v>
      </c>
      <c r="C1168" t="s">
        <v>3111</v>
      </c>
      <c r="D1168" t="str">
        <f t="shared" si="37"/>
        <v>SZ0BR0-_BR_SZ0BR0-BR-Manufatura--SZ SIGOM MÓDULO DE SWAP. Internet Banking</v>
      </c>
    </row>
    <row r="1169" spans="1:4" x14ac:dyDescent="0.35">
      <c r="A1169" t="str">
        <f t="shared" si="36"/>
        <v>SZ0BR1-_BR_SZ0BR1-BR-Manufatura--SZ SIGOM MÓDULO DE SWAP. Mobile Banking</v>
      </c>
      <c r="B1169" t="s">
        <v>3112</v>
      </c>
      <c r="C1169" t="s">
        <v>3113</v>
      </c>
      <c r="D1169" t="str">
        <f t="shared" si="37"/>
        <v>SZ0BR1-_BR_SZ0BR1-BR-Manufatura--SZ SIGOM MÓDULO DE SWAP. Mobile Banking</v>
      </c>
    </row>
    <row r="1170" spans="1:4" x14ac:dyDescent="0.35">
      <c r="A1170" t="str">
        <f t="shared" si="36"/>
        <v>T50BR0-_BR_T50BR0-BR-Comercialização e Serviços--T5 ALTAIR - MASSIFICADA. Internet Banking</v>
      </c>
      <c r="B1170" t="s">
        <v>3114</v>
      </c>
      <c r="C1170" t="s">
        <v>3115</v>
      </c>
      <c r="D1170" t="str">
        <f t="shared" si="37"/>
        <v>T50BR0-_BR_T50BR0-BR-Comercialização e Serviços--T5 ALTAIR - MASSIFICADA. Internet Banking</v>
      </c>
    </row>
    <row r="1171" spans="1:4" x14ac:dyDescent="0.35">
      <c r="A1171" t="str">
        <f t="shared" si="36"/>
        <v>T50BR1-_BR_T50BR1-BR-Comercialização e Serviços--T5 ALTAIR - MASSIFICADA. Mobile Banking</v>
      </c>
      <c r="B1171" t="s">
        <v>3116</v>
      </c>
      <c r="C1171" t="s">
        <v>3117</v>
      </c>
      <c r="D1171" t="str">
        <f t="shared" si="37"/>
        <v>T50BR1-_BR_T50BR1-BR-Comercialização e Serviços--T5 ALTAIR - MASSIFICADA. Mobile Banking</v>
      </c>
    </row>
    <row r="1172" spans="1:4" x14ac:dyDescent="0.35">
      <c r="A1172" t="str">
        <f t="shared" si="36"/>
        <v>TABBR0-_BR_TABBR0-BR-Manufatura--TAB TABELAS CORPORATIVAS AYMORÉ. Internet Banking</v>
      </c>
      <c r="B1172" t="s">
        <v>3118</v>
      </c>
      <c r="C1172" t="s">
        <v>3119</v>
      </c>
      <c r="D1172" t="str">
        <f t="shared" si="37"/>
        <v>TABBR0-_BR_TABBR0-BR-Manufatura--TAB TABELAS CORPORATIVAS AYMORÉ. Internet Banking</v>
      </c>
    </row>
    <row r="1173" spans="1:4" x14ac:dyDescent="0.35">
      <c r="A1173" t="str">
        <f t="shared" si="36"/>
        <v>TABBR1-_BR_TABBR1-BR-Manufatura--TAB TABELAS CORPORATIVAS AYMORÉ. Mobile Banking</v>
      </c>
      <c r="B1173" t="s">
        <v>3120</v>
      </c>
      <c r="C1173" t="s">
        <v>3121</v>
      </c>
      <c r="D1173" t="str">
        <f t="shared" si="37"/>
        <v>TABBR1-_BR_TABBR1-BR-Manufatura--TAB TABELAS CORPORATIVAS AYMORÉ. Mobile Banking</v>
      </c>
    </row>
    <row r="1174" spans="1:4" x14ac:dyDescent="0.35">
      <c r="A1174" t="str">
        <f t="shared" si="36"/>
        <v>TACBR0-_BR_TACBR0-BR-Comercialização e Serviços--TAC Tabulador Atitude Certa. Internet Banking</v>
      </c>
      <c r="B1174" t="s">
        <v>3122</v>
      </c>
      <c r="C1174" t="s">
        <v>3123</v>
      </c>
      <c r="D1174" t="str">
        <f t="shared" si="37"/>
        <v>TACBR0-_BR_TACBR0-BR-Comercialização e Serviços--TAC Tabulador Atitude Certa. Internet Banking</v>
      </c>
    </row>
    <row r="1175" spans="1:4" x14ac:dyDescent="0.35">
      <c r="A1175" t="str">
        <f t="shared" si="36"/>
        <v>TACBR1-_BR_TACBR1-BR-Comercialização e Serviços--TAC Tabulador Atitude Certa. Mobile Banking</v>
      </c>
      <c r="B1175" t="s">
        <v>3124</v>
      </c>
      <c r="C1175" t="s">
        <v>3125</v>
      </c>
      <c r="D1175" t="str">
        <f t="shared" si="37"/>
        <v>TACBR1-_BR_TACBR1-BR-Comercialização e Serviços--TAC Tabulador Atitude Certa. Mobile Banking</v>
      </c>
    </row>
    <row r="1176" spans="1:4" x14ac:dyDescent="0.35">
      <c r="A1176" t="str">
        <f t="shared" si="36"/>
        <v>TAUBR0-_BR_TAUBR0-BR-Capacidades Técnicas--TAU Sistema de Análise de Dados Tableau. Internet Banking</v>
      </c>
      <c r="B1176" t="s">
        <v>3126</v>
      </c>
      <c r="C1176" t="s">
        <v>3127</v>
      </c>
      <c r="D1176" t="str">
        <f t="shared" si="37"/>
        <v>TAUBR0-_BR_TAUBR0-BR-Capacidades Técnicas--TAU Sistema de Análise de Dados Tableau. Internet Banking</v>
      </c>
    </row>
    <row r="1177" spans="1:4" x14ac:dyDescent="0.35">
      <c r="A1177" t="str">
        <f t="shared" si="36"/>
        <v>TAUBR1-_BR_TAUBR1-BR-Capacidades Técnicas--TAU Sistema de Análise de Dados Tableau. Mobile Banking</v>
      </c>
      <c r="B1177" t="s">
        <v>3128</v>
      </c>
      <c r="C1177" t="s">
        <v>3129</v>
      </c>
      <c r="D1177" t="str">
        <f t="shared" si="37"/>
        <v>TAUBR1-_BR_TAUBR1-BR-Capacidades Técnicas--TAU Sistema de Análise de Dados Tableau. Mobile Banking</v>
      </c>
    </row>
    <row r="1178" spans="1:4" x14ac:dyDescent="0.35">
      <c r="A1178" t="str">
        <f t="shared" si="36"/>
        <v>TD0BR0-_BR_TD0BR0-BR-Manufatura--TD TROCA DE INFORMAÇÕES DE CHEQUES. Internet Banking</v>
      </c>
      <c r="B1178" t="s">
        <v>3130</v>
      </c>
      <c r="C1178" t="s">
        <v>3131</v>
      </c>
      <c r="D1178" t="str">
        <f t="shared" si="37"/>
        <v>TD0BR0-_BR_TD0BR0-BR-Manufatura--TD TROCA DE INFORMAÇÕES DE CHEQUES. Internet Banking</v>
      </c>
    </row>
    <row r="1179" spans="1:4" x14ac:dyDescent="0.35">
      <c r="A1179" t="str">
        <f t="shared" si="36"/>
        <v>TD0BR1-_BR_TD0BR1-BR-Manufatura--TD TROCA DE INFORMAÇÕES DE CHEQUES. Mobile Banking</v>
      </c>
      <c r="B1179" t="s">
        <v>3132</v>
      </c>
      <c r="C1179" t="s">
        <v>3133</v>
      </c>
      <c r="D1179" t="str">
        <f t="shared" si="37"/>
        <v>TD0BR1-_BR_TD0BR1-BR-Manufatura--TD TROCA DE INFORMAÇÕES DE CHEQUES. Mobile Banking</v>
      </c>
    </row>
    <row r="1180" spans="1:4" x14ac:dyDescent="0.35">
      <c r="A1180" t="str">
        <f t="shared" si="36"/>
        <v>TDDBR0-_BR_TDDBR0-BR-Gestão e Controle--TDD TRILHA DE AUDITORIA. Internet Banking</v>
      </c>
      <c r="B1180" t="s">
        <v>3134</v>
      </c>
      <c r="C1180" t="s">
        <v>3135</v>
      </c>
      <c r="D1180" t="str">
        <f t="shared" si="37"/>
        <v>TDDBR0-_BR_TDDBR0-BR-Gestão e Controle--TDD TRILHA DE AUDITORIA. Internet Banking</v>
      </c>
    </row>
    <row r="1181" spans="1:4" x14ac:dyDescent="0.35">
      <c r="A1181" t="str">
        <f t="shared" si="36"/>
        <v>TDDBR1-_BR_TDDBR1-BR-Gestão e Controle--TDD TRILHA DE AUDITORIA. Mobile Banking</v>
      </c>
      <c r="B1181" t="s">
        <v>3136</v>
      </c>
      <c r="C1181" t="s">
        <v>3137</v>
      </c>
      <c r="D1181" t="str">
        <f t="shared" si="37"/>
        <v>TDDBR1-_BR_TDDBR1-BR-Gestão e Controle--TDD TRILHA DE AUDITORIA. Mobile Banking</v>
      </c>
    </row>
    <row r="1182" spans="1:4" x14ac:dyDescent="0.35">
      <c r="A1182" t="str">
        <f t="shared" si="36"/>
        <v>TDSBR0-_BR_TDSBR0-BR-Analíticos--TDS DATAMART TRANSFERÊNCIA DE SALÁRIO (UNIV_UV). Internet Banking</v>
      </c>
      <c r="B1182" t="s">
        <v>3138</v>
      </c>
      <c r="C1182" t="s">
        <v>3139</v>
      </c>
      <c r="D1182" t="str">
        <f t="shared" si="37"/>
        <v>TDSBR0-_BR_TDSBR0-BR-Analíticos--TDS DATAMART TRANSFERÊNCIA DE SALÁRIO (UNIV_UV). Internet Banking</v>
      </c>
    </row>
    <row r="1183" spans="1:4" x14ac:dyDescent="0.35">
      <c r="A1183" t="str">
        <f t="shared" si="36"/>
        <v>TDSBR1-_BR_TDSBR1-BR-Analíticos--TDS DATAMART TRANSFERÊNCIA DE SALÁRIO (UNIV_UV). Mobile Banking</v>
      </c>
      <c r="B1183" t="s">
        <v>3140</v>
      </c>
      <c r="C1183" t="s">
        <v>3141</v>
      </c>
      <c r="D1183" t="str">
        <f t="shared" si="37"/>
        <v>TDSBR1-_BR_TDSBR1-BR-Analíticos--TDS DATAMART TRANSFERÊNCIA DE SALÁRIO (UNIV_UV). Mobile Banking</v>
      </c>
    </row>
    <row r="1184" spans="1:4" x14ac:dyDescent="0.35">
      <c r="A1184" t="str">
        <f t="shared" si="36"/>
        <v>TFCBR0-_BR_TFCBR0-BR-Canais--TFC TERMINAL FINANCEIRO CORPORATIVO. Internet Banking</v>
      </c>
      <c r="B1184" t="s">
        <v>3142</v>
      </c>
      <c r="C1184" t="s">
        <v>3143</v>
      </c>
      <c r="D1184" t="str">
        <f t="shared" si="37"/>
        <v>TFCBR0-_BR_TFCBR0-BR-Canais--TFC TERMINAL FINANCEIRO CORPORATIVO. Internet Banking</v>
      </c>
    </row>
    <row r="1185" spans="1:4" x14ac:dyDescent="0.35">
      <c r="A1185" t="str">
        <f t="shared" si="36"/>
        <v>TFCBR1-_BR_TFCBR1-BR-Canais--TFC TERMINAL FINANCEIRO CORPORATIVO. Mobile Banking</v>
      </c>
      <c r="B1185" t="s">
        <v>3144</v>
      </c>
      <c r="C1185" t="s">
        <v>3145</v>
      </c>
      <c r="D1185" t="str">
        <f t="shared" si="37"/>
        <v>TFCBR1-_BR_TFCBR1-BR-Canais--TFC TERMINAL FINANCEIRO CORPORATIVO. Mobile Banking</v>
      </c>
    </row>
    <row r="1186" spans="1:4" x14ac:dyDescent="0.35">
      <c r="A1186" t="str">
        <f t="shared" si="36"/>
        <v>TH0BR0-_BR_TH0BR0-BR-Analíticos--TH ANALISADOR DE CRÉDITO. Internet Banking</v>
      </c>
      <c r="B1186" t="s">
        <v>3146</v>
      </c>
      <c r="C1186" t="s">
        <v>3147</v>
      </c>
      <c r="D1186" t="str">
        <f t="shared" si="37"/>
        <v>TH0BR0-_BR_TH0BR0-BR-Analíticos--TH ANALISADOR DE CRÉDITO. Internet Banking</v>
      </c>
    </row>
    <row r="1187" spans="1:4" x14ac:dyDescent="0.35">
      <c r="A1187" t="str">
        <f t="shared" si="36"/>
        <v>TH0BR1-_BR_TH0BR1-BR-Analíticos--TH ANALISADOR DE CRÉDITO. Mobile Banking</v>
      </c>
      <c r="B1187" t="s">
        <v>3148</v>
      </c>
      <c r="C1187" t="s">
        <v>3149</v>
      </c>
      <c r="D1187" t="str">
        <f t="shared" si="37"/>
        <v>TH0BR1-_BR_TH0BR1-BR-Analíticos--TH ANALISADOR DE CRÉDITO. Mobile Banking</v>
      </c>
    </row>
    <row r="1188" spans="1:4" x14ac:dyDescent="0.35">
      <c r="A1188" t="str">
        <f t="shared" si="36"/>
        <v>TK0BR0-_BR_TK0BR0-BR-Analíticos--TK BASES HISTÓRICAS DE CONTA CORRENTE E POUPANÇA. Internet Banking</v>
      </c>
      <c r="B1188" t="s">
        <v>3150</v>
      </c>
      <c r="C1188" t="s">
        <v>3151</v>
      </c>
      <c r="D1188" t="str">
        <f t="shared" si="37"/>
        <v>TK0BR0-_BR_TK0BR0-BR-Analíticos--TK BASES HISTÓRICAS DE CONTA CORRENTE E POUPANÇA. Internet Banking</v>
      </c>
    </row>
    <row r="1189" spans="1:4" x14ac:dyDescent="0.35">
      <c r="A1189" t="str">
        <f t="shared" si="36"/>
        <v>TK0BR1-_BR_TK0BR1-BR-Analíticos--TK BASES HISTÓRICAS DE CONTA CORRENTE E POUPANÇA. Mobile Banking</v>
      </c>
      <c r="B1189" t="s">
        <v>3152</v>
      </c>
      <c r="C1189" t="s">
        <v>3153</v>
      </c>
      <c r="D1189" t="str">
        <f t="shared" si="37"/>
        <v>TK0BR1-_BR_TK0BR1-BR-Analíticos--TK BASES HISTÓRICAS DE CONTA CORRENTE E POUPANÇA. Mobile Banking</v>
      </c>
    </row>
    <row r="1190" spans="1:4" x14ac:dyDescent="0.35">
      <c r="A1190" t="str">
        <f t="shared" si="36"/>
        <v>TM0BR0-_BR_TM0BR0-BR-Manufatura--TM SIGOM MÓDULO DE TERMOS DE MOEDAS. Internet Banking</v>
      </c>
      <c r="B1190" t="s">
        <v>3154</v>
      </c>
      <c r="C1190" t="s">
        <v>3155</v>
      </c>
      <c r="D1190" t="str">
        <f t="shared" si="37"/>
        <v>TM0BR0-_BR_TM0BR0-BR-Manufatura--TM SIGOM MÓDULO DE TERMOS DE MOEDAS. Internet Banking</v>
      </c>
    </row>
    <row r="1191" spans="1:4" x14ac:dyDescent="0.35">
      <c r="A1191" t="str">
        <f t="shared" si="36"/>
        <v>TM0BR1-_BR_TM0BR1-BR-Manufatura--TM SIGOM MÓDULO DE TERMOS DE MOEDAS. Mobile Banking</v>
      </c>
      <c r="B1191" t="s">
        <v>3156</v>
      </c>
      <c r="C1191" t="s">
        <v>3157</v>
      </c>
      <c r="D1191" t="str">
        <f t="shared" si="37"/>
        <v>TM0BR1-_BR_TM0BR1-BR-Manufatura--TM SIGOM MÓDULO DE TERMOS DE MOEDAS. Mobile Banking</v>
      </c>
    </row>
    <row r="1192" spans="1:4" x14ac:dyDescent="0.35">
      <c r="A1192" t="str">
        <f t="shared" si="36"/>
        <v>TWFBR0-_BR_TWFBR0-BR-Canais--TWF TERMINAL WEB FINANCEIRA. Internet Banking</v>
      </c>
      <c r="B1192" t="s">
        <v>3158</v>
      </c>
      <c r="C1192" t="s">
        <v>3159</v>
      </c>
      <c r="D1192" t="str">
        <f t="shared" si="37"/>
        <v>TWFBR0-_BR_TWFBR0-BR-Canais--TWF TERMINAL WEB FINANCEIRA. Internet Banking</v>
      </c>
    </row>
    <row r="1193" spans="1:4" x14ac:dyDescent="0.35">
      <c r="A1193" t="str">
        <f t="shared" si="36"/>
        <v>TWFBR1-_BR_TWFBR1-BR-Canais--TWF TERMINAL WEB FINANCEIRA. Mobile Banking</v>
      </c>
      <c r="B1193" t="s">
        <v>3160</v>
      </c>
      <c r="C1193" t="s">
        <v>3161</v>
      </c>
      <c r="D1193" t="str">
        <f t="shared" si="37"/>
        <v>TWFBR1-_BR_TWFBR1-BR-Canais--TWF TERMINAL WEB FINANCEIRA. Mobile Banking</v>
      </c>
    </row>
    <row r="1194" spans="1:4" x14ac:dyDescent="0.35">
      <c r="A1194" t="str">
        <f t="shared" si="36"/>
        <v>TY0BR0-_BR_TY0BR0-BR-Manufatura--TY DÉBITO DIRETO AUTORIZADO - MÓDULO ADMINISTRADOR. Internet Banking</v>
      </c>
      <c r="B1194" t="s">
        <v>3162</v>
      </c>
      <c r="C1194" t="s">
        <v>3163</v>
      </c>
      <c r="D1194" t="str">
        <f t="shared" si="37"/>
        <v>TY0BR0-_BR_TY0BR0-BR-Manufatura--TY DÉBITO DIRETO AUTORIZADO - MÓDULO ADMINISTRADOR. Internet Banking</v>
      </c>
    </row>
    <row r="1195" spans="1:4" x14ac:dyDescent="0.35">
      <c r="A1195" t="str">
        <f t="shared" si="36"/>
        <v>TY0BR1-_BR_TY0BR1-BR-Manufatura--TY DÉBITO DIRETO AUTORIZADO - MÓDULO ADMINISTRADOR. Mobile Banking</v>
      </c>
      <c r="B1195" t="s">
        <v>3164</v>
      </c>
      <c r="C1195" t="s">
        <v>3165</v>
      </c>
      <c r="D1195" t="str">
        <f t="shared" si="37"/>
        <v>TY0BR1-_BR_TY0BR1-BR-Manufatura--TY DÉBITO DIRETO AUTORIZADO - MÓDULO ADMINISTRADOR. Mobile Banking</v>
      </c>
    </row>
    <row r="1196" spans="1:4" x14ac:dyDescent="0.35">
      <c r="A1196" t="str">
        <f t="shared" si="36"/>
        <v>TZ0BR0-_BR_TZ0BR0-BR-Inteligência de Negócios--TZ TRIAD (RENOVAÇÃO DE CHEQUE ESPECIAL). Internet Banking</v>
      </c>
      <c r="B1196" t="s">
        <v>3166</v>
      </c>
      <c r="C1196" t="s">
        <v>3167</v>
      </c>
      <c r="D1196" t="str">
        <f t="shared" si="37"/>
        <v>TZ0BR0-_BR_TZ0BR0-BR-Inteligência de Negócios--TZ TRIAD (RENOVAÇÃO DE CHEQUE ESPECIAL). Internet Banking</v>
      </c>
    </row>
    <row r="1197" spans="1:4" x14ac:dyDescent="0.35">
      <c r="A1197" t="str">
        <f t="shared" si="36"/>
        <v>TZ0BR1-_BR_TZ0BR1-BR-Inteligência de Negócios--TZ TRIAD (RENOVAÇÃO DE CHEQUE ESPECIAL). Mobile Banking</v>
      </c>
      <c r="B1197" t="s">
        <v>3168</v>
      </c>
      <c r="C1197" t="s">
        <v>3169</v>
      </c>
      <c r="D1197" t="str">
        <f t="shared" si="37"/>
        <v>TZ0BR1-_BR_TZ0BR1-BR-Inteligência de Negócios--TZ TRIAD (RENOVAÇÃO DE CHEQUE ESPECIAL). Mobile Banking</v>
      </c>
    </row>
    <row r="1198" spans="1:4" x14ac:dyDescent="0.35">
      <c r="A1198" t="str">
        <f t="shared" si="36"/>
        <v>TZWBR0-_BR_TZWBR0-BR-Inteligência de Negócios--TZW Motor de Decisao Triad. Internet Banking</v>
      </c>
      <c r="B1198" t="s">
        <v>3170</v>
      </c>
      <c r="C1198" t="s">
        <v>3171</v>
      </c>
      <c r="D1198" t="str">
        <f t="shared" si="37"/>
        <v>TZWBR0-_BR_TZWBR0-BR-Inteligência de Negócios--TZW Motor de Decisao Triad. Internet Banking</v>
      </c>
    </row>
    <row r="1199" spans="1:4" x14ac:dyDescent="0.35">
      <c r="A1199" t="str">
        <f t="shared" si="36"/>
        <v>TZWBR1-_BR_TZWBR1-BR-Inteligência de Negócios--TZW Motor de Decisao Triad. Mobile Banking</v>
      </c>
      <c r="B1199" t="s">
        <v>3172</v>
      </c>
      <c r="C1199" t="s">
        <v>3173</v>
      </c>
      <c r="D1199" t="str">
        <f t="shared" si="37"/>
        <v>TZWBR1-_BR_TZWBR1-BR-Inteligência de Negócios--TZW Motor de Decisao Triad. Mobile Banking</v>
      </c>
    </row>
    <row r="1200" spans="1:4" x14ac:dyDescent="0.35">
      <c r="A1200" t="str">
        <f t="shared" si="36"/>
        <v>UCTBR0-_BR_UCTBR0-BR-Capacidades Técnicas--UCT UL Bridge Clearing Tesouraria. Internet Banking</v>
      </c>
      <c r="B1200" t="s">
        <v>3174</v>
      </c>
      <c r="C1200" t="s">
        <v>3175</v>
      </c>
      <c r="D1200" t="str">
        <f t="shared" si="37"/>
        <v>UCTBR0-_BR_UCTBR0-BR-Capacidades Técnicas--UCT UL Bridge Clearing Tesouraria. Internet Banking</v>
      </c>
    </row>
    <row r="1201" spans="1:4" x14ac:dyDescent="0.35">
      <c r="A1201" t="str">
        <f t="shared" si="36"/>
        <v>UCTBR1-_BR_UCTBR1-BR-Capacidades Técnicas--UCT UL Bridge Clearing Tesouraria. Mobile Banking</v>
      </c>
      <c r="B1201" t="s">
        <v>3176</v>
      </c>
      <c r="C1201" t="s">
        <v>3177</v>
      </c>
      <c r="D1201" t="str">
        <f t="shared" si="37"/>
        <v>UCTBR1-_BR_UCTBR1-BR-Capacidades Técnicas--UCT UL Bridge Clearing Tesouraria. Mobile Banking</v>
      </c>
    </row>
    <row r="1202" spans="1:4" x14ac:dyDescent="0.35">
      <c r="A1202" t="str">
        <f t="shared" si="36"/>
        <v>UFXBR0-_BR_UFXBR0-BR-Analíticos--UFX DATAMART UNIDADES ORGANIZACIONAIS (UNIORGFX). Internet Banking</v>
      </c>
      <c r="B1202" t="s">
        <v>3178</v>
      </c>
      <c r="C1202" t="s">
        <v>3179</v>
      </c>
      <c r="D1202" t="str">
        <f t="shared" si="37"/>
        <v>UFXBR0-_BR_UFXBR0-BR-Analíticos--UFX DATAMART UNIDADES ORGANIZACIONAIS (UNIORGFX). Internet Banking</v>
      </c>
    </row>
    <row r="1203" spans="1:4" x14ac:dyDescent="0.35">
      <c r="A1203" t="str">
        <f t="shared" si="36"/>
        <v>UFXBR1-_BR_UFXBR1-BR-Analíticos--UFX DATAMART UNIDADES ORGANIZACIONAIS (UNIORGFX). Mobile Banking</v>
      </c>
      <c r="B1203" t="s">
        <v>3180</v>
      </c>
      <c r="C1203" t="s">
        <v>3181</v>
      </c>
      <c r="D1203" t="str">
        <f t="shared" si="37"/>
        <v>UFXBR1-_BR_UFXBR1-BR-Analíticos--UFX DATAMART UNIDADES ORGANIZACIONAIS (UNIORGFX). Mobile Banking</v>
      </c>
    </row>
    <row r="1204" spans="1:4" x14ac:dyDescent="0.35">
      <c r="A1204" t="str">
        <f t="shared" si="36"/>
        <v>UG0BR0-_BR_UG0BR0-BR-Manufatura--UG ATIVOS ALTAIR. Internet Banking</v>
      </c>
      <c r="B1204" t="s">
        <v>3182</v>
      </c>
      <c r="C1204" t="s">
        <v>3183</v>
      </c>
      <c r="D1204" t="str">
        <f t="shared" si="37"/>
        <v>UG0BR0-_BR_UG0BR0-BR-Manufatura--UG ATIVOS ALTAIR. Internet Banking</v>
      </c>
    </row>
    <row r="1205" spans="1:4" x14ac:dyDescent="0.35">
      <c r="A1205" t="str">
        <f t="shared" si="36"/>
        <v>UG0BR1-_BR_UG0BR1-BR-Manufatura--UG ATIVOS ALTAIR. Mobile Banking</v>
      </c>
      <c r="B1205" t="s">
        <v>3184</v>
      </c>
      <c r="C1205" t="s">
        <v>3185</v>
      </c>
      <c r="D1205" t="str">
        <f t="shared" si="37"/>
        <v>UG0BR1-_BR_UG0BR1-BR-Manufatura--UG ATIVOS ALTAIR. Mobile Banking</v>
      </c>
    </row>
    <row r="1206" spans="1:4" x14ac:dyDescent="0.35">
      <c r="A1206" t="str">
        <f t="shared" si="36"/>
        <v>UGDBR0-_BR_UGDBR0-BR-Analíticos--UGD DATAMART ATIVOS ALTAIR (UNIV_UG). Internet Banking</v>
      </c>
      <c r="B1206" t="s">
        <v>3186</v>
      </c>
      <c r="C1206" t="s">
        <v>3187</v>
      </c>
      <c r="D1206" t="str">
        <f t="shared" si="37"/>
        <v>UGDBR0-_BR_UGDBR0-BR-Analíticos--UGD DATAMART ATIVOS ALTAIR (UNIV_UG). Internet Banking</v>
      </c>
    </row>
    <row r="1207" spans="1:4" x14ac:dyDescent="0.35">
      <c r="A1207" t="str">
        <f t="shared" si="36"/>
        <v>UGDBR1-_BR_UGDBR1-BR-Analíticos--UGD DATAMART ATIVOS ALTAIR (UNIV_UG). Mobile Banking</v>
      </c>
      <c r="B1207" t="s">
        <v>3188</v>
      </c>
      <c r="C1207" t="s">
        <v>3189</v>
      </c>
      <c r="D1207" t="str">
        <f t="shared" si="37"/>
        <v>UGDBR1-_BR_UGDBR1-BR-Analíticos--UGD DATAMART ATIVOS ALTAIR (UNIV_UG). Mobile Banking</v>
      </c>
    </row>
    <row r="1208" spans="1:4" x14ac:dyDescent="0.35">
      <c r="A1208" t="str">
        <f t="shared" si="36"/>
        <v>UL0BR0-_BR_UL0BR0-BR-Capacidades Técnicas--UL PORTAL DE RELACIONAMENTO. Internet Banking</v>
      </c>
      <c r="B1208" t="s">
        <v>3190</v>
      </c>
      <c r="C1208" t="s">
        <v>3191</v>
      </c>
      <c r="D1208" t="str">
        <f t="shared" si="37"/>
        <v>UL0BR0-_BR_UL0BR0-BR-Capacidades Técnicas--UL PORTAL DE RELACIONAMENTO. Internet Banking</v>
      </c>
    </row>
    <row r="1209" spans="1:4" x14ac:dyDescent="0.35">
      <c r="A1209" t="str">
        <f t="shared" si="36"/>
        <v>UL0BR1-_BR_UL0BR1-BR-Capacidades Técnicas--UL PORTAL DE RELACIONAMENTO. Mobile Banking</v>
      </c>
      <c r="B1209" t="s">
        <v>3192</v>
      </c>
      <c r="C1209" t="s">
        <v>3193</v>
      </c>
      <c r="D1209" t="str">
        <f t="shared" si="37"/>
        <v>UL0BR1-_BR_UL0BR1-BR-Capacidades Técnicas--UL PORTAL DE RELACIONAMENTO. Mobile Banking</v>
      </c>
    </row>
    <row r="1210" spans="1:4" x14ac:dyDescent="0.35">
      <c r="A1210" t="str">
        <f t="shared" si="36"/>
        <v>ULLBR0-_BR_ULLBR0-BR-Interações Externas--ULL Bridge -FIX para filial Luxemburgo. Internet Banking</v>
      </c>
      <c r="B1210" t="s">
        <v>3194</v>
      </c>
      <c r="C1210" t="s">
        <v>3195</v>
      </c>
      <c r="D1210" t="str">
        <f t="shared" si="37"/>
        <v>ULLBR0-_BR_ULLBR0-BR-Interações Externas--ULL Bridge -FIX para filial Luxemburgo. Internet Banking</v>
      </c>
    </row>
    <row r="1211" spans="1:4" x14ac:dyDescent="0.35">
      <c r="A1211" t="str">
        <f t="shared" si="36"/>
        <v>ULLBR1-_BR_ULLBR1-BR-Interações Externas--ULL Bridge -FIX para filial Luxemburgo. Mobile Banking</v>
      </c>
      <c r="B1211" t="s">
        <v>3196</v>
      </c>
      <c r="C1211" t="s">
        <v>3197</v>
      </c>
      <c r="D1211" t="str">
        <f t="shared" si="37"/>
        <v>ULLBR1-_BR_ULLBR1-BR-Interações Externas--ULL Bridge -FIX para filial Luxemburgo. Mobile Banking</v>
      </c>
    </row>
    <row r="1212" spans="1:4" x14ac:dyDescent="0.35">
      <c r="A1212" t="str">
        <f t="shared" si="36"/>
        <v>UNDBR0-_BR_UNDBR0-BR-Canais--UND Aplicativo Mobile Universidades. Internet Banking</v>
      </c>
      <c r="B1212" t="s">
        <v>3198</v>
      </c>
      <c r="C1212" t="s">
        <v>3199</v>
      </c>
      <c r="D1212" t="str">
        <f t="shared" si="37"/>
        <v>UNDBR0-_BR_UNDBR0-BR-Canais--UND Aplicativo Mobile Universidades. Internet Banking</v>
      </c>
    </row>
    <row r="1213" spans="1:4" x14ac:dyDescent="0.35">
      <c r="A1213" t="str">
        <f t="shared" si="36"/>
        <v>UNDBR1-_BR_UNDBR1-BR-Canais--UND Aplicativo Mobile Universidades. Mobile Banking</v>
      </c>
      <c r="B1213" t="s">
        <v>3200</v>
      </c>
      <c r="C1213" t="s">
        <v>3201</v>
      </c>
      <c r="D1213" t="str">
        <f t="shared" si="37"/>
        <v>UNDBR1-_BR_UNDBR1-BR-Canais--UND Aplicativo Mobile Universidades. Mobile Banking</v>
      </c>
    </row>
    <row r="1214" spans="1:4" x14ac:dyDescent="0.35">
      <c r="A1214" t="str">
        <f t="shared" si="36"/>
        <v>UNIBR0-_BR_UNIBR0-BR-Canais--UNI UNIVERSITÁRIO. Internet Banking</v>
      </c>
      <c r="B1214" t="s">
        <v>3202</v>
      </c>
      <c r="C1214" t="s">
        <v>3203</v>
      </c>
      <c r="D1214" t="str">
        <f t="shared" si="37"/>
        <v>UNIBR0-_BR_UNIBR0-BR-Canais--UNI UNIVERSITÁRIO. Internet Banking</v>
      </c>
    </row>
    <row r="1215" spans="1:4" x14ac:dyDescent="0.35">
      <c r="A1215" t="str">
        <f t="shared" si="36"/>
        <v>UNIBR1-_BR_UNIBR1-BR-Canais--UNI UNIVERSITÁRIO. Mobile Banking</v>
      </c>
      <c r="B1215" t="s">
        <v>3204</v>
      </c>
      <c r="C1215" t="s">
        <v>3205</v>
      </c>
      <c r="D1215" t="str">
        <f t="shared" si="37"/>
        <v>UNIBR1-_BR_UNIBR1-BR-Canais--UNI UNIVERSITÁRIO. Mobile Banking</v>
      </c>
    </row>
    <row r="1216" spans="1:4" x14ac:dyDescent="0.35">
      <c r="A1216" t="str">
        <f t="shared" si="36"/>
        <v>UNVBR0-_BR_UNVBR0-BR-Analíticos--UNV MIS UNIVERSIDADES. Internet Banking</v>
      </c>
      <c r="B1216" t="s">
        <v>3206</v>
      </c>
      <c r="C1216" t="s">
        <v>3207</v>
      </c>
      <c r="D1216" t="str">
        <f t="shared" si="37"/>
        <v>UNVBR0-_BR_UNVBR0-BR-Analíticos--UNV MIS UNIVERSIDADES. Internet Banking</v>
      </c>
    </row>
    <row r="1217" spans="1:4" x14ac:dyDescent="0.35">
      <c r="A1217" t="str">
        <f t="shared" si="36"/>
        <v>UNVBR1-_BR_UNVBR1-BR-Analíticos--UNV MIS UNIVERSIDADES. Mobile Banking</v>
      </c>
      <c r="B1217" t="s">
        <v>3208</v>
      </c>
      <c r="C1217" t="s">
        <v>3209</v>
      </c>
      <c r="D1217" t="str">
        <f t="shared" si="37"/>
        <v>UNVBR1-_BR_UNVBR1-BR-Analíticos--UNV MIS UNIVERSIDADES. Mobile Banking</v>
      </c>
    </row>
    <row r="1218" spans="1:4" x14ac:dyDescent="0.35">
      <c r="A1218" t="str">
        <f t="shared" si="36"/>
        <v>URABR0-_BR_URABR0-BR-Canais--URA UNIDADE DE RESPOSTA AUDÍVEL. Internet Banking</v>
      </c>
      <c r="B1218" t="s">
        <v>3210</v>
      </c>
      <c r="C1218" t="s">
        <v>3211</v>
      </c>
      <c r="D1218" t="str">
        <f t="shared" si="37"/>
        <v>URABR0-_BR_URABR0-BR-Canais--URA UNIDADE DE RESPOSTA AUDÍVEL. Internet Banking</v>
      </c>
    </row>
    <row r="1219" spans="1:4" x14ac:dyDescent="0.35">
      <c r="A1219" t="str">
        <f t="shared" si="36"/>
        <v>URABR1-_BR_URABR1-BR-Canais--URA UNIDADE DE RESPOSTA AUDÍVEL. Mobile Banking</v>
      </c>
      <c r="B1219" t="s">
        <v>3212</v>
      </c>
      <c r="C1219" t="s">
        <v>3213</v>
      </c>
      <c r="D1219" t="str">
        <f t="shared" si="37"/>
        <v>URABR1-_BR_URABR1-BR-Canais--URA UNIDADE DE RESPOSTA AUDÍVEL. Mobile Banking</v>
      </c>
    </row>
    <row r="1220" spans="1:4" x14ac:dyDescent="0.35">
      <c r="A1220" t="str">
        <f t="shared" si="36"/>
        <v>UV0BR0-_BR_UV0BR0-BR-Manufatura--UV CONTROLE DE FUNCIONÁRIOS PÚBLICOS F1. Internet Banking</v>
      </c>
      <c r="B1220" t="s">
        <v>3214</v>
      </c>
      <c r="C1220" t="s">
        <v>3215</v>
      </c>
      <c r="D1220" t="str">
        <f t="shared" si="37"/>
        <v>UV0BR0-_BR_UV0BR0-BR-Manufatura--UV CONTROLE DE FUNCIONÁRIOS PÚBLICOS F1. Internet Banking</v>
      </c>
    </row>
    <row r="1221" spans="1:4" x14ac:dyDescent="0.35">
      <c r="A1221" t="str">
        <f t="shared" si="36"/>
        <v>UV0BR1-_BR_UV0BR1-BR-Manufatura--UV CONTROLE DE FUNCIONÁRIOS PÚBLICOS F1. Mobile Banking</v>
      </c>
      <c r="B1221" t="s">
        <v>3216</v>
      </c>
      <c r="C1221" t="s">
        <v>3217</v>
      </c>
      <c r="D1221" t="str">
        <f t="shared" si="37"/>
        <v>UV0BR1-_BR_UV0BR1-BR-Manufatura--UV CONTROLE DE FUNCIONÁRIOS PÚBLICOS F1. Mobile Banking</v>
      </c>
    </row>
    <row r="1222" spans="1:4" x14ac:dyDescent="0.35">
      <c r="A1222" t="str">
        <f t="shared" si="36"/>
        <v>UW0BR0-_BR_UW0BR0-BR-Analíticos--UW IDENTIFICAÇÃO DO PONTO DE COMPROMISSO. Internet Banking</v>
      </c>
      <c r="B1222" t="s">
        <v>3218</v>
      </c>
      <c r="C1222" t="s">
        <v>3219</v>
      </c>
      <c r="D1222" t="str">
        <f t="shared" si="37"/>
        <v>UW0BR0-_BR_UW0BR0-BR-Analíticos--UW IDENTIFICAÇÃO DO PONTO DE COMPROMISSO. Internet Banking</v>
      </c>
    </row>
    <row r="1223" spans="1:4" x14ac:dyDescent="0.35">
      <c r="A1223" t="str">
        <f t="shared" si="36"/>
        <v>UW0BR1-_BR_UW0BR1-BR-Analíticos--UW IDENTIFICAÇÃO DO PONTO DE COMPROMISSO. Mobile Banking</v>
      </c>
      <c r="B1223" t="s">
        <v>3220</v>
      </c>
      <c r="C1223" t="s">
        <v>3221</v>
      </c>
      <c r="D1223" t="str">
        <f t="shared" si="37"/>
        <v>UW0BR1-_BR_UW0BR1-BR-Analíticos--UW IDENTIFICAÇÃO DO PONTO DE COMPROMISSO. Mobile Banking</v>
      </c>
    </row>
    <row r="1224" spans="1:4" x14ac:dyDescent="0.35">
      <c r="A1224" t="str">
        <f t="shared" si="36"/>
        <v>UY0BR0-_BR_UY0BR0-BR-Manufatura--UY EXTRATO CONSOLIDADO MENSAL. Internet Banking</v>
      </c>
      <c r="B1224" t="s">
        <v>3222</v>
      </c>
      <c r="C1224" t="s">
        <v>3223</v>
      </c>
      <c r="D1224" t="str">
        <f t="shared" si="37"/>
        <v>UY0BR0-_BR_UY0BR0-BR-Manufatura--UY EXTRATO CONSOLIDADO MENSAL. Internet Banking</v>
      </c>
    </row>
    <row r="1225" spans="1:4" x14ac:dyDescent="0.35">
      <c r="A1225" t="str">
        <f t="shared" si="36"/>
        <v>UY0BR1-_BR_UY0BR1-BR-Manufatura--UY EXTRATO CONSOLIDADO MENSAL. Mobile Banking</v>
      </c>
      <c r="B1225" t="s">
        <v>3224</v>
      </c>
      <c r="C1225" t="s">
        <v>3225</v>
      </c>
      <c r="D1225" t="str">
        <f t="shared" si="37"/>
        <v>UY0BR1-_BR_UY0BR1-BR-Manufatura--UY EXTRATO CONSOLIDADO MENSAL. Mobile Banking</v>
      </c>
    </row>
    <row r="1226" spans="1:4" x14ac:dyDescent="0.35">
      <c r="A1226" t="str">
        <f t="shared" ref="A1226:A1289" si="38">CONCATENATE(C1226,"-",B1226)</f>
        <v>VA0BR0-_BR_VA0BR0-BR-Genoma do Cliente--VA VALORAÇÕES (EMPRESAS/RURAL). Internet Banking</v>
      </c>
      <c r="B1226" t="s">
        <v>3226</v>
      </c>
      <c r="C1226" t="s">
        <v>3227</v>
      </c>
      <c r="D1226" t="str">
        <f t="shared" ref="D1226:D1289" si="39">A1226</f>
        <v>VA0BR0-_BR_VA0BR0-BR-Genoma do Cliente--VA VALORAÇÕES (EMPRESAS/RURAL). Internet Banking</v>
      </c>
    </row>
    <row r="1227" spans="1:4" x14ac:dyDescent="0.35">
      <c r="A1227" t="str">
        <f t="shared" si="38"/>
        <v>VA0BR1-_BR_VA0BR1-BR-Genoma do Cliente--VA VALORAÇÕES (EMPRESAS/RURAL). Mobile Banking</v>
      </c>
      <c r="B1227" t="s">
        <v>3228</v>
      </c>
      <c r="C1227" t="s">
        <v>3229</v>
      </c>
      <c r="D1227" t="str">
        <f t="shared" si="39"/>
        <v>VA0BR1-_BR_VA0BR1-BR-Genoma do Cliente--VA VALORAÇÕES (EMPRESAS/RURAL). Mobile Banking</v>
      </c>
    </row>
    <row r="1228" spans="1:4" x14ac:dyDescent="0.35">
      <c r="A1228" t="str">
        <f t="shared" si="38"/>
        <v>VCSBR0-_BR_VCSBR0-BR-Comercialização e Serviços--VCS Plataforma de Agronegócios e Repasses. Internet Banking</v>
      </c>
      <c r="B1228" t="s">
        <v>3230</v>
      </c>
      <c r="C1228" t="s">
        <v>3231</v>
      </c>
      <c r="D1228" t="str">
        <f t="shared" si="39"/>
        <v>VCSBR0-_BR_VCSBR0-BR-Comercialização e Serviços--VCS Plataforma de Agronegócios e Repasses. Internet Banking</v>
      </c>
    </row>
    <row r="1229" spans="1:4" x14ac:dyDescent="0.35">
      <c r="A1229" t="str">
        <f t="shared" si="38"/>
        <v>VCSBR1-_BR_VCSBR1-BR-Comercialização e Serviços--VCS Plataforma de Agronegócios e Repasses. Mobile Banking</v>
      </c>
      <c r="B1229" t="s">
        <v>3232</v>
      </c>
      <c r="C1229" t="s">
        <v>3233</v>
      </c>
      <c r="D1229" t="str">
        <f t="shared" si="39"/>
        <v>VCSBR1-_BR_VCSBR1-BR-Comercialização e Serviços--VCS Plataforma de Agronegócios e Repasses. Mobile Banking</v>
      </c>
    </row>
    <row r="1230" spans="1:4" x14ac:dyDescent="0.35">
      <c r="A1230" t="str">
        <f t="shared" si="38"/>
        <v>VD0BR0-_BR_VD0BR0-BR-Manufatura--VD ENVIO DE DOC/TED PARA EMPRESTIMOS. Internet Banking</v>
      </c>
      <c r="B1230" t="s">
        <v>3234</v>
      </c>
      <c r="C1230" t="s">
        <v>3235</v>
      </c>
      <c r="D1230" t="str">
        <f t="shared" si="39"/>
        <v>VD0BR0-_BR_VD0BR0-BR-Manufatura--VD ENVIO DE DOC/TED PARA EMPRESTIMOS. Internet Banking</v>
      </c>
    </row>
    <row r="1231" spans="1:4" x14ac:dyDescent="0.35">
      <c r="A1231" t="str">
        <f t="shared" si="38"/>
        <v>VD0BR1-_BR_VD0BR1-BR-Manufatura--VD ENVIO DE DOC/TED PARA EMPRESTIMOS. Mobile Banking</v>
      </c>
      <c r="B1231" t="s">
        <v>3236</v>
      </c>
      <c r="C1231" t="s">
        <v>3237</v>
      </c>
      <c r="D1231" t="str">
        <f t="shared" si="39"/>
        <v>VD0BR1-_BR_VD0BR1-BR-Manufatura--VD ENVIO DE DOC/TED PARA EMPRESTIMOS. Mobile Banking</v>
      </c>
    </row>
    <row r="1232" spans="1:4" x14ac:dyDescent="0.35">
      <c r="A1232" t="str">
        <f t="shared" si="38"/>
        <v>VIVBR0-_BR_VIVBR0-BR-Manufatura--VIV Plataforma de captura de propostas de financiamentos. Internet Banking</v>
      </c>
      <c r="B1232" t="s">
        <v>3238</v>
      </c>
      <c r="C1232" t="s">
        <v>3239</v>
      </c>
      <c r="D1232" t="str">
        <f t="shared" si="39"/>
        <v>VIVBR0-_BR_VIVBR0-BR-Manufatura--VIV Plataforma de captura de propostas de financiamentos. Internet Banking</v>
      </c>
    </row>
    <row r="1233" spans="1:4" x14ac:dyDescent="0.35">
      <c r="A1233" t="str">
        <f t="shared" si="38"/>
        <v>VIVBR1-_BR_VIVBR1-BR-Manufatura--VIV Plataforma de captura de propostas de financiamentos. Mobile Banking</v>
      </c>
      <c r="B1233" t="s">
        <v>3240</v>
      </c>
      <c r="C1233" t="s">
        <v>3241</v>
      </c>
      <c r="D1233" t="str">
        <f t="shared" si="39"/>
        <v>VIVBR1-_BR_VIVBR1-BR-Manufatura--VIV Plataforma de captura de propostas de financiamentos. Mobile Banking</v>
      </c>
    </row>
    <row r="1234" spans="1:4" x14ac:dyDescent="0.35">
      <c r="A1234" t="str">
        <f t="shared" si="38"/>
        <v>VJ0BR0-_BR_VJ0BR0-BR-Canais--VJ Administração de Propostas Santander Financiamentos. Internet Banking</v>
      </c>
      <c r="B1234" t="s">
        <v>3242</v>
      </c>
      <c r="C1234" t="s">
        <v>3243</v>
      </c>
      <c r="D1234" t="str">
        <f t="shared" si="39"/>
        <v>VJ0BR0-_BR_VJ0BR0-BR-Canais--VJ Administração de Propostas Santander Financiamentos. Internet Banking</v>
      </c>
    </row>
    <row r="1235" spans="1:4" x14ac:dyDescent="0.35">
      <c r="A1235" t="str">
        <f t="shared" si="38"/>
        <v>VJ0BR1-_BR_VJ0BR1-BR-Canais--VJ Administração de Propostas Santander Financiamentos. Mobile Banking</v>
      </c>
      <c r="B1235" t="s">
        <v>3244</v>
      </c>
      <c r="C1235" t="s">
        <v>3245</v>
      </c>
      <c r="D1235" t="str">
        <f t="shared" si="39"/>
        <v>VJ0BR1-_BR_VJ0BR1-BR-Canais--VJ Administração de Propostas Santander Financiamentos. Mobile Banking</v>
      </c>
    </row>
    <row r="1236" spans="1:4" x14ac:dyDescent="0.35">
      <c r="A1236" t="str">
        <f t="shared" si="38"/>
        <v>VM0BR0-_BR_VM0BR0-BR-Capacidades Técnicas--VM Gerenciador de Canais da Financeira. Internet Banking</v>
      </c>
      <c r="B1236" t="s">
        <v>3246</v>
      </c>
      <c r="C1236" t="s">
        <v>3247</v>
      </c>
      <c r="D1236" t="str">
        <f t="shared" si="39"/>
        <v>VM0BR0-_BR_VM0BR0-BR-Capacidades Técnicas--VM Gerenciador de Canais da Financeira. Internet Banking</v>
      </c>
    </row>
    <row r="1237" spans="1:4" x14ac:dyDescent="0.35">
      <c r="A1237" t="str">
        <f t="shared" si="38"/>
        <v>VM0BR1-_BR_VM0BR1-BR-Capacidades Técnicas--VM Gerenciador de Canais da Financeira. Mobile Banking</v>
      </c>
      <c r="B1237" t="s">
        <v>3248</v>
      </c>
      <c r="C1237" t="s">
        <v>3249</v>
      </c>
      <c r="D1237" t="str">
        <f t="shared" si="39"/>
        <v>VM0BR1-_BR_VM0BR1-BR-Capacidades Técnicas--VM Gerenciador de Canais da Financeira. Mobile Banking</v>
      </c>
    </row>
    <row r="1238" spans="1:4" x14ac:dyDescent="0.35">
      <c r="A1238" t="str">
        <f t="shared" si="38"/>
        <v>VP0BR0-_BR_VP0BR0-BR-Manufatura--VP PAGAMENTO MASSIVO. Internet Banking</v>
      </c>
      <c r="B1238" t="s">
        <v>3250</v>
      </c>
      <c r="C1238" t="s">
        <v>3251</v>
      </c>
      <c r="D1238" t="str">
        <f t="shared" si="39"/>
        <v>VP0BR0-_BR_VP0BR0-BR-Manufatura--VP PAGAMENTO MASSIVO. Internet Banking</v>
      </c>
    </row>
    <row r="1239" spans="1:4" x14ac:dyDescent="0.35">
      <c r="A1239" t="str">
        <f t="shared" si="38"/>
        <v>VP0BR1-_BR_VP0BR1-BR-Manufatura--VP PAGAMENTO MASSIVO. Mobile Banking</v>
      </c>
      <c r="B1239" t="s">
        <v>3252</v>
      </c>
      <c r="C1239" t="s">
        <v>3253</v>
      </c>
      <c r="D1239" t="str">
        <f t="shared" si="39"/>
        <v>VP0BR1-_BR_VP0BR1-BR-Manufatura--VP PAGAMENTO MASSIVO. Mobile Banking</v>
      </c>
    </row>
    <row r="1240" spans="1:4" x14ac:dyDescent="0.35">
      <c r="A1240" t="str">
        <f t="shared" si="38"/>
        <v>VPDBR0-_BR_VPDBR0-BR-Canais--VPD Vale a pena ser digital. Internet Banking</v>
      </c>
      <c r="B1240" t="s">
        <v>3254</v>
      </c>
      <c r="C1240" t="s">
        <v>3255</v>
      </c>
      <c r="D1240" t="str">
        <f t="shared" si="39"/>
        <v>VPDBR0-_BR_VPDBR0-BR-Canais--VPD Vale a pena ser digital. Internet Banking</v>
      </c>
    </row>
    <row r="1241" spans="1:4" x14ac:dyDescent="0.35">
      <c r="A1241" t="str">
        <f t="shared" si="38"/>
        <v>VPDBR1-_BR_VPDBR1-BR-Canais--VPD Vale a pena ser digital. Mobile Banking</v>
      </c>
      <c r="B1241" t="s">
        <v>3256</v>
      </c>
      <c r="C1241" t="s">
        <v>3257</v>
      </c>
      <c r="D1241" t="str">
        <f t="shared" si="39"/>
        <v>VPDBR1-_BR_VPDBR1-BR-Canais--VPD Vale a pena ser digital. Mobile Banking</v>
      </c>
    </row>
    <row r="1242" spans="1:4" x14ac:dyDescent="0.35">
      <c r="A1242" t="str">
        <f t="shared" si="38"/>
        <v>VS0BR0-_BR_VS0BR0-BR-Manufatura--VS PRODUTOS: VENDOR; COMPOR. Internet Banking</v>
      </c>
      <c r="B1242" t="s">
        <v>3258</v>
      </c>
      <c r="C1242" t="s">
        <v>3259</v>
      </c>
      <c r="D1242" t="str">
        <f t="shared" si="39"/>
        <v>VS0BR0-_BR_VS0BR0-BR-Manufatura--VS PRODUTOS: VENDOR; COMPOR. Internet Banking</v>
      </c>
    </row>
    <row r="1243" spans="1:4" x14ac:dyDescent="0.35">
      <c r="A1243" t="str">
        <f t="shared" si="38"/>
        <v>VS0BR1-_BR_VS0BR1-BR-Manufatura--VS PRODUTOS: VENDOR; COMPOR. Mobile Banking</v>
      </c>
      <c r="B1243" t="s">
        <v>3260</v>
      </c>
      <c r="C1243" t="s">
        <v>3261</v>
      </c>
      <c r="D1243" t="str">
        <f t="shared" si="39"/>
        <v>VS0BR1-_BR_VS0BR1-BR-Manufatura--VS PRODUTOS: VENDOR; COMPOR. Mobile Banking</v>
      </c>
    </row>
    <row r="1244" spans="1:4" x14ac:dyDescent="0.35">
      <c r="A1244" t="str">
        <f t="shared" si="38"/>
        <v>VT0BR0-_BR_VT0BR0-BR-Manufatura--VT COMPENSAÇÃO DE TÍTULOS. Internet Banking</v>
      </c>
      <c r="B1244" t="s">
        <v>3262</v>
      </c>
      <c r="C1244" t="s">
        <v>3263</v>
      </c>
      <c r="D1244" t="str">
        <f t="shared" si="39"/>
        <v>VT0BR0-_BR_VT0BR0-BR-Manufatura--VT COMPENSAÇÃO DE TÍTULOS. Internet Banking</v>
      </c>
    </row>
    <row r="1245" spans="1:4" x14ac:dyDescent="0.35">
      <c r="A1245" t="str">
        <f t="shared" si="38"/>
        <v>VT0BR1-_BR_VT0BR1-BR-Manufatura--VT COMPENSAÇÃO DE TÍTULOS. Mobile Banking</v>
      </c>
      <c r="B1245" t="s">
        <v>3264</v>
      </c>
      <c r="C1245" t="s">
        <v>3265</v>
      </c>
      <c r="D1245" t="str">
        <f t="shared" si="39"/>
        <v>VT0BR1-_BR_VT0BR1-BR-Manufatura--VT COMPENSAÇÃO DE TÍTULOS. Mobile Banking</v>
      </c>
    </row>
    <row r="1246" spans="1:4" x14ac:dyDescent="0.35">
      <c r="A1246" t="str">
        <f t="shared" si="38"/>
        <v>VU0BR0-_BR_VU0BR0-BR-Manufatura--VU COMPENSAÇÃO DE DOCS. Internet Banking</v>
      </c>
      <c r="B1246" t="s">
        <v>3266</v>
      </c>
      <c r="C1246" t="s">
        <v>3267</v>
      </c>
      <c r="D1246" t="str">
        <f t="shared" si="39"/>
        <v>VU0BR0-_BR_VU0BR0-BR-Manufatura--VU COMPENSAÇÃO DE DOCS. Internet Banking</v>
      </c>
    </row>
    <row r="1247" spans="1:4" x14ac:dyDescent="0.35">
      <c r="A1247" t="str">
        <f t="shared" si="38"/>
        <v>VU0BR1-_BR_VU0BR1-BR-Manufatura--VU COMPENSAÇÃO DE DOCS. Mobile Banking</v>
      </c>
      <c r="B1247" t="s">
        <v>3268</v>
      </c>
      <c r="C1247" t="s">
        <v>3269</v>
      </c>
      <c r="D1247" t="str">
        <f t="shared" si="39"/>
        <v>VU0BR1-_BR_VU0BR1-BR-Manufatura--VU COMPENSAÇÃO DE DOCS. Mobile Banking</v>
      </c>
    </row>
    <row r="1248" spans="1:4" x14ac:dyDescent="0.35">
      <c r="A1248" t="str">
        <f t="shared" si="38"/>
        <v>VV0BR0-_BR_VV0BR0-BR-Manufatura--VV Banco Liquidante / EFisco. Internet Banking</v>
      </c>
      <c r="B1248" t="s">
        <v>3270</v>
      </c>
      <c r="C1248" t="s">
        <v>3271</v>
      </c>
      <c r="D1248" t="str">
        <f t="shared" si="39"/>
        <v>VV0BR0-_BR_VV0BR0-BR-Manufatura--VV Banco Liquidante / EFisco. Internet Banking</v>
      </c>
    </row>
    <row r="1249" spans="1:4" x14ac:dyDescent="0.35">
      <c r="A1249" t="str">
        <f t="shared" si="38"/>
        <v>VV0BR1-_BR_VV0BR1-BR-Manufatura--VV Banco Liquidante / EFisco. Mobile Banking</v>
      </c>
      <c r="B1249" t="s">
        <v>3272</v>
      </c>
      <c r="C1249" t="s">
        <v>3273</v>
      </c>
      <c r="D1249" t="str">
        <f t="shared" si="39"/>
        <v>VV0BR1-_BR_VV0BR1-BR-Manufatura--VV Banco Liquidante / EFisco. Mobile Banking</v>
      </c>
    </row>
    <row r="1250" spans="1:4" x14ac:dyDescent="0.35">
      <c r="A1250" t="str">
        <f t="shared" si="38"/>
        <v>VX0BR0-_BR_VX0BR0-BR-Manufatura--VX GATEWAY DE PAGAMENTOS. Internet Banking</v>
      </c>
      <c r="B1250" t="s">
        <v>3274</v>
      </c>
      <c r="C1250" t="s">
        <v>3275</v>
      </c>
      <c r="D1250" t="str">
        <f t="shared" si="39"/>
        <v>VX0BR0-_BR_VX0BR0-BR-Manufatura--VX GATEWAY DE PAGAMENTOS. Internet Banking</v>
      </c>
    </row>
    <row r="1251" spans="1:4" x14ac:dyDescent="0.35">
      <c r="A1251" t="str">
        <f t="shared" si="38"/>
        <v>VX0BR1-_BR_VX0BR1-BR-Manufatura--VX GATEWAY DE PAGAMENTOS. Mobile Banking</v>
      </c>
      <c r="B1251" t="s">
        <v>3276</v>
      </c>
      <c r="C1251" t="s">
        <v>3277</v>
      </c>
      <c r="D1251" t="str">
        <f t="shared" si="39"/>
        <v>VX0BR1-_BR_VX0BR1-BR-Manufatura--VX GATEWAY DE PAGAMENTOS. Mobile Banking</v>
      </c>
    </row>
    <row r="1252" spans="1:4" x14ac:dyDescent="0.35">
      <c r="A1252" t="str">
        <f t="shared" si="38"/>
        <v>VY0BR0-_BR_VY0BR0-BR-Capacidades Técnicas--VY INTERFACE COM SPP. Internet Banking</v>
      </c>
      <c r="B1252" t="s">
        <v>3278</v>
      </c>
      <c r="C1252" t="s">
        <v>3279</v>
      </c>
      <c r="D1252" t="str">
        <f t="shared" si="39"/>
        <v>VY0BR0-_BR_VY0BR0-BR-Capacidades Técnicas--VY INTERFACE COM SPP. Internet Banking</v>
      </c>
    </row>
    <row r="1253" spans="1:4" x14ac:dyDescent="0.35">
      <c r="A1253" t="str">
        <f t="shared" si="38"/>
        <v>VY0BR1-_BR_VY0BR1-BR-Capacidades Técnicas--VY INTERFACE COM SPP. Mobile Banking</v>
      </c>
      <c r="B1253" t="s">
        <v>3280</v>
      </c>
      <c r="C1253" t="s">
        <v>3281</v>
      </c>
      <c r="D1253" t="str">
        <f t="shared" si="39"/>
        <v>VY0BR1-_BR_VY0BR1-BR-Capacidades Técnicas--VY INTERFACE COM SPP. Mobile Banking</v>
      </c>
    </row>
    <row r="1254" spans="1:4" x14ac:dyDescent="0.35">
      <c r="A1254" t="str">
        <f t="shared" si="38"/>
        <v>VZ0BR0-_BR_VZ0BR0-BR-Capacidades Técnicas--VZ FLOORPLAN AYMORÉ. Internet Banking</v>
      </c>
      <c r="B1254" t="s">
        <v>3282</v>
      </c>
      <c r="C1254" t="s">
        <v>3283</v>
      </c>
      <c r="D1254" t="str">
        <f t="shared" si="39"/>
        <v>VZ0BR0-_BR_VZ0BR0-BR-Capacidades Técnicas--VZ FLOORPLAN AYMORÉ. Internet Banking</v>
      </c>
    </row>
    <row r="1255" spans="1:4" x14ac:dyDescent="0.35">
      <c r="A1255" t="str">
        <f t="shared" si="38"/>
        <v>VZ0BR1-_BR_VZ0BR1-BR-Capacidades Técnicas--VZ FLOORPLAN AYMORÉ. Mobile Banking</v>
      </c>
      <c r="B1255" t="s">
        <v>3284</v>
      </c>
      <c r="C1255" t="s">
        <v>3285</v>
      </c>
      <c r="D1255" t="str">
        <f t="shared" si="39"/>
        <v>VZ0BR1-_BR_VZ0BR1-BR-Capacidades Técnicas--VZ FLOORPLAN AYMORÉ. Mobile Banking</v>
      </c>
    </row>
    <row r="1256" spans="1:4" x14ac:dyDescent="0.35">
      <c r="A1256" t="str">
        <f t="shared" si="38"/>
        <v>WACBR0-_BR_WACBR0-BR-Capacidades Técnicas--WAC WorkFlow de Atendimento do Contact Center. Internet Banking</v>
      </c>
      <c r="B1256" t="s">
        <v>3286</v>
      </c>
      <c r="C1256" t="s">
        <v>3287</v>
      </c>
      <c r="D1256" t="str">
        <f t="shared" si="39"/>
        <v>WACBR0-_BR_WACBR0-BR-Capacidades Técnicas--WAC WorkFlow de Atendimento do Contact Center. Internet Banking</v>
      </c>
    </row>
    <row r="1257" spans="1:4" x14ac:dyDescent="0.35">
      <c r="A1257" t="str">
        <f t="shared" si="38"/>
        <v>WACBR1-_BR_WACBR1-BR-Capacidades Técnicas--WAC WorkFlow de Atendimento do Contact Center. Mobile Banking</v>
      </c>
      <c r="B1257" t="s">
        <v>3288</v>
      </c>
      <c r="C1257" t="s">
        <v>3289</v>
      </c>
      <c r="D1257" t="str">
        <f t="shared" si="39"/>
        <v>WACBR1-_BR_WACBR1-BR-Capacidades Técnicas--WAC WorkFlow de Atendimento do Contact Center. Mobile Banking</v>
      </c>
    </row>
    <row r="1258" spans="1:4" x14ac:dyDescent="0.35">
      <c r="A1258" t="str">
        <f t="shared" si="38"/>
        <v>WB0BR0-_BR_WB0BR0-BR-Capacidades Técnicas--WB CONTROLE DE CORRESPONDÊNCIAS. Internet Banking</v>
      </c>
      <c r="B1258" t="s">
        <v>3290</v>
      </c>
      <c r="C1258" t="s">
        <v>3291</v>
      </c>
      <c r="D1258" t="str">
        <f t="shared" si="39"/>
        <v>WB0BR0-_BR_WB0BR0-BR-Capacidades Técnicas--WB CONTROLE DE CORRESPONDÊNCIAS. Internet Banking</v>
      </c>
    </row>
    <row r="1259" spans="1:4" x14ac:dyDescent="0.35">
      <c r="A1259" t="str">
        <f t="shared" si="38"/>
        <v>WB0BR1-_BR_WB0BR1-BR-Capacidades Técnicas--WB CONTROLE DE CORRESPONDÊNCIAS. Mobile Banking</v>
      </c>
      <c r="B1259" t="s">
        <v>3292</v>
      </c>
      <c r="C1259" t="s">
        <v>3293</v>
      </c>
      <c r="D1259" t="str">
        <f t="shared" si="39"/>
        <v>WB0BR1-_BR_WB0BR1-BR-Capacidades Técnicas--WB CONTROLE DE CORRESPONDÊNCIAS. Mobile Banking</v>
      </c>
    </row>
    <row r="1260" spans="1:4" x14ac:dyDescent="0.35">
      <c r="A1260" t="str">
        <f t="shared" si="38"/>
        <v>WCBBR0-_BR_WCBBR0-BR-Capacidades Técnicas--WCB BackOffice WebCasas. Internet Banking</v>
      </c>
      <c r="B1260" t="s">
        <v>3294</v>
      </c>
      <c r="C1260" t="s">
        <v>3295</v>
      </c>
      <c r="D1260" t="str">
        <f t="shared" si="39"/>
        <v>WCBBR0-_BR_WCBBR0-BR-Capacidades Técnicas--WCB BackOffice WebCasas. Internet Banking</v>
      </c>
    </row>
    <row r="1261" spans="1:4" x14ac:dyDescent="0.35">
      <c r="A1261" t="str">
        <f t="shared" si="38"/>
        <v>WCBBR1-_BR_WCBBR1-BR-Capacidades Técnicas--WCB BackOffice WebCasas. Mobile Banking</v>
      </c>
      <c r="B1261" t="s">
        <v>3296</v>
      </c>
      <c r="C1261" t="s">
        <v>3297</v>
      </c>
      <c r="D1261" t="str">
        <f t="shared" si="39"/>
        <v>WCBBR1-_BR_WCBBR1-BR-Capacidades Técnicas--WCB BackOffice WebCasas. Mobile Banking</v>
      </c>
    </row>
    <row r="1262" spans="1:4" x14ac:dyDescent="0.35">
      <c r="A1262" t="str">
        <f t="shared" si="38"/>
        <v>WCCBR0-_BR_WCCBR0-BR-Capacidades Técnicas--WCC Coordenador de Serviços Multicanal. Internet Banking</v>
      </c>
      <c r="B1262" t="s">
        <v>3298</v>
      </c>
      <c r="C1262" t="s">
        <v>3299</v>
      </c>
      <c r="D1262" t="str">
        <f t="shared" si="39"/>
        <v>WCCBR0-_BR_WCCBR0-BR-Capacidades Técnicas--WCC Coordenador de Serviços Multicanal. Internet Banking</v>
      </c>
    </row>
    <row r="1263" spans="1:4" x14ac:dyDescent="0.35">
      <c r="A1263" t="str">
        <f t="shared" si="38"/>
        <v>WCCBR1-_BR_WCCBR1-BR-Capacidades Técnicas--WCC Coordenador de Serviços Multicanal. Mobile Banking</v>
      </c>
      <c r="B1263" t="s">
        <v>3300</v>
      </c>
      <c r="C1263" t="s">
        <v>3301</v>
      </c>
      <c r="D1263" t="str">
        <f t="shared" si="39"/>
        <v>WCCBR1-_BR_WCCBR1-BR-Capacidades Técnicas--WCC Coordenador de Serviços Multicanal. Mobile Banking</v>
      </c>
    </row>
    <row r="1264" spans="1:4" x14ac:dyDescent="0.35">
      <c r="A1264" t="str">
        <f t="shared" si="38"/>
        <v>WCPBR0-_BR_WCPBR0-BR-Canais--WCP Portal Internet WebCasas. Internet Banking</v>
      </c>
      <c r="B1264" t="s">
        <v>3302</v>
      </c>
      <c r="C1264" t="s">
        <v>3303</v>
      </c>
      <c r="D1264" t="str">
        <f t="shared" si="39"/>
        <v>WCPBR0-_BR_WCPBR0-BR-Canais--WCP Portal Internet WebCasas. Internet Banking</v>
      </c>
    </row>
    <row r="1265" spans="1:4" x14ac:dyDescent="0.35">
      <c r="A1265" t="str">
        <f t="shared" si="38"/>
        <v>WCPBR1-_BR_WCPBR1-BR-Canais--WCP Portal Internet WebCasas. Mobile Banking</v>
      </c>
      <c r="B1265" t="s">
        <v>3304</v>
      </c>
      <c r="C1265" t="s">
        <v>3305</v>
      </c>
      <c r="D1265" t="str">
        <f t="shared" si="39"/>
        <v>WCPBR1-_BR_WCPBR1-BR-Canais--WCP Portal Internet WebCasas. Mobile Banking</v>
      </c>
    </row>
    <row r="1266" spans="1:4" x14ac:dyDescent="0.35">
      <c r="A1266" t="str">
        <f t="shared" si="38"/>
        <v>WD0BR0-_BR_WD0BR0-BR-Capacidades Técnicas--WD CONVIVENCIAS (ADMISSÃO). Internet Banking</v>
      </c>
      <c r="B1266" t="s">
        <v>3306</v>
      </c>
      <c r="C1266" t="s">
        <v>3307</v>
      </c>
      <c r="D1266" t="str">
        <f t="shared" si="39"/>
        <v>WD0BR0-_BR_WD0BR0-BR-Capacidades Técnicas--WD CONVIVENCIAS (ADMISSÃO). Internet Banking</v>
      </c>
    </row>
    <row r="1267" spans="1:4" x14ac:dyDescent="0.35">
      <c r="A1267" t="str">
        <f t="shared" si="38"/>
        <v>WD0BR1-_BR_WD0BR1-BR-Capacidades Técnicas--WD CONVIVENCIAS (ADMISSÃO). Mobile Banking</v>
      </c>
      <c r="B1267" t="s">
        <v>3308</v>
      </c>
      <c r="C1267" t="s">
        <v>3309</v>
      </c>
      <c r="D1267" t="str">
        <f t="shared" si="39"/>
        <v>WD0BR1-_BR_WD0BR1-BR-Capacidades Técnicas--WD CONVIVENCIAS (ADMISSÃO). Mobile Banking</v>
      </c>
    </row>
    <row r="1268" spans="1:4" x14ac:dyDescent="0.35">
      <c r="A1268" t="str">
        <f t="shared" si="38"/>
        <v>WDCBR0-_BR_WDCBR0-BR-Canais--WDC Wallet Desk Cartões. Internet Banking</v>
      </c>
      <c r="B1268" t="s">
        <v>3310</v>
      </c>
      <c r="C1268" t="s">
        <v>3311</v>
      </c>
      <c r="D1268" t="str">
        <f t="shared" si="39"/>
        <v>WDCBR0-_BR_WDCBR0-BR-Canais--WDC Wallet Desk Cartões. Internet Banking</v>
      </c>
    </row>
    <row r="1269" spans="1:4" x14ac:dyDescent="0.35">
      <c r="A1269" t="str">
        <f t="shared" si="38"/>
        <v>WDCBR1-_BR_WDCBR1-BR-Canais--WDC Wallet Desk Cartões. Mobile Banking</v>
      </c>
      <c r="B1269" t="s">
        <v>3312</v>
      </c>
      <c r="C1269" t="s">
        <v>3313</v>
      </c>
      <c r="D1269" t="str">
        <f t="shared" si="39"/>
        <v>WDCBR1-_BR_WDCBR1-BR-Canais--WDC Wallet Desk Cartões. Mobile Banking</v>
      </c>
    </row>
    <row r="1270" spans="1:4" x14ac:dyDescent="0.35">
      <c r="A1270" t="str">
        <f t="shared" si="38"/>
        <v>WDEBR0-_BR_WDEBR0-BR-Canais--WDE Front de Atendimento Contact Center. Internet Banking</v>
      </c>
      <c r="B1270" t="s">
        <v>3314</v>
      </c>
      <c r="C1270" t="s">
        <v>3315</v>
      </c>
      <c r="D1270" t="str">
        <f t="shared" si="39"/>
        <v>WDEBR0-_BR_WDEBR0-BR-Canais--WDE Front de Atendimento Contact Center. Internet Banking</v>
      </c>
    </row>
    <row r="1271" spans="1:4" x14ac:dyDescent="0.35">
      <c r="A1271" t="str">
        <f t="shared" si="38"/>
        <v>WDEBR1-_BR_WDEBR1-BR-Canais--WDE Front de Atendimento Contact Center. Mobile Banking</v>
      </c>
      <c r="B1271" t="s">
        <v>3316</v>
      </c>
      <c r="C1271" t="s">
        <v>3317</v>
      </c>
      <c r="D1271" t="str">
        <f t="shared" si="39"/>
        <v>WDEBR1-_BR_WDEBR1-BR-Canais--WDE Front de Atendimento Contact Center. Mobile Banking</v>
      </c>
    </row>
    <row r="1272" spans="1:4" x14ac:dyDescent="0.35">
      <c r="A1272" t="str">
        <f t="shared" si="38"/>
        <v>WDQBR0-_BR_WDQBR0-BR-Analíticos--WDQ Workflow de Data Quality. Internet Banking</v>
      </c>
      <c r="B1272" t="s">
        <v>3318</v>
      </c>
      <c r="C1272" t="s">
        <v>3319</v>
      </c>
      <c r="D1272" t="str">
        <f t="shared" si="39"/>
        <v>WDQBR0-_BR_WDQBR0-BR-Analíticos--WDQ Workflow de Data Quality. Internet Banking</v>
      </c>
    </row>
    <row r="1273" spans="1:4" x14ac:dyDescent="0.35">
      <c r="A1273" t="str">
        <f t="shared" si="38"/>
        <v>WDQBR1-_BR_WDQBR1-BR-Analíticos--WDQ Workflow de Data Quality. Mobile Banking</v>
      </c>
      <c r="B1273" t="s">
        <v>3320</v>
      </c>
      <c r="C1273" t="s">
        <v>3321</v>
      </c>
      <c r="D1273" t="str">
        <f t="shared" si="39"/>
        <v>WDQBR1-_BR_WDQBR1-BR-Analíticos--WDQ Workflow de Data Quality. Mobile Banking</v>
      </c>
    </row>
    <row r="1274" spans="1:4" x14ac:dyDescent="0.35">
      <c r="A1274" t="str">
        <f t="shared" si="38"/>
        <v>WFPBR0-_BR_WFPBR0-BR-Comercialização e Serviços--WFP WORKFLOW FOPA. Internet Banking</v>
      </c>
      <c r="B1274" t="s">
        <v>3322</v>
      </c>
      <c r="C1274" t="s">
        <v>3323</v>
      </c>
      <c r="D1274" t="str">
        <f t="shared" si="39"/>
        <v>WFPBR0-_BR_WFPBR0-BR-Comercialização e Serviços--WFP WORKFLOW FOPA. Internet Banking</v>
      </c>
    </row>
    <row r="1275" spans="1:4" x14ac:dyDescent="0.35">
      <c r="A1275" t="str">
        <f t="shared" si="38"/>
        <v>WFPBR1-_BR_WFPBR1-BR-Comercialização e Serviços--WFP WORKFLOW FOPA. Mobile Banking</v>
      </c>
      <c r="B1275" t="s">
        <v>3324</v>
      </c>
      <c r="C1275" t="s">
        <v>3325</v>
      </c>
      <c r="D1275" t="str">
        <f t="shared" si="39"/>
        <v>WFPBR1-_BR_WFPBR1-BR-Comercialização e Serviços--WFP WORKFLOW FOPA. Mobile Banking</v>
      </c>
    </row>
    <row r="1276" spans="1:4" x14ac:dyDescent="0.35">
      <c r="A1276" t="str">
        <f t="shared" si="38"/>
        <v>WG0BR0-_BR_WG0BR0-BR-Analíticos--WG MIS. Internet Banking</v>
      </c>
      <c r="B1276" t="s">
        <v>3326</v>
      </c>
      <c r="C1276" t="s">
        <v>3327</v>
      </c>
      <c r="D1276" t="str">
        <f t="shared" si="39"/>
        <v>WG0BR0-_BR_WG0BR0-BR-Analíticos--WG MIS. Internet Banking</v>
      </c>
    </row>
    <row r="1277" spans="1:4" x14ac:dyDescent="0.35">
      <c r="A1277" t="str">
        <f t="shared" si="38"/>
        <v>WG0BR1-_BR_WG0BR1-BR-Analíticos--WG MIS. Mobile Banking</v>
      </c>
      <c r="B1277" t="s">
        <v>3328</v>
      </c>
      <c r="C1277" t="s">
        <v>3329</v>
      </c>
      <c r="D1277" t="str">
        <f t="shared" si="39"/>
        <v>WG0BR1-_BR_WG0BR1-BR-Analíticos--WG MIS. Mobile Banking</v>
      </c>
    </row>
    <row r="1278" spans="1:4" x14ac:dyDescent="0.35">
      <c r="A1278" t="str">
        <f t="shared" si="38"/>
        <v>WLTBR0-_BR_WLTBR0-BR-Capacidades Técnicas--WLT Worklight. Internet Banking</v>
      </c>
      <c r="B1278" t="s">
        <v>3330</v>
      </c>
      <c r="C1278" t="s">
        <v>3331</v>
      </c>
      <c r="D1278" t="str">
        <f t="shared" si="39"/>
        <v>WLTBR0-_BR_WLTBR0-BR-Capacidades Técnicas--WLT Worklight. Internet Banking</v>
      </c>
    </row>
    <row r="1279" spans="1:4" x14ac:dyDescent="0.35">
      <c r="A1279" t="str">
        <f t="shared" si="38"/>
        <v>WLTBR1-_BR_WLTBR1-BR-Capacidades Técnicas--WLT Worklight. Mobile Banking</v>
      </c>
      <c r="B1279" t="s">
        <v>3332</v>
      </c>
      <c r="C1279" t="s">
        <v>3333</v>
      </c>
      <c r="D1279" t="str">
        <f t="shared" si="39"/>
        <v>WLTBR1-_BR_WLTBR1-BR-Capacidades Técnicas--WLT Worklight. Mobile Banking</v>
      </c>
    </row>
    <row r="1280" spans="1:4" x14ac:dyDescent="0.35">
      <c r="A1280" t="str">
        <f t="shared" si="38"/>
        <v>WN0BR0-_BR_WN0BR0-BR-Gestão e Controle--WN AIRE. Internet Banking</v>
      </c>
      <c r="B1280" t="s">
        <v>3334</v>
      </c>
      <c r="C1280" t="s">
        <v>3335</v>
      </c>
      <c r="D1280" t="str">
        <f t="shared" si="39"/>
        <v>WN0BR0-_BR_WN0BR0-BR-Gestão e Controle--WN AIRE. Internet Banking</v>
      </c>
    </row>
    <row r="1281" spans="1:4" x14ac:dyDescent="0.35">
      <c r="A1281" t="str">
        <f t="shared" si="38"/>
        <v>WN0BR1-_BR_WN0BR1-BR-Gestão e Controle--WN AIRE. Mobile Banking</v>
      </c>
      <c r="B1281" t="s">
        <v>3336</v>
      </c>
      <c r="C1281" t="s">
        <v>3337</v>
      </c>
      <c r="D1281" t="str">
        <f t="shared" si="39"/>
        <v>WN0BR1-_BR_WN0BR1-BR-Gestão e Controle--WN AIRE. Mobile Banking</v>
      </c>
    </row>
    <row r="1282" spans="1:4" x14ac:dyDescent="0.35">
      <c r="A1282" t="str">
        <f t="shared" si="38"/>
        <v>WO0BR0-_BR_WO0BR0-BR-Comercialização e Serviços--WO IBDESK. Internet Banking</v>
      </c>
      <c r="B1282" t="s">
        <v>3338</v>
      </c>
      <c r="C1282" t="s">
        <v>3339</v>
      </c>
      <c r="D1282" t="str">
        <f t="shared" si="39"/>
        <v>WO0BR0-_BR_WO0BR0-BR-Comercialização e Serviços--WO IBDESK. Internet Banking</v>
      </c>
    </row>
    <row r="1283" spans="1:4" x14ac:dyDescent="0.35">
      <c r="A1283" t="str">
        <f t="shared" si="38"/>
        <v>WO0BR1-_BR_WO0BR1-BR-Comercialização e Serviços--WO IBDESK. Mobile Banking</v>
      </c>
      <c r="B1283" t="s">
        <v>3340</v>
      </c>
      <c r="C1283" t="s">
        <v>3341</v>
      </c>
      <c r="D1283" t="str">
        <f t="shared" si="39"/>
        <v>WO0BR1-_BR_WO0BR1-BR-Comercialização e Serviços--WO IBDESK. Mobile Banking</v>
      </c>
    </row>
    <row r="1284" spans="1:4" x14ac:dyDescent="0.35">
      <c r="A1284" t="str">
        <f t="shared" si="38"/>
        <v>WOFBR0-_BR_WOFBR0-BR-Canais--WOF IBDesk - Pessoa Física. Internet Banking</v>
      </c>
      <c r="B1284" t="s">
        <v>3342</v>
      </c>
      <c r="C1284" t="s">
        <v>3343</v>
      </c>
      <c r="D1284" t="str">
        <f t="shared" si="39"/>
        <v>WOFBR0-_BR_WOFBR0-BR-Canais--WOF IBDesk - Pessoa Física. Internet Banking</v>
      </c>
    </row>
    <row r="1285" spans="1:4" x14ac:dyDescent="0.35">
      <c r="A1285" t="str">
        <f t="shared" si="38"/>
        <v>WOFBR1-_BR_WOFBR1-BR-Canais--WOF IBDesk - Pessoa Física. Mobile Banking</v>
      </c>
      <c r="B1285" t="s">
        <v>3344</v>
      </c>
      <c r="C1285" t="s">
        <v>3345</v>
      </c>
      <c r="D1285" t="str">
        <f t="shared" si="39"/>
        <v>WOFBR1-_BR_WOFBR1-BR-Canais--WOF IBDesk - Pessoa Física. Mobile Banking</v>
      </c>
    </row>
    <row r="1286" spans="1:4" x14ac:dyDescent="0.35">
      <c r="A1286" t="str">
        <f t="shared" si="38"/>
        <v>WPCBR0-_BR_WPCBR0-BR-Canais--WPC Portal Comercial. Internet Banking</v>
      </c>
      <c r="B1286" t="s">
        <v>3346</v>
      </c>
      <c r="C1286" t="s">
        <v>3347</v>
      </c>
      <c r="D1286" t="str">
        <f t="shared" si="39"/>
        <v>WPCBR0-_BR_WPCBR0-BR-Canais--WPC Portal Comercial. Internet Banking</v>
      </c>
    </row>
    <row r="1287" spans="1:4" x14ac:dyDescent="0.35">
      <c r="A1287" t="str">
        <f t="shared" si="38"/>
        <v>WPCBR1-_BR_WPCBR1-BR-Canais--WPC Portal Comercial. Mobile Banking</v>
      </c>
      <c r="B1287" t="s">
        <v>3348</v>
      </c>
      <c r="C1287" t="s">
        <v>3349</v>
      </c>
      <c r="D1287" t="str">
        <f t="shared" si="39"/>
        <v>WPCBR1-_BR_WPCBR1-BR-Canais--WPC Portal Comercial. Mobile Banking</v>
      </c>
    </row>
    <row r="1288" spans="1:4" x14ac:dyDescent="0.35">
      <c r="A1288" t="str">
        <f t="shared" si="38"/>
        <v>WPSBR0-_BR_WPSBR0-BR-Canais--WPS Web Pública Santander. Internet Banking</v>
      </c>
      <c r="B1288" t="s">
        <v>3350</v>
      </c>
      <c r="C1288" t="s">
        <v>3351</v>
      </c>
      <c r="D1288" t="str">
        <f t="shared" si="39"/>
        <v>WPSBR0-_BR_WPSBR0-BR-Canais--WPS Web Pública Santander. Internet Banking</v>
      </c>
    </row>
    <row r="1289" spans="1:4" x14ac:dyDescent="0.35">
      <c r="A1289" t="str">
        <f t="shared" si="38"/>
        <v>WPSBR1-_BR_WPSBR1-BR-Canais--WPS Web Pública Santander. Mobile Banking</v>
      </c>
      <c r="B1289" t="s">
        <v>3352</v>
      </c>
      <c r="C1289" t="s">
        <v>3353</v>
      </c>
      <c r="D1289" t="str">
        <f t="shared" si="39"/>
        <v>WPSBR1-_BR_WPSBR1-BR-Canais--WPS Web Pública Santander. Mobile Banking</v>
      </c>
    </row>
    <row r="1290" spans="1:4" x14ac:dyDescent="0.35">
      <c r="A1290" t="str">
        <f t="shared" ref="A1290:A1353" si="40">CONCATENATE(C1290,"-",B1290)</f>
        <v>WPZBR0-_BR_WPZBR0-BR-Canais--WPZ Web Pública Zurich Santander. Internet Banking</v>
      </c>
      <c r="B1290" t="s">
        <v>3354</v>
      </c>
      <c r="C1290" t="s">
        <v>3355</v>
      </c>
      <c r="D1290" t="str">
        <f t="shared" ref="D1290:D1353" si="41">A1290</f>
        <v>WPZBR0-_BR_WPZBR0-BR-Canais--WPZ Web Pública Zurich Santander. Internet Banking</v>
      </c>
    </row>
    <row r="1291" spans="1:4" x14ac:dyDescent="0.35">
      <c r="A1291" t="str">
        <f t="shared" si="40"/>
        <v>WPZBR1-_BR_WPZBR1-BR-Canais--WPZ Web Pública Zurich Santander. Mobile Banking</v>
      </c>
      <c r="B1291" t="s">
        <v>3356</v>
      </c>
      <c r="C1291" t="s">
        <v>3357</v>
      </c>
      <c r="D1291" t="str">
        <f t="shared" si="41"/>
        <v>WPZBR1-_BR_WPZBR1-BR-Canais--WPZ Web Pública Zurich Santander. Mobile Banking</v>
      </c>
    </row>
    <row r="1292" spans="1:4" x14ac:dyDescent="0.35">
      <c r="A1292" t="str">
        <f t="shared" si="40"/>
        <v>WTDBR0-_BR_WTDBR0-BR-Inteligência de Negócios--WTD Analise de Ameaça na Web. Internet Banking</v>
      </c>
      <c r="B1292" t="s">
        <v>3358</v>
      </c>
      <c r="C1292" t="s">
        <v>3359</v>
      </c>
      <c r="D1292" t="str">
        <f t="shared" si="41"/>
        <v>WTDBR0-_BR_WTDBR0-BR-Inteligência de Negócios--WTD Analise de Ameaça na Web. Internet Banking</v>
      </c>
    </row>
    <row r="1293" spans="1:4" x14ac:dyDescent="0.35">
      <c r="A1293" t="str">
        <f t="shared" si="40"/>
        <v>WTDBR1-_BR_WTDBR1-BR-Inteligência de Negócios--WTD Analise de Ameaça na Web. Mobile Banking</v>
      </c>
      <c r="B1293" t="s">
        <v>3360</v>
      </c>
      <c r="C1293" t="s">
        <v>3361</v>
      </c>
      <c r="D1293" t="str">
        <f t="shared" si="41"/>
        <v>WTDBR1-_BR_WTDBR1-BR-Inteligência de Negócios--WTD Analise de Ameaça na Web. Mobile Banking</v>
      </c>
    </row>
    <row r="1294" spans="1:4" x14ac:dyDescent="0.35">
      <c r="A1294" t="str">
        <f t="shared" si="40"/>
        <v>WV0BR0-_BR_WV0BR0-BR-Capacidades Técnicas--WV BACEN VIRTUAL. Internet Banking</v>
      </c>
      <c r="B1294" t="s">
        <v>3362</v>
      </c>
      <c r="C1294" t="s">
        <v>3363</v>
      </c>
      <c r="D1294" t="str">
        <f t="shared" si="41"/>
        <v>WV0BR0-_BR_WV0BR0-BR-Capacidades Técnicas--WV BACEN VIRTUAL. Internet Banking</v>
      </c>
    </row>
    <row r="1295" spans="1:4" x14ac:dyDescent="0.35">
      <c r="A1295" t="str">
        <f t="shared" si="40"/>
        <v>WV0BR1-_BR_WV0BR1-BR-Capacidades Técnicas--WV BACEN VIRTUAL. Mobile Banking</v>
      </c>
      <c r="B1295" t="s">
        <v>3364</v>
      </c>
      <c r="C1295" t="s">
        <v>3365</v>
      </c>
      <c r="D1295" t="str">
        <f t="shared" si="41"/>
        <v>WV0BR1-_BR_WV0BR1-BR-Capacidades Técnicas--WV BACEN VIRTUAL. Mobile Banking</v>
      </c>
    </row>
    <row r="1296" spans="1:4" x14ac:dyDescent="0.35">
      <c r="A1296" t="str">
        <f t="shared" si="40"/>
        <v>WX0BR0-_BR_WX0BR0-BR-Analíticos--WX GERENCIADOR DE ARQUIVOS E EXTRATOS. Internet Banking</v>
      </c>
      <c r="B1296" t="s">
        <v>3366</v>
      </c>
      <c r="C1296" t="s">
        <v>3367</v>
      </c>
      <c r="D1296" t="str">
        <f t="shared" si="41"/>
        <v>WX0BR0-_BR_WX0BR0-BR-Analíticos--WX GERENCIADOR DE ARQUIVOS E EXTRATOS. Internet Banking</v>
      </c>
    </row>
    <row r="1297" spans="1:4" x14ac:dyDescent="0.35">
      <c r="A1297" t="str">
        <f t="shared" si="40"/>
        <v>WX0BR1-_BR_WX0BR1-BR-Analíticos--WX GERENCIADOR DE ARQUIVOS E EXTRATOS. Mobile Banking</v>
      </c>
      <c r="B1297" t="s">
        <v>3368</v>
      </c>
      <c r="C1297" t="s">
        <v>3369</v>
      </c>
      <c r="D1297" t="str">
        <f t="shared" si="41"/>
        <v>WX0BR1-_BR_WX0BR1-BR-Analíticos--WX GERENCIADOR DE ARQUIVOS E EXTRATOS. Mobile Banking</v>
      </c>
    </row>
    <row r="1298" spans="1:4" x14ac:dyDescent="0.35">
      <c r="A1298" t="str">
        <f t="shared" si="40"/>
        <v>WXNBR0-_BR_WXNBR0-BR-Interações Externas--WXN Gerenciador de Arquivos SPB. Internet Banking</v>
      </c>
      <c r="B1298" t="s">
        <v>3370</v>
      </c>
      <c r="C1298" t="s">
        <v>3371</v>
      </c>
      <c r="D1298" t="str">
        <f t="shared" si="41"/>
        <v>WXNBR0-_BR_WXNBR0-BR-Interações Externas--WXN Gerenciador de Arquivos SPB. Internet Banking</v>
      </c>
    </row>
    <row r="1299" spans="1:4" x14ac:dyDescent="0.35">
      <c r="A1299" t="str">
        <f t="shared" si="40"/>
        <v>WXNBR1-_BR_WXNBR1-BR-Interações Externas--WXN Gerenciador de Arquivos SPB. Mobile Banking</v>
      </c>
      <c r="B1299" t="s">
        <v>3372</v>
      </c>
      <c r="C1299" t="s">
        <v>3373</v>
      </c>
      <c r="D1299" t="str">
        <f t="shared" si="41"/>
        <v>WXNBR1-_BR_WXNBR1-BR-Interações Externas--WXN Gerenciador de Arquivos SPB. Mobile Banking</v>
      </c>
    </row>
    <row r="1300" spans="1:4" x14ac:dyDescent="0.35">
      <c r="A1300" t="str">
        <f t="shared" si="40"/>
        <v>WY0BR0-_BR_WY0BR0-BR-Capacidades Técnicas--WY CONVIVENCIAS (GESTÃO E ACOMPANHAMENTO). Internet Banking</v>
      </c>
      <c r="B1300" t="s">
        <v>3374</v>
      </c>
      <c r="C1300" t="s">
        <v>3375</v>
      </c>
      <c r="D1300" t="str">
        <f t="shared" si="41"/>
        <v>WY0BR0-_BR_WY0BR0-BR-Capacidades Técnicas--WY CONVIVENCIAS (GESTÃO E ACOMPANHAMENTO). Internet Banking</v>
      </c>
    </row>
    <row r="1301" spans="1:4" x14ac:dyDescent="0.35">
      <c r="A1301" t="str">
        <f t="shared" si="40"/>
        <v>WY0BR1-_BR_WY0BR1-BR-Capacidades Técnicas--WY CONVIVENCIAS (GESTÃO E ACOMPANHAMENTO). Mobile Banking</v>
      </c>
      <c r="B1301" t="s">
        <v>3376</v>
      </c>
      <c r="C1301" t="s">
        <v>3377</v>
      </c>
      <c r="D1301" t="str">
        <f t="shared" si="41"/>
        <v>WY0BR1-_BR_WY0BR1-BR-Capacidades Técnicas--WY CONVIVENCIAS (GESTÃO E ACOMPANHAMENTO). Mobile Banking</v>
      </c>
    </row>
    <row r="1302" spans="1:4" x14ac:dyDescent="0.35">
      <c r="A1302" t="str">
        <f t="shared" si="40"/>
        <v>WZ0BR0-_BR_WZ0BR0-BR-Analíticos--WZ SIGOM. Internet Banking</v>
      </c>
      <c r="B1302" t="s">
        <v>3378</v>
      </c>
      <c r="C1302" t="s">
        <v>3379</v>
      </c>
      <c r="D1302" t="str">
        <f t="shared" si="41"/>
        <v>WZ0BR0-_BR_WZ0BR0-BR-Analíticos--WZ SIGOM. Internet Banking</v>
      </c>
    </row>
    <row r="1303" spans="1:4" x14ac:dyDescent="0.35">
      <c r="A1303" t="str">
        <f t="shared" si="40"/>
        <v>WZ0BR1-_BR_WZ0BR1-BR-Analíticos--WZ SIGOM. Mobile Banking</v>
      </c>
      <c r="B1303" t="s">
        <v>3380</v>
      </c>
      <c r="C1303" t="s">
        <v>3381</v>
      </c>
      <c r="D1303" t="str">
        <f t="shared" si="41"/>
        <v>WZ0BR1-_BR_WZ0BR1-BR-Analíticos--WZ SIGOM. Mobile Banking</v>
      </c>
    </row>
    <row r="1304" spans="1:4" x14ac:dyDescent="0.35">
      <c r="A1304" t="str">
        <f t="shared" si="40"/>
        <v>Y10BR0-_BR_Y10BR0-BR-Gestão e Controle--Y1 CESSÃO DE CRÉDITO. Internet Banking</v>
      </c>
      <c r="B1304" t="s">
        <v>3382</v>
      </c>
      <c r="C1304" t="s">
        <v>3383</v>
      </c>
      <c r="D1304" t="str">
        <f t="shared" si="41"/>
        <v>Y10BR0-_BR_Y10BR0-BR-Gestão e Controle--Y1 CESSÃO DE CRÉDITO. Internet Banking</v>
      </c>
    </row>
    <row r="1305" spans="1:4" x14ac:dyDescent="0.35">
      <c r="A1305" t="str">
        <f t="shared" si="40"/>
        <v>Y10BR1-_BR_Y10BR1-BR-Gestão e Controle--Y1 CESSÃO DE CRÉDITO. Mobile Banking</v>
      </c>
      <c r="B1305" t="s">
        <v>3384</v>
      </c>
      <c r="C1305" t="s">
        <v>3385</v>
      </c>
      <c r="D1305" t="str">
        <f t="shared" si="41"/>
        <v>Y10BR1-_BR_Y10BR1-BR-Gestão e Controle--Y1 CESSÃO DE CRÉDITO. Mobile Banking</v>
      </c>
    </row>
    <row r="1306" spans="1:4" x14ac:dyDescent="0.35">
      <c r="A1306" t="str">
        <f t="shared" si="40"/>
        <v>Y30BR0-_BR_Y30BR0-BR-Gestão e Controle--Y3 BASILÉIA II. Internet Banking</v>
      </c>
      <c r="B1306" t="s">
        <v>3386</v>
      </c>
      <c r="C1306" t="s">
        <v>3387</v>
      </c>
      <c r="D1306" t="str">
        <f t="shared" si="41"/>
        <v>Y30BR0-_BR_Y30BR0-BR-Gestão e Controle--Y3 BASILÉIA II. Internet Banking</v>
      </c>
    </row>
    <row r="1307" spans="1:4" x14ac:dyDescent="0.35">
      <c r="A1307" t="str">
        <f t="shared" si="40"/>
        <v>Y30BR1-_BR_Y30BR1-BR-Gestão e Controle--Y3 BASILÉIA II. Mobile Banking</v>
      </c>
      <c r="B1307" t="s">
        <v>3388</v>
      </c>
      <c r="C1307" t="s">
        <v>3389</v>
      </c>
      <c r="D1307" t="str">
        <f t="shared" si="41"/>
        <v>Y30BR1-_BR_Y30BR1-BR-Gestão e Controle--Y3 BASILÉIA II. Mobile Banking</v>
      </c>
    </row>
    <row r="1308" spans="1:4" x14ac:dyDescent="0.35">
      <c r="A1308" t="str">
        <f t="shared" si="40"/>
        <v>Y40BR0-_BR_Y40BR0-BR-Capacidades Técnicas--Y4 GERENCIADOR DE ARQUIVOS CASH. Internet Banking</v>
      </c>
      <c r="B1308" t="s">
        <v>3390</v>
      </c>
      <c r="C1308" t="s">
        <v>3391</v>
      </c>
      <c r="D1308" t="str">
        <f t="shared" si="41"/>
        <v>Y40BR0-_BR_Y40BR0-BR-Capacidades Técnicas--Y4 GERENCIADOR DE ARQUIVOS CASH. Internet Banking</v>
      </c>
    </row>
    <row r="1309" spans="1:4" x14ac:dyDescent="0.35">
      <c r="A1309" t="str">
        <f t="shared" si="40"/>
        <v>Y40BR1-_BR_Y40BR1-BR-Capacidades Técnicas--Y4 GERENCIADOR DE ARQUIVOS CASH. Mobile Banking</v>
      </c>
      <c r="B1309" t="s">
        <v>3392</v>
      </c>
      <c r="C1309" t="s">
        <v>3393</v>
      </c>
      <c r="D1309" t="str">
        <f t="shared" si="41"/>
        <v>Y40BR1-_BR_Y40BR1-BR-Capacidades Técnicas--Y4 GERENCIADOR DE ARQUIVOS CASH. Mobile Banking</v>
      </c>
    </row>
    <row r="1310" spans="1:4" x14ac:dyDescent="0.35">
      <c r="A1310" t="str">
        <f t="shared" si="40"/>
        <v>Y50BR0-_BR_Y50BR0-BR-Analíticos--Y5 DATAMART DE MEIOS DE PAGAMENTO. Internet Banking</v>
      </c>
      <c r="B1310" t="s">
        <v>3394</v>
      </c>
      <c r="C1310" t="s">
        <v>3395</v>
      </c>
      <c r="D1310" t="str">
        <f t="shared" si="41"/>
        <v>Y50BR0-_BR_Y50BR0-BR-Analíticos--Y5 DATAMART DE MEIOS DE PAGAMENTO. Internet Banking</v>
      </c>
    </row>
    <row r="1311" spans="1:4" x14ac:dyDescent="0.35">
      <c r="A1311" t="str">
        <f t="shared" si="40"/>
        <v>Y50BR1-_BR_Y50BR1-BR-Analíticos--Y5 DATAMART DE MEIOS DE PAGAMENTO. Mobile Banking</v>
      </c>
      <c r="B1311" t="s">
        <v>3396</v>
      </c>
      <c r="C1311" t="s">
        <v>3397</v>
      </c>
      <c r="D1311" t="str">
        <f t="shared" si="41"/>
        <v>Y50BR1-_BR_Y50BR1-BR-Analíticos--Y5 DATAMART DE MEIOS DE PAGAMENTO. Mobile Banking</v>
      </c>
    </row>
    <row r="1312" spans="1:4" x14ac:dyDescent="0.35">
      <c r="A1312" t="str">
        <f t="shared" si="40"/>
        <v>Y70BR0-_BR_Y70BR0-BR-Comercialização e Serviços--Y7 RENEGOCIAÇÃO PORTAL. Internet Banking</v>
      </c>
      <c r="B1312" t="s">
        <v>3398</v>
      </c>
      <c r="C1312" t="s">
        <v>3399</v>
      </c>
      <c r="D1312" t="str">
        <f t="shared" si="41"/>
        <v>Y70BR0-_BR_Y70BR0-BR-Comercialização e Serviços--Y7 RENEGOCIAÇÃO PORTAL. Internet Banking</v>
      </c>
    </row>
    <row r="1313" spans="1:4" x14ac:dyDescent="0.35">
      <c r="A1313" t="str">
        <f t="shared" si="40"/>
        <v>Y70BR1-_BR_Y70BR1-BR-Comercialização e Serviços--Y7 RENEGOCIAÇÃO PORTAL. Mobile Banking</v>
      </c>
      <c r="B1313" t="s">
        <v>3400</v>
      </c>
      <c r="C1313" t="s">
        <v>3401</v>
      </c>
      <c r="D1313" t="str">
        <f t="shared" si="41"/>
        <v>Y70BR1-_BR_Y70BR1-BR-Comercialização e Serviços--Y7 RENEGOCIAÇÃO PORTAL. Mobile Banking</v>
      </c>
    </row>
    <row r="1314" spans="1:4" x14ac:dyDescent="0.35">
      <c r="A1314" t="str">
        <f t="shared" si="40"/>
        <v>YA0BR0-_BR_YA0BR0-BR-Manufatura--YA ARRECADAÇÃO DE CONVÊNIOS E TRIBUTOS. Internet Banking</v>
      </c>
      <c r="B1314" t="s">
        <v>3402</v>
      </c>
      <c r="C1314" t="s">
        <v>3403</v>
      </c>
      <c r="D1314" t="str">
        <f t="shared" si="41"/>
        <v>YA0BR0-_BR_YA0BR0-BR-Manufatura--YA ARRECADAÇÃO DE CONVÊNIOS E TRIBUTOS. Internet Banking</v>
      </c>
    </row>
    <row r="1315" spans="1:4" x14ac:dyDescent="0.35">
      <c r="A1315" t="str">
        <f t="shared" si="40"/>
        <v>YA0BR1-_BR_YA0BR1-BR-Manufatura--YA ARRECADAÇÃO DE CONVÊNIOS E TRIBUTOS. Mobile Banking</v>
      </c>
      <c r="B1315" t="s">
        <v>3404</v>
      </c>
      <c r="C1315" t="s">
        <v>3405</v>
      </c>
      <c r="D1315" t="str">
        <f t="shared" si="41"/>
        <v>YA0BR1-_BR_YA0BR1-BR-Manufatura--YA ARRECADAÇÃO DE CONVÊNIOS E TRIBUTOS. Mobile Banking</v>
      </c>
    </row>
    <row r="1316" spans="1:4" x14ac:dyDescent="0.35">
      <c r="A1316" t="str">
        <f t="shared" si="40"/>
        <v>YABBR0-_BR_YABBR0-BR-Capacidades Técnicas--YAB Arrecadação de Convênios e Tributos. Internet Banking</v>
      </c>
      <c r="B1316" t="s">
        <v>3406</v>
      </c>
      <c r="C1316" t="s">
        <v>3407</v>
      </c>
      <c r="D1316" t="str">
        <f t="shared" si="41"/>
        <v>YABBR0-_BR_YABBR0-BR-Capacidades Técnicas--YAB Arrecadação de Convênios e Tributos. Internet Banking</v>
      </c>
    </row>
    <row r="1317" spans="1:4" x14ac:dyDescent="0.35">
      <c r="A1317" t="str">
        <f t="shared" si="40"/>
        <v>YABBR1-_BR_YABBR1-BR-Capacidades Técnicas--YAB Arrecadação de Convênios e Tributos. Mobile Banking</v>
      </c>
      <c r="B1317" t="s">
        <v>3408</v>
      </c>
      <c r="C1317" t="s">
        <v>3409</v>
      </c>
      <c r="D1317" t="str">
        <f t="shared" si="41"/>
        <v>YABBR1-_BR_YABBR1-BR-Capacidades Técnicas--YAB Arrecadação de Convênios e Tributos. Mobile Banking</v>
      </c>
    </row>
    <row r="1318" spans="1:4" x14ac:dyDescent="0.35">
      <c r="A1318" t="str">
        <f t="shared" si="40"/>
        <v>YC0BR0-_BR_YC0BR0-BR-Comercialização e Serviços--YC CONFIRMING. Internet Banking</v>
      </c>
      <c r="B1318" t="s">
        <v>3410</v>
      </c>
      <c r="C1318" t="s">
        <v>3411</v>
      </c>
      <c r="D1318" t="str">
        <f t="shared" si="41"/>
        <v>YC0BR0-_BR_YC0BR0-BR-Comercialização e Serviços--YC CONFIRMING. Internet Banking</v>
      </c>
    </row>
    <row r="1319" spans="1:4" x14ac:dyDescent="0.35">
      <c r="A1319" t="str">
        <f t="shared" si="40"/>
        <v>YC0BR1-_BR_YC0BR1-BR-Comercialização e Serviços--YC CONFIRMING. Mobile Banking</v>
      </c>
      <c r="B1319" t="s">
        <v>3412</v>
      </c>
      <c r="C1319" t="s">
        <v>3413</v>
      </c>
      <c r="D1319" t="str">
        <f t="shared" si="41"/>
        <v>YC0BR1-_BR_YC0BR1-BR-Comercialização e Serviços--YC CONFIRMING. Mobile Banking</v>
      </c>
    </row>
    <row r="1320" spans="1:4" x14ac:dyDescent="0.35">
      <c r="A1320" t="str">
        <f t="shared" si="40"/>
        <v>YD0BR0-_BR_YD0BR0-BR-Manufatura--YD DESCONTOS. Internet Banking</v>
      </c>
      <c r="B1320" t="s">
        <v>3414</v>
      </c>
      <c r="C1320" t="s">
        <v>3415</v>
      </c>
      <c r="D1320" t="str">
        <f t="shared" si="41"/>
        <v>YD0BR0-_BR_YD0BR0-BR-Manufatura--YD DESCONTOS. Internet Banking</v>
      </c>
    </row>
    <row r="1321" spans="1:4" x14ac:dyDescent="0.35">
      <c r="A1321" t="str">
        <f t="shared" si="40"/>
        <v>YD0BR1-_BR_YD0BR1-BR-Manufatura--YD DESCONTOS. Mobile Banking</v>
      </c>
      <c r="B1321" t="s">
        <v>3416</v>
      </c>
      <c r="C1321" t="s">
        <v>3417</v>
      </c>
      <c r="D1321" t="str">
        <f t="shared" si="41"/>
        <v>YD0BR1-_BR_YD0BR1-BR-Manufatura--YD DESCONTOS. Mobile Banking</v>
      </c>
    </row>
    <row r="1322" spans="1:4" x14ac:dyDescent="0.35">
      <c r="A1322" t="str">
        <f t="shared" si="40"/>
        <v>YE0BR0-_BR_YE0BR0-BR-Manufatura--YE EXTRATO ELETRÔNICO. Internet Banking</v>
      </c>
      <c r="B1322" t="s">
        <v>3418</v>
      </c>
      <c r="C1322" t="s">
        <v>3419</v>
      </c>
      <c r="D1322" t="str">
        <f t="shared" si="41"/>
        <v>YE0BR0-_BR_YE0BR0-BR-Manufatura--YE EXTRATO ELETRÔNICO. Internet Banking</v>
      </c>
    </row>
    <row r="1323" spans="1:4" x14ac:dyDescent="0.35">
      <c r="A1323" t="str">
        <f t="shared" si="40"/>
        <v>YE0BR1-_BR_YE0BR1-BR-Manufatura--YE EXTRATO ELETRÔNICO. Mobile Banking</v>
      </c>
      <c r="B1323" t="s">
        <v>3420</v>
      </c>
      <c r="C1323" t="s">
        <v>3421</v>
      </c>
      <c r="D1323" t="str">
        <f t="shared" si="41"/>
        <v>YE0BR1-_BR_YE0BR1-BR-Manufatura--YE EXTRATO ELETRÔNICO. Mobile Banking</v>
      </c>
    </row>
    <row r="1324" spans="1:4" x14ac:dyDescent="0.35">
      <c r="A1324" t="str">
        <f t="shared" si="40"/>
        <v>YF0BR0-_BR_YF0BR0-BR-Analíticos--YF RECEBIVEIS VISANET. Internet Banking</v>
      </c>
      <c r="B1324" t="s">
        <v>3422</v>
      </c>
      <c r="C1324" t="s">
        <v>3423</v>
      </c>
      <c r="D1324" t="str">
        <f t="shared" si="41"/>
        <v>YF0BR0-_BR_YF0BR0-BR-Analíticos--YF RECEBIVEIS VISANET. Internet Banking</v>
      </c>
    </row>
    <row r="1325" spans="1:4" x14ac:dyDescent="0.35">
      <c r="A1325" t="str">
        <f t="shared" si="40"/>
        <v>YF0BR1-_BR_YF0BR1-BR-Analíticos--YF RECEBIVEIS VISANET. Mobile Banking</v>
      </c>
      <c r="B1325" t="s">
        <v>3424</v>
      </c>
      <c r="C1325" t="s">
        <v>3425</v>
      </c>
      <c r="D1325" t="str">
        <f t="shared" si="41"/>
        <v>YF0BR1-_BR_YF0BR1-BR-Analíticos--YF RECEBIVEIS VISANET. Mobile Banking</v>
      </c>
    </row>
    <row r="1326" spans="1:4" x14ac:dyDescent="0.35">
      <c r="A1326" t="str">
        <f t="shared" si="40"/>
        <v>YG0BR0-_BR_YG0BR0-BR-Interações Externas--YG REPASSES GOVERNAMENTAIS. Internet Banking</v>
      </c>
      <c r="B1326" t="s">
        <v>3426</v>
      </c>
      <c r="C1326" t="s">
        <v>3427</v>
      </c>
      <c r="D1326" t="str">
        <f t="shared" si="41"/>
        <v>YG0BR0-_BR_YG0BR0-BR-Interações Externas--YG REPASSES GOVERNAMENTAIS. Internet Banking</v>
      </c>
    </row>
    <row r="1327" spans="1:4" x14ac:dyDescent="0.35">
      <c r="A1327" t="str">
        <f t="shared" si="40"/>
        <v>YG0BR1-_BR_YG0BR1-BR-Interações Externas--YG REPASSES GOVERNAMENTAIS. Mobile Banking</v>
      </c>
      <c r="B1327" t="s">
        <v>3428</v>
      </c>
      <c r="C1327" t="s">
        <v>3429</v>
      </c>
      <c r="D1327" t="str">
        <f t="shared" si="41"/>
        <v>YG0BR1-_BR_YG0BR1-BR-Interações Externas--YG REPASSES GOVERNAMENTAIS. Mobile Banking</v>
      </c>
    </row>
    <row r="1328" spans="1:4" x14ac:dyDescent="0.35">
      <c r="A1328" t="str">
        <f t="shared" si="40"/>
        <v>YH0BR0-_BR_YH0BR0-BR-Manufatura--YH CUSTÓDIA DE CHEQUES. Internet Banking</v>
      </c>
      <c r="B1328" t="s">
        <v>3430</v>
      </c>
      <c r="C1328" t="s">
        <v>3431</v>
      </c>
      <c r="D1328" t="str">
        <f t="shared" si="41"/>
        <v>YH0BR0-_BR_YH0BR0-BR-Manufatura--YH CUSTÓDIA DE CHEQUES. Internet Banking</v>
      </c>
    </row>
    <row r="1329" spans="1:4" x14ac:dyDescent="0.35">
      <c r="A1329" t="str">
        <f t="shared" si="40"/>
        <v>YH0BR1-_BR_YH0BR1-BR-Manufatura--YH CUSTÓDIA DE CHEQUES. Mobile Banking</v>
      </c>
      <c r="B1329" t="s">
        <v>3432</v>
      </c>
      <c r="C1329" t="s">
        <v>3433</v>
      </c>
      <c r="D1329" t="str">
        <f t="shared" si="41"/>
        <v>YH0BR1-_BR_YH0BR1-BR-Manufatura--YH CUSTÓDIA DE CHEQUES. Mobile Banking</v>
      </c>
    </row>
    <row r="1330" spans="1:4" x14ac:dyDescent="0.35">
      <c r="A1330" t="str">
        <f t="shared" si="40"/>
        <v>YJ0BR0-_BR_YJ0BR0-BR-Manufatura--YJ HOLERITH ELETRÔNICO. Internet Banking</v>
      </c>
      <c r="B1330" t="s">
        <v>3434</v>
      </c>
      <c r="C1330" t="s">
        <v>3435</v>
      </c>
      <c r="D1330" t="str">
        <f t="shared" si="41"/>
        <v>YJ0BR0-_BR_YJ0BR0-BR-Manufatura--YJ HOLERITH ELETRÔNICO. Internet Banking</v>
      </c>
    </row>
    <row r="1331" spans="1:4" x14ac:dyDescent="0.35">
      <c r="A1331" t="str">
        <f t="shared" si="40"/>
        <v>YJ0BR1-_BR_YJ0BR1-BR-Manufatura--YJ HOLERITH ELETRÔNICO. Mobile Banking</v>
      </c>
      <c r="B1331" t="s">
        <v>3436</v>
      </c>
      <c r="C1331" t="s">
        <v>3437</v>
      </c>
      <c r="D1331" t="str">
        <f t="shared" si="41"/>
        <v>YJ0BR1-_BR_YJ0BR1-BR-Manufatura--YJ HOLERITH ELETRÔNICO. Mobile Banking</v>
      </c>
    </row>
    <row r="1332" spans="1:4" x14ac:dyDescent="0.35">
      <c r="A1332" t="str">
        <f t="shared" si="40"/>
        <v>YK0BR0-_BR_YK0BR0-BR-Manufatura--YK COBRANÇA. Internet Banking</v>
      </c>
      <c r="B1332" t="s">
        <v>3438</v>
      </c>
      <c r="C1332" t="s">
        <v>3439</v>
      </c>
      <c r="D1332" t="str">
        <f t="shared" si="41"/>
        <v>YK0BR0-_BR_YK0BR0-BR-Manufatura--YK COBRANÇA. Internet Banking</v>
      </c>
    </row>
    <row r="1333" spans="1:4" x14ac:dyDescent="0.35">
      <c r="A1333" t="str">
        <f t="shared" si="40"/>
        <v>YK0BR1-_BR_YK0BR1-BR-Manufatura--YK COBRANÇA. Mobile Banking</v>
      </c>
      <c r="B1333" t="s">
        <v>3440</v>
      </c>
      <c r="C1333" t="s">
        <v>3441</v>
      </c>
      <c r="D1333" t="str">
        <f t="shared" si="41"/>
        <v>YK0BR1-_BR_YK0BR1-BR-Manufatura--YK COBRANÇA. Mobile Banking</v>
      </c>
    </row>
    <row r="1334" spans="1:4" x14ac:dyDescent="0.35">
      <c r="A1334" t="str">
        <f t="shared" si="40"/>
        <v>YL0BR0-_BR_YL0BR0-BR-Manufatura--YL ALTAIR - CASH - PAGAMENTOS E DÉBITOS AUTOMÁTICOS. Internet Banking</v>
      </c>
      <c r="B1334" t="s">
        <v>3442</v>
      </c>
      <c r="C1334" t="s">
        <v>3443</v>
      </c>
      <c r="D1334" t="str">
        <f t="shared" si="41"/>
        <v>YL0BR0-_BR_YL0BR0-BR-Manufatura--YL ALTAIR - CASH - PAGAMENTOS E DÉBITOS AUTOMÁTICOS. Internet Banking</v>
      </c>
    </row>
    <row r="1335" spans="1:4" x14ac:dyDescent="0.35">
      <c r="A1335" t="str">
        <f t="shared" si="40"/>
        <v>YL0BR1-_BR_YL0BR1-BR-Manufatura--YL ALTAIR - CASH - PAGAMENTOS E DÉBITOS AUTOMÁTICOS. Mobile Banking</v>
      </c>
      <c r="B1335" t="s">
        <v>3444</v>
      </c>
      <c r="C1335" t="s">
        <v>3445</v>
      </c>
      <c r="D1335" t="str">
        <f t="shared" si="41"/>
        <v>YL0BR1-_BR_YL0BR1-BR-Manufatura--YL ALTAIR - CASH - PAGAMENTOS E DÉBITOS AUTOMÁTICOS. Mobile Banking</v>
      </c>
    </row>
    <row r="1336" spans="1:4" x14ac:dyDescent="0.35">
      <c r="A1336" t="str">
        <f t="shared" si="40"/>
        <v>YM0BR0-_BR_YM0BR0-BR-Capacidades Técnicas--YM ALTAIR CASH - INFRAESTRUTURA COMUM/CÓDIGO DE ESTAÇÕES. Internet Banking</v>
      </c>
      <c r="B1336" t="s">
        <v>3446</v>
      </c>
      <c r="C1336" t="s">
        <v>3447</v>
      </c>
      <c r="D1336" t="str">
        <f t="shared" si="41"/>
        <v>YM0BR0-_BR_YM0BR0-BR-Capacidades Técnicas--YM ALTAIR CASH - INFRAESTRUTURA COMUM/CÓDIGO DE ESTAÇÕES. Internet Banking</v>
      </c>
    </row>
    <row r="1337" spans="1:4" x14ac:dyDescent="0.35">
      <c r="A1337" t="str">
        <f t="shared" si="40"/>
        <v>YM0BR1-_BR_YM0BR1-BR-Capacidades Técnicas--YM ALTAIR CASH - INFRAESTRUTURA COMUM/CÓDIGO DE ESTAÇÕES. Mobile Banking</v>
      </c>
      <c r="B1337" t="s">
        <v>3448</v>
      </c>
      <c r="C1337" t="s">
        <v>3449</v>
      </c>
      <c r="D1337" t="str">
        <f t="shared" si="41"/>
        <v>YM0BR1-_BR_YM0BR1-BR-Capacidades Técnicas--YM ALTAIR CASH - INFRAESTRUTURA COMUM/CÓDIGO DE ESTAÇÕES. Mobile Banking</v>
      </c>
    </row>
    <row r="1338" spans="1:4" x14ac:dyDescent="0.35">
      <c r="A1338" t="str">
        <f t="shared" si="40"/>
        <v>YMBBR0-_BR_YMBBR0-BR-Capacidades Técnicas--YMB InfraEstrutura Comum Gateway Cash. Internet Banking</v>
      </c>
      <c r="B1338" t="s">
        <v>3450</v>
      </c>
      <c r="C1338" t="s">
        <v>3451</v>
      </c>
      <c r="D1338" t="str">
        <f t="shared" si="41"/>
        <v>YMBBR0-_BR_YMBBR0-BR-Capacidades Técnicas--YMB InfraEstrutura Comum Gateway Cash. Internet Banking</v>
      </c>
    </row>
    <row r="1339" spans="1:4" x14ac:dyDescent="0.35">
      <c r="A1339" t="str">
        <f t="shared" si="40"/>
        <v>YMBBR1-_BR_YMBBR1-BR-Capacidades Técnicas--YMB InfraEstrutura Comum Gateway Cash. Mobile Banking</v>
      </c>
      <c r="B1339" t="s">
        <v>3452</v>
      </c>
      <c r="C1339" t="s">
        <v>3453</v>
      </c>
      <c r="D1339" t="str">
        <f t="shared" si="41"/>
        <v>YMBBR1-_BR_YMBBR1-BR-Capacidades Técnicas--YMB InfraEstrutura Comum Gateway Cash. Mobile Banking</v>
      </c>
    </row>
    <row r="1340" spans="1:4" x14ac:dyDescent="0.35">
      <c r="A1340" t="str">
        <f t="shared" si="40"/>
        <v>YN0BR0-_BR_YN0BR0-BR-Gestão e Controle--YN MÓDULO DE AUTORIZAÇÕES. Internet Banking</v>
      </c>
      <c r="B1340" t="s">
        <v>3454</v>
      </c>
      <c r="C1340" t="s">
        <v>3455</v>
      </c>
      <c r="D1340" t="str">
        <f t="shared" si="41"/>
        <v>YN0BR0-_BR_YN0BR0-BR-Gestão e Controle--YN MÓDULO DE AUTORIZAÇÕES. Internet Banking</v>
      </c>
    </row>
    <row r="1341" spans="1:4" x14ac:dyDescent="0.35">
      <c r="A1341" t="str">
        <f t="shared" si="40"/>
        <v>YN0BR1-_BR_YN0BR1-BR-Gestão e Controle--YN MÓDULO DE AUTORIZAÇÕES. Mobile Banking</v>
      </c>
      <c r="B1341" t="s">
        <v>3456</v>
      </c>
      <c r="C1341" t="s">
        <v>3457</v>
      </c>
      <c r="D1341" t="str">
        <f t="shared" si="41"/>
        <v>YN0BR1-_BR_YN0BR1-BR-Gestão e Controle--YN MÓDULO DE AUTORIZAÇÕES. Mobile Banking</v>
      </c>
    </row>
    <row r="1342" spans="1:4" x14ac:dyDescent="0.35">
      <c r="A1342" t="str">
        <f t="shared" si="40"/>
        <v>YNGBR0-_BR_YNGBR0-BR-Canais--YNG Gestão de Autorizações dos Canais Digitais. Internet Banking</v>
      </c>
      <c r="B1342" t="s">
        <v>3458</v>
      </c>
      <c r="C1342" t="s">
        <v>3459</v>
      </c>
      <c r="D1342" t="str">
        <f t="shared" si="41"/>
        <v>YNGBR0-_BR_YNGBR0-BR-Canais--YNG Gestão de Autorizações dos Canais Digitais. Internet Banking</v>
      </c>
    </row>
    <row r="1343" spans="1:4" x14ac:dyDescent="0.35">
      <c r="A1343" t="str">
        <f t="shared" si="40"/>
        <v>YNGBR1-_BR_YNGBR1-BR-Canais--YNG Gestão de Autorizações dos Canais Digitais. Mobile Banking</v>
      </c>
      <c r="B1343" t="s">
        <v>3460</v>
      </c>
      <c r="C1343" t="s">
        <v>3461</v>
      </c>
      <c r="D1343" t="str">
        <f t="shared" si="41"/>
        <v>YNGBR1-_BR_YNGBR1-BR-Canais--YNG Gestão de Autorizações dos Canais Digitais. Mobile Banking</v>
      </c>
    </row>
    <row r="1344" spans="1:4" x14ac:dyDescent="0.35">
      <c r="A1344" t="str">
        <f t="shared" si="40"/>
        <v>YO0BR0-_BR_YO0BR0-BR-Gestão e Controle--YO PAGAMENTOS BENEFÍCIOS INSS. Internet Banking</v>
      </c>
      <c r="B1344" t="s">
        <v>3462</v>
      </c>
      <c r="C1344" t="s">
        <v>3463</v>
      </c>
      <c r="D1344" t="str">
        <f t="shared" si="41"/>
        <v>YO0BR0-_BR_YO0BR0-BR-Gestão e Controle--YO PAGAMENTOS BENEFÍCIOS INSS. Internet Banking</v>
      </c>
    </row>
    <row r="1345" spans="1:4" x14ac:dyDescent="0.35">
      <c r="A1345" t="str">
        <f t="shared" si="40"/>
        <v>YO0BR1-_BR_YO0BR1-BR-Gestão e Controle--YO PAGAMENTOS BENEFÍCIOS INSS. Mobile Banking</v>
      </c>
      <c r="B1345" t="s">
        <v>3464</v>
      </c>
      <c r="C1345" t="s">
        <v>3465</v>
      </c>
      <c r="D1345" t="str">
        <f t="shared" si="41"/>
        <v>YO0BR1-_BR_YO0BR1-BR-Gestão e Controle--YO PAGAMENTOS BENEFÍCIOS INSS. Mobile Banking</v>
      </c>
    </row>
    <row r="1346" spans="1:4" x14ac:dyDescent="0.35">
      <c r="A1346" t="str">
        <f t="shared" si="40"/>
        <v>YP0BR0-_BR_YP0BR0-BR-Comercialização e Serviços--YP ADMISSÃO PARTICULARES. Internet Banking</v>
      </c>
      <c r="B1346" t="s">
        <v>3466</v>
      </c>
      <c r="C1346" t="s">
        <v>3467</v>
      </c>
      <c r="D1346" t="str">
        <f t="shared" si="41"/>
        <v>YP0BR0-_BR_YP0BR0-BR-Comercialização e Serviços--YP ADMISSÃO PARTICULARES. Internet Banking</v>
      </c>
    </row>
    <row r="1347" spans="1:4" x14ac:dyDescent="0.35">
      <c r="A1347" t="str">
        <f t="shared" si="40"/>
        <v>YP0BR1-_BR_YP0BR1-BR-Comercialização e Serviços--YP ADMISSÃO PARTICULARES. Mobile Banking</v>
      </c>
      <c r="B1347" t="s">
        <v>3468</v>
      </c>
      <c r="C1347" t="s">
        <v>3469</v>
      </c>
      <c r="D1347" t="str">
        <f t="shared" si="41"/>
        <v>YP0BR1-_BR_YP0BR1-BR-Comercialização e Serviços--YP ADMISSÃO PARTICULARES. Mobile Banking</v>
      </c>
    </row>
    <row r="1348" spans="1:4" x14ac:dyDescent="0.35">
      <c r="A1348" t="str">
        <f t="shared" si="40"/>
        <v>YQ0BR0-_BR_YQ0BR0-BR-Manufatura--YQ Central de Comprovantes e Compromissos do Dia. Internet Banking</v>
      </c>
      <c r="B1348" t="s">
        <v>3470</v>
      </c>
      <c r="C1348" t="s">
        <v>3471</v>
      </c>
      <c r="D1348" t="str">
        <f t="shared" si="41"/>
        <v>YQ0BR0-_BR_YQ0BR0-BR-Manufatura--YQ Central de Comprovantes e Compromissos do Dia. Internet Banking</v>
      </c>
    </row>
    <row r="1349" spans="1:4" x14ac:dyDescent="0.35">
      <c r="A1349" t="str">
        <f t="shared" si="40"/>
        <v>YQ0BR1-_BR_YQ0BR1-BR-Manufatura--YQ Central de Comprovantes e Compromissos do Dia. Mobile Banking</v>
      </c>
      <c r="B1349" t="s">
        <v>3472</v>
      </c>
      <c r="C1349" t="s">
        <v>3473</v>
      </c>
      <c r="D1349" t="str">
        <f t="shared" si="41"/>
        <v>YQ0BR1-_BR_YQ0BR1-BR-Manufatura--YQ Central de Comprovantes e Compromissos do Dia. Mobile Banking</v>
      </c>
    </row>
    <row r="1350" spans="1:4" x14ac:dyDescent="0.35">
      <c r="A1350" t="str">
        <f t="shared" si="40"/>
        <v>YQBBR0-_BR_YQBBR0-BR-Manufatura--YQB Central de Pagamentos Santander. Internet Banking</v>
      </c>
      <c r="B1350" t="s">
        <v>3474</v>
      </c>
      <c r="C1350" t="s">
        <v>3475</v>
      </c>
      <c r="D1350" t="str">
        <f t="shared" si="41"/>
        <v>YQBBR0-_BR_YQBBR0-BR-Manufatura--YQB Central de Pagamentos Santander. Internet Banking</v>
      </c>
    </row>
    <row r="1351" spans="1:4" x14ac:dyDescent="0.35">
      <c r="A1351" t="str">
        <f t="shared" si="40"/>
        <v>YQBBR1-_BR_YQBBR1-BR-Manufatura--YQB Central de Pagamentos Santander. Mobile Banking</v>
      </c>
      <c r="B1351" t="s">
        <v>3476</v>
      </c>
      <c r="C1351" t="s">
        <v>3477</v>
      </c>
      <c r="D1351" t="str">
        <f t="shared" si="41"/>
        <v>YQBBR1-_BR_YQBBR1-BR-Manufatura--YQB Central de Pagamentos Santander. Mobile Banking</v>
      </c>
    </row>
    <row r="1352" spans="1:4" x14ac:dyDescent="0.35">
      <c r="A1352" t="str">
        <f t="shared" si="40"/>
        <v>YR0BR0-_BR_YR0BR0-BR-Manufatura--YR KGL. Internet Banking</v>
      </c>
      <c r="B1352" t="s">
        <v>3478</v>
      </c>
      <c r="C1352" t="s">
        <v>3479</v>
      </c>
      <c r="D1352" t="str">
        <f t="shared" si="41"/>
        <v>YR0BR0-_BR_YR0BR0-BR-Manufatura--YR KGL. Internet Banking</v>
      </c>
    </row>
    <row r="1353" spans="1:4" x14ac:dyDescent="0.35">
      <c r="A1353" t="str">
        <f t="shared" si="40"/>
        <v>YR0BR1-_BR_YR0BR1-BR-Manufatura--YR KGL. Mobile Banking</v>
      </c>
      <c r="B1353" t="s">
        <v>3480</v>
      </c>
      <c r="C1353" t="s">
        <v>3481</v>
      </c>
      <c r="D1353" t="str">
        <f t="shared" si="41"/>
        <v>YR0BR1-_BR_YR0BR1-BR-Manufatura--YR KGL. Mobile Banking</v>
      </c>
    </row>
    <row r="1354" spans="1:4" x14ac:dyDescent="0.35">
      <c r="A1354" t="str">
        <f t="shared" ref="A1354:A1367" si="42">CONCATENATE(C1354,"-",B1354)</f>
        <v>YRKBR0-_BR_YRKBR0-BR-Analíticos--YRK INTERFACE LOCAL KGL. Internet Banking</v>
      </c>
      <c r="B1354" t="s">
        <v>3482</v>
      </c>
      <c r="C1354" t="s">
        <v>3483</v>
      </c>
      <c r="D1354" t="str">
        <f t="shared" ref="D1354:D1367" si="43">A1354</f>
        <v>YRKBR0-_BR_YRKBR0-BR-Analíticos--YRK INTERFACE LOCAL KGL. Internet Banking</v>
      </c>
    </row>
    <row r="1355" spans="1:4" x14ac:dyDescent="0.35">
      <c r="A1355" t="str">
        <f t="shared" si="42"/>
        <v>YRKBR1-_BR_YRKBR1-BR-Analíticos--YRK INTERFACE LOCAL KGL. Mobile Banking</v>
      </c>
      <c r="B1355" t="s">
        <v>3484</v>
      </c>
      <c r="C1355" t="s">
        <v>3485</v>
      </c>
      <c r="D1355" t="str">
        <f t="shared" si="43"/>
        <v>YRKBR1-_BR_YRKBR1-BR-Analíticos--YRK INTERFACE LOCAL KGL. Mobile Banking</v>
      </c>
    </row>
    <row r="1356" spans="1:4" x14ac:dyDescent="0.35">
      <c r="A1356" t="str">
        <f t="shared" si="42"/>
        <v>YU0BR0-_BR_YU0BR0-BR-Manufatura--YU PORTAL CASH. Internet Banking</v>
      </c>
      <c r="B1356" t="s">
        <v>3486</v>
      </c>
      <c r="C1356" t="s">
        <v>3487</v>
      </c>
      <c r="D1356" t="str">
        <f t="shared" si="43"/>
        <v>YU0BR0-_BR_YU0BR0-BR-Manufatura--YU PORTAL CASH. Internet Banking</v>
      </c>
    </row>
    <row r="1357" spans="1:4" x14ac:dyDescent="0.35">
      <c r="A1357" t="str">
        <f t="shared" si="42"/>
        <v>YU0BR1-_BR_YU0BR1-BR-Manufatura--YU PORTAL CASH. Mobile Banking</v>
      </c>
      <c r="B1357" t="s">
        <v>3488</v>
      </c>
      <c r="C1357" t="s">
        <v>3489</v>
      </c>
      <c r="D1357" t="str">
        <f t="shared" si="43"/>
        <v>YU0BR1-_BR_YU0BR1-BR-Manufatura--YU PORTAL CASH. Mobile Banking</v>
      </c>
    </row>
    <row r="1358" spans="1:4" x14ac:dyDescent="0.35">
      <c r="A1358" t="str">
        <f t="shared" si="42"/>
        <v>YV0BR0-_BR_YV0BR0-BR-Gestão e Controle--YV RECOLHIMENTO DE VALORES. Internet Banking</v>
      </c>
      <c r="B1358" t="s">
        <v>3490</v>
      </c>
      <c r="C1358" t="s">
        <v>3491</v>
      </c>
      <c r="D1358" t="str">
        <f t="shared" si="43"/>
        <v>YV0BR0-_BR_YV0BR0-BR-Gestão e Controle--YV RECOLHIMENTO DE VALORES. Internet Banking</v>
      </c>
    </row>
    <row r="1359" spans="1:4" x14ac:dyDescent="0.35">
      <c r="A1359" t="str">
        <f t="shared" si="42"/>
        <v>YV0BR1-_BR_YV0BR1-BR-Gestão e Controle--YV RECOLHIMENTO DE VALORES. Mobile Banking</v>
      </c>
      <c r="B1359" t="s">
        <v>3492</v>
      </c>
      <c r="C1359" t="s">
        <v>3493</v>
      </c>
      <c r="D1359" t="str">
        <f t="shared" si="43"/>
        <v>YV0BR1-_BR_YV0BR1-BR-Gestão e Controle--YV RECOLHIMENTO DE VALORES. Mobile Banking</v>
      </c>
    </row>
    <row r="1360" spans="1:4" x14ac:dyDescent="0.35">
      <c r="A1360" t="str">
        <f t="shared" si="42"/>
        <v>YW0BR0-_BR_YW0BR0-BR-Manufatura--YW ACIONISTA BANESPA/SANTANDER. Internet Banking</v>
      </c>
      <c r="B1360" t="s">
        <v>3494</v>
      </c>
      <c r="C1360" t="s">
        <v>3495</v>
      </c>
      <c r="D1360" t="str">
        <f t="shared" si="43"/>
        <v>YW0BR0-_BR_YW0BR0-BR-Manufatura--YW ACIONISTA BANESPA/SANTANDER. Internet Banking</v>
      </c>
    </row>
    <row r="1361" spans="1:4" x14ac:dyDescent="0.35">
      <c r="A1361" t="str">
        <f t="shared" si="42"/>
        <v>YW0BR1-_BR_YW0BR1-BR-Manufatura--YW ACIONISTA BANESPA/SANTANDER. Mobile Banking</v>
      </c>
      <c r="B1361" t="s">
        <v>3496</v>
      </c>
      <c r="C1361" t="s">
        <v>3497</v>
      </c>
      <c r="D1361" t="str">
        <f t="shared" si="43"/>
        <v>YW0BR1-_BR_YW0BR1-BR-Manufatura--YW ACIONISTA BANESPA/SANTANDER. Mobile Banking</v>
      </c>
    </row>
    <row r="1362" spans="1:4" x14ac:dyDescent="0.35">
      <c r="A1362" t="str">
        <f t="shared" si="42"/>
        <v>YX0BR0-_BR_YX0BR0-BR-Manufatura--YX RECEBÍVEIS CHEQUE ELETRÔNICO. Internet Banking</v>
      </c>
      <c r="B1362" t="s">
        <v>3498</v>
      </c>
      <c r="C1362" t="s">
        <v>3499</v>
      </c>
      <c r="D1362" t="str">
        <f t="shared" si="43"/>
        <v>YX0BR0-_BR_YX0BR0-BR-Manufatura--YX RECEBÍVEIS CHEQUE ELETRÔNICO. Internet Banking</v>
      </c>
    </row>
    <row r="1363" spans="1:4" x14ac:dyDescent="0.35">
      <c r="A1363" t="str">
        <f t="shared" si="42"/>
        <v>YX0BR1-_BR_YX0BR1-BR-Manufatura--YX RECEBÍVEIS CHEQUE ELETRÔNICO. Mobile Banking</v>
      </c>
      <c r="B1363" t="s">
        <v>3500</v>
      </c>
      <c r="C1363" t="s">
        <v>3501</v>
      </c>
      <c r="D1363" t="str">
        <f t="shared" si="43"/>
        <v>YX0BR1-_BR_YX0BR1-BR-Manufatura--YX RECEBÍVEIS CHEQUE ELETRÔNICO. Mobile Banking</v>
      </c>
    </row>
    <row r="1364" spans="1:4" x14ac:dyDescent="0.35">
      <c r="A1364" t="str">
        <f t="shared" si="42"/>
        <v>ZT0BR0-_BR_ZT0BR0-BR-Comercialização e Serviços--ZT CACS - GERENCIADOR DE COBRANÇA. Internet Banking</v>
      </c>
      <c r="B1364" t="s">
        <v>3502</v>
      </c>
      <c r="C1364" t="s">
        <v>3503</v>
      </c>
      <c r="D1364" t="str">
        <f t="shared" si="43"/>
        <v>ZT0BR0-_BR_ZT0BR0-BR-Comercialização e Serviços--ZT CACS - GERENCIADOR DE COBRANÇA. Internet Banking</v>
      </c>
    </row>
    <row r="1365" spans="1:4" x14ac:dyDescent="0.35">
      <c r="A1365" t="str">
        <f t="shared" si="42"/>
        <v>ZT0BR1-_BR_ZT0BR1-BR-Comercialização e Serviços--ZT CACS - GERENCIADOR DE COBRANÇA. Mobile Banking</v>
      </c>
      <c r="B1365" t="s">
        <v>3504</v>
      </c>
      <c r="C1365" t="s">
        <v>3505</v>
      </c>
      <c r="D1365" t="str">
        <f t="shared" si="43"/>
        <v>ZT0BR1-_BR_ZT0BR1-BR-Comercialização e Serviços--ZT CACS - GERENCIADOR DE COBRANÇA. Mobile Banking</v>
      </c>
    </row>
    <row r="1366" spans="1:4" x14ac:dyDescent="0.35">
      <c r="A1366" t="str">
        <f t="shared" si="42"/>
        <v>ZTWBR0-_BR_ZTWBR0-BR-Canais--ZTW CACS. Internet Banking</v>
      </c>
      <c r="B1366" t="s">
        <v>3506</v>
      </c>
      <c r="C1366" t="s">
        <v>3507</v>
      </c>
      <c r="D1366" t="str">
        <f t="shared" si="43"/>
        <v>ZTWBR0-_BR_ZTWBR0-BR-Canais--ZTW CACS. Internet Banking</v>
      </c>
    </row>
    <row r="1367" spans="1:4" x14ac:dyDescent="0.35">
      <c r="A1367" t="str">
        <f t="shared" si="42"/>
        <v>ZTWBR1-_BR_ZTWBR1-BR-Canais--ZTW CACS. Mobile Banking</v>
      </c>
      <c r="B1367" t="s">
        <v>3508</v>
      </c>
      <c r="C1367" t="s">
        <v>3509</v>
      </c>
      <c r="D1367" t="str">
        <f t="shared" si="43"/>
        <v>ZTWBR1-_BR_ZTWBR1-BR-Canais--ZTW CACS. Mobile Banking</v>
      </c>
    </row>
    <row r="1368" spans="1:4" x14ac:dyDescent="0.35">
      <c r="A1368" t="str">
        <f>CONCATENATE(C1368,"-",B1368)</f>
        <v>00FACS-Recupera y presenta la lista de familias cross selling para una familia de productos.</v>
      </c>
      <c r="B1368" s="9" t="s">
        <v>794</v>
      </c>
      <c r="C1368" s="9" t="s">
        <v>795</v>
      </c>
      <c r="D1368" t="str">
        <f>A1368</f>
        <v>00FACS-Recupera y presenta la lista de familias cross selling para una familia de productos.</v>
      </c>
    </row>
    <row r="1369" spans="1:4" x14ac:dyDescent="0.35">
      <c r="A1369" t="str">
        <f t="shared" ref="A1369:A1432" si="44">CONCATENATE(C1369,"-",B1369)</f>
        <v>00FLDP-Recupera y presenta la lista de productos de una familia</v>
      </c>
      <c r="B1369" s="9" t="s">
        <v>3510</v>
      </c>
      <c r="C1369" s="9" t="s">
        <v>3511</v>
      </c>
      <c r="D1369" t="str">
        <f t="shared" ref="D1369:D1432" si="45">A1369</f>
        <v>00FLDP-Recupera y presenta la lista de productos de una familia</v>
      </c>
    </row>
    <row r="1370" spans="1:4" x14ac:dyDescent="0.35">
      <c r="A1370" t="str">
        <f t="shared" si="44"/>
        <v>00LRIN-Widget técnico indexador (Autonomy / IDOL10) de contenidos Liferay para las intranet y su integración en buscadores.</v>
      </c>
      <c r="B1370" s="9" t="s">
        <v>3512</v>
      </c>
      <c r="C1370" s="9" t="s">
        <v>3513</v>
      </c>
      <c r="D1370" t="str">
        <f t="shared" si="45"/>
        <v>00LRIN-Widget técnico indexador (Autonomy / IDOL10) de contenidos Liferay para las intranet y su integración en buscadores.</v>
      </c>
    </row>
    <row r="1371" spans="1:4" x14ac:dyDescent="0.35">
      <c r="A1371" t="str">
        <f t="shared" si="44"/>
        <v>00LRME-Widget 100% Liferay (incluyendo gestión de contenidos en Liferay) para menú</v>
      </c>
      <c r="B1371" s="9" t="s">
        <v>3514</v>
      </c>
      <c r="C1371" s="9" t="s">
        <v>3515</v>
      </c>
      <c r="D1371" t="str">
        <f t="shared" si="45"/>
        <v>00LRME-Widget 100% Liferay (incluyendo gestión de contenidos en Liferay) para menú</v>
      </c>
    </row>
    <row r="1372" spans="1:4" x14ac:dyDescent="0.35">
      <c r="A1372" t="str">
        <f t="shared" si="44"/>
        <v>00LRPT-Widget 100% Liferay (incluyendo gestión de contenidos Liferay) para el título de página</v>
      </c>
      <c r="B1372" s="9" t="s">
        <v>3516</v>
      </c>
      <c r="C1372" s="9" t="s">
        <v>3517</v>
      </c>
      <c r="D1372" t="str">
        <f t="shared" si="45"/>
        <v>00LRPT-Widget 100% Liferay (incluyendo gestión de contenidos Liferay) para el título de página</v>
      </c>
    </row>
    <row r="1373" spans="1:4" x14ac:dyDescent="0.35">
      <c r="A1373" t="str">
        <f t="shared" si="44"/>
        <v>00LRWC-Widget cabecera 100% Liferay, incluyendo también la gestión de contenidos en Liferay</v>
      </c>
      <c r="B1373" s="9" t="s">
        <v>3518</v>
      </c>
      <c r="C1373" s="9" t="s">
        <v>3519</v>
      </c>
      <c r="D1373" t="str">
        <f t="shared" si="45"/>
        <v>00LRWC-Widget cabecera 100% Liferay, incluyendo también la gestión de contenidos en Liferay</v>
      </c>
    </row>
    <row r="1374" spans="1:4" x14ac:dyDescent="0.35">
      <c r="A1374" t="str">
        <f t="shared" si="44"/>
        <v>00MTCO-</v>
      </c>
      <c r="B1374" s="9" t="s">
        <v>3520</v>
      </c>
      <c r="C1374" s="9" t="s">
        <v>3521</v>
      </c>
      <c r="D1374" t="str">
        <f t="shared" si="45"/>
        <v>00MTCO-</v>
      </c>
    </row>
    <row r="1375" spans="1:4" x14ac:dyDescent="0.35">
      <c r="A1375" t="str">
        <f t="shared" si="44"/>
        <v>01DLIG-Widget de contenidos en Liferay de Agrupación de Informaciones</v>
      </c>
      <c r="B1375" s="9" t="s">
        <v>3522</v>
      </c>
      <c r="C1375" s="9" t="s">
        <v>3523</v>
      </c>
      <c r="D1375" t="str">
        <f t="shared" si="45"/>
        <v>01DLIG-Widget de contenidos en Liferay de Agrupación de Informaciones</v>
      </c>
    </row>
    <row r="1376" spans="1:4" x14ac:dyDescent="0.35">
      <c r="A1376" t="str">
        <f t="shared" si="44"/>
        <v>01LGOL-Widget 100% Liferay (incluyendo gestión de contenidos también en Liferay) para una agrupación de enlaces</v>
      </c>
      <c r="B1376" s="9" t="s">
        <v>3524</v>
      </c>
      <c r="C1376" s="9" t="s">
        <v>3525</v>
      </c>
      <c r="D1376" t="str">
        <f t="shared" si="45"/>
        <v>01LGOL-Widget 100% Liferay (incluyendo gestión de contenidos también en Liferay) para una agrupación de enlaces</v>
      </c>
    </row>
    <row r="1377" spans="1:4" x14ac:dyDescent="0.35">
      <c r="A1377" t="str">
        <f t="shared" si="44"/>
        <v>01LLCG-Widget 100% Liferay (incluyendo también la gestión de contenidos en Liferay) para una agrupación de agrupaciones de enlaces</v>
      </c>
      <c r="B1377" s="9" t="s">
        <v>3526</v>
      </c>
      <c r="C1377" s="9" t="s">
        <v>3527</v>
      </c>
      <c r="D1377" t="str">
        <f t="shared" si="45"/>
        <v>01LLCG-Widget 100% Liferay (incluyendo también la gestión de contenidos en Liferay) para una agrupación de agrupaciones de enlaces</v>
      </c>
    </row>
    <row r="1378" spans="1:4" x14ac:dyDescent="0.35">
      <c r="A1378" t="str">
        <f t="shared" si="44"/>
        <v>01LRMG-Widget Liferay para una agrupación de multimedias. Con gestión de contenidos en Fatwire</v>
      </c>
      <c r="B1378" s="9" t="s">
        <v>3528</v>
      </c>
      <c r="C1378" s="9" t="s">
        <v>3529</v>
      </c>
      <c r="D1378" t="str">
        <f t="shared" si="45"/>
        <v>01LRMG-Widget Liferay para una agrupación de multimedias. Con gestión de contenidos en Fatwire</v>
      </c>
    </row>
    <row r="1379" spans="1:4" x14ac:dyDescent="0.35">
      <c r="A1379" t="str">
        <f t="shared" si="44"/>
        <v>02LRPS-Widget 100% Liferay (incluida la gestión de contenidos también en Liferay) para el Sitemap</v>
      </c>
      <c r="B1379" s="9" t="s">
        <v>3530</v>
      </c>
      <c r="C1379" s="9" t="s">
        <v>3531</v>
      </c>
      <c r="D1379" t="str">
        <f t="shared" si="45"/>
        <v>02LRPS-Widget 100% Liferay (incluida la gestión de contenidos también en Liferay) para el Sitemap</v>
      </c>
    </row>
    <row r="1380" spans="1:4" x14ac:dyDescent="0.35">
      <c r="A1380" t="str">
        <f t="shared" si="44"/>
        <v>03LRNA-031 Navigation en LifeRay con contenidos LifeRay</v>
      </c>
      <c r="B1380" s="9" t="s">
        <v>3532</v>
      </c>
      <c r="C1380" s="9" t="s">
        <v>3533</v>
      </c>
      <c r="D1380" t="str">
        <f t="shared" si="45"/>
        <v>03LRNA-031 Navigation en LifeRay con contenidos LifeRay</v>
      </c>
    </row>
    <row r="1381" spans="1:4" x14ac:dyDescent="0.35">
      <c r="A1381" t="str">
        <f t="shared" si="44"/>
        <v>041SEA-041 Buscador de contenidos indexados en Autonomy/IDOL para LifeRay.</v>
      </c>
      <c r="B1381" s="9" t="s">
        <v>3534</v>
      </c>
      <c r="C1381" s="9" t="s">
        <v>3535</v>
      </c>
      <c r="D1381" t="str">
        <f t="shared" si="45"/>
        <v>041SEA-041 Buscador de contenidos indexados en Autonomy/IDOL para LifeRay.</v>
      </c>
    </row>
    <row r="1382" spans="1:4" x14ac:dyDescent="0.35">
      <c r="A1382" t="str">
        <f t="shared" si="44"/>
        <v>04LGOM-Widget 100% Liferay (incluida también la gestión de contenidos en Liferay) para una agrupación de medias</v>
      </c>
      <c r="B1382" s="9" t="s">
        <v>3536</v>
      </c>
      <c r="C1382" s="9" t="s">
        <v>3537</v>
      </c>
      <c r="D1382" t="str">
        <f t="shared" si="45"/>
        <v>04LGOM-Widget 100% Liferay (incluida también la gestión de contenidos en Liferay) para una agrupación de medias</v>
      </c>
    </row>
    <row r="1383" spans="1:4" x14ac:dyDescent="0.35">
      <c r="A1383" t="str">
        <f t="shared" si="44"/>
        <v>04LRDG-Agrupación de documentos en LifeRay con contenidos LifeRay (no fatwire)</v>
      </c>
      <c r="B1383" s="9" t="s">
        <v>3538</v>
      </c>
      <c r="C1383" s="9" t="s">
        <v>3539</v>
      </c>
      <c r="D1383" t="str">
        <f t="shared" si="45"/>
        <v>04LRDG-Agrupación de documentos en LifeRay con contenidos LifeRay (no fatwire)</v>
      </c>
    </row>
    <row r="1384" spans="1:4" x14ac:dyDescent="0.35">
      <c r="A1384" t="str">
        <f t="shared" si="44"/>
        <v>04LRDI-Widget Liferay para el detalle de Información</v>
      </c>
      <c r="B1384" s="9" t="s">
        <v>3540</v>
      </c>
      <c r="C1384" s="9" t="s">
        <v>3541</v>
      </c>
      <c r="D1384" t="str">
        <f t="shared" si="45"/>
        <v>04LRDI-Widget Liferay para el detalle de Información</v>
      </c>
    </row>
    <row r="1385" spans="1:4" x14ac:dyDescent="0.35">
      <c r="A1385" t="str">
        <f t="shared" si="44"/>
        <v>04LRIG-Widget 100% Liferay (incluida la gestión de contenidos, también en Liferay) para la agrupación de informaciones</v>
      </c>
      <c r="B1385" s="9" t="s">
        <v>3542</v>
      </c>
      <c r="C1385" s="9" t="s">
        <v>3543</v>
      </c>
      <c r="D1385" t="str">
        <f t="shared" si="45"/>
        <v>04LRIG-Widget 100% Liferay (incluida la gestión de contenidos, también en Liferay) para la agrupación de informaciones</v>
      </c>
    </row>
    <row r="1386" spans="1:4" x14ac:dyDescent="0.35">
      <c r="A1386" t="str">
        <f t="shared" si="44"/>
        <v>04LRMD-Widget 100% Liferay (incluida la gestión de contenidos, también en Liferay) para el detalle de medias</v>
      </c>
      <c r="B1386" s="9" t="s">
        <v>3544</v>
      </c>
      <c r="C1386" s="9" t="s">
        <v>3545</v>
      </c>
      <c r="D1386" t="str">
        <f t="shared" si="45"/>
        <v>04LRMD-Widget 100% Liferay (incluida la gestión de contenidos, también en Liferay) para el detalle de medias</v>
      </c>
    </row>
    <row r="1387" spans="1:4" x14ac:dyDescent="0.35">
      <c r="A1387" t="str">
        <f t="shared" si="44"/>
        <v>05LRM1-Widget Liferay para el menú gestionado a través del Catálogo de Contenidos sin Fatwire (LifeRay puro)</v>
      </c>
      <c r="B1387" s="9" t="s">
        <v>3546</v>
      </c>
      <c r="C1387" s="9" t="s">
        <v>3547</v>
      </c>
      <c r="D1387" t="str">
        <f t="shared" si="45"/>
        <v>05LRM1-Widget Liferay para el menú gestionado a través del Catálogo de Contenidos sin Fatwire (LifeRay puro)</v>
      </c>
    </row>
    <row r="1388" spans="1:4" x14ac:dyDescent="0.35">
      <c r="A1388" t="str">
        <f t="shared" si="44"/>
        <v>05LRM2-Widget Menú 100% LifeRay que lee de páginas LR</v>
      </c>
      <c r="B1388" s="9" t="s">
        <v>3548</v>
      </c>
      <c r="C1388" s="9" t="s">
        <v>3549</v>
      </c>
      <c r="D1388" t="str">
        <f t="shared" si="45"/>
        <v>05LRM2-Widget Menú 100% LifeRay que lee de páginas LR</v>
      </c>
    </row>
    <row r="1389" spans="1:4" x14ac:dyDescent="0.35">
      <c r="A1389" t="str">
        <f t="shared" si="44"/>
        <v>05LRMC-Widget Liferay para el menú gestionado a través del Catálogo de Contenidos</v>
      </c>
      <c r="B1389" s="9" t="s">
        <v>3550</v>
      </c>
      <c r="C1389" s="9" t="s">
        <v>3551</v>
      </c>
      <c r="D1389" t="str">
        <f t="shared" si="45"/>
        <v>05LRMC-Widget Liferay para el menú gestionado a través del Catálogo de Contenidos</v>
      </c>
    </row>
    <row r="1390" spans="1:4" x14ac:dyDescent="0.35">
      <c r="A1390" t="str">
        <f t="shared" si="44"/>
        <v>07LBTT-Widget Liferay con la funcionalidad de subir a la parte superior de la página. Solicitado por la intranet de México</v>
      </c>
      <c r="B1390" s="9" t="s">
        <v>3552</v>
      </c>
      <c r="C1390" s="9" t="s">
        <v>3553</v>
      </c>
      <c r="D1390" t="str">
        <f t="shared" si="45"/>
        <v>07LBTT-Widget Liferay con la funcionalidad de subir a la parte superior de la página. Solicitado por la intranet de México</v>
      </c>
    </row>
    <row r="1391" spans="1:4" x14ac:dyDescent="0.35">
      <c r="A1391" t="str">
        <f t="shared" si="44"/>
        <v>07LRBL-Widget 100% Liferay (incluida la gestión de contenidos, también en Liferay) para un enlace tipo botón</v>
      </c>
      <c r="B1391" s="9" t="s">
        <v>3554</v>
      </c>
      <c r="C1391" s="9" t="s">
        <v>3555</v>
      </c>
      <c r="D1391" t="str">
        <f t="shared" si="45"/>
        <v>07LRBL-Widget 100% Liferay (incluida la gestión de contenidos, también en Liferay) para un enlace tipo botón</v>
      </c>
    </row>
    <row r="1392" spans="1:4" x14ac:dyDescent="0.35">
      <c r="A1392" t="str">
        <f t="shared" si="44"/>
        <v>07LRGL-Widget Liferay para el Glosario, solicitado por la intranet de México</v>
      </c>
      <c r="B1392" s="9" t="s">
        <v>3556</v>
      </c>
      <c r="C1392" s="9" t="s">
        <v>3557</v>
      </c>
      <c r="D1392" t="str">
        <f t="shared" si="45"/>
        <v>07LRGL-Widget Liferay para el Glosario, solicitado por la intranet de México</v>
      </c>
    </row>
    <row r="1393" spans="1:4" x14ac:dyDescent="0.35">
      <c r="A1393" t="str">
        <f t="shared" si="44"/>
        <v>07LRIF-Widget Liferay para iframe</v>
      </c>
      <c r="B1393" s="9" t="s">
        <v>3558</v>
      </c>
      <c r="C1393" s="9" t="s">
        <v>3559</v>
      </c>
      <c r="D1393" t="str">
        <f t="shared" si="45"/>
        <v>07LRIF-Widget Liferay para iframe</v>
      </c>
    </row>
    <row r="1394" spans="1:4" x14ac:dyDescent="0.35">
      <c r="A1394" t="str">
        <f t="shared" si="44"/>
        <v>08LRGI-Portlet que muestra la información más leída en Google Analytics</v>
      </c>
      <c r="B1394" s="9" t="s">
        <v>3560</v>
      </c>
      <c r="C1394" s="9" t="s">
        <v>3561</v>
      </c>
      <c r="D1394" t="str">
        <f t="shared" si="45"/>
        <v>08LRGI-Portlet que muestra la información más leída en Google Analytics</v>
      </c>
    </row>
    <row r="1395" spans="1:4" x14ac:dyDescent="0.35">
      <c r="A1395" t="str">
        <f t="shared" si="44"/>
        <v>08LRRS-Portlet que devuelve la información de un RSS</v>
      </c>
      <c r="B1395" s="9" t="s">
        <v>3562</v>
      </c>
      <c r="C1395" s="9" t="s">
        <v>3563</v>
      </c>
      <c r="D1395" t="str">
        <f t="shared" si="45"/>
        <v>08LRRS-Portlet que devuelve la información de un RSS</v>
      </c>
    </row>
    <row r="1396" spans="1:4" x14ac:dyDescent="0.35">
      <c r="A1396" t="str">
        <f t="shared" si="44"/>
        <v>0CDPTM-Permite navegar por el tree map, hasta la selección de un producto</v>
      </c>
      <c r="B1396" s="9" t="s">
        <v>3564</v>
      </c>
      <c r="C1396" s="9" t="s">
        <v>3565</v>
      </c>
      <c r="D1396" t="str">
        <f t="shared" si="45"/>
        <v>0CDPTM-Permite navegar por el tree map, hasta la selección de un producto</v>
      </c>
    </row>
    <row r="1397" spans="1:4" x14ac:dyDescent="0.35">
      <c r="A1397" t="str">
        <f t="shared" si="44"/>
        <v>0DLASR-Widget 100% Liferay (incluida también la gestión de contenidos en Liferay) para los resultados de búsqueda en Autonomy</v>
      </c>
      <c r="B1397" s="9" t="s">
        <v>3566</v>
      </c>
      <c r="C1397" s="9" t="s">
        <v>3567</v>
      </c>
      <c r="D1397" t="str">
        <f t="shared" si="45"/>
        <v>0DLASR-Widget 100% Liferay (incluida también la gestión de contenidos en Liferay) para los resultados de búsqueda en Autonomy</v>
      </c>
    </row>
    <row r="1398" spans="1:4" x14ac:dyDescent="0.35">
      <c r="A1398" t="str">
        <f t="shared" si="44"/>
        <v>0DLICG-Widget Liferay de Agrupación de Agrupaciones de Informaciones</v>
      </c>
      <c r="B1398" s="9" t="s">
        <v>3568</v>
      </c>
      <c r="C1398" s="9" t="s">
        <v>3569</v>
      </c>
      <c r="D1398" t="str">
        <f t="shared" si="45"/>
        <v>0DLICG-Widget Liferay de Agrupación de Agrupaciones de Informaciones</v>
      </c>
    </row>
    <row r="1399" spans="1:4" x14ac:dyDescent="0.35">
      <c r="A1399" t="str">
        <f t="shared" si="44"/>
        <v>0DLILB-Widget 100% Liferay (incluida también la gestión de contenidos en Liferay) para una lista automática de informaciones por fecha</v>
      </c>
      <c r="B1399" s="9" t="s">
        <v>3570</v>
      </c>
      <c r="C1399" s="9" t="s">
        <v>3571</v>
      </c>
      <c r="D1399" t="str">
        <f t="shared" si="45"/>
        <v>0DLILB-Widget 100% Liferay (incluida también la gestión de contenidos en Liferay) para una lista automática de informaciones por fecha</v>
      </c>
    </row>
    <row r="1400" spans="1:4" x14ac:dyDescent="0.35">
      <c r="A1400" t="str">
        <f t="shared" si="44"/>
        <v>0DLLID-Widget de Detalle de Información 100% LR (gestión de contenidos en Liferay)</v>
      </c>
      <c r="B1400" s="9" t="s">
        <v>3572</v>
      </c>
      <c r="C1400" s="9" t="s">
        <v>3573</v>
      </c>
      <c r="D1400" t="str">
        <f t="shared" si="45"/>
        <v>0DLLID-Widget de Detalle de Información 100% LR (gestión de contenidos en Liferay)</v>
      </c>
    </row>
    <row r="1401" spans="1:4" x14ac:dyDescent="0.35">
      <c r="A1401" t="str">
        <f t="shared" si="44"/>
        <v>0LCGOI-Widget 100% Liferay (incluida la gestión de contenidos también en Liferay) para la agrupación de agrupaciones de informaciones</v>
      </c>
      <c r="B1401" s="9" t="s">
        <v>3574</v>
      </c>
      <c r="C1401" s="9" t="s">
        <v>3575</v>
      </c>
      <c r="D1401" t="str">
        <f t="shared" si="45"/>
        <v>0LCGOI-Widget 100% Liferay (incluida la gestión de contenidos también en Liferay) para la agrupación de agrupaciones de informaciones</v>
      </c>
    </row>
    <row r="1402" spans="1:4" x14ac:dyDescent="0.35">
      <c r="A1402" t="str">
        <f t="shared" si="44"/>
        <v>0LDIAC-Widget Liferay de detalle de Información en el que para poder pulsar un botón hay que haber aceptado antes los términos y condiciones
Solicitado por la web comercial de UK</v>
      </c>
      <c r="B1402" s="9" t="s">
        <v>3576</v>
      </c>
      <c r="C1402" s="9" t="s">
        <v>3577</v>
      </c>
      <c r="D1402" t="str">
        <f t="shared" si="45"/>
        <v>0LDIAC-Widget Liferay de detalle de Información en el que para poder pulsar un botón hay que haber aceptado antes los términos y condiciones
Solicitado por la web comercial de UK</v>
      </c>
    </row>
    <row r="1403" spans="1:4" x14ac:dyDescent="0.35">
      <c r="A1403" t="str">
        <f t="shared" si="44"/>
        <v>0LICGI-064 Informations Cluster Grouping in Alphabetical order en LifeRAy con contendidos LifeRay</v>
      </c>
      <c r="B1403" s="9" t="s">
        <v>3578</v>
      </c>
      <c r="C1403" s="9" t="s">
        <v>3579</v>
      </c>
      <c r="D1403" t="str">
        <f t="shared" si="45"/>
        <v>0LICGI-064 Informations Cluster Grouping in Alphabetical order en LifeRAy con contendidos LifeRay</v>
      </c>
    </row>
    <row r="1404" spans="1:4" x14ac:dyDescent="0.35">
      <c r="A1404" t="str">
        <f t="shared" si="44"/>
        <v>0LLCBL-073 Links configured by logged user</v>
      </c>
      <c r="B1404" s="9" t="s">
        <v>3580</v>
      </c>
      <c r="C1404" s="9" t="s">
        <v>3581</v>
      </c>
      <c r="D1404" t="str">
        <f t="shared" si="45"/>
        <v>0LLCBL-073 Links configured by logged user</v>
      </c>
    </row>
    <row r="1405" spans="1:4" x14ac:dyDescent="0.35">
      <c r="A1405" t="str">
        <f t="shared" si="44"/>
        <v>0LLORC-Widget 100% Liferay (incluida la gestión de contenidos también el Liferay) para devolver una lista de contenidos relacionados a través de Autonomy</v>
      </c>
      <c r="B1405" s="9" t="s">
        <v>3582</v>
      </c>
      <c r="C1405" s="9" t="s">
        <v>3583</v>
      </c>
      <c r="D1405" t="str">
        <f t="shared" si="45"/>
        <v>0LLORC-Widget 100% Liferay (incluida la gestión de contenidos también el Liferay) para devolver una lista de contenidos relacionados a través de Autonomy</v>
      </c>
    </row>
    <row r="1406" spans="1:4" x14ac:dyDescent="0.35">
      <c r="A1406" t="str">
        <f t="shared" si="44"/>
        <v>0LNSAD-Portlet que muestra las noticias de un servicio de Santander al día</v>
      </c>
      <c r="B1406" s="9" t="s">
        <v>3584</v>
      </c>
      <c r="C1406" s="9" t="s">
        <v>3585</v>
      </c>
      <c r="D1406" t="str">
        <f t="shared" si="45"/>
        <v>0LNSAD-Portlet que muestra las noticias de un servicio de Santander al día</v>
      </c>
    </row>
    <row r="1407" spans="1:4" x14ac:dyDescent="0.35">
      <c r="A1407" t="str">
        <f t="shared" si="44"/>
        <v>0LSITC-Portlet que muestra las informaciones más valoradas</v>
      </c>
      <c r="B1407" s="9" t="s">
        <v>3586</v>
      </c>
      <c r="C1407" s="9" t="s">
        <v>3587</v>
      </c>
      <c r="D1407" t="str">
        <f t="shared" si="45"/>
        <v>0LSITC-Portlet que muestra las informaciones más valoradas</v>
      </c>
    </row>
    <row r="1408" spans="1:4" x14ac:dyDescent="0.35">
      <c r="A1408" t="str">
        <f t="shared" si="44"/>
        <v>0WOGDE-Widget técnico oculto para gestión de eventos entre widgets. Reutilizable (000)</v>
      </c>
      <c r="B1408" s="9" t="s">
        <v>3588</v>
      </c>
      <c r="C1408" s="9" t="s">
        <v>3589</v>
      </c>
      <c r="D1408" t="str">
        <f t="shared" si="45"/>
        <v>0WOGDE-Widget técnico oculto para gestión de eventos entre widgets. Reutilizable (000)</v>
      </c>
    </row>
    <row r="1409" spans="1:4" x14ac:dyDescent="0.35">
      <c r="A1409" t="str">
        <f t="shared" si="44"/>
        <v>2NACHO-Segundo titular ventanilla de envio</v>
      </c>
      <c r="B1409" s="9" t="s">
        <v>3590</v>
      </c>
      <c r="C1409" s="9" t="s">
        <v>3591</v>
      </c>
      <c r="D1409" t="str">
        <f t="shared" si="45"/>
        <v>2NACHO-Segundo titular ventanilla de envio</v>
      </c>
    </row>
    <row r="1410" spans="1:4" x14ac:dyDescent="0.35">
      <c r="A1410" t="str">
        <f t="shared" si="44"/>
        <v>4ELOR1-Local reports for 4 eyes policy. Germany.</v>
      </c>
      <c r="B1410" s="9" t="s">
        <v>3592</v>
      </c>
      <c r="C1410" s="9" t="s">
        <v>3593</v>
      </c>
      <c r="D1410" t="str">
        <f t="shared" si="45"/>
        <v>4ELOR1-Local reports for 4 eyes policy. Germany.</v>
      </c>
    </row>
    <row r="1411" spans="1:4" x14ac:dyDescent="0.35">
      <c r="A1411" t="str">
        <f t="shared" si="44"/>
        <v>50GOSB-GESTOR DE OPERACIONES PENDIENTES SANTANDER BANK.</v>
      </c>
      <c r="B1411" s="9" t="s">
        <v>3594</v>
      </c>
      <c r="C1411" s="9" t="s">
        <v>3595</v>
      </c>
      <c r="D1411" t="str">
        <f t="shared" si="45"/>
        <v>50GOSB-GESTOR DE OPERACIONES PENDIENTES SANTANDER BANK.</v>
      </c>
    </row>
    <row r="1412" spans="1:4" x14ac:dyDescent="0.35">
      <c r="A1412" t="str">
        <f t="shared" si="44"/>
        <v>A3PIWP-Local Application Product catalogue UK – integrate information into 3rd Party system</v>
      </c>
      <c r="B1412" s="9" t="s">
        <v>3596</v>
      </c>
      <c r="C1412" s="9" t="s">
        <v>3597</v>
      </c>
      <c r="D1412" t="str">
        <f t="shared" si="45"/>
        <v>A3PIWP-Local Application Product catalogue UK – integrate information into 3rd Party system</v>
      </c>
    </row>
    <row r="1413" spans="1:4" x14ac:dyDescent="0.35">
      <c r="A1413" t="str">
        <f t="shared" si="44"/>
        <v>A5APUT-Ajustes de información a realizar en el entorno local (RRF), con el objetivo de ajustar los valores de las métricas de Riesgo de Crédito que viajen en el Cargarisk a nivel CB/Agrupador CB. El pool de métricas susceptible de ser ajustadas, deberá estar alineado con las susceptibles de que viajen por CargaRisk V1</v>
      </c>
      <c r="B1413" s="9" t="s">
        <v>3598</v>
      </c>
      <c r="C1413" s="9" t="s">
        <v>3599</v>
      </c>
      <c r="D1413" t="str">
        <f t="shared" si="45"/>
        <v>A5APUT-Ajustes de información a realizar en el entorno local (RRF), con el objetivo de ajustar los valores de las métricas de Riesgo de Crédito que viajen en el Cargarisk a nivel CB/Agrupador CB. El pool de métricas susceptible de ser ajustadas, deberá estar alineado con las susceptibles de que viajen por CargaRisk V1</v>
      </c>
    </row>
    <row r="1414" spans="1:4" x14ac:dyDescent="0.35">
      <c r="A1414" t="str">
        <f t="shared" si="44"/>
        <v>A5CAJE-CAJEROS ?</v>
      </c>
      <c r="B1414" s="9" t="s">
        <v>3600</v>
      </c>
      <c r="C1414" s="9" t="s">
        <v>3601</v>
      </c>
      <c r="D1414" t="str">
        <f t="shared" si="45"/>
        <v>A5CAJE-CAJEROS ?</v>
      </c>
    </row>
    <row r="1415" spans="1:4" x14ac:dyDescent="0.35">
      <c r="A1415" t="str">
        <f t="shared" si="44"/>
        <v>A5COME-Aplicación local de Comercios A5</v>
      </c>
      <c r="B1415" s="9" t="s">
        <v>3602</v>
      </c>
      <c r="C1415" s="9" t="s">
        <v>3603</v>
      </c>
      <c r="D1415" t="str">
        <f t="shared" si="45"/>
        <v>A5COME-Aplicación local de Comercios A5</v>
      </c>
    </row>
    <row r="1416" spans="1:4" x14ac:dyDescent="0.35">
      <c r="A1416" t="str">
        <f t="shared" si="44"/>
        <v>A5ETPV-GESTION DE TPV</v>
      </c>
      <c r="B1416" s="9" t="s">
        <v>3604</v>
      </c>
      <c r="C1416" s="9" t="s">
        <v>3605</v>
      </c>
      <c r="D1416" t="str">
        <f t="shared" si="45"/>
        <v>A5ETPV-GESTION DE TPV</v>
      </c>
    </row>
    <row r="1417" spans="1:4" x14ac:dyDescent="0.35">
      <c r="A1417" t="str">
        <f t="shared" si="44"/>
        <v>AADLEC-DESARROLLO LOCAL ALTA ACUERDOS EN CHILE</v>
      </c>
      <c r="B1417" s="9" t="s">
        <v>3606</v>
      </c>
      <c r="C1417" s="9" t="s">
        <v>3607</v>
      </c>
      <c r="D1417" t="str">
        <f t="shared" si="45"/>
        <v>AADLEC-DESARROLLO LOCAL ALTA ACUERDOS EN CHILE</v>
      </c>
    </row>
    <row r="1418" spans="1:4" x14ac:dyDescent="0.35">
      <c r="A1418" t="str">
        <f t="shared" si="44"/>
        <v>AAFF-ACTIVOS FINANCIEROS</v>
      </c>
      <c r="B1418" s="9" t="s">
        <v>3608</v>
      </c>
      <c r="C1418" s="9" t="s">
        <v>3609</v>
      </c>
      <c r="D1418" t="str">
        <f t="shared" si="45"/>
        <v>AAFF-ACTIVOS FINANCIEROS</v>
      </c>
    </row>
    <row r="1419" spans="1:4" x14ac:dyDescent="0.35">
      <c r="A1419" t="str">
        <f t="shared" si="44"/>
        <v>AAFFSA-AA.FF - SANTANDER</v>
      </c>
      <c r="B1419" s="9" t="s">
        <v>3610</v>
      </c>
      <c r="C1419" s="9" t="s">
        <v>3611</v>
      </c>
      <c r="D1419" t="str">
        <f t="shared" si="45"/>
        <v>AAFFSA-AA.FF - SANTANDER</v>
      </c>
    </row>
    <row r="1420" spans="1:4" x14ac:dyDescent="0.35">
      <c r="A1420" t="str">
        <f t="shared" si="44"/>
        <v>AAPUT5-Aplicación específica para UK Retail. Ajustes de información a realizar en el entorno local (RRF), con el objetivo de ajustar los valores de las métricas de Riesgo de Crédito que viajen en el Cargarisk a nivel CB/Agrupador CB.El pool de métricas susceptible de ser ajustadas, deberá estar alineado con las susceptibles de que viajen por CargaRisk V1</v>
      </c>
      <c r="B1420" s="9" t="s">
        <v>3612</v>
      </c>
      <c r="C1420" s="9" t="s">
        <v>3613</v>
      </c>
      <c r="D1420" t="str">
        <f t="shared" si="45"/>
        <v>AAPUT5-Aplicación específica para UK Retail. Ajustes de información a realizar en el entorno local (RRF), con el objetivo de ajustar los valores de las métricas de Riesgo de Crédito que viajen en el Cargarisk a nivel CB/Agrupador CB.El pool de métricas susceptible de ser ajustadas, deberá estar alineado con las susceptibles de que viajen por CargaRisk V1</v>
      </c>
    </row>
    <row r="1421" spans="1:4" x14ac:dyDescent="0.35">
      <c r="A1421" t="str">
        <f t="shared" si="44"/>
        <v>AATCOR-Aplicación Multi Específica que define los servicios y operaciones necesarias para operar en la ventanilla (de caja) de la Oficina. Permite Operar de manera múltiple (varios in - varios out). No se trata de una aplicación que realice las deferentes operativas, sino que es un orquestador de distintas aplicaciones de Canal, que interactúan entre si, y  con la aplicación de negocio "Gestor de Instrucciones"; que es la responsable de asociar y hacer llegar las instrucciones a sus correspondientes aplicaciones de negocio. Permitiendo con ello un interface más rápido e integrado al gestor de la ventanilla.</v>
      </c>
      <c r="B1421" s="9" t="s">
        <v>3614</v>
      </c>
      <c r="C1421" s="9" t="s">
        <v>3615</v>
      </c>
      <c r="D1421" t="str">
        <f t="shared" si="45"/>
        <v>AATCOR-Aplicación Multi Específica que define los servicios y operaciones necesarias para operar en la ventanilla (de caja) de la Oficina. Permite Operar de manera múltiple (varios in - varios out). No se trata de una aplicación que realice las deferentes operativas, sino que es un orquestador de distintas aplicaciones de Canal, que interactúan entre si, y  con la aplicación de negocio "Gestor de Instrucciones"; que es la responsable de asociar y hacer llegar las instrucciones a sus correspondientes aplicaciones de negocio. Permitiendo con ello un interface más rápido e integrado al gestor de la ventanilla.</v>
      </c>
    </row>
    <row r="1422" spans="1:4" x14ac:dyDescent="0.35">
      <c r="A1422" t="str">
        <f t="shared" si="44"/>
        <v>AATLCP-Logica de los componentes CORE de presentación</v>
      </c>
      <c r="B1422" s="9" t="s">
        <v>3616</v>
      </c>
      <c r="C1422" s="9" t="s">
        <v>3617</v>
      </c>
      <c r="D1422" t="str">
        <f t="shared" si="45"/>
        <v>AATLCP-Logica de los componentes CORE de presentación</v>
      </c>
    </row>
    <row r="1423" spans="1:4" x14ac:dyDescent="0.35">
      <c r="A1423" t="str">
        <f t="shared" si="44"/>
        <v>AATSOV-Ventanilla avanzada para oficina. Permite la operativa múltiple (varias entradas contra varias salidas). Se comunica con el gestor de instrucciones para lanzar dichas operativas.</v>
      </c>
      <c r="B1423" s="9" t="s">
        <v>3618</v>
      </c>
      <c r="C1423" s="9" t="s">
        <v>3619</v>
      </c>
      <c r="D1423" t="str">
        <f t="shared" si="45"/>
        <v>AATSOV-Ventanilla avanzada para oficina. Permite la operativa múltiple (varias entradas contra varias salidas). Se comunica con el gestor de instrucciones para lanzar dichas operativas.</v>
      </c>
    </row>
    <row r="1424" spans="1:4" x14ac:dyDescent="0.35">
      <c r="A1424" t="str">
        <f t="shared" si="44"/>
        <v>AATUKR-Resolución Especifica de USA para la aplicación Multi Específica "Alhambra Avcanced Teller Estructural"</v>
      </c>
      <c r="B1424" s="9" t="s">
        <v>3620</v>
      </c>
      <c r="C1424" s="9" t="s">
        <v>3621</v>
      </c>
      <c r="D1424" t="str">
        <f t="shared" si="45"/>
        <v>AATUKR-Resolución Especifica de USA para la aplicación Multi Específica "Alhambra Avcanced Teller Estructural"</v>
      </c>
    </row>
    <row r="1425" spans="1:4" x14ac:dyDescent="0.35">
      <c r="A1425" t="str">
        <f t="shared" si="44"/>
        <v>ABBFLA-FISCALIDAD LOCAL ABBEY CATEGORIZACIóN ÁGIL</v>
      </c>
      <c r="B1425" s="9" t="s">
        <v>3622</v>
      </c>
      <c r="C1425" s="9" t="s">
        <v>3623</v>
      </c>
      <c r="D1425" t="str">
        <f t="shared" si="45"/>
        <v>ABBFLA-FISCALIDAD LOCAL ABBEY CATEGORIZACIóN ÁGIL</v>
      </c>
    </row>
    <row r="1426" spans="1:4" x14ac:dyDescent="0.35">
      <c r="A1426" t="str">
        <f t="shared" si="44"/>
        <v>ABMGRC-Procesos dentro del Aprovisionamiento Producto del DW de Riesgo Crédito que son específicos para recopilar datos de las aplicaciones del mundo mayorista (BMG) y así alimentar al DW</v>
      </c>
      <c r="B1426" s="9" t="s">
        <v>3624</v>
      </c>
      <c r="C1426" s="9" t="s">
        <v>3625</v>
      </c>
      <c r="D1426" t="str">
        <f t="shared" si="45"/>
        <v>ABMGRC-Procesos dentro del Aprovisionamiento Producto del DW de Riesgo Crédito que son específicos para recopilar datos de las aplicaciones del mundo mayorista (BMG) y así alimentar al DW</v>
      </c>
    </row>
    <row r="1427" spans="1:4" x14ac:dyDescent="0.35">
      <c r="A1427" t="str">
        <f t="shared" si="44"/>
        <v>ACBAUR-ensamblado para Acuerdos banco RFB</v>
      </c>
      <c r="B1427" s="9" t="s">
        <v>3626</v>
      </c>
      <c r="C1427" s="9" t="s">
        <v>3627</v>
      </c>
      <c r="D1427" t="str">
        <f t="shared" si="45"/>
        <v>ACBAUR-ensamblado para Acuerdos banco RFB</v>
      </c>
    </row>
    <row r="1428" spans="1:4" x14ac:dyDescent="0.35">
      <c r="A1428" t="str">
        <f t="shared" si="44"/>
        <v>ACBCOA-CSI ACUERDOS BANCO</v>
      </c>
      <c r="B1428" s="9" t="s">
        <v>3628</v>
      </c>
      <c r="C1428" s="9" t="s">
        <v>3629</v>
      </c>
      <c r="D1428" t="str">
        <f t="shared" si="45"/>
        <v>ACBCOA-CSI ACUERDOS BANCO</v>
      </c>
    </row>
    <row r="1429" spans="1:4" x14ac:dyDescent="0.35">
      <c r="A1429" t="str">
        <f t="shared" si="44"/>
        <v>ACBCOH-CSI ACUERDOS BANCO HOST</v>
      </c>
      <c r="B1429" s="9" t="s">
        <v>3630</v>
      </c>
      <c r="C1429" s="9" t="s">
        <v>3631</v>
      </c>
      <c r="D1429" t="str">
        <f t="shared" si="45"/>
        <v>ACBCOH-CSI ACUERDOS BANCO HOST</v>
      </c>
    </row>
    <row r="1430" spans="1:4" x14ac:dyDescent="0.35">
      <c r="A1430" t="str">
        <f t="shared" si="44"/>
        <v>ACBCUK-CSI ACUERDOS BANCO UK</v>
      </c>
      <c r="B1430" s="9" t="s">
        <v>3632</v>
      </c>
      <c r="C1430" s="9" t="s">
        <v>3633</v>
      </c>
      <c r="D1430" t="str">
        <f t="shared" si="45"/>
        <v>ACBCUK-CSI ACUERDOS BANCO UK</v>
      </c>
    </row>
    <row r="1431" spans="1:4" x14ac:dyDescent="0.35">
      <c r="A1431" t="str">
        <f t="shared" si="44"/>
        <v>ACBDDP-Componente técnico de acceso a BDP desde componentes de procesos</v>
      </c>
      <c r="B1431" s="9" t="s">
        <v>3634</v>
      </c>
      <c r="C1431" s="9" t="s">
        <v>3635</v>
      </c>
      <c r="D1431" t="str">
        <f t="shared" si="45"/>
        <v>ACBDDP-Componente técnico de acceso a BDP desde componentes de procesos</v>
      </c>
    </row>
    <row r="1432" spans="1:4" x14ac:dyDescent="0.35">
      <c r="A1432" t="str">
        <f t="shared" si="44"/>
        <v>ACBDDP-Componente técnico de acceso a BDP desde componentes de procesos</v>
      </c>
      <c r="B1432" s="9" t="s">
        <v>3634</v>
      </c>
      <c r="C1432" s="9" t="s">
        <v>3635</v>
      </c>
      <c r="D1432" t="str">
        <f t="shared" si="45"/>
        <v>ACBDDP-Componente técnico de acceso a BDP desde componentes de procesos</v>
      </c>
    </row>
    <row r="1433" spans="1:4" x14ac:dyDescent="0.35">
      <c r="A1433" t="str">
        <f t="shared" ref="A1433:A1497" si="46">CONCATENATE(C1433,"-",B1433)</f>
        <v>ACCHIU-Acuerdos interface from H2H</v>
      </c>
      <c r="B1433" s="9" t="s">
        <v>3636</v>
      </c>
      <c r="C1433" s="9" t="s">
        <v>3637</v>
      </c>
      <c r="D1433" t="str">
        <f t="shared" ref="D1433:D1497" si="47">A1433</f>
        <v>ACCHIU-Acuerdos interface from H2H</v>
      </c>
    </row>
    <row r="1434" spans="1:4" x14ac:dyDescent="0.35">
      <c r="A1434" t="str">
        <f t="shared" si="46"/>
        <v>ACCHUK-Comunicacion WS con el componente cheque para la devolucion de cheques UK (acuerdos/gau)</v>
      </c>
      <c r="B1434" s="9" t="s">
        <v>3638</v>
      </c>
      <c r="C1434" s="9" t="s">
        <v>3639</v>
      </c>
      <c r="D1434" t="str">
        <f t="shared" si="47"/>
        <v>ACCHUK-Comunicacion WS con el componente cheque para la devolucion de cheques UK (acuerdos/gau)</v>
      </c>
    </row>
    <row r="1435" spans="1:4" x14ac:dyDescent="0.35">
      <c r="A1435" t="str">
        <f t="shared" si="46"/>
        <v>ACCING-Accounting Integration Gateway</v>
      </c>
      <c r="B1435" s="9" t="s">
        <v>3640</v>
      </c>
      <c r="C1435" s="9" t="s">
        <v>3641</v>
      </c>
      <c r="D1435" t="str">
        <f t="shared" si="47"/>
        <v>ACCING-Accounting Integration Gateway</v>
      </c>
    </row>
    <row r="1436" spans="1:4" x14ac:dyDescent="0.35">
      <c r="A1436" t="str">
        <f t="shared" si="46"/>
        <v>ACCLAB-AC.CLIENTE OFI. ABB</v>
      </c>
      <c r="B1436" s="9" t="s">
        <v>3642</v>
      </c>
      <c r="C1436" s="9" t="s">
        <v>3643</v>
      </c>
      <c r="D1436" t="str">
        <f t="shared" si="47"/>
        <v>ACCLAB-AC.CLIENTE OFI. ABB</v>
      </c>
    </row>
    <row r="1437" spans="1:4" x14ac:dyDescent="0.35">
      <c r="A1437" t="str">
        <f t="shared" si="46"/>
        <v>ACCLBT-Acuerdos cliente España Banesto</v>
      </c>
      <c r="B1437" s="9" t="s">
        <v>3644</v>
      </c>
      <c r="C1437" s="9" t="s">
        <v>3645</v>
      </c>
      <c r="D1437" t="str">
        <f t="shared" si="47"/>
        <v>ACCLBT-Acuerdos cliente España Banesto</v>
      </c>
    </row>
    <row r="1438" spans="1:4" x14ac:dyDescent="0.35">
      <c r="A1438" t="str">
        <f t="shared" si="46"/>
        <v>ACCLME-Tabla Partenón que tiene la relación entre el Acuerdo Específico y el tipo y código de persona.</v>
      </c>
      <c r="B1438" s="9" t="s">
        <v>3646</v>
      </c>
      <c r="C1438" s="9" t="s">
        <v>3647</v>
      </c>
      <c r="D1438" t="str">
        <f t="shared" si="47"/>
        <v>ACCLME-Tabla Partenón que tiene la relación entre el Acuerdo Específico y el tipo y código de persona.</v>
      </c>
    </row>
    <row r="1439" spans="1:4" x14ac:dyDescent="0.35">
      <c r="A1439" t="str">
        <f t="shared" si="46"/>
        <v>ACCLO1-Acuerdos cliente Mexico</v>
      </c>
      <c r="B1439" s="9" t="s">
        <v>3648</v>
      </c>
      <c r="C1439" s="9" t="s">
        <v>3649</v>
      </c>
      <c r="D1439" t="str">
        <f t="shared" si="47"/>
        <v>ACCLO1-Acuerdos cliente Mexico</v>
      </c>
    </row>
    <row r="1440" spans="1:4" x14ac:dyDescent="0.35">
      <c r="A1440" t="str">
        <f t="shared" si="46"/>
        <v>ACCLOM-Acuerdos cliente Mexico</v>
      </c>
      <c r="B1440" s="9" t="s">
        <v>3648</v>
      </c>
      <c r="C1440" s="9" t="s">
        <v>3650</v>
      </c>
      <c r="D1440" t="str">
        <f t="shared" si="47"/>
        <v>ACCLOM-Acuerdos cliente Mexico</v>
      </c>
    </row>
    <row r="1441" spans="1:4" x14ac:dyDescent="0.35">
      <c r="A1441" t="str">
        <f t="shared" si="46"/>
        <v>ACCLSA-Acuerdos cliente España Santander</v>
      </c>
      <c r="B1441" s="9" t="s">
        <v>3651</v>
      </c>
      <c r="C1441" s="9" t="s">
        <v>3652</v>
      </c>
      <c r="D1441" t="str">
        <f t="shared" si="47"/>
        <v>ACCLSA-Acuerdos cliente España Santander</v>
      </c>
    </row>
    <row r="1442" spans="1:4" x14ac:dyDescent="0.35">
      <c r="A1442" t="str">
        <f t="shared" si="46"/>
        <v>ACCLSO-A.C. OFICINA SOV</v>
      </c>
      <c r="B1442" s="9" t="s">
        <v>3653</v>
      </c>
      <c r="C1442" s="9" t="s">
        <v>3654</v>
      </c>
      <c r="D1442" t="str">
        <f t="shared" si="47"/>
        <v>ACCLSO-A.C. OFICINA SOV</v>
      </c>
    </row>
    <row r="1443" spans="1:4" x14ac:dyDescent="0.35">
      <c r="A1443" t="str">
        <f t="shared" si="46"/>
        <v>ACCNME-OPERACIONES CON LA NUEVA TABLAL COMENT_CTA_LOCAL.</v>
      </c>
      <c r="B1443" s="9" t="s">
        <v>3655</v>
      </c>
      <c r="C1443" s="9" t="s">
        <v>3656</v>
      </c>
      <c r="D1443" t="str">
        <f t="shared" si="47"/>
        <v>ACCNME-OPERACIONES CON LA NUEVA TABLAL COMENT_CTA_LOCAL.</v>
      </c>
    </row>
    <row r="1444" spans="1:4" x14ac:dyDescent="0.35">
      <c r="A1444" t="str">
        <f t="shared" si="46"/>
        <v>ACGCCC-Cambio de centro contable en los movimientos de Partenón para el envío a Cumbre</v>
      </c>
      <c r="B1444" s="9" t="s">
        <v>3657</v>
      </c>
      <c r="C1444" s="9" t="s">
        <v>3658</v>
      </c>
      <c r="D1444" t="str">
        <f t="shared" si="47"/>
        <v>ACGCCC-Cambio de centro contable en los movimientos de Partenón para el envío a Cumbre</v>
      </c>
    </row>
    <row r="1445" spans="1:4" x14ac:dyDescent="0.35">
      <c r="A1445" t="str">
        <f t="shared" si="46"/>
        <v>ACHCAR-AUTOCHEQUES CARBURANTE LOCAL E BANCO SANTANDER</v>
      </c>
      <c r="B1445" s="9" t="s">
        <v>3659</v>
      </c>
      <c r="C1445" s="9" t="s">
        <v>3660</v>
      </c>
      <c r="D1445" t="str">
        <f t="shared" si="47"/>
        <v>ACHCAR-AUTOCHEQUES CARBURANTE LOCAL E BANCO SANTANDER</v>
      </c>
    </row>
    <row r="1446" spans="1:4" x14ac:dyDescent="0.35">
      <c r="A1446" t="str">
        <f t="shared" si="46"/>
        <v>ACHIME-Aplicación para definición de operaciones de grabación en Activity History  específico para México derivado  de la aplicación global 10008484 AH INT MEX para la explotación de los servicios globales en local vía WebServices</v>
      </c>
      <c r="B1446" s="9" t="s">
        <v>3661</v>
      </c>
      <c r="C1446" s="9" t="s">
        <v>3662</v>
      </c>
      <c r="D1446" t="str">
        <f t="shared" si="47"/>
        <v>ACHIME-Aplicación para definición de operaciones de grabación en Activity History  específico para México derivado  de la aplicación global 10008484 AH INT MEX para la explotación de los servicios globales en local vía WebServices</v>
      </c>
    </row>
    <row r="1447" spans="1:4" x14ac:dyDescent="0.35">
      <c r="A1447" t="str">
        <f t="shared" si="46"/>
        <v>ACLSPO-ACUERDO LEY SERVICIO PAGO OFICINA</v>
      </c>
      <c r="B1447" s="9" t="s">
        <v>3663</v>
      </c>
      <c r="C1447" s="9" t="s">
        <v>3664</v>
      </c>
      <c r="D1447" t="str">
        <f t="shared" si="47"/>
        <v>ACLSPO-ACUERDO LEY SERVICIO PAGO OFICINA</v>
      </c>
    </row>
    <row r="1448" spans="1:4" x14ac:dyDescent="0.35">
      <c r="A1448" t="str">
        <f t="shared" si="46"/>
        <v>ACMOPS-Aplicación local para contemplar funcionalidades específicas de Santander relativas a la modificación de parámetros.</v>
      </c>
      <c r="B1448" s="9" t="s">
        <v>3665</v>
      </c>
      <c r="C1448" s="9" t="s">
        <v>3666</v>
      </c>
      <c r="D1448" t="str">
        <f t="shared" si="47"/>
        <v>ACMOPS-Aplicación local para contemplar funcionalidades específicas de Santander relativas a la modificación de parámetros.</v>
      </c>
    </row>
    <row r="1449" spans="1:4" x14ac:dyDescent="0.35">
      <c r="A1449" t="str">
        <f t="shared" si="46"/>
        <v>ACOBMG-ACUERDOS CLIENTE BMG</v>
      </c>
      <c r="B1449" s="9" t="s">
        <v>3667</v>
      </c>
      <c r="C1449" s="9" t="s">
        <v>3668</v>
      </c>
      <c r="D1449" t="str">
        <f t="shared" si="47"/>
        <v>ACOBMG-ACUERDOS CLIENTE BMG</v>
      </c>
    </row>
    <row r="1450" spans="1:4" x14ac:dyDescent="0.35">
      <c r="A1450" t="str">
        <f t="shared" si="46"/>
        <v>ACOCSO-ADMINISTRACIóN DE CATáLOGO OPERACIONES DE CANAL - SOVEREIGN</v>
      </c>
      <c r="B1450" s="9" t="s">
        <v>3669</v>
      </c>
      <c r="C1450" s="9" t="s">
        <v>3670</v>
      </c>
      <c r="D1450" t="str">
        <f t="shared" si="47"/>
        <v>ACOCSO-ADMINISTRACIóN DE CATáLOGO OPERACIONES DE CANAL - SOVEREIGN</v>
      </c>
    </row>
    <row r="1451" spans="1:4" x14ac:dyDescent="0.35">
      <c r="A1451" t="str">
        <f t="shared" si="46"/>
        <v>ACOFME-Acuerdos cliente para Mexico</v>
      </c>
      <c r="B1451" s="9" t="s">
        <v>3671</v>
      </c>
      <c r="C1451" s="9" t="s">
        <v>3672</v>
      </c>
      <c r="D1451" t="str">
        <f t="shared" si="47"/>
        <v>ACOFME-Acuerdos cliente para Mexico</v>
      </c>
    </row>
    <row r="1452" spans="1:4" x14ac:dyDescent="0.35">
      <c r="A1452" t="str">
        <f t="shared" si="46"/>
        <v>ACOFOP-ACUERDOS OFICINA OPENBANK</v>
      </c>
      <c r="B1452" s="9" t="s">
        <v>3673</v>
      </c>
      <c r="C1452" s="9" t="s">
        <v>3674</v>
      </c>
      <c r="D1452" t="str">
        <f t="shared" si="47"/>
        <v>ACOFOP-ACUERDOS OFICINA OPENBANK</v>
      </c>
    </row>
    <row r="1453" spans="1:4" x14ac:dyDescent="0.35">
      <c r="A1453" t="str">
        <f t="shared" si="46"/>
        <v>ACOFSC-GESTION DE ACUERDOS CLIENTE SCB OFICINA</v>
      </c>
      <c r="B1453" s="9" t="s">
        <v>3675</v>
      </c>
      <c r="C1453" s="9" t="s">
        <v>3676</v>
      </c>
      <c r="D1453" t="str">
        <f t="shared" si="47"/>
        <v>ACOFSC-GESTION DE ACUERDOS CLIENTE SCB OFICINA</v>
      </c>
    </row>
    <row r="1454" spans="1:4" x14ac:dyDescent="0.35">
      <c r="A1454" t="str">
        <f t="shared" si="46"/>
        <v>ACOSCU-A.C. OFICINA RBS</v>
      </c>
      <c r="B1454" s="9" t="s">
        <v>3677</v>
      </c>
      <c r="C1454" s="9" t="s">
        <v>3678</v>
      </c>
      <c r="D1454" t="str">
        <f t="shared" si="47"/>
        <v>ACOSCU-A.C. OFICINA RBS</v>
      </c>
    </row>
    <row r="1455" spans="1:4" x14ac:dyDescent="0.35">
      <c r="A1455" t="str">
        <f t="shared" si="46"/>
        <v>ACOSEB-A.C. OFICINA SEB</v>
      </c>
      <c r="B1455" s="9" t="s">
        <v>3679</v>
      </c>
      <c r="C1455" s="9" t="s">
        <v>3680</v>
      </c>
      <c r="D1455" t="str">
        <f t="shared" si="47"/>
        <v>ACOSEB-A.C. OFICINA SEB</v>
      </c>
    </row>
    <row r="1456" spans="1:4" x14ac:dyDescent="0.35">
      <c r="A1456" t="str">
        <f t="shared" si="46"/>
        <v>ACRUSA-ACRI USA</v>
      </c>
      <c r="B1456" s="9" t="s">
        <v>3681</v>
      </c>
      <c r="C1456" s="9" t="s">
        <v>3682</v>
      </c>
      <c r="D1456" t="str">
        <f t="shared" si="47"/>
        <v>ACRUSA-ACRI USA</v>
      </c>
    </row>
    <row r="1457" spans="1:4" x14ac:dyDescent="0.35">
      <c r="A1457" t="str">
        <f t="shared" si="46"/>
        <v>ACTCLI-Controlo e gestão da actualização dos dados do cliente (BDP e Legacy)</v>
      </c>
      <c r="B1457" s="9" t="s">
        <v>3683</v>
      </c>
      <c r="C1457" s="9" t="s">
        <v>3684</v>
      </c>
      <c r="D1457" t="str">
        <f t="shared" si="47"/>
        <v>ACTCLI-Controlo e gestão da actualização dos dados do cliente (BDP e Legacy)</v>
      </c>
    </row>
    <row r="1458" spans="1:4" x14ac:dyDescent="0.35">
      <c r="A1458" t="str">
        <f t="shared" si="46"/>
        <v>ACTUAL-ACTUALIZACIONES</v>
      </c>
      <c r="B1458" s="9" t="s">
        <v>3685</v>
      </c>
      <c r="C1458" s="9" t="s">
        <v>3686</v>
      </c>
      <c r="D1458" t="str">
        <f t="shared" si="47"/>
        <v>ACTUAL-ACTUALIZACIONES</v>
      </c>
    </row>
    <row r="1459" spans="1:4" x14ac:dyDescent="0.35">
      <c r="A1459" t="str">
        <f t="shared" si="46"/>
        <v>ACTUPT-APLICACION PARA REGISTRO DE INFORMACION LOCAL DE ACTUANTES PT</v>
      </c>
      <c r="B1459" s="9" t="s">
        <v>3687</v>
      </c>
      <c r="C1459" s="9" t="s">
        <v>3688</v>
      </c>
      <c r="D1459" t="str">
        <f t="shared" si="47"/>
        <v>ACTUPT-APLICACION PARA REGISTRO DE INFORMACION LOCAL DE ACTUANTES PT</v>
      </c>
    </row>
    <row r="1460" spans="1:4" x14ac:dyDescent="0.35">
      <c r="A1460" t="str">
        <f t="shared" si="46"/>
        <v>ACUBOF-Aplicación que facilita la acumulación de operaciones por contrato, a nivel de operación de negocio para un período.</v>
      </c>
      <c r="B1460" s="9" t="s">
        <v>3689</v>
      </c>
      <c r="C1460" s="9" t="s">
        <v>3690</v>
      </c>
      <c r="D1460" t="str">
        <f t="shared" si="47"/>
        <v>ACUBOF-Aplicación que facilita la acumulación de operaciones por contrato, a nivel de operación de negocio para un período.</v>
      </c>
    </row>
    <row r="1461" spans="1:4" x14ac:dyDescent="0.35">
      <c r="A1461" t="str">
        <f t="shared" si="46"/>
        <v>ACUCBK-Acumuladores especifica UK Non Ring Fence Bank</v>
      </c>
      <c r="B1461" s="9" t="s">
        <v>3691</v>
      </c>
      <c r="C1461" s="9" t="s">
        <v>3692</v>
      </c>
      <c r="D1461" t="str">
        <f t="shared" si="47"/>
        <v>ACUCBK-Acumuladores especifica UK Non Ring Fence Bank</v>
      </c>
    </row>
    <row r="1462" spans="1:4" x14ac:dyDescent="0.35">
      <c r="A1462" t="str">
        <f t="shared" si="46"/>
        <v>ACUCHI-Acuerdos cliente España Chile</v>
      </c>
      <c r="B1462" s="9" t="s">
        <v>3693</v>
      </c>
      <c r="C1462" s="9" t="s">
        <v>3694</v>
      </c>
      <c r="D1462" t="str">
        <f t="shared" si="47"/>
        <v>ACUCHI-Acuerdos cliente España Chile</v>
      </c>
    </row>
    <row r="1463" spans="1:4" x14ac:dyDescent="0.35">
      <c r="A1463" t="str">
        <f t="shared" si="46"/>
        <v>ACUCOM-ACUERDOS COMERCIOS</v>
      </c>
      <c r="B1463" s="9" t="s">
        <v>3695</v>
      </c>
      <c r="C1463" s="9" t="s">
        <v>3696</v>
      </c>
      <c r="D1463" t="str">
        <f t="shared" si="47"/>
        <v>ACUCOM-ACUERDOS COMERCIOS</v>
      </c>
    </row>
    <row r="1464" spans="1:4" x14ac:dyDescent="0.35">
      <c r="A1464" t="str">
        <f t="shared" si="46"/>
        <v>ACUERD-BILL PAYMENTS UK</v>
      </c>
      <c r="B1464" s="9" t="s">
        <v>3697</v>
      </c>
      <c r="C1464" s="9" t="s">
        <v>3698</v>
      </c>
      <c r="D1464" t="str">
        <f t="shared" si="47"/>
        <v>ACUERD-BILL PAYMENTS UK</v>
      </c>
    </row>
    <row r="1465" spans="1:4" x14ac:dyDescent="0.35">
      <c r="A1465" t="str">
        <f t="shared" si="46"/>
        <v>ACUESP-Aplicación para incluir la multiimplementacion de la operativa de acumuladores en ESPAÑA</v>
      </c>
      <c r="B1465" s="9" t="s">
        <v>3699</v>
      </c>
      <c r="C1465" s="9" t="s">
        <v>3700</v>
      </c>
      <c r="D1465" t="str">
        <f t="shared" si="47"/>
        <v>ACUESP-Aplicación para incluir la multiimplementacion de la operativa de acumuladores en ESPAÑA</v>
      </c>
    </row>
    <row r="1466" spans="1:4" x14ac:dyDescent="0.35">
      <c r="A1466" t="str">
        <f t="shared" si="46"/>
        <v>ACULAB-Aplicación para incluir la operativa de acumuladores local de Abbey.</v>
      </c>
      <c r="B1466" s="9" t="s">
        <v>3701</v>
      </c>
      <c r="C1466" s="9" t="s">
        <v>3702</v>
      </c>
      <c r="D1466" t="str">
        <f t="shared" si="47"/>
        <v>ACULAB-Aplicación para incluir la operativa de acumuladores local de Abbey.</v>
      </c>
    </row>
    <row r="1467" spans="1:4" x14ac:dyDescent="0.35">
      <c r="A1467" t="str">
        <f t="shared" si="46"/>
        <v>ACULDE-Acumulador  Especifico Alemania</v>
      </c>
      <c r="B1467" s="9" t="s">
        <v>3703</v>
      </c>
      <c r="C1467" s="9" t="s">
        <v>3704</v>
      </c>
      <c r="D1467" t="str">
        <f t="shared" si="47"/>
        <v>ACULDE-Acumulador  Especifico Alemania</v>
      </c>
    </row>
    <row r="1468" spans="1:4" x14ac:dyDescent="0.35">
      <c r="A1468" t="str">
        <f t="shared" si="46"/>
        <v>ACULUS-Acumuladores espcifico Sovereign</v>
      </c>
      <c r="B1468" s="9" t="s">
        <v>3705</v>
      </c>
      <c r="C1468" s="9" t="s">
        <v>3706</v>
      </c>
      <c r="D1468" t="str">
        <f t="shared" si="47"/>
        <v>ACULUS-Acumuladores espcifico Sovereign</v>
      </c>
    </row>
    <row r="1469" spans="1:4" x14ac:dyDescent="0.35">
      <c r="A1469" t="str">
        <f t="shared" si="46"/>
        <v>ACURFB-Aplicación Acumuladores especifica UK Ring Fence Bank</v>
      </c>
      <c r="B1469" s="9" t="s">
        <v>3707</v>
      </c>
      <c r="C1469" s="9" t="s">
        <v>3708</v>
      </c>
      <c r="D1469" t="str">
        <f t="shared" si="47"/>
        <v>ACURFB-Aplicación Acumuladores especifica UK Ring Fence Bank</v>
      </c>
    </row>
    <row r="1470" spans="1:4" x14ac:dyDescent="0.35">
      <c r="A1470" t="str">
        <f t="shared" si="46"/>
        <v>ADASAN-ADAPTADORES SAN</v>
      </c>
      <c r="B1470" s="9" t="s">
        <v>3709</v>
      </c>
      <c r="C1470" s="9" t="s">
        <v>3710</v>
      </c>
      <c r="D1470" t="str">
        <f t="shared" si="47"/>
        <v>ADASAN-ADAPTADORES SAN</v>
      </c>
    </row>
    <row r="1471" spans="1:4" x14ac:dyDescent="0.35">
      <c r="A1471" t="str">
        <f t="shared" si="46"/>
        <v>ADBMDD-APLICACION DE BURSATIL/MESA DE DINERO (BD)</v>
      </c>
      <c r="B1471" s="9" t="s">
        <v>3711</v>
      </c>
      <c r="C1471" s="9" t="s">
        <v>3712</v>
      </c>
      <c r="D1471" t="str">
        <f t="shared" si="47"/>
        <v>ADBMDD-APLICACION DE BURSATIL/MESA DE DINERO (BD)</v>
      </c>
    </row>
    <row r="1472" spans="1:4" x14ac:dyDescent="0.35">
      <c r="A1472" t="str">
        <f t="shared" si="46"/>
        <v>ADCCF1-Aplicación que recoge todos los servicios que se emplean para permitr Auditar las conexiones de las aplicaciones operativas con Fiscal, en las llamadas empleadas para el cálculo de la Fiscalidad de las operaciones.   PARA PATRÓN MULTI DE BKS</v>
      </c>
      <c r="B1472" s="9" t="s">
        <v>3713</v>
      </c>
      <c r="C1472" s="9" t="s">
        <v>3714</v>
      </c>
      <c r="D1472" t="str">
        <f t="shared" si="47"/>
        <v>ADCCF1-Aplicación que recoge todos los servicios que se emplean para permitr Auditar las conexiones de las aplicaciones operativas con Fiscal, en las llamadas empleadas para el cálculo de la Fiscalidad de las operaciones.   PARA PATRÓN MULTI DE BKS</v>
      </c>
    </row>
    <row r="1473" spans="1:4" x14ac:dyDescent="0.35">
      <c r="A1473" t="str">
        <f t="shared" si="46"/>
        <v>ADCCF2-Aplicación que recoge todos los servicios que se emplean para permitr Auditar las conexiones de las aplicaciones operativas con Fiscal, en las llamadas empleadas para el cálculo de la Fiscalidad de las operaciones.   PARA PATRÓN MULTI DE BKS</v>
      </c>
      <c r="B1473" s="9" t="s">
        <v>3713</v>
      </c>
      <c r="C1473" s="9" t="s">
        <v>3715</v>
      </c>
      <c r="D1473" t="str">
        <f t="shared" si="47"/>
        <v>ADCCF2-Aplicación que recoge todos los servicios que se emplean para permitr Auditar las conexiones de las aplicaciones operativas con Fiscal, en las llamadas empleadas para el cálculo de la Fiscalidad de las operaciones.   PARA PATRÓN MULTI DE BKS</v>
      </c>
    </row>
    <row r="1474" spans="1:4" x14ac:dyDescent="0.35">
      <c r="A1474" t="str">
        <f t="shared" si="46"/>
        <v>ADCCF3-Aplicación que recoge todos los servicios que se emplean para permitr Auditar las conexiones de las aplicaciones operativas con Fiscal, en las llamadas empleadas para el cálculo de la Fiscalidad de las operaciones.   PARA PATRÓN MULTI DE BKS</v>
      </c>
      <c r="B1474" s="9" t="s">
        <v>3713</v>
      </c>
      <c r="C1474" s="9" t="s">
        <v>3716</v>
      </c>
      <c r="D1474" t="str">
        <f t="shared" si="47"/>
        <v>ADCCF3-Aplicación que recoge todos los servicios que se emplean para permitr Auditar las conexiones de las aplicaciones operativas con Fiscal, en las llamadas empleadas para el cálculo de la Fiscalidad de las operaciones.   PARA PATRÓN MULTI DE BKS</v>
      </c>
    </row>
    <row r="1475" spans="1:4" x14ac:dyDescent="0.35">
      <c r="A1475" t="str">
        <f t="shared" si="46"/>
        <v>ADCCFB-Aplicación que recoge todos los servicios que se emplean para permitr Auditar las conexiones de las aplicaciones operativas con Fiscal, en las llamadas empleadas para el cálculo de la Fiscalidad de las operaciones.   PARA PATRÓN MULTI DE BKS</v>
      </c>
      <c r="B1475" s="9" t="s">
        <v>3713</v>
      </c>
      <c r="C1475" s="9" t="s">
        <v>3717</v>
      </c>
      <c r="D1475" t="str">
        <f t="shared" si="47"/>
        <v>ADCCFB-Aplicación que recoge todos los servicios que se emplean para permitr Auditar las conexiones de las aplicaciones operativas con Fiscal, en las llamadas empleadas para el cálculo de la Fiscalidad de las operaciones.   PARA PATRÓN MULTI DE BKS</v>
      </c>
    </row>
    <row r="1476" spans="1:4" x14ac:dyDescent="0.35">
      <c r="A1476" t="str">
        <f t="shared" si="46"/>
        <v>ADCCFC-Aplicación que recoge todos los servicios que se emplean para permitr Auditar las conexiones de las aplicaciones operativas con Fiscal, en las llamadas empleadas para el cálculo de la Fiscalidad de las operaciones.   PARA PATRÓN MULTI DE BKS</v>
      </c>
      <c r="B1476" s="9" t="s">
        <v>3713</v>
      </c>
      <c r="C1476" s="9" t="s">
        <v>3718</v>
      </c>
      <c r="D1476" t="str">
        <f t="shared" si="47"/>
        <v>ADCCFC-Aplicación que recoge todos los servicios que se emplean para permitr Auditar las conexiones de las aplicaciones operativas con Fiscal, en las llamadas empleadas para el cálculo de la Fiscalidad de las operaciones.   PARA PATRÓN MULTI DE BKS</v>
      </c>
    </row>
    <row r="1477" spans="1:4" x14ac:dyDescent="0.35">
      <c r="A1477" t="str">
        <f t="shared" si="46"/>
        <v>ADCCFE-Aplicación que recoge todos los servicios que se emplean para permitr Auditar las conexiones de las aplicaciones operativas con Fiscal, en las llamadas empleadas para el cálculo de la Fiscalidad de las operaciones.   PARA PATRÓN MULTI DE BKS</v>
      </c>
      <c r="B1477" s="9" t="s">
        <v>3713</v>
      </c>
      <c r="C1477" s="9" t="s">
        <v>3719</v>
      </c>
      <c r="D1477" t="str">
        <f t="shared" si="47"/>
        <v>ADCCFE-Aplicación que recoge todos los servicios que se emplean para permitr Auditar las conexiones de las aplicaciones operativas con Fiscal, en las llamadas empleadas para el cálculo de la Fiscalidad de las operaciones.   PARA PATRÓN MULTI DE BKS</v>
      </c>
    </row>
    <row r="1478" spans="1:4" x14ac:dyDescent="0.35">
      <c r="A1478" t="str">
        <f t="shared" si="46"/>
        <v>ADCCFL-Aplicación que recoge todos los servicios que se emplean para permitr Auditar las conexiones de las aplicaciones operativas con Fiscal, en las llamadas empleadas para el cálculo de la Fiscalidad de las operaciones.   LOGICA DE PRESENTACIÓN</v>
      </c>
      <c r="B1478" s="9" t="s">
        <v>3720</v>
      </c>
      <c r="C1478" s="9" t="s">
        <v>3721</v>
      </c>
      <c r="D1478" t="str">
        <f t="shared" si="47"/>
        <v>ADCCFL-Aplicación que recoge todos los servicios que se emplean para permitr Auditar las conexiones de las aplicaciones operativas con Fiscal, en las llamadas empleadas para el cálculo de la Fiscalidad de las operaciones.   LOGICA DE PRESENTACIÓN</v>
      </c>
    </row>
    <row r="1479" spans="1:4" x14ac:dyDescent="0.35">
      <c r="A1479" t="str">
        <f t="shared" si="46"/>
        <v>ADCCFP-Aplicación que recoge todos los servicios que se emplean para permitr Auditar las conexiones de las aplicaciones operativas con Fiscal, en las llamadas empleadas para el cálculo de la Fiscalidad de las operaciones.   PARA PATRÓN MULTI DE BKS</v>
      </c>
      <c r="B1479" s="9" t="s">
        <v>3713</v>
      </c>
      <c r="C1479" s="9" t="s">
        <v>3722</v>
      </c>
      <c r="D1479" t="str">
        <f t="shared" si="47"/>
        <v>ADCCFP-Aplicación que recoge todos los servicios que se emplean para permitr Auditar las conexiones de las aplicaciones operativas con Fiscal, en las llamadas empleadas para el cálculo de la Fiscalidad de las operaciones.   PARA PATRÓN MULTI DE BKS</v>
      </c>
    </row>
    <row r="1480" spans="1:4" x14ac:dyDescent="0.35">
      <c r="A1480" t="str">
        <f t="shared" si="46"/>
        <v>ADCCFS-Aplicación que recoge todos los servicios que se emplean para permitr Auditar las conexiones de las aplicaciones operativas con Fiscal, en las llamadas empleadas para el cálculo de la Fiscalidad de las operaciones.   PARA PATRÓN MULTI DE BKS</v>
      </c>
      <c r="B1480" s="9" t="s">
        <v>3713</v>
      </c>
      <c r="C1480" s="9" t="s">
        <v>3723</v>
      </c>
      <c r="D1480" t="str">
        <f t="shared" si="47"/>
        <v>ADCCFS-Aplicación que recoge todos los servicios que se emplean para permitr Auditar las conexiones de las aplicaciones operativas con Fiscal, en las llamadas empleadas para el cálculo de la Fiscalidad de las operaciones.   PARA PATRÓN MULTI DE BKS</v>
      </c>
    </row>
    <row r="1481" spans="1:4" x14ac:dyDescent="0.35">
      <c r="A1481" t="str">
        <f t="shared" si="46"/>
        <v>ADCCFU-Aplicación que recoge todos los servicios que se emplean para permitr Auditar las conexiones de las aplicaciones operativas con Fiscal, en las llamadas empleadas para el cálculo de la Fiscalidad de las operaciones.   PARA PATRÓN MULTI DE BKS</v>
      </c>
      <c r="B1481" s="9" t="s">
        <v>3713</v>
      </c>
      <c r="C1481" s="9" t="s">
        <v>3724</v>
      </c>
      <c r="D1481" t="str">
        <f t="shared" si="47"/>
        <v>ADCCFU-Aplicación que recoge todos los servicios que se emplean para permitr Auditar las conexiones de las aplicaciones operativas con Fiscal, en las llamadas empleadas para el cálculo de la Fiscalidad de las operaciones.   PARA PATRÓN MULTI DE BKS</v>
      </c>
    </row>
    <row r="1482" spans="1:4" x14ac:dyDescent="0.35">
      <c r="A1482" t="str">
        <f t="shared" si="46"/>
        <v>ADCTOP-ADMINISTRACION Y CONTROL OPERATIVO</v>
      </c>
      <c r="B1482" s="9" t="s">
        <v>3725</v>
      </c>
      <c r="C1482" s="9" t="s">
        <v>3726</v>
      </c>
      <c r="D1482" t="str">
        <f t="shared" si="47"/>
        <v>ADCTOP-ADMINISTRACION Y CONTROL OPERATIVO</v>
      </c>
    </row>
    <row r="1483" spans="1:4" x14ac:dyDescent="0.35">
      <c r="A1483" t="str">
        <f t="shared" si="46"/>
        <v>ADCUKC-Gestión de Administración Dual de Canal de Empresas Uk Corporate</v>
      </c>
      <c r="B1483" s="9" t="s">
        <v>3727</v>
      </c>
      <c r="C1483" s="9" t="s">
        <v>3728</v>
      </c>
      <c r="D1483" t="str">
        <f t="shared" si="47"/>
        <v>ADCUKC-Gestión de Administración Dual de Canal de Empresas Uk Corporate</v>
      </c>
    </row>
    <row r="1484" spans="1:4" x14ac:dyDescent="0.35">
      <c r="A1484" t="str">
        <f t="shared" si="46"/>
        <v>ADDEAC-Administración de Actuantes. Nueva aplicaciçon creada para el desacople</v>
      </c>
      <c r="B1484" s="9" t="s">
        <v>3729</v>
      </c>
      <c r="C1484" s="9" t="s">
        <v>3730</v>
      </c>
      <c r="D1484" t="str">
        <f t="shared" si="47"/>
        <v>ADDEAC-Administración de Actuantes. Nueva aplicaciçon creada para el desacople</v>
      </c>
    </row>
    <row r="1485" spans="1:4" x14ac:dyDescent="0.35">
      <c r="A1485" t="str">
        <f t="shared" si="46"/>
        <v>ADDEMA-NO CORRESPONDE ESTE APLICATIVO. CORRESPONDE A 50005062</v>
      </c>
      <c r="B1485" s="9" t="s">
        <v>3731</v>
      </c>
      <c r="C1485" s="9" t="s">
        <v>3732</v>
      </c>
      <c r="D1485" t="str">
        <f t="shared" si="47"/>
        <v>ADDEMA-NO CORRESPONDE ESTE APLICATIVO. CORRESPONDE A 50005062</v>
      </c>
    </row>
    <row r="1486" spans="1:4" x14ac:dyDescent="0.35">
      <c r="A1486" t="str">
        <f t="shared" si="46"/>
        <v>ADDFES-Aplicación específica para Sovereign de Parametrizacion Validaciones Funcionales del módulo de administración y control del DWRC</v>
      </c>
      <c r="B1486" s="9" t="s">
        <v>3733</v>
      </c>
      <c r="C1486" s="9" t="s">
        <v>3734</v>
      </c>
      <c r="D1486" t="str">
        <f t="shared" si="47"/>
        <v>ADDFES-Aplicación específica para Sovereign de Parametrizacion Validaciones Funcionales del módulo de administración y control del DWRC</v>
      </c>
    </row>
    <row r="1487" spans="1:4" x14ac:dyDescent="0.35">
      <c r="A1487" t="str">
        <f t="shared" si="46"/>
        <v>ADDGRB-Aplic. Administración de Gestión de Relaciones Local - Global del CRDWH para Brasil</v>
      </c>
      <c r="B1487" s="9" t="s">
        <v>3735</v>
      </c>
      <c r="C1487" s="9" t="s">
        <v>3736</v>
      </c>
      <c r="D1487" t="str">
        <f t="shared" si="47"/>
        <v>ADDGRB-Aplic. Administración de Gestión de Relaciones Local - Global del CRDWH para Brasil</v>
      </c>
    </row>
    <row r="1488" spans="1:4" x14ac:dyDescent="0.35">
      <c r="A1488" t="str">
        <f t="shared" si="46"/>
        <v>ADDGRE-Aplic. Administración de Gestión de Relaciones Local - Global del CRDWH para ESP</v>
      </c>
      <c r="B1488" s="9" t="s">
        <v>3737</v>
      </c>
      <c r="C1488" s="9" t="s">
        <v>3738</v>
      </c>
      <c r="D1488" t="str">
        <f t="shared" si="47"/>
        <v>ADDGRE-Aplic. Administración de Gestión de Relaciones Local - Global del CRDWH para ESP</v>
      </c>
    </row>
    <row r="1489" spans="1:4" x14ac:dyDescent="0.35">
      <c r="A1489" t="str">
        <f t="shared" si="46"/>
        <v>ADDWA1-Aplic. Administración Agrupaciones Riesgos específica para UK Retail para el módulo de Adm de los SSI RC</v>
      </c>
      <c r="B1489" s="9" t="s">
        <v>3739</v>
      </c>
      <c r="C1489" s="9" t="s">
        <v>3740</v>
      </c>
      <c r="D1489" t="str">
        <f t="shared" si="47"/>
        <v>ADDWA1-Aplic. Administración Agrupaciones Riesgos específica para UK Retail para el módulo de Adm de los SSI RC</v>
      </c>
    </row>
    <row r="1490" spans="1:4" x14ac:dyDescent="0.35">
      <c r="A1490" t="str">
        <f t="shared" si="46"/>
        <v>ADDWA2-Aplic. Administración Agrupaciones Riesgos específica para Brasil para el módulo de Adm de los SSI RC</v>
      </c>
      <c r="B1490" s="9" t="s">
        <v>3741</v>
      </c>
      <c r="C1490" s="9" t="s">
        <v>3742</v>
      </c>
      <c r="D1490" t="str">
        <f t="shared" si="47"/>
        <v>ADDWA2-Aplic. Administración Agrupaciones Riesgos específica para Brasil para el módulo de Adm de los SSI RC</v>
      </c>
    </row>
    <row r="1491" spans="1:4" x14ac:dyDescent="0.35">
      <c r="A1491" t="str">
        <f t="shared" si="46"/>
        <v>ADDWAG-Aplic. Administración Agrupaciones Riesgos específica para Sovereign para el módulo de Adm de los SSI RC</v>
      </c>
      <c r="B1491" s="9" t="s">
        <v>3743</v>
      </c>
      <c r="C1491" s="9" t="s">
        <v>3744</v>
      </c>
      <c r="D1491" t="str">
        <f t="shared" si="47"/>
        <v>ADDWAG-Aplic. Administración Agrupaciones Riesgos específica para Sovereign para el módulo de Adm de los SSI RC</v>
      </c>
    </row>
    <row r="1492" spans="1:4" x14ac:dyDescent="0.35">
      <c r="A1492" t="str">
        <f t="shared" si="46"/>
        <v>ADDWE1-Aplic. específica para Brasil Gestión de Estructuras del Módulo de Administración DWRC</v>
      </c>
      <c r="B1492" s="9" t="s">
        <v>3745</v>
      </c>
      <c r="C1492" s="9" t="s">
        <v>3746</v>
      </c>
      <c r="D1492" t="str">
        <f t="shared" si="47"/>
        <v>ADDWE1-Aplic. específica para Brasil Gestión de Estructuras del Módulo de Administración DWRC</v>
      </c>
    </row>
    <row r="1493" spans="1:4" x14ac:dyDescent="0.35">
      <c r="A1493" t="str">
        <f t="shared" si="46"/>
        <v>ADDWES-Aplic. específica para UK Retail Gestión de Estructuras del Módulo de Administración DWRC</v>
      </c>
      <c r="B1493" s="9" t="s">
        <v>3747</v>
      </c>
      <c r="C1493" s="9" t="s">
        <v>3748</v>
      </c>
      <c r="D1493" t="str">
        <f t="shared" si="47"/>
        <v>ADDWES-Aplic. específica para UK Retail Gestión de Estructuras del Módulo de Administración DWRC</v>
      </c>
    </row>
    <row r="1494" spans="1:4" x14ac:dyDescent="0.35">
      <c r="A1494" t="str">
        <f t="shared" si="46"/>
        <v>ADDWG1-Aplic. específica para UK Retail  Gestión de Usuarios del Módulo de Administración DWRC</v>
      </c>
      <c r="B1494" s="9" t="s">
        <v>3749</v>
      </c>
      <c r="C1494" s="9" t="s">
        <v>3750</v>
      </c>
      <c r="D1494" t="str">
        <f t="shared" si="47"/>
        <v>ADDWG1-Aplic. específica para UK Retail  Gestión de Usuarios del Módulo de Administración DWRC</v>
      </c>
    </row>
    <row r="1495" spans="1:4" x14ac:dyDescent="0.35">
      <c r="A1495" t="str">
        <f t="shared" si="46"/>
        <v>ADDWG2-Aplic. específica para Brasil Gestión de Usuarios del Módulo de Administración DWRC</v>
      </c>
      <c r="B1495" s="9" t="s">
        <v>3751</v>
      </c>
      <c r="C1495" s="9" t="s">
        <v>3752</v>
      </c>
      <c r="D1495" t="str">
        <f t="shared" si="47"/>
        <v>ADDWG2-Aplic. específica para Brasil Gestión de Usuarios del Módulo de Administración DWRC</v>
      </c>
    </row>
    <row r="1496" spans="1:4" x14ac:dyDescent="0.35">
      <c r="A1496" t="str">
        <f t="shared" si="46"/>
        <v>ADDWG3-Aplic. Administración de Gestión de Baremos (Estructuras) Globales del CRDWH</v>
      </c>
      <c r="B1496" s="9" t="s">
        <v>3753</v>
      </c>
      <c r="C1496" s="9" t="s">
        <v>3754</v>
      </c>
      <c r="D1496" t="str">
        <f t="shared" si="47"/>
        <v>ADDWG3-Aplic. Administración de Gestión de Baremos (Estructuras) Globales del CRDWH</v>
      </c>
    </row>
    <row r="1497" spans="1:4" x14ac:dyDescent="0.35">
      <c r="A1497" t="str">
        <f t="shared" si="46"/>
        <v>ADDWGE-Aplic. específica para Sovereign Gestión de Usuarios del Módulo de Administración DWRC</v>
      </c>
      <c r="B1497" s="9" t="s">
        <v>3755</v>
      </c>
      <c r="C1497" s="9" t="s">
        <v>3756</v>
      </c>
      <c r="D1497" t="str">
        <f t="shared" si="47"/>
        <v>ADDWGE-Aplic. específica para Sovereign Gestión de Usuarios del Módulo de Administración DWRC</v>
      </c>
    </row>
    <row r="1498" spans="1:4" x14ac:dyDescent="0.35">
      <c r="A1498" t="str">
        <f t="shared" ref="A1498:A1561" si="48">CONCATENATE(C1498,"-",B1498)</f>
        <v>ADDWGR-Aplic. Administración de Gestión de Relaciones Local - Global del CRDWH</v>
      </c>
      <c r="B1498" s="9" t="s">
        <v>3757</v>
      </c>
      <c r="C1498" s="9" t="s">
        <v>3758</v>
      </c>
      <c r="D1498" t="str">
        <f t="shared" ref="D1498:D1561" si="49">A1498</f>
        <v>ADDWGR-Aplic. Administración de Gestión de Relaciones Local - Global del CRDWH</v>
      </c>
    </row>
    <row r="1499" spans="1:4" x14ac:dyDescent="0.35">
      <c r="A1499" t="str">
        <f t="shared" si="48"/>
        <v>ADDWM1-Aplic. Específica SAN UK Retail del Menú de acceso a la aplciación</v>
      </c>
      <c r="B1499" s="9" t="s">
        <v>3759</v>
      </c>
      <c r="C1499" s="9" t="s">
        <v>3760</v>
      </c>
      <c r="D1499" t="str">
        <f t="shared" si="49"/>
        <v>ADDWM1-Aplic. Específica SAN UK Retail del Menú de acceso a la aplciación</v>
      </c>
    </row>
    <row r="1500" spans="1:4" x14ac:dyDescent="0.35">
      <c r="A1500" t="str">
        <f t="shared" si="48"/>
        <v>ADDWM2-Aplic. Específica SAN Brasil del Menú de acceso a la aplciación</v>
      </c>
      <c r="B1500" s="9" t="s">
        <v>3761</v>
      </c>
      <c r="C1500" s="9" t="s">
        <v>3762</v>
      </c>
      <c r="D1500" t="str">
        <f t="shared" si="49"/>
        <v>ADDWM2-Aplic. Específica SAN Brasil del Menú de acceso a la aplciación</v>
      </c>
    </row>
    <row r="1501" spans="1:4" x14ac:dyDescent="0.35">
      <c r="A1501" t="str">
        <f t="shared" si="48"/>
        <v>ADDWMA-Aplic. Específica Alemania del Menú de acceso a la aplciación en el entorno de Áreas Corporativas</v>
      </c>
      <c r="B1501" s="9" t="s">
        <v>3763</v>
      </c>
      <c r="C1501" s="9" t="s">
        <v>3764</v>
      </c>
      <c r="D1501" t="str">
        <f t="shared" si="49"/>
        <v>ADDWMA-Aplic. Específica Alemania del Menú de acceso a la aplciación en el entorno de Áreas Corporativas</v>
      </c>
    </row>
    <row r="1502" spans="1:4" x14ac:dyDescent="0.35">
      <c r="A1502" t="str">
        <f t="shared" si="48"/>
        <v>ADDWME-Aplic. Específica SAN España del Menú de acceso a la aplciación del módulo de administración y Control del DWRC</v>
      </c>
      <c r="B1502" s="9" t="s">
        <v>3765</v>
      </c>
      <c r="C1502" s="9" t="s">
        <v>3766</v>
      </c>
      <c r="D1502" t="str">
        <f t="shared" si="49"/>
        <v>ADDWME-Aplic. Específica SAN España del Menú de acceso a la aplciación del módulo de administración y Control del DWRC</v>
      </c>
    </row>
    <row r="1503" spans="1:4" x14ac:dyDescent="0.35">
      <c r="A1503" t="str">
        <f t="shared" si="48"/>
        <v>ADDWO1-Aplic. Específica UK Retail para Parametrizaciones para los procesos del Aprovisionador del DW Operacional desde el modulo de administracion SSI RC</v>
      </c>
      <c r="B1503" s="9" t="s">
        <v>3767</v>
      </c>
      <c r="C1503" s="9" t="s">
        <v>3768</v>
      </c>
      <c r="D1503" t="str">
        <f t="shared" si="49"/>
        <v>ADDWO1-Aplic. Específica UK Retail para Parametrizaciones para los procesos del Aprovisionador del DW Operacional desde el modulo de administracion SSI RC</v>
      </c>
    </row>
    <row r="1504" spans="1:4" x14ac:dyDescent="0.35">
      <c r="A1504" t="str">
        <f t="shared" si="48"/>
        <v>ADDWO2-Aplic. Específica Brasil para Parametrizaciones para los procesos del Aprovisionador del DW Operacional desde el modulo de administracion SSI RC</v>
      </c>
      <c r="B1504" s="9" t="s">
        <v>3769</v>
      </c>
      <c r="C1504" s="9" t="s">
        <v>3770</v>
      </c>
      <c r="D1504" t="str">
        <f t="shared" si="49"/>
        <v>ADDWO2-Aplic. Específica Brasil para Parametrizaciones para los procesos del Aprovisionador del DW Operacional desde el modulo de administracion SSI RC</v>
      </c>
    </row>
    <row r="1505" spans="1:4" x14ac:dyDescent="0.35">
      <c r="A1505" t="str">
        <f t="shared" si="48"/>
        <v>ADDWOP-Aplic. Específica Sovereign Parametrizaciones para los procesos del Aprovisionador del DW Operacional desde el modulo de administracion SSI RC</v>
      </c>
      <c r="B1505" s="9" t="s">
        <v>3771</v>
      </c>
      <c r="C1505" s="9" t="s">
        <v>3772</v>
      </c>
      <c r="D1505" t="str">
        <f t="shared" si="49"/>
        <v>ADDWOP-Aplic. Específica Sovereign Parametrizaciones para los procesos del Aprovisionador del DW Operacional desde el modulo de administracion SSI RC</v>
      </c>
    </row>
    <row r="1506" spans="1:4" x14ac:dyDescent="0.35">
      <c r="A1506" t="str">
        <f t="shared" si="48"/>
        <v>ADDWP1-Aplic. Específica UK Retail  Parametrización de Saldos de Explotación  para el modulo de administracion de los SSI RC</v>
      </c>
      <c r="B1506" s="9" t="s">
        <v>3773</v>
      </c>
      <c r="C1506" s="9" t="s">
        <v>3774</v>
      </c>
      <c r="D1506" t="str">
        <f t="shared" si="49"/>
        <v>ADDWP1-Aplic. Específica UK Retail  Parametrización de Saldos de Explotación  para el modulo de administracion de los SSI RC</v>
      </c>
    </row>
    <row r="1507" spans="1:4" x14ac:dyDescent="0.35">
      <c r="A1507" t="str">
        <f t="shared" si="48"/>
        <v>ADDWP2-Aplic. Específica Brasil Parametrización de Saldos de Explotación  para el modulo de administracion de los SSI RC</v>
      </c>
      <c r="B1507" s="9" t="s">
        <v>3775</v>
      </c>
      <c r="C1507" s="9" t="s">
        <v>3776</v>
      </c>
      <c r="D1507" t="str">
        <f t="shared" si="49"/>
        <v>ADDWP2-Aplic. Específica Brasil Parametrización de Saldos de Explotación  para el modulo de administracion de los SSI RC</v>
      </c>
    </row>
    <row r="1508" spans="1:4" x14ac:dyDescent="0.35">
      <c r="A1508" t="str">
        <f t="shared" si="48"/>
        <v>ADDWPA-Aplic. Específica Sovereign Parametrización de Saldos de Explotación  para el modulo de administracion de los SSI RC</v>
      </c>
      <c r="B1508" s="9" t="s">
        <v>3777</v>
      </c>
      <c r="C1508" s="9" t="s">
        <v>3778</v>
      </c>
      <c r="D1508" t="str">
        <f t="shared" si="49"/>
        <v>ADDWPA-Aplic. Específica Sovereign Parametrización de Saldos de Explotación  para el modulo de administracion de los SSI RC</v>
      </c>
    </row>
    <row r="1509" spans="1:4" x14ac:dyDescent="0.35">
      <c r="A1509" t="str">
        <f t="shared" si="48"/>
        <v>ADDWS1-Aplic. Servicion Comunes del Módulo de Administración DWRC epecifica para UK Retail</v>
      </c>
      <c r="B1509" s="9" t="s">
        <v>3779</v>
      </c>
      <c r="C1509" s="9" t="s">
        <v>3780</v>
      </c>
      <c r="D1509" t="str">
        <f t="shared" si="49"/>
        <v>ADDWS1-Aplic. Servicion Comunes del Módulo de Administración DWRC epecifica para UK Retail</v>
      </c>
    </row>
    <row r="1510" spans="1:4" x14ac:dyDescent="0.35">
      <c r="A1510" t="str">
        <f t="shared" si="48"/>
        <v>ADDWS2-Aplic. Servicion Comunes del Módulo de Administración DWRC epecifica para Brasil</v>
      </c>
      <c r="B1510" s="9" t="s">
        <v>3781</v>
      </c>
      <c r="C1510" s="9" t="s">
        <v>3782</v>
      </c>
      <c r="D1510" t="str">
        <f t="shared" si="49"/>
        <v>ADDWS2-Aplic. Servicion Comunes del Módulo de Administración DWRC epecifica para Brasil</v>
      </c>
    </row>
    <row r="1511" spans="1:4" x14ac:dyDescent="0.35">
      <c r="A1511" t="str">
        <f t="shared" si="48"/>
        <v>ADDWS3-Aplic. Servicion Comunes del Módulo de Administración DWRC epecifica para Áreas Corporativas</v>
      </c>
      <c r="B1511" s="9" t="s">
        <v>3783</v>
      </c>
      <c r="C1511" s="9" t="s">
        <v>3784</v>
      </c>
      <c r="D1511" t="str">
        <f t="shared" si="49"/>
        <v>ADDWS3-Aplic. Servicion Comunes del Módulo de Administración DWRC epecifica para Áreas Corporativas</v>
      </c>
    </row>
    <row r="1512" spans="1:4" x14ac:dyDescent="0.35">
      <c r="A1512" t="str">
        <f t="shared" si="48"/>
        <v>ADDWSE-Aplic. Servicion Comunes del Módulo de Administración DWRC epecifica para Sovereign</v>
      </c>
      <c r="B1512" s="9" t="s">
        <v>3785</v>
      </c>
      <c r="C1512" s="9" t="s">
        <v>3786</v>
      </c>
      <c r="D1512" t="str">
        <f t="shared" si="49"/>
        <v>ADDWSE-Aplic. Servicion Comunes del Módulo de Administración DWRC epecifica para Sovereign</v>
      </c>
    </row>
    <row r="1513" spans="1:4" x14ac:dyDescent="0.35">
      <c r="A1513" t="str">
        <f t="shared" si="48"/>
        <v>ADGRGA-Aplcación específica en Areas Corporativas de la definición de Barenos Globales de los SSI RC</v>
      </c>
      <c r="B1513" s="9" t="s">
        <v>3787</v>
      </c>
      <c r="C1513" s="9" t="s">
        <v>3788</v>
      </c>
      <c r="D1513" t="str">
        <f t="shared" si="49"/>
        <v>ADGRGA-Aplcación específica en Areas Corporativas de la definición de Barenos Globales de los SSI RC</v>
      </c>
    </row>
    <row r="1514" spans="1:4" x14ac:dyDescent="0.35">
      <c r="A1514" t="str">
        <f t="shared" si="48"/>
        <v>ADGRSU-Aplic. Administración de Gestión de Relaciones Local - Global del CRDWH para USA.</v>
      </c>
      <c r="B1514" s="9" t="s">
        <v>3789</v>
      </c>
      <c r="C1514" s="9" t="s">
        <v>3790</v>
      </c>
      <c r="D1514" t="str">
        <f t="shared" si="49"/>
        <v>ADGRSU-Aplic. Administración de Gestión de Relaciones Local - Global del CRDWH para USA.</v>
      </c>
    </row>
    <row r="1515" spans="1:4" x14ac:dyDescent="0.35">
      <c r="A1515" t="str">
        <f t="shared" si="48"/>
        <v>ADGRUC-Aplic. Administración de Gestión de Relaciones Local - Global del CRDWH para UK Corporate</v>
      </c>
      <c r="B1515" s="9" t="s">
        <v>3791</v>
      </c>
      <c r="C1515" s="9" t="s">
        <v>3792</v>
      </c>
      <c r="D1515" t="str">
        <f t="shared" si="49"/>
        <v>ADGRUC-Aplic. Administración de Gestión de Relaciones Local - Global del CRDWH para UK Corporate</v>
      </c>
    </row>
    <row r="1516" spans="1:4" x14ac:dyDescent="0.35">
      <c r="A1516" t="str">
        <f t="shared" si="48"/>
        <v>ADGRUR-Aplic. Administración de Gestión de Relaciones Local - Global del CRDWH para UKR</v>
      </c>
      <c r="B1516" s="9" t="s">
        <v>3793</v>
      </c>
      <c r="C1516" s="9" t="s">
        <v>3794</v>
      </c>
      <c r="D1516" t="str">
        <f t="shared" si="49"/>
        <v>ADGRUR-Aplic. Administración de Gestión de Relaciones Local - Global del CRDWH para UKR</v>
      </c>
    </row>
    <row r="1517" spans="1:4" x14ac:dyDescent="0.35">
      <c r="A1517" t="str">
        <f t="shared" si="48"/>
        <v>ADLICO-APLICACION PARA LA ADMINISTRACION DE LIMITES CLIENTE</v>
      </c>
      <c r="B1517" s="9" t="s">
        <v>3795</v>
      </c>
      <c r="C1517" s="9" t="s">
        <v>3796</v>
      </c>
      <c r="D1517" t="str">
        <f t="shared" si="49"/>
        <v>ADLICO-APLICACION PARA LA ADMINISTRACION DE LIMITES CLIENTE</v>
      </c>
    </row>
    <row r="1518" spans="1:4" x14ac:dyDescent="0.35">
      <c r="A1518" t="str">
        <f t="shared" si="48"/>
        <v>ADMAGE-APLICACIÓN PARA ADMINISTRAR LAS TRANSFERENCIAS (TELEFONICAS) EN CONTACT CENTER</v>
      </c>
      <c r="B1518" s="9" t="s">
        <v>3797</v>
      </c>
      <c r="C1518" s="9" t="s">
        <v>3798</v>
      </c>
      <c r="D1518" t="str">
        <f t="shared" si="49"/>
        <v>ADMAGE-APLICACIÓN PARA ADMINISTRAR LAS TRANSFERENCIAS (TELEFONICAS) EN CONTACT CENTER</v>
      </c>
    </row>
    <row r="1519" spans="1:4" x14ac:dyDescent="0.35">
      <c r="A1519" t="str">
        <f t="shared" si="48"/>
        <v>ADMCAN-ADMINISTRACION CANALES</v>
      </c>
      <c r="B1519" s="9" t="s">
        <v>3799</v>
      </c>
      <c r="C1519" s="9" t="s">
        <v>3800</v>
      </c>
      <c r="D1519" t="str">
        <f t="shared" si="49"/>
        <v>ADMCAN-ADMINISTRACION CANALES</v>
      </c>
    </row>
    <row r="1520" spans="1:4" x14ac:dyDescent="0.35">
      <c r="A1520" t="str">
        <f t="shared" si="48"/>
        <v>ADMCMC-ADMINISTRACIÓN CONTRATO MULTICANAL DE PARTICULARES SANTANDER</v>
      </c>
      <c r="B1520" s="9" t="s">
        <v>3801</v>
      </c>
      <c r="C1520" s="9" t="s">
        <v>3802</v>
      </c>
      <c r="D1520" t="str">
        <f t="shared" si="49"/>
        <v>ADMCMC-ADMINISTRACIÓN CONTRATO MULTICANAL DE PARTICULARES SANTANDER</v>
      </c>
    </row>
    <row r="1521" spans="1:4" x14ac:dyDescent="0.35">
      <c r="A1521" t="str">
        <f t="shared" si="48"/>
        <v>ADMCOC-ADMINISTRACIóN DE CATáLOGO OPERACIONES DE CANAL</v>
      </c>
      <c r="B1521" s="9" t="s">
        <v>3803</v>
      </c>
      <c r="C1521" s="9" t="s">
        <v>3804</v>
      </c>
      <c r="D1521" t="str">
        <f t="shared" si="49"/>
        <v>ADMCOC-ADMINISTRACIóN DE CATáLOGO OPERACIONES DE CANAL</v>
      </c>
    </row>
    <row r="1522" spans="1:4" x14ac:dyDescent="0.35">
      <c r="A1522" t="str">
        <f t="shared" si="48"/>
        <v>ADMDW1-Aplicación específica para Uk Retail de Parametrizacion Validaciones Funcionales del módulo de administración y control del DWRC</v>
      </c>
      <c r="B1522" s="9" t="s">
        <v>3805</v>
      </c>
      <c r="C1522" s="9" t="s">
        <v>3806</v>
      </c>
      <c r="D1522" t="str">
        <f t="shared" si="49"/>
        <v>ADMDW1-Aplicación específica para Uk Retail de Parametrizacion Validaciones Funcionales del módulo de administración y control del DWRC</v>
      </c>
    </row>
    <row r="1523" spans="1:4" x14ac:dyDescent="0.35">
      <c r="A1523" t="str">
        <f t="shared" si="48"/>
        <v>ADMDW2-Aplicación específica para Brasil de Parametrizacion Validaciones Funcionales del módulo de administración y control del DWRC</v>
      </c>
      <c r="B1523" s="9" t="s">
        <v>3807</v>
      </c>
      <c r="C1523" s="9" t="s">
        <v>3808</v>
      </c>
      <c r="D1523" t="str">
        <f t="shared" si="49"/>
        <v>ADMDW2-Aplicación específica para Brasil de Parametrizacion Validaciones Funcionales del módulo de administración y control del DWRC</v>
      </c>
    </row>
    <row r="1524" spans="1:4" x14ac:dyDescent="0.35">
      <c r="A1524" t="str">
        <f t="shared" si="48"/>
        <v>ADMDW3-Aplicación específica para Áreas Corporativas de Parametrizacion Validaciones Funcionales del módulo de administración y control del DWRC</v>
      </c>
      <c r="B1524" s="9" t="s">
        <v>3809</v>
      </c>
      <c r="C1524" s="9" t="s">
        <v>3810</v>
      </c>
      <c r="D1524" t="str">
        <f t="shared" si="49"/>
        <v>ADMDW3-Aplicación específica para Áreas Corporativas de Parametrizacion Validaciones Funcionales del módulo de administración y control del DWRC</v>
      </c>
    </row>
    <row r="1525" spans="1:4" x14ac:dyDescent="0.35">
      <c r="A1525" t="str">
        <f t="shared" si="48"/>
        <v>ADMDWR-Aplic. específica para Sovereign Gestión de Estructuras del Módulo de Administración DWRC</v>
      </c>
      <c r="B1525" s="9" t="s">
        <v>3811</v>
      </c>
      <c r="C1525" s="9" t="s">
        <v>3812</v>
      </c>
      <c r="D1525" t="str">
        <f t="shared" si="49"/>
        <v>ADMDWR-Aplic. específica para Sovereign Gestión de Estructuras del Módulo de Administración DWRC</v>
      </c>
    </row>
    <row r="1526" spans="1:4" x14ac:dyDescent="0.35">
      <c r="A1526" t="str">
        <f t="shared" si="48"/>
        <v>ADMIMP-ADMINISTRACION MEDIOS DE PAGO</v>
      </c>
      <c r="B1526" s="9" t="s">
        <v>3813</v>
      </c>
      <c r="C1526" s="9" t="s">
        <v>3814</v>
      </c>
      <c r="D1526" t="str">
        <f t="shared" si="49"/>
        <v>ADMIMP-ADMINISTRACION MEDIOS DE PAGO</v>
      </c>
    </row>
    <row r="1527" spans="1:4" x14ac:dyDescent="0.35">
      <c r="A1527" t="str">
        <f t="shared" si="48"/>
        <v>ADMINT-ADMINISTRACION DEL CANAL INTERNET</v>
      </c>
      <c r="B1527" s="9" t="s">
        <v>3815</v>
      </c>
      <c r="C1527" s="9" t="s">
        <v>3816</v>
      </c>
      <c r="D1527" t="str">
        <f t="shared" si="49"/>
        <v>ADMINT-ADMINISTRACION DEL CANAL INTERNET</v>
      </c>
    </row>
    <row r="1528" spans="1:4" x14ac:dyDescent="0.35">
      <c r="A1528" t="str">
        <f t="shared" si="48"/>
        <v>ADMIOP-Administración de tarjetas para Openbank</v>
      </c>
      <c r="B1528" s="9" t="s">
        <v>3817</v>
      </c>
      <c r="C1528" s="9" t="s">
        <v>3818</v>
      </c>
      <c r="D1528" t="str">
        <f t="shared" si="49"/>
        <v>ADMIOP-Administración de tarjetas para Openbank</v>
      </c>
    </row>
    <row r="1529" spans="1:4" x14ac:dyDescent="0.35">
      <c r="A1529" t="str">
        <f t="shared" si="48"/>
        <v>ADOBE1-Composición Formularios Adobe</v>
      </c>
      <c r="B1529" s="9" t="s">
        <v>3819</v>
      </c>
      <c r="C1529" s="9" t="s">
        <v>3820</v>
      </c>
      <c r="D1529" t="str">
        <f t="shared" si="49"/>
        <v>ADOBE1-Composición Formularios Adobe</v>
      </c>
    </row>
    <row r="1530" spans="1:4" x14ac:dyDescent="0.35">
      <c r="A1530" t="str">
        <f t="shared" si="48"/>
        <v>ADPDCE-Aplicación de Presentacion de Conexiones Entre Cuentas Sovereign-224</v>
      </c>
      <c r="B1530" s="9" t="s">
        <v>3821</v>
      </c>
      <c r="C1530" s="9" t="s">
        <v>3822</v>
      </c>
      <c r="D1530" t="str">
        <f t="shared" si="49"/>
        <v>ADPDCE-Aplicación de Presentacion de Conexiones Entre Cuentas Sovereign-224</v>
      </c>
    </row>
    <row r="1531" spans="1:4" x14ac:dyDescent="0.35">
      <c r="A1531" t="str">
        <f t="shared" si="48"/>
        <v>ADPDSP-Aplicación de Presentacion de operativa con Advance Teller</v>
      </c>
      <c r="B1531" s="9" t="s">
        <v>3823</v>
      </c>
      <c r="C1531" s="9" t="s">
        <v>3824</v>
      </c>
      <c r="D1531" t="str">
        <f t="shared" si="49"/>
        <v>ADPDSP-Aplicación de Presentacion de operativa con Advance Teller</v>
      </c>
    </row>
    <row r="1532" spans="1:4" x14ac:dyDescent="0.35">
      <c r="A1532" t="str">
        <f t="shared" si="48"/>
        <v>ADPVFA-Parametrización Validaciones Funcionales - pata Corporativa (Áreas Corporativas)</v>
      </c>
      <c r="B1532" s="9" t="s">
        <v>3825</v>
      </c>
      <c r="C1532" s="9" t="s">
        <v>3826</v>
      </c>
      <c r="D1532" t="str">
        <f t="shared" si="49"/>
        <v>ADPVFA-Parametrización Validaciones Funcionales - pata Corporativa (Áreas Corporativas)</v>
      </c>
    </row>
    <row r="1533" spans="1:4" x14ac:dyDescent="0.35">
      <c r="A1533" t="str">
        <f t="shared" si="48"/>
        <v>ADQUIR-Realizará la Gestión de Adquirentes, Gestión de Relación Adquiriente - Red, Gestión de liquidación de adquirentes, Gestión de cobros/pagos de adquirentes y Gestión de tipos de operaciones</v>
      </c>
      <c r="B1533" s="9" t="s">
        <v>3827</v>
      </c>
      <c r="C1533" s="9" t="s">
        <v>3828</v>
      </c>
      <c r="D1533" t="str">
        <f t="shared" si="49"/>
        <v>ADQUIR-Realizará la Gestión de Adquirentes, Gestión de Relación Adquiriente - Red, Gestión de liquidación de adquirentes, Gestión de cobros/pagos de adquirentes y Gestión de tipos de operaciones</v>
      </c>
    </row>
    <row r="1534" spans="1:4" x14ac:dyDescent="0.35">
      <c r="A1534" t="str">
        <f t="shared" si="48"/>
        <v>ADSYPD-Tratamiento batch de las interfases requeridas como input o parametrización de las ejecuciones de RORAC HM.</v>
      </c>
      <c r="B1534" s="9" t="s">
        <v>3829</v>
      </c>
      <c r="C1534" s="9" t="s">
        <v>3830</v>
      </c>
      <c r="D1534" t="str">
        <f t="shared" si="49"/>
        <v>ADSYPD-Tratamiento batch de las interfases requeridas como input o parametrización de las ejecuciones de RORAC HM.</v>
      </c>
    </row>
    <row r="1535" spans="1:4" x14ac:dyDescent="0.35">
      <c r="A1535" t="str">
        <f t="shared" si="48"/>
        <v>ADTDEE-Data Gathering para los ADTs de Santander Banca Comercial España</v>
      </c>
      <c r="B1535" s="9" t="s">
        <v>3831</v>
      </c>
      <c r="C1535" s="9" t="s">
        <v>3832</v>
      </c>
      <c r="D1535" t="str">
        <f t="shared" si="49"/>
        <v>ADTDEE-Data Gathering para los ADTs de Santander Banca Comercial España</v>
      </c>
    </row>
    <row r="1536" spans="1:4" x14ac:dyDescent="0.35">
      <c r="A1536" t="str">
        <f t="shared" si="48"/>
        <v>ADTDMX-Data Gathering para los RDTs (Risk Decision Tool) de Santander México</v>
      </c>
      <c r="B1536" s="9" t="s">
        <v>3833</v>
      </c>
      <c r="C1536" s="9" t="s">
        <v>3834</v>
      </c>
      <c r="D1536" t="str">
        <f t="shared" si="49"/>
        <v>ADTDMX-Data Gathering para los RDTs (Risk Decision Tool) de Santander México</v>
      </c>
    </row>
    <row r="1537" spans="1:4" x14ac:dyDescent="0.35">
      <c r="A1537" t="str">
        <f t="shared" si="48"/>
        <v>ADTDSE-Data Gathering Sovereign</v>
      </c>
      <c r="B1537" s="9" t="s">
        <v>3835</v>
      </c>
      <c r="C1537" s="9" t="s">
        <v>3836</v>
      </c>
      <c r="D1537" t="str">
        <f t="shared" si="49"/>
        <v>ADTDSE-Data Gathering Sovereign</v>
      </c>
    </row>
    <row r="1538" spans="1:4" x14ac:dyDescent="0.35">
      <c r="A1538" t="str">
        <f t="shared" si="48"/>
        <v>ADTDUI-Data Gathering UK Empresas</v>
      </c>
      <c r="B1538" s="9" t="s">
        <v>3837</v>
      </c>
      <c r="C1538" s="9" t="s">
        <v>3838</v>
      </c>
      <c r="D1538" t="str">
        <f t="shared" si="49"/>
        <v>ADTDUI-Data Gathering UK Empresas</v>
      </c>
    </row>
    <row r="1539" spans="1:4" x14ac:dyDescent="0.35">
      <c r="A1539" t="str">
        <f t="shared" si="48"/>
        <v>ADTIEE-Interface Generator para los ADTs de Santander Banca Comercial España</v>
      </c>
      <c r="B1539" s="9" t="s">
        <v>3839</v>
      </c>
      <c r="C1539" s="9" t="s">
        <v>3840</v>
      </c>
      <c r="D1539" t="str">
        <f t="shared" si="49"/>
        <v>ADTIEE-Interface Generator para los ADTs de Santander Banca Comercial España</v>
      </c>
    </row>
    <row r="1540" spans="1:4" x14ac:dyDescent="0.35">
      <c r="A1540" t="str">
        <f t="shared" si="48"/>
        <v>ADTIMX-Interface Generator para los RDTs (Risk Decision Tool) de Santander México</v>
      </c>
      <c r="B1540" s="9" t="s">
        <v>3841</v>
      </c>
      <c r="C1540" s="9" t="s">
        <v>3842</v>
      </c>
      <c r="D1540" t="str">
        <f t="shared" si="49"/>
        <v>ADTIMX-Interface Generator para los RDTs (Risk Decision Tool) de Santander México</v>
      </c>
    </row>
    <row r="1541" spans="1:4" x14ac:dyDescent="0.35">
      <c r="A1541" t="str">
        <f t="shared" si="48"/>
        <v>ADTISE-Interface Generator Sovereign</v>
      </c>
      <c r="B1541" s="9" t="s">
        <v>3843</v>
      </c>
      <c r="C1541" s="9" t="s">
        <v>3844</v>
      </c>
      <c r="D1541" t="str">
        <f t="shared" si="49"/>
        <v>ADTISE-Interface Generator Sovereign</v>
      </c>
    </row>
    <row r="1542" spans="1:4" x14ac:dyDescent="0.35">
      <c r="A1542" t="str">
        <f t="shared" si="48"/>
        <v>ADTIUI-Interface Generator UK Empresas</v>
      </c>
      <c r="B1542" s="9" t="s">
        <v>3845</v>
      </c>
      <c r="C1542" s="9" t="s">
        <v>3846</v>
      </c>
      <c r="D1542" t="str">
        <f t="shared" si="49"/>
        <v>ADTIUI-Interface Generator UK Empresas</v>
      </c>
    </row>
    <row r="1543" spans="1:4" x14ac:dyDescent="0.35">
      <c r="A1543" t="str">
        <f t="shared" si="48"/>
        <v>ADVAT1-Aplicación para SW de Caja con struido para operativa de efec tivo realizada desde el Advanced teller</v>
      </c>
      <c r="B1543" s="9" t="s">
        <v>3847</v>
      </c>
      <c r="C1543" s="9" t="s">
        <v>3848</v>
      </c>
      <c r="D1543" t="str">
        <f t="shared" si="49"/>
        <v>ADVAT1-Aplicación para SW de Caja con struido para operativa de efec tivo realizada desde el Advanced teller</v>
      </c>
    </row>
    <row r="1544" spans="1:4" x14ac:dyDescent="0.35">
      <c r="A1544" t="str">
        <f t="shared" si="48"/>
        <v>ADVAT2-Aplicación para SW de Caja de Sovereign  construido para operativa de efectivo realizada desde el Advanced teller. Patrón multi</v>
      </c>
      <c r="B1544" s="9" t="s">
        <v>3849</v>
      </c>
      <c r="C1544" s="9" t="s">
        <v>3850</v>
      </c>
      <c r="D1544" t="str">
        <f t="shared" si="49"/>
        <v>ADVAT2-Aplicación para SW de Caja de Sovereign  construido para operativa de efectivo realizada desde el Advanced teller. Patrón multi</v>
      </c>
    </row>
    <row r="1545" spans="1:4" x14ac:dyDescent="0.35">
      <c r="A1545" t="str">
        <f t="shared" si="48"/>
        <v>ADVCSL-Aplicación de VISTAS Cloud Services - Logica Negocio</v>
      </c>
      <c r="B1545" s="9" t="s">
        <v>3851</v>
      </c>
      <c r="C1545" s="9" t="s">
        <v>3852</v>
      </c>
      <c r="D1545" t="str">
        <f t="shared" si="49"/>
        <v>ADVCSL-Aplicación de VISTAS Cloud Services - Logica Negocio</v>
      </c>
    </row>
    <row r="1546" spans="1:4" x14ac:dyDescent="0.35">
      <c r="A1546" t="str">
        <f t="shared" si="48"/>
        <v>ADVGLO-Servicio de Asesoramiento automático de Banca Privada Global</v>
      </c>
      <c r="B1546" s="9" t="s">
        <v>3853</v>
      </c>
      <c r="C1546" s="9" t="s">
        <v>3854</v>
      </c>
      <c r="D1546" t="str">
        <f t="shared" si="49"/>
        <v>ADVGLO-Servicio de Asesoramiento automático de Banca Privada Global</v>
      </c>
    </row>
    <row r="1547" spans="1:4" x14ac:dyDescent="0.35">
      <c r="A1547" t="str">
        <f t="shared" si="48"/>
        <v>AEDRCS-Procesos específicos para San US del APV Producto, que tratas la información generada en las partes específicas en US para el DWRC, por ejemplo Bienes (SEB) específico</v>
      </c>
      <c r="B1547" s="9" t="s">
        <v>3855</v>
      </c>
      <c r="C1547" s="9" t="s">
        <v>3856</v>
      </c>
      <c r="D1547" t="str">
        <f t="shared" si="49"/>
        <v>AEDRCS-Procesos específicos para San US del APV Producto, que tratas la información generada en las partes específicas en US para el DWRC, por ejemplo Bienes (SEB) específico</v>
      </c>
    </row>
    <row r="1548" spans="1:4" x14ac:dyDescent="0.35">
      <c r="A1548" t="str">
        <f t="shared" si="48"/>
        <v>AFTNON-The System processes BACS non-financial messages. These include ADDACS, AUDDIS &amp; AWACS messages.</v>
      </c>
      <c r="B1548" s="9" t="s">
        <v>3857</v>
      </c>
      <c r="C1548" s="9" t="s">
        <v>3858</v>
      </c>
      <c r="D1548" t="str">
        <f t="shared" si="49"/>
        <v>AFTNON-The System processes BACS non-financial messages. These include ADDACS, AUDDIS &amp; AWACS messages.</v>
      </c>
    </row>
    <row r="1549" spans="1:4" x14ac:dyDescent="0.35">
      <c r="A1549" t="str">
        <f t="shared" si="48"/>
        <v>AGAGES-Recupera y presenta: un agrupador de agrupaciones de contenidos tipo enlace.   Presenta:   - Un agrupador de agrupaciones de contenidos de tipo enlace. Dichos contenidos pueden requerir acceder a su detalle.</v>
      </c>
      <c r="B1549" s="9" t="s">
        <v>3859</v>
      </c>
      <c r="C1549" s="9" t="s">
        <v>3860</v>
      </c>
      <c r="D1549" t="str">
        <f t="shared" si="49"/>
        <v>AGAGES-Recupera y presenta: un agrupador de agrupaciones de contenidos tipo enlace.   Presenta:   - Un agrupador de agrupaciones de contenidos de tipo enlace. Dichos contenidos pueden requerir acceder a su detalle.</v>
      </c>
    </row>
    <row r="1550" spans="1:4" x14ac:dyDescent="0.35">
      <c r="A1550" t="str">
        <f t="shared" si="48"/>
        <v>AGENAB-AGENDA DE COMITES ABBEY.</v>
      </c>
      <c r="B1550" s="9" t="s">
        <v>3861</v>
      </c>
      <c r="C1550" s="9" t="s">
        <v>3862</v>
      </c>
      <c r="D1550" t="str">
        <f t="shared" si="49"/>
        <v>AGENAB-AGENDA DE COMITES ABBEY.</v>
      </c>
    </row>
    <row r="1551" spans="1:4" x14ac:dyDescent="0.35">
      <c r="A1551" t="str">
        <f t="shared" si="48"/>
        <v>AGENCO-AGENDA DE COMITES CORE.</v>
      </c>
      <c r="B1551" s="9" t="s">
        <v>3863</v>
      </c>
      <c r="C1551" s="9" t="s">
        <v>3864</v>
      </c>
      <c r="D1551" t="str">
        <f t="shared" si="49"/>
        <v>AGENCO-AGENDA DE COMITES CORE.</v>
      </c>
    </row>
    <row r="1552" spans="1:4" x14ac:dyDescent="0.35">
      <c r="A1552" t="str">
        <f t="shared" si="48"/>
        <v>AGENES-Agenda de Riesgo ES</v>
      </c>
      <c r="B1552" s="9" t="s">
        <v>3865</v>
      </c>
      <c r="C1552" s="9" t="s">
        <v>3866</v>
      </c>
      <c r="D1552" t="str">
        <f t="shared" si="49"/>
        <v>AGENES-Agenda de Riesgo ES</v>
      </c>
    </row>
    <row r="1553" spans="1:4" x14ac:dyDescent="0.35">
      <c r="A1553" t="str">
        <f t="shared" si="48"/>
        <v>AGENSO-Recupera y presenta: un agrupador de contenidos tipo enlace. Presenta:  - Contenidos de tipo enlace que pueden requerir acceder a su detalle. - Opcionalmente los contenidos podrán estar paginados.</v>
      </c>
      <c r="B1553" s="9" t="s">
        <v>3867</v>
      </c>
      <c r="C1553" s="9" t="s">
        <v>3868</v>
      </c>
      <c r="D1553" t="str">
        <f t="shared" si="49"/>
        <v>AGENSO-Recupera y presenta: un agrupador de contenidos tipo enlace. Presenta:  - Contenidos de tipo enlace que pueden requerir acceder a su detalle. - Opcionalmente los contenidos podrán estar paginados.</v>
      </c>
    </row>
    <row r="1554" spans="1:4" x14ac:dyDescent="0.35">
      <c r="A1554" t="str">
        <f t="shared" si="48"/>
        <v>AGESAN-APLICACIÓN PARA ADMINISTRAR LAS TRANSFERENCIAS(TELEFONICASEN CONTACT CENTER DE SANTANDER</v>
      </c>
      <c r="B1554" s="9" t="s">
        <v>3869</v>
      </c>
      <c r="C1554" s="9" t="s">
        <v>3870</v>
      </c>
      <c r="D1554" t="str">
        <f t="shared" si="49"/>
        <v>AGESAN-APLICACIÓN PARA ADMINISTRAR LAS TRANSFERENCIAS(TELEFONICASEN CONTACT CENTER DE SANTANDER</v>
      </c>
    </row>
    <row r="1555" spans="1:4" x14ac:dyDescent="0.35">
      <c r="A1555" t="str">
        <f t="shared" si="48"/>
        <v>AGFAAB-APLICACIION QUE GESTIONA AGRUPACIONES Y FAMILIAS DE PRODUCTOSPARA ABBEY</v>
      </c>
      <c r="B1555" s="9" t="s">
        <v>3871</v>
      </c>
      <c r="C1555" s="9" t="s">
        <v>3872</v>
      </c>
      <c r="D1555" t="str">
        <f t="shared" si="49"/>
        <v>AGFAAB-APLICACIION QUE GESTIONA AGRUPACIONES Y FAMILIAS DE PRODUCTOSPARA ABBEY</v>
      </c>
    </row>
    <row r="1556" spans="1:4" x14ac:dyDescent="0.35">
      <c r="A1556" t="str">
        <f t="shared" si="48"/>
        <v>AGFAAL-APLICACION  QUE GESTIONA AGRUPACIONES Y FAMILIAS DE PRODUCTOSPARA ALEMANIA.</v>
      </c>
      <c r="B1556" s="9" t="s">
        <v>3873</v>
      </c>
      <c r="C1556" s="9" t="s">
        <v>3874</v>
      </c>
      <c r="D1556" t="str">
        <f t="shared" si="49"/>
        <v>AGFAAL-APLICACION  QUE GESTIONA AGRUPACIONES Y FAMILIAS DE PRODUCTOSPARA ALEMANIA.</v>
      </c>
    </row>
    <row r="1557" spans="1:4" x14ac:dyDescent="0.35">
      <c r="A1557" t="str">
        <f t="shared" si="48"/>
        <v>AGFABA-APLICACION QUE GESTIONA AGRUPACIONES Y FAMILIAS DE PRODUCTOSPARA BANESTO.</v>
      </c>
      <c r="B1557" s="9" t="s">
        <v>3875</v>
      </c>
      <c r="C1557" s="9" t="s">
        <v>3876</v>
      </c>
      <c r="D1557" t="str">
        <f t="shared" si="49"/>
        <v>AGFABA-APLICACION QUE GESTIONA AGRUPACIONES Y FAMILIAS DE PRODUCTOSPARA BANESTO.</v>
      </c>
    </row>
    <row r="1558" spans="1:4" x14ac:dyDescent="0.35">
      <c r="A1558" t="str">
        <f t="shared" si="48"/>
        <v>AGFACO-Aplicación que gestiona parte común de las agrupaciones y familias de productos</v>
      </c>
      <c r="B1558" s="9" t="s">
        <v>3877</v>
      </c>
      <c r="C1558" s="9" t="s">
        <v>3878</v>
      </c>
      <c r="D1558" t="str">
        <f t="shared" si="49"/>
        <v>AGFACO-Aplicación que gestiona parte común de las agrupaciones y familias de productos</v>
      </c>
    </row>
    <row r="1559" spans="1:4" x14ac:dyDescent="0.35">
      <c r="A1559" t="str">
        <f t="shared" si="48"/>
        <v>AGFAOP-APLICACION  QUE GESTIONA AGRUPACIONES Y FAMILIAS DE PRODUCTOSPARA OPENBANK.</v>
      </c>
      <c r="B1559" s="9" t="s">
        <v>3879</v>
      </c>
      <c r="C1559" s="9" t="s">
        <v>3880</v>
      </c>
      <c r="D1559" t="str">
        <f t="shared" si="49"/>
        <v>AGFAOP-APLICACION  QUE GESTIONA AGRUPACIONES Y FAMILIAS DE PRODUCTOSPARA OPENBANK.</v>
      </c>
    </row>
    <row r="1560" spans="1:4" x14ac:dyDescent="0.35">
      <c r="A1560" t="str">
        <f t="shared" si="48"/>
        <v>AGFASA-APLICACION  QUE GESTIONA AGRUPACIONES Y FAMILIAS DE PRODUCTOSPARA SANTANDER.</v>
      </c>
      <c r="B1560" s="9" t="s">
        <v>3881</v>
      </c>
      <c r="C1560" s="9" t="s">
        <v>3882</v>
      </c>
      <c r="D1560" t="str">
        <f t="shared" si="49"/>
        <v>AGFASA-APLICACION  QUE GESTIONA AGRUPACIONES Y FAMILIAS DE PRODUCTOSPARA SANTANDER.</v>
      </c>
    </row>
    <row r="1561" spans="1:4" x14ac:dyDescent="0.35">
      <c r="A1561" t="str">
        <f t="shared" si="48"/>
        <v>AGFASE-Aplicación de Agrupaciones y Familais para SEB</v>
      </c>
      <c r="B1561" s="9" t="s">
        <v>3883</v>
      </c>
      <c r="C1561" s="9" t="s">
        <v>3884</v>
      </c>
      <c r="D1561" t="str">
        <f t="shared" si="49"/>
        <v>AGFASE-Aplicación de Agrupaciones y Familais para SEB</v>
      </c>
    </row>
    <row r="1562" spans="1:4" x14ac:dyDescent="0.35">
      <c r="A1562" t="str">
        <f t="shared" ref="A1562:A1625" si="50">CONCATENATE(C1562,"-",B1562)</f>
        <v>AGFATO-APLICACION  QUE GESTIONA AGRUPACIONES Y FAMILIAS DE PRODUCTOSPARA TOTTA</v>
      </c>
      <c r="B1562" s="9" t="s">
        <v>3885</v>
      </c>
      <c r="C1562" s="9" t="s">
        <v>3886</v>
      </c>
      <c r="D1562" t="str">
        <f t="shared" ref="D1562:D1625" si="51">A1562</f>
        <v>AGFATO-APLICACION  QUE GESTIONA AGRUPACIONES Y FAMILIAS DE PRODUCTOSPARA TOTTA</v>
      </c>
    </row>
    <row r="1563" spans="1:4" x14ac:dyDescent="0.35">
      <c r="A1563" t="str">
        <f t="shared" si="50"/>
        <v>AGFAUK-Aplicación de agrupaciones y Familias para UK-Empresas</v>
      </c>
      <c r="B1563" s="9" t="s">
        <v>3887</v>
      </c>
      <c r="C1563" s="9" t="s">
        <v>3888</v>
      </c>
      <c r="D1563" t="str">
        <f t="shared" si="51"/>
        <v>AGFAUK-Aplicación de agrupaciones y Familias para UK-Empresas</v>
      </c>
    </row>
    <row r="1564" spans="1:4" x14ac:dyDescent="0.35">
      <c r="A1564" t="str">
        <f t="shared" si="50"/>
        <v>AGFCOR-Aplicación que realiza el marcaje de agrupaciones y familias para el entorno corporativo</v>
      </c>
      <c r="B1564" s="9" t="s">
        <v>3889</v>
      </c>
      <c r="C1564" s="9" t="s">
        <v>3890</v>
      </c>
      <c r="D1564" t="str">
        <f t="shared" si="51"/>
        <v>AGFCOR-Aplicación que realiza el marcaje de agrupaciones y familias para el entorno corporativo</v>
      </c>
    </row>
    <row r="1565" spans="1:4" x14ac:dyDescent="0.35">
      <c r="A1565" t="str">
        <f t="shared" si="50"/>
        <v>AGINSO-Recupera y presenta: un agrupador de contenidos tipo información. Presenta:  - Contenidos de tipo información que pueden requerir acceder a su detalle y pueden presentar opcionalmente el player de participación.</v>
      </c>
      <c r="B1565" s="9" t="s">
        <v>3891</v>
      </c>
      <c r="C1565" s="9" t="s">
        <v>3892</v>
      </c>
      <c r="D1565" t="str">
        <f t="shared" si="51"/>
        <v>AGINSO-Recupera y presenta: un agrupador de contenidos tipo información. Presenta:  - Contenidos de tipo información que pueden requerir acceder a su detalle y pueden presentar opcionalmente el player de participación.</v>
      </c>
    </row>
    <row r="1566" spans="1:4" x14ac:dyDescent="0.35">
      <c r="A1566" t="str">
        <f t="shared" si="50"/>
        <v>AGMUSO-Recupera y presenta: un agrupador de contenidos tipo media. Presenta:  - Contenidos de tipo media que pueden requerir acceder a su detalle, y pueden presentar opcionalmente el player de participación y el paginador.</v>
      </c>
      <c r="B1566" s="9" t="s">
        <v>3893</v>
      </c>
      <c r="C1566" s="9" t="s">
        <v>3894</v>
      </c>
      <c r="D1566" t="str">
        <f t="shared" si="51"/>
        <v>AGMUSO-Recupera y presenta: un agrupador de contenidos tipo media. Presenta:  - Contenidos de tipo media que pueden requerir acceder a su detalle, y pueden presentar opcionalmente el player de participación y el paginador.</v>
      </c>
    </row>
    <row r="1567" spans="1:4" x14ac:dyDescent="0.35">
      <c r="A1567" t="str">
        <f t="shared" si="50"/>
        <v>AGRCTB-Componente de la Arquitectura CUMBRE. Agrupa Movimientos Contables garantizando la trazabilidad con la Contabilidad</v>
      </c>
      <c r="B1567" s="9" t="s">
        <v>3895</v>
      </c>
      <c r="C1567" s="9" t="s">
        <v>3896</v>
      </c>
      <c r="D1567" t="str">
        <f t="shared" si="51"/>
        <v>AGRCTB-Componente de la Arquitectura CUMBRE. Agrupa Movimientos Contables garantizando la trazabilidad con la Contabilidad</v>
      </c>
    </row>
    <row r="1568" spans="1:4" x14ac:dyDescent="0.35">
      <c r="A1568" t="str">
        <f t="shared" si="50"/>
        <v>AGREGC-Aplicación que ejecuta el proceso de asignación de ID de POOL para toda la tipología de contratos y que calcula los atributos (importe, porcentaje y fecha) agregados para el POOL sintético de contratos Tipo Comercial. Tiene servicios front para la parametrización de conjunto de reglas de agregación,  así como de su consulta. Adicionalmente, desde un servicio front se puede lanzar el proceso manual de agregación</v>
      </c>
      <c r="B1568" s="9" t="s">
        <v>3897</v>
      </c>
      <c r="C1568" s="9" t="s">
        <v>3898</v>
      </c>
      <c r="D1568" t="str">
        <f t="shared" si="51"/>
        <v>AGREGC-Aplicación que ejecuta el proceso de asignación de ID de POOL para toda la tipología de contratos y que calcula los atributos (importe, porcentaje y fecha) agregados para el POOL sintético de contratos Tipo Comercial. Tiene servicios front para la parametrización de conjunto de reglas de agregación,  así como de su consulta. Adicionalmente, desde un servicio front se puede lanzar el proceso manual de agregación</v>
      </c>
    </row>
    <row r="1569" spans="1:4" x14ac:dyDescent="0.35">
      <c r="A1569" t="str">
        <f t="shared" si="50"/>
        <v>AGREGS-Aplicación que ejecuta el proceso de asignación de ID de POOL para toda la tipología de contratos y que calcula los atributos (importe, porcentaje y fecha) agregados para el POOL sintético de contratos tipo Comercial. Tiene servicios front para la parametrización de conjunto de reglas de agregación. así como de su consulta. Adicionalmente, desde un servicio front se puede lanzar el proceso manual de agregación</v>
      </c>
      <c r="B1569" s="9" t="s">
        <v>3899</v>
      </c>
      <c r="C1569" s="9" t="s">
        <v>3900</v>
      </c>
      <c r="D1569" t="str">
        <f t="shared" si="51"/>
        <v>AGREGS-Aplicación que ejecuta el proceso de asignación de ID de POOL para toda la tipología de contratos y que calcula los atributos (importe, porcentaje y fecha) agregados para el POOL sintético de contratos tipo Comercial. Tiene servicios front para la parametrización de conjunto de reglas de agregación. así como de su consulta. Adicionalmente, desde un servicio front se puede lanzar el proceso manual de agregación</v>
      </c>
    </row>
    <row r="1570" spans="1:4" x14ac:dyDescent="0.35">
      <c r="A1570" t="str">
        <f t="shared" si="50"/>
        <v>AGRICO-Aplicación producto que permite al gestor de riesgo, gestionar (completar, rechazar) acciones de riesgo automaticas (generadas por aplicaciones del área de riesgo) y manuales (alta manual en la propia agenda), así como las actividades de cada acción. Genera un fichero de salida para informar el estado de dichas acciones a otros sistemas.</v>
      </c>
      <c r="B1570" s="9" t="s">
        <v>3901</v>
      </c>
      <c r="C1570" s="9" t="s">
        <v>3902</v>
      </c>
      <c r="D1570" t="str">
        <f t="shared" si="51"/>
        <v>AGRICO-Aplicación producto que permite al gestor de riesgo, gestionar (completar, rechazar) acciones de riesgo automaticas (generadas por aplicaciones del área de riesgo) y manuales (alta manual en la propia agenda), así como las actividades de cada acción. Genera un fichero de salida para informar el estado de dichas acciones a otros sistemas.</v>
      </c>
    </row>
    <row r="1571" spans="1:4" x14ac:dyDescent="0.35">
      <c r="A1571" t="str">
        <f t="shared" si="50"/>
        <v>AGRSOV-APLICACION  QUE GESTIONA AGRUPACIONES Y FAMILIAS DE PRODUCTOSPARA SOVEREIGN.</v>
      </c>
      <c r="B1571" s="9" t="s">
        <v>3903</v>
      </c>
      <c r="C1571" s="9" t="s">
        <v>3904</v>
      </c>
      <c r="D1571" t="str">
        <f t="shared" si="51"/>
        <v>AGRSOV-APLICACION  QUE GESTIONA AGRUPACIONES Y FAMILIAS DE PRODUCTOSPARA SOVEREIGN.</v>
      </c>
    </row>
    <row r="1572" spans="1:4" x14ac:dyDescent="0.35">
      <c r="A1572" t="str">
        <f t="shared" si="50"/>
        <v>AGSABB-AUXILIAR GENERICO DE SERVICIOSVALORACIÓN FIXING UK RETAIL</v>
      </c>
      <c r="B1572" s="9" t="s">
        <v>3905</v>
      </c>
      <c r="C1572" s="9" t="s">
        <v>3906</v>
      </c>
      <c r="D1572" t="str">
        <f t="shared" si="51"/>
        <v>AGSABB-AUXILIAR GENERICO DE SERVICIOSVALORACIÓN FIXING UK RETAIL</v>
      </c>
    </row>
    <row r="1573" spans="1:4" x14ac:dyDescent="0.35">
      <c r="A1573" t="str">
        <f t="shared" si="50"/>
        <v>AGSASC-Auxiliar de Servicios que concilian y consolidan por Sector Contable. Valoración Fixing</v>
      </c>
      <c r="B1573" s="9" t="s">
        <v>3907</v>
      </c>
      <c r="C1573" s="9" t="s">
        <v>3908</v>
      </c>
      <c r="D1573" t="str">
        <f t="shared" si="51"/>
        <v>AGSASC-Auxiliar de Servicios que concilian y consolidan por Sector Contable. Valoración Fixing</v>
      </c>
    </row>
    <row r="1574" spans="1:4" x14ac:dyDescent="0.35">
      <c r="A1574" t="str">
        <f t="shared" si="50"/>
        <v>AGSBMG-APLICACION ESPECIFICA AUXILIAR GENERICO DE SERVICIOSVALORACIÓN FIXING BMG</v>
      </c>
      <c r="B1574" s="9" t="s">
        <v>3909</v>
      </c>
      <c r="C1574" s="9" t="s">
        <v>3910</v>
      </c>
      <c r="D1574" t="str">
        <f t="shared" si="51"/>
        <v>AGSBMG-APLICACION ESPECIFICA AUXILIAR GENERICO DE SERVICIOSVALORACIÓN FIXING BMG</v>
      </c>
    </row>
    <row r="1575" spans="1:4" x14ac:dyDescent="0.35">
      <c r="A1575" t="str">
        <f t="shared" si="50"/>
        <v>AGSEFI-Auxiliar Genérico de Servicios Valoración Fixing</v>
      </c>
      <c r="B1575" s="9" t="s">
        <v>3911</v>
      </c>
      <c r="C1575" s="9" t="s">
        <v>3912</v>
      </c>
      <c r="D1575" t="str">
        <f t="shared" si="51"/>
        <v>AGSEFI-Auxiliar Genérico de Servicios Valoración Fixing</v>
      </c>
    </row>
    <row r="1576" spans="1:4" x14ac:dyDescent="0.35">
      <c r="A1576" t="str">
        <f t="shared" si="50"/>
        <v>AGSSCU-AUXILIAR GENERICO DE SERVICIOSVALORACIÓN FIXING UK CORPORATE</v>
      </c>
      <c r="B1576" s="9" t="s">
        <v>3913</v>
      </c>
      <c r="C1576" s="9" t="s">
        <v>3914</v>
      </c>
      <c r="D1576" t="str">
        <f t="shared" si="51"/>
        <v>AGSSCU-AUXILIAR GENERICO DE SERVICIOSVALORACIÓN FIXING UK CORPORATE</v>
      </c>
    </row>
    <row r="1577" spans="1:4" x14ac:dyDescent="0.35">
      <c r="A1577" t="str">
        <f t="shared" si="50"/>
        <v>AHBAME-Consola Activity Log Santander México que proporciona versión multicanal e integrada de la actividad del cliente a través de varios canales.</v>
      </c>
      <c r="B1577" s="9" t="s">
        <v>3915</v>
      </c>
      <c r="C1577" s="9" t="s">
        <v>3916</v>
      </c>
      <c r="D1577" t="str">
        <f t="shared" si="51"/>
        <v>AHBAME-Consola Activity Log Santander México que proporciona versión multicanal e integrada de la actividad del cliente a través de varios canales.</v>
      </c>
    </row>
    <row r="1578" spans="1:4" x14ac:dyDescent="0.35">
      <c r="A1578" t="str">
        <f t="shared" si="50"/>
        <v>AHBOTS-Servicios del histórico de actividades registradas por las aplicaciones de origen BackOffice Teller Sov.</v>
      </c>
      <c r="B1578" s="9" t="s">
        <v>3917</v>
      </c>
      <c r="C1578" s="9" t="s">
        <v>3918</v>
      </c>
      <c r="D1578" t="str">
        <f t="shared" si="51"/>
        <v>AHBOTS-Servicios del histórico de actividades registradas por las aplicaciones de origen BackOffice Teller Sov.</v>
      </c>
    </row>
    <row r="1579" spans="1:4" x14ac:dyDescent="0.35">
      <c r="A1579" t="str">
        <f t="shared" si="50"/>
        <v>AHBRGE-Aplicación específica BR: Servicios de gestión de los errores que se producen en las aplicaciones de histórico de actividades para BRASIL.</v>
      </c>
      <c r="B1579" s="9" t="s">
        <v>3919</v>
      </c>
      <c r="C1579" s="9" t="s">
        <v>3920</v>
      </c>
      <c r="D1579" t="str">
        <f t="shared" si="51"/>
        <v>AHBRGE-Aplicación específica BR: Servicios de gestión de los errores que se producen en las aplicaciones de histórico de actividades para BRASIL.</v>
      </c>
    </row>
    <row r="1580" spans="1:4" x14ac:dyDescent="0.35">
      <c r="A1580" t="str">
        <f t="shared" si="50"/>
        <v>AHCCUN-SERVICIOS DEL HISTóRICO DE ACTIVIDADES REGISTRADAS POR LAS APLICACIONES DE SAN UK.</v>
      </c>
      <c r="B1580" s="9" t="s">
        <v>3921</v>
      </c>
      <c r="C1580" s="9" t="s">
        <v>3922</v>
      </c>
      <c r="D1580" t="str">
        <f t="shared" si="51"/>
        <v>AHCCUN-SERVICIOS DEL HISTóRICO DE ACTIVIDADES REGISTRADAS POR LAS APLICACIONES DE SAN UK.</v>
      </c>
    </row>
    <row r="1581" spans="1:4" x14ac:dyDescent="0.35">
      <c r="A1581" t="str">
        <f t="shared" si="50"/>
        <v>AHCCUP-PRESENTACIóN EN PORTAL CIC SANUK DEL HISTóRICO DE LAS ACTIVIDADES REGISTRADAS POR</v>
      </c>
      <c r="B1581" s="9" t="s">
        <v>3923</v>
      </c>
      <c r="C1581" s="9" t="s">
        <v>3924</v>
      </c>
      <c r="D1581" t="str">
        <f t="shared" si="51"/>
        <v>AHCCUP-PRESENTACIóN EN PORTAL CIC SANUK DEL HISTóRICO DE LAS ACTIVIDADES REGISTRADAS POR</v>
      </c>
    </row>
    <row r="1582" spans="1:4" x14ac:dyDescent="0.35">
      <c r="A1582" t="str">
        <f t="shared" si="50"/>
        <v>AHCEMX-Consola de Administración Mexico para Activity History</v>
      </c>
      <c r="B1582" s="9" t="s">
        <v>3925</v>
      </c>
      <c r="C1582" s="9" t="s">
        <v>3926</v>
      </c>
      <c r="D1582" t="str">
        <f t="shared" si="51"/>
        <v>AHCEMX-Consola de Administración Mexico para Activity History</v>
      </c>
    </row>
    <row r="1583" spans="1:4" x14ac:dyDescent="0.35">
      <c r="A1583" t="str">
        <f t="shared" si="50"/>
        <v>AHCOBR-Servicios de histórico de actividades registradas por las aplicaciones origen de negocio de Internet Brasil Retail.</v>
      </c>
      <c r="B1583" s="9" t="s">
        <v>3927</v>
      </c>
      <c r="C1583" s="9" t="s">
        <v>3928</v>
      </c>
      <c r="D1583" t="str">
        <f t="shared" si="51"/>
        <v>AHCOBR-Servicios de histórico de actividades registradas por las aplicaciones origen de negocio de Internet Brasil Retail.</v>
      </c>
    </row>
    <row r="1584" spans="1:4" x14ac:dyDescent="0.35">
      <c r="A1584" t="str">
        <f t="shared" si="50"/>
        <v>AHCORE-Servicios de histórico de actividades registradas por las aplicaciones origen de negocio.</v>
      </c>
      <c r="B1584" s="9" t="s">
        <v>3929</v>
      </c>
      <c r="C1584" s="9" t="s">
        <v>3930</v>
      </c>
      <c r="D1584" t="str">
        <f t="shared" si="51"/>
        <v>AHCORE-Servicios de histórico de actividades registradas por las aplicaciones origen de negocio.</v>
      </c>
    </row>
    <row r="1585" spans="1:4" x14ac:dyDescent="0.35">
      <c r="A1585" t="str">
        <f t="shared" si="50"/>
        <v>AHCOSM-Servicios de histórico de actividades registradas por las aplicaciones origen de negocio de Sovereign. Servicios específicos para delegar sobre los servicios core v 2.0</v>
      </c>
      <c r="B1585" s="9" t="s">
        <v>3931</v>
      </c>
      <c r="C1585" s="9" t="s">
        <v>3932</v>
      </c>
      <c r="D1585" t="str">
        <f t="shared" si="51"/>
        <v>AHCOSM-Servicios de histórico de actividades registradas por las aplicaciones origen de negocio de Sovereign. Servicios específicos para delegar sobre los servicios core v 2.0</v>
      </c>
    </row>
    <row r="1586" spans="1:4" x14ac:dyDescent="0.35">
      <c r="A1586" t="str">
        <f t="shared" si="50"/>
        <v>AHCSAN-Servicios del histórico de actividades registradas por las aplicaciones de Santander.</v>
      </c>
      <c r="B1586" s="9" t="s">
        <v>3933</v>
      </c>
      <c r="C1586" s="9" t="s">
        <v>3934</v>
      </c>
      <c r="D1586" t="str">
        <f t="shared" si="51"/>
        <v>AHCSAN-Servicios del histórico de actividades registradas por las aplicaciones de Santander.</v>
      </c>
    </row>
    <row r="1587" spans="1:4" x14ac:dyDescent="0.35">
      <c r="A1587" t="str">
        <f t="shared" si="50"/>
        <v>AHCSAP-Presentación en Portal CIC Santander del histórico de las actividades registradas por las aplicaciones de Santander.</v>
      </c>
      <c r="B1587" s="9" t="s">
        <v>3935</v>
      </c>
      <c r="C1587" s="9" t="s">
        <v>3936</v>
      </c>
      <c r="D1587" t="str">
        <f t="shared" si="51"/>
        <v>AHCSAP-Presentación en Portal CIC Santander del histórico de las actividades registradas por las aplicaciones de Santander.</v>
      </c>
    </row>
    <row r="1588" spans="1:4" x14ac:dyDescent="0.35">
      <c r="A1588" t="str">
        <f t="shared" si="50"/>
        <v>AHCSEN-SERVICIOS DEL HISTóRICO DE ACTIVIDADES REGISTRADAS POR LAS APLICACIONES DE SEB</v>
      </c>
      <c r="B1588" s="9" t="s">
        <v>3937</v>
      </c>
      <c r="C1588" s="9" t="s">
        <v>3938</v>
      </c>
      <c r="D1588" t="str">
        <f t="shared" si="51"/>
        <v>AHCSEN-SERVICIOS DEL HISTóRICO DE ACTIVIDADES REGISTRADAS POR LAS APLICACIONES DE SEB</v>
      </c>
    </row>
    <row r="1589" spans="1:4" x14ac:dyDescent="0.35">
      <c r="A1589" t="str">
        <f t="shared" si="50"/>
        <v>AHCSEP-PRESENTACIóN EN PORTAL CIC SEBDEL HISTóRICO DE LAS ACTIVIDADES REGISTRADAS</v>
      </c>
      <c r="B1589" s="9" t="s">
        <v>3939</v>
      </c>
      <c r="C1589" s="9" t="s">
        <v>3940</v>
      </c>
      <c r="D1589" t="str">
        <f t="shared" si="51"/>
        <v>AHCSEP-PRESENTACIóN EN PORTAL CIC SEBDEL HISTóRICO DE LAS ACTIVIDADES REGISTRADAS</v>
      </c>
    </row>
    <row r="1590" spans="1:4" x14ac:dyDescent="0.35">
      <c r="A1590" t="str">
        <f t="shared" si="50"/>
        <v>AHCSON-SERVICIOS DEL HISTóRICO DE ACTIVIDADES REGISTRADAS POR LAS APLICACIONES DE SOVEREIGN.</v>
      </c>
      <c r="B1590" s="9" t="s">
        <v>3941</v>
      </c>
      <c r="C1590" s="9" t="s">
        <v>3942</v>
      </c>
      <c r="D1590" t="str">
        <f t="shared" si="51"/>
        <v>AHCSON-SERVICIOS DEL HISTóRICO DE ACTIVIDADES REGISTRADAS POR LAS APLICACIONES DE SOVEREIGN.</v>
      </c>
    </row>
    <row r="1591" spans="1:4" x14ac:dyDescent="0.35">
      <c r="A1591" t="str">
        <f t="shared" si="50"/>
        <v>AHCSOP-PRESENTACIóN EN PORTAL CIC SOVEREIGN DEL HISTóRICO DE LASACTIVIDADES REGISTRADAS POR</v>
      </c>
      <c r="B1591" s="9" t="s">
        <v>3943</v>
      </c>
      <c r="C1591" s="9" t="s">
        <v>3944</v>
      </c>
      <c r="D1591" t="str">
        <f t="shared" si="51"/>
        <v>AHCSOP-PRESENTACIóN EN PORTAL CIC SOVEREIGN DEL HISTóRICO DE LASACTIVIDADES REGISTRADAS POR</v>
      </c>
    </row>
    <row r="1592" spans="1:4" x14ac:dyDescent="0.35">
      <c r="A1592" t="str">
        <f t="shared" si="50"/>
        <v>AHCV2B-Modelo de Datos CORE para la consolidación de la información recibida de las aplicaciones origen.</v>
      </c>
      <c r="B1592" s="9" t="s">
        <v>3945</v>
      </c>
      <c r="C1592" s="9" t="s">
        <v>3946</v>
      </c>
      <c r="D1592" t="str">
        <f t="shared" si="51"/>
        <v>AHCV2B-Modelo de Datos CORE para la consolidación de la información recibida de las aplicaciones origen.</v>
      </c>
    </row>
    <row r="1593" spans="1:4" x14ac:dyDescent="0.35">
      <c r="A1593" t="str">
        <f t="shared" si="50"/>
        <v>AHFSEN-SERVICIOS DEL HISTÓRICO DE ACTIVIDADES REGISTRADAS POR LAS APLICACIONES DE SEB</v>
      </c>
      <c r="B1593" s="9" t="s">
        <v>3947</v>
      </c>
      <c r="C1593" s="9" t="s">
        <v>3948</v>
      </c>
      <c r="D1593" t="str">
        <f t="shared" si="51"/>
        <v>AHFSEN-SERVICIOS DEL HISTÓRICO DE ACTIVIDADES REGISTRADAS POR LAS APLICACIONES DE SEB</v>
      </c>
    </row>
    <row r="1594" spans="1:4" x14ac:dyDescent="0.35">
      <c r="A1594" t="str">
        <f t="shared" si="50"/>
        <v>AHFSEP-PRESENTACIÓN EN FRAUDE DEL HISTÓRICO DE LAS ACT REGISTRADAS POR LAS APLICACIONES DE SEB</v>
      </c>
      <c r="B1594" s="9" t="s">
        <v>3949</v>
      </c>
      <c r="C1594" s="9" t="s">
        <v>3950</v>
      </c>
      <c r="D1594" t="str">
        <f t="shared" si="51"/>
        <v>AHFSEP-PRESENTACIÓN EN FRAUDE DEL HISTÓRICO DE LAS ACT REGISTRADAS POR LAS APLICACIONES DE SEB</v>
      </c>
    </row>
    <row r="1595" spans="1:4" x14ac:dyDescent="0.35">
      <c r="A1595" t="str">
        <f t="shared" si="50"/>
        <v>AHFSON-Activity History Fraude Sovereign Negocio</v>
      </c>
      <c r="B1595" s="9" t="s">
        <v>3951</v>
      </c>
      <c r="C1595" s="9" t="s">
        <v>3952</v>
      </c>
      <c r="D1595" t="str">
        <f t="shared" si="51"/>
        <v>AHFSON-Activity History Fraude Sovereign Negocio</v>
      </c>
    </row>
    <row r="1596" spans="1:4" x14ac:dyDescent="0.35">
      <c r="A1596" t="str">
        <f t="shared" si="50"/>
        <v>AHFSOP-Presentacion de Fraude del histórico de las actividades registradas por aplicaciones de SOV</v>
      </c>
      <c r="B1596" s="9" t="s">
        <v>3953</v>
      </c>
      <c r="C1596" s="9" t="s">
        <v>3954</v>
      </c>
      <c r="D1596" t="str">
        <f t="shared" si="51"/>
        <v>AHFSOP-Presentacion de Fraude del histórico de las actividades registradas por aplicaciones de SOV</v>
      </c>
    </row>
    <row r="1597" spans="1:4" x14ac:dyDescent="0.35">
      <c r="A1597" t="str">
        <f t="shared" si="50"/>
        <v>AHGECO-Servicios de gestión de los errores que se producen en las aplicaciones de histórico de actividades.</v>
      </c>
      <c r="B1597" s="9" t="s">
        <v>3955</v>
      </c>
      <c r="C1597" s="9" t="s">
        <v>3956</v>
      </c>
      <c r="D1597" t="str">
        <f t="shared" si="51"/>
        <v>AHGECO-Servicios de gestión de los errores que se producen en las aplicaciones de histórico de actividades.</v>
      </c>
    </row>
    <row r="1598" spans="1:4" x14ac:dyDescent="0.35">
      <c r="A1598" t="str">
        <f t="shared" si="50"/>
        <v>AHGEER-Servicios de gestión de los errores que se producen en las aplicaciones de histórico de actividades.</v>
      </c>
      <c r="B1598" s="9" t="s">
        <v>3955</v>
      </c>
      <c r="C1598" s="9" t="s">
        <v>3957</v>
      </c>
      <c r="D1598" t="str">
        <f t="shared" si="51"/>
        <v>AHGEER-Servicios de gestión de los errores que se producen en las aplicaciones de histórico de actividades.</v>
      </c>
    </row>
    <row r="1599" spans="1:4" x14ac:dyDescent="0.35">
      <c r="A1599" t="str">
        <f t="shared" si="50"/>
        <v>AHINME-Aplicación multi para MEX para definición de operaciones de grabacion en Activity history</v>
      </c>
      <c r="B1599" s="9" t="s">
        <v>3958</v>
      </c>
      <c r="C1599" s="9" t="s">
        <v>3959</v>
      </c>
      <c r="D1599" t="str">
        <f t="shared" si="51"/>
        <v>AHINME-Aplicación multi para MEX para definición de operaciones de grabacion en Activity history</v>
      </c>
    </row>
    <row r="1600" spans="1:4" x14ac:dyDescent="0.35">
      <c r="A1600" t="str">
        <f t="shared" si="50"/>
        <v>AHOQST-Identifica si un cliente pertenece al Plan Ahorra de QSTB</v>
      </c>
      <c r="B1600" s="9" t="s">
        <v>3960</v>
      </c>
      <c r="C1600" s="9" t="s">
        <v>3961</v>
      </c>
      <c r="D1600" t="str">
        <f t="shared" si="51"/>
        <v>AHOQST-Identifica si un cliente pertenece al Plan Ahorra de QSTB</v>
      </c>
    </row>
    <row r="1601" spans="1:4" x14ac:dyDescent="0.35">
      <c r="A1601" t="str">
        <f t="shared" si="50"/>
        <v>AHPAPC-Servicios de gestion de la parametrizacion para la aplicación AHPPCO</v>
      </c>
      <c r="B1601" s="9" t="s">
        <v>3962</v>
      </c>
      <c r="C1601" s="9" t="s">
        <v>3963</v>
      </c>
      <c r="D1601" t="str">
        <f t="shared" si="51"/>
        <v>AHPAPC-Servicios de gestion de la parametrizacion para la aplicación AHPPCO</v>
      </c>
    </row>
    <row r="1602" spans="1:4" x14ac:dyDescent="0.35">
      <c r="A1602" t="str">
        <f t="shared" si="50"/>
        <v>AHSSEE-Servicios del Histórico de Actividades registradas por las aplicaciones  de BMG SSEE.</v>
      </c>
      <c r="B1602" s="9" t="s">
        <v>3964</v>
      </c>
      <c r="C1602" s="9" t="s">
        <v>3965</v>
      </c>
      <c r="D1602" t="str">
        <f t="shared" si="51"/>
        <v>AHSSEE-Servicios del Histórico de Actividades registradas por las aplicaciones  de BMG SSEE.</v>
      </c>
    </row>
    <row r="1603" spans="1:4" x14ac:dyDescent="0.35">
      <c r="A1603" t="str">
        <f t="shared" si="50"/>
        <v>AHSVGE-Servicios de gestión de los errores que se producen en las aplicaciones de histórico de actividades para SOVEREIGN.</v>
      </c>
      <c r="B1603" s="9" t="s">
        <v>3966</v>
      </c>
      <c r="C1603" s="9" t="s">
        <v>3967</v>
      </c>
      <c r="D1603" t="str">
        <f t="shared" si="51"/>
        <v>AHSVGE-Servicios de gestión de los errores que se producen en las aplicaciones de histórico de actividades para SOVEREIGN.</v>
      </c>
    </row>
    <row r="1604" spans="1:4" x14ac:dyDescent="0.35">
      <c r="A1604" t="str">
        <f t="shared" si="50"/>
        <v>AHTRBR-Aplicación para almacenar la BBDD de réplica, de donde se alimentarán las aplicaciones locales de BR para generar informes.</v>
      </c>
      <c r="B1604" s="9" t="s">
        <v>3968</v>
      </c>
      <c r="C1604" s="9" t="s">
        <v>3969</v>
      </c>
      <c r="D1604" t="str">
        <f t="shared" si="51"/>
        <v>AHTRBR-Aplicación para almacenar la BBDD de réplica, de donde se alimentarán las aplicaciones locales de BR para generar informes.</v>
      </c>
    </row>
    <row r="1605" spans="1:4" x14ac:dyDescent="0.35">
      <c r="A1605" t="str">
        <f t="shared" si="50"/>
        <v>AIDSUR-Auditoria Interna de Sucursales UK RETAIL.    Aplicación específica por patrón MULTI de BKS.</v>
      </c>
      <c r="B1605" s="9" t="s">
        <v>3970</v>
      </c>
      <c r="C1605" s="9" t="s">
        <v>3971</v>
      </c>
      <c r="D1605" t="str">
        <f t="shared" si="51"/>
        <v>AIDSUR-Auditoria Interna de Sucursales UK RETAIL.    Aplicación específica por patrón MULTI de BKS.</v>
      </c>
    </row>
    <row r="1606" spans="1:4" x14ac:dyDescent="0.35">
      <c r="A1606" t="str">
        <f t="shared" si="50"/>
        <v>AJUSTE-Aplicativo moss 2010 que hace uso de excel web apps y se integra con servicios web bks</v>
      </c>
      <c r="B1606" s="9" t="s">
        <v>3972</v>
      </c>
      <c r="C1606" s="9" t="s">
        <v>3973</v>
      </c>
      <c r="D1606" t="str">
        <f t="shared" si="51"/>
        <v>AJUSTE-Aplicativo moss 2010 que hace uso de excel web apps y se integra con servicios web bks</v>
      </c>
    </row>
    <row r="1607" spans="1:4" x14ac:dyDescent="0.35">
      <c r="A1607" t="str">
        <f t="shared" si="50"/>
        <v>ALADMA-Aplicación especifica Alemania que da soporte completo a la administración de contrato marco e IPFS</v>
      </c>
      <c r="B1607" s="9" t="s">
        <v>3974</v>
      </c>
      <c r="C1607" s="9" t="s">
        <v>3975</v>
      </c>
      <c r="D1607" t="str">
        <f t="shared" si="51"/>
        <v>ALADMA-Aplicación especifica Alemania que da soporte completo a la administración de contrato marco e IPFS</v>
      </c>
    </row>
    <row r="1608" spans="1:4" x14ac:dyDescent="0.35">
      <c r="A1608" t="str">
        <f t="shared" si="50"/>
        <v>ALAINC-ALARMAS E INCIDENCIAS</v>
      </c>
      <c r="B1608" s="9" t="s">
        <v>3976</v>
      </c>
      <c r="C1608" s="9" t="s">
        <v>3977</v>
      </c>
      <c r="D1608" t="str">
        <f t="shared" si="51"/>
        <v>ALAINC-ALARMAS E INCIDENCIAS</v>
      </c>
    </row>
    <row r="1609" spans="1:4" x14ac:dyDescent="0.35">
      <c r="A1609" t="str">
        <f t="shared" si="50"/>
        <v>ALASCE-Herramienta ALAMOCIR  (CIRBE SCE)</v>
      </c>
      <c r="B1609" s="9" t="s">
        <v>3978</v>
      </c>
      <c r="C1609" s="9" t="s">
        <v>3979</v>
      </c>
      <c r="D1609" t="str">
        <f t="shared" si="51"/>
        <v>ALASCE-Herramienta ALAMOCIR  (CIRBE SCE)</v>
      </c>
    </row>
    <row r="1610" spans="1:4" x14ac:dyDescent="0.35">
      <c r="A1610" t="str">
        <f t="shared" si="50"/>
        <v>ALATPC-Aplicación para los componentes multificadios de presentación reutilizable en todo el fujo de AAT, en diversas entidades</v>
      </c>
      <c r="B1610" s="9" t="s">
        <v>3980</v>
      </c>
      <c r="C1610" s="9" t="s">
        <v>3981</v>
      </c>
      <c r="D1610" t="str">
        <f t="shared" si="51"/>
        <v>ALATPC-Aplicación para los componentes multificadios de presentación reutilizable en todo el fujo de AAT, en diversas entidades</v>
      </c>
    </row>
    <row r="1611" spans="1:4" x14ac:dyDescent="0.35">
      <c r="A1611" t="str">
        <f t="shared" si="50"/>
        <v>ALATPI-Aplicación de Presentación Específica de Inglaterra que gestiona los flujos de todo el proceso de ventanilla avanzada, y muestra las interfase con el empleado de caja.</v>
      </c>
      <c r="B1611" s="9" t="s">
        <v>3982</v>
      </c>
      <c r="C1611" s="9" t="s">
        <v>3983</v>
      </c>
      <c r="D1611" t="str">
        <f t="shared" si="51"/>
        <v>ALATPI-Aplicación de Presentación Específica de Inglaterra que gestiona los flujos de todo el proceso de ventanilla avanzada, y muestra las interfase con el empleado de caja.</v>
      </c>
    </row>
    <row r="1612" spans="1:4" x14ac:dyDescent="0.35">
      <c r="A1612" t="str">
        <f t="shared" si="50"/>
        <v>ALCABB-APLICACIóN ESPECIFICA DE ACTIONSLOG CARTERIZADOS PARA ABBEY</v>
      </c>
      <c r="B1612" s="9" t="s">
        <v>3984</v>
      </c>
      <c r="C1612" s="9" t="s">
        <v>3985</v>
      </c>
      <c r="D1612" t="str">
        <f t="shared" si="51"/>
        <v>ALCABB-APLICACIóN ESPECIFICA DE ACTIONSLOG CARTERIZADOS PARA ABBEY</v>
      </c>
    </row>
    <row r="1613" spans="1:4" x14ac:dyDescent="0.35">
      <c r="A1613" t="str">
        <f t="shared" si="50"/>
        <v>ALCAUD-Aplicación Alemania para las consultas de auditoria</v>
      </c>
      <c r="B1613" s="9" t="s">
        <v>3986</v>
      </c>
      <c r="C1613" s="9" t="s">
        <v>3987</v>
      </c>
      <c r="D1613" t="str">
        <f t="shared" si="51"/>
        <v>ALCAUD-Aplicación Alemania para las consultas de auditoria</v>
      </c>
    </row>
    <row r="1614" spans="1:4" x14ac:dyDescent="0.35">
      <c r="A1614" t="str">
        <f t="shared" si="50"/>
        <v>ALCCOR-ACTIONS LOG PARA CARTERIZADOS CORE</v>
      </c>
      <c r="B1614" s="9" t="s">
        <v>3988</v>
      </c>
      <c r="C1614" s="9" t="s">
        <v>3989</v>
      </c>
      <c r="D1614" t="str">
        <f t="shared" si="51"/>
        <v>ALCCOR-ACTIONS LOG PARA CARTERIZADOS CORE</v>
      </c>
    </row>
    <row r="1615" spans="1:4" x14ac:dyDescent="0.35">
      <c r="A1615" t="str">
        <f t="shared" si="50"/>
        <v>ALCMIP-Aplicación específica Alemania que da soporte a la operativa de Contratos Marco e IPFs.</v>
      </c>
      <c r="B1615" s="9" t="s">
        <v>3990</v>
      </c>
      <c r="C1615" s="9" t="s">
        <v>3991</v>
      </c>
      <c r="D1615" t="str">
        <f t="shared" si="51"/>
        <v>ALCMIP-Aplicación específica Alemania que da soporte a la operativa de Contratos Marco e IPFs.</v>
      </c>
    </row>
    <row r="1616" spans="1:4" x14ac:dyDescent="0.35">
      <c r="A1616" t="str">
        <f t="shared" si="50"/>
        <v>ALCMPA-Proceso de contratación del Contrato Multicanal de Particulares (producto 339-001)</v>
      </c>
      <c r="B1616" s="9" t="s">
        <v>3992</v>
      </c>
      <c r="C1616" s="9" t="s">
        <v>3993</v>
      </c>
      <c r="D1616" t="str">
        <f t="shared" si="51"/>
        <v>ALCMPA-Proceso de contratación del Contrato Multicanal de Particulares (producto 339-001)</v>
      </c>
    </row>
    <row r="1617" spans="1:4" x14ac:dyDescent="0.35">
      <c r="A1617" t="str">
        <f t="shared" si="50"/>
        <v>ALCOBK-Software BKS relacionado con el alta de contratos de valores</v>
      </c>
      <c r="B1617" s="9" t="s">
        <v>3994</v>
      </c>
      <c r="C1617" s="9" t="s">
        <v>3995</v>
      </c>
      <c r="D1617" t="str">
        <f t="shared" si="51"/>
        <v>ALCOBK-Software BKS relacionado con el alta de contratos de valores</v>
      </c>
    </row>
    <row r="1618" spans="1:4" x14ac:dyDescent="0.35">
      <c r="A1618" t="str">
        <f t="shared" si="50"/>
        <v>ALEMEX-Aplicación para el tramientio completo de la alerta desde su recepción hasta el envio al cliente en Mexico</v>
      </c>
      <c r="B1618" s="9" t="s">
        <v>3996</v>
      </c>
      <c r="C1618" s="9" t="s">
        <v>3997</v>
      </c>
      <c r="D1618" t="str">
        <f t="shared" si="51"/>
        <v>ALEMEX-Aplicación para el tramientio completo de la alerta desde su recepción hasta el envio al cliente en Mexico</v>
      </c>
    </row>
    <row r="1619" spans="1:4" x14ac:dyDescent="0.35">
      <c r="A1619" t="str">
        <f t="shared" si="50"/>
        <v>ALERT1-Aplicación para la gestion y suscripción por de alertas desde los canales</v>
      </c>
      <c r="B1619" s="9" t="s">
        <v>3998</v>
      </c>
      <c r="C1619" s="9" t="s">
        <v>3999</v>
      </c>
      <c r="D1619" t="str">
        <f t="shared" si="51"/>
        <v>ALERT1-Aplicación para la gestion y suscripción por de alertas desde los canales</v>
      </c>
    </row>
    <row r="1620" spans="1:4" x14ac:dyDescent="0.35">
      <c r="A1620" t="str">
        <f t="shared" si="50"/>
        <v>ALERTA-Módulo de alertas genérico</v>
      </c>
      <c r="B1620" s="9" t="s">
        <v>4000</v>
      </c>
      <c r="C1620" s="9" t="s">
        <v>4001</v>
      </c>
      <c r="D1620" t="str">
        <f t="shared" si="51"/>
        <v>ALERTA-Módulo de alertas genérico</v>
      </c>
    </row>
    <row r="1621" spans="1:4" x14ac:dyDescent="0.35">
      <c r="A1621" t="str">
        <f t="shared" si="50"/>
        <v>ALESTA-Aplicación para el tramientio completo de la alerta desde su recepción hasta el envio al cliente</v>
      </c>
      <c r="B1621" s="9" t="s">
        <v>4002</v>
      </c>
      <c r="C1621" s="9" t="s">
        <v>4003</v>
      </c>
      <c r="D1621" t="str">
        <f t="shared" si="51"/>
        <v>ALESTA-Aplicación para el tramientio completo de la alerta desde su recepción hasta el envio al cliente</v>
      </c>
    </row>
    <row r="1622" spans="1:4" x14ac:dyDescent="0.35">
      <c r="A1622" t="str">
        <f t="shared" si="50"/>
        <v>ALEUCR-Aplicación de monitorización de alertas de actividad de empleados para detectar malas prácticas</v>
      </c>
      <c r="B1622" s="9" t="s">
        <v>4004</v>
      </c>
      <c r="C1622" s="9" t="s">
        <v>4005</v>
      </c>
      <c r="D1622" t="str">
        <f t="shared" si="51"/>
        <v>ALEUCR-Aplicación de monitorización de alertas de actividad de empleados para detectar malas prácticas</v>
      </c>
    </row>
    <row r="1623" spans="1:4" x14ac:dyDescent="0.35">
      <c r="A1623" t="str">
        <f t="shared" si="50"/>
        <v>ALGECO-Aplicación que contendrá la lógica de presentación core.</v>
      </c>
      <c r="B1623" s="9" t="s">
        <v>4006</v>
      </c>
      <c r="C1623" s="9" t="s">
        <v>4007</v>
      </c>
      <c r="D1623" t="str">
        <f t="shared" si="51"/>
        <v>ALGECO-Aplicación que contendrá la lógica de presentación core.</v>
      </c>
    </row>
    <row r="1624" spans="1:4" x14ac:dyDescent="0.35">
      <c r="A1624" t="str">
        <f t="shared" si="50"/>
        <v>ALIANZ-ALIANZAS (AS-IS)</v>
      </c>
      <c r="B1624" s="9" t="s">
        <v>4008</v>
      </c>
      <c r="C1624" s="9" t="s">
        <v>4009</v>
      </c>
      <c r="D1624" t="str">
        <f t="shared" si="51"/>
        <v>ALIANZ-ALIANZAS (AS-IS)</v>
      </c>
    </row>
    <row r="1625" spans="1:4" x14ac:dyDescent="0.35">
      <c r="A1625" t="str">
        <f t="shared" si="50"/>
        <v>ALINAB-ALARMAS E INCIDENCIAS ABB</v>
      </c>
      <c r="B1625" s="9" t="s">
        <v>4010</v>
      </c>
      <c r="C1625" s="9" t="s">
        <v>4011</v>
      </c>
      <c r="D1625" t="str">
        <f t="shared" si="51"/>
        <v>ALINAB-ALARMAS E INCIDENCIAS ABB</v>
      </c>
    </row>
    <row r="1626" spans="1:4" x14ac:dyDescent="0.35">
      <c r="A1626" t="str">
        <f t="shared" ref="A1626:A1693" si="52">CONCATENATE(C1626,"-",B1626)</f>
        <v>ALINBA-ALARMAS E INCIDENCIAS BAN</v>
      </c>
      <c r="B1626" s="9" t="s">
        <v>4012</v>
      </c>
      <c r="C1626" s="9" t="s">
        <v>4013</v>
      </c>
      <c r="D1626" t="str">
        <f t="shared" ref="D1626:D1693" si="53">A1626</f>
        <v>ALINBA-ALARMAS E INCIDENCIAS BAN</v>
      </c>
    </row>
    <row r="1627" spans="1:4" x14ac:dyDescent="0.35">
      <c r="A1627" t="str">
        <f t="shared" si="52"/>
        <v>ALINSA-ALARMAS E INCIDENCIAS SAN</v>
      </c>
      <c r="B1627" s="9" t="s">
        <v>4014</v>
      </c>
      <c r="C1627" s="9" t="s">
        <v>4015</v>
      </c>
      <c r="D1627" t="str">
        <f t="shared" si="53"/>
        <v>ALINSA-ALARMAS E INCIDENCIAS SAN</v>
      </c>
    </row>
    <row r="1628" spans="1:4" x14ac:dyDescent="0.35">
      <c r="A1628" t="str">
        <f t="shared" si="52"/>
        <v>ALINSO-ALARMAS E INCIDENCIAS SOV</v>
      </c>
      <c r="B1628" s="9" t="s">
        <v>4016</v>
      </c>
      <c r="C1628" s="9" t="s">
        <v>4017</v>
      </c>
      <c r="D1628" t="str">
        <f t="shared" si="53"/>
        <v>ALINSO-ALARMAS E INCIDENCIAS SOV</v>
      </c>
    </row>
    <row r="1629" spans="1:4" x14ac:dyDescent="0.35">
      <c r="A1629" t="str">
        <f t="shared" si="52"/>
        <v>ALIPSO-Aplicación MULTI para la Generación de comunicaciones on-line: Alemania</v>
      </c>
      <c r="B1629" s="9" t="s">
        <v>4018</v>
      </c>
      <c r="C1629" s="9" t="s">
        <v>4019</v>
      </c>
      <c r="D1629" t="str">
        <f t="shared" si="53"/>
        <v>ALIPSO-Aplicación MULTI para la Generación de comunicaciones on-line: Alemania</v>
      </c>
    </row>
    <row r="1630" spans="1:4" x14ac:dyDescent="0.35">
      <c r="A1630" t="str">
        <f t="shared" si="52"/>
        <v>ALLOC8-Cash Allocation Application provided by Rimilia used by Santander Invoice Finance.</v>
      </c>
      <c r="B1630" s="9" t="s">
        <v>4020</v>
      </c>
      <c r="C1630" s="9" t="s">
        <v>4021</v>
      </c>
      <c r="D1630" t="str">
        <f t="shared" si="53"/>
        <v>ALLOC8-Cash Allocation Application provided by Rimilia used by Santander Invoice Finance.</v>
      </c>
    </row>
    <row r="1631" spans="1:4" x14ac:dyDescent="0.35">
      <c r="A1631" t="str">
        <f t="shared" si="52"/>
        <v>ALMAPR-Low-Level Design - MAT - Mirai ALM Tool</v>
      </c>
      <c r="B1631" s="9" t="s">
        <v>4022</v>
      </c>
      <c r="C1631" s="9" t="s">
        <v>4023</v>
      </c>
      <c r="D1631" t="str">
        <f t="shared" si="53"/>
        <v>ALMAPR-Low-Level Design - MAT - Mirai ALM Tool</v>
      </c>
    </row>
    <row r="1632" spans="1:4" x14ac:dyDescent="0.35">
      <c r="A1632" t="str">
        <f t="shared" si="52"/>
        <v>ALPARA-PARAMETRIZACIONES DE IPFS ALEMANIA</v>
      </c>
      <c r="B1632" s="9" t="s">
        <v>4024</v>
      </c>
      <c r="C1632" s="9" t="s">
        <v>4025</v>
      </c>
      <c r="D1632" t="str">
        <f t="shared" si="53"/>
        <v>ALPARA-PARAMETRIZACIONES DE IPFS ALEMANIA</v>
      </c>
    </row>
    <row r="1633" spans="1:4" x14ac:dyDescent="0.35">
      <c r="A1633" t="str">
        <f t="shared" si="52"/>
        <v>ALSPBT-ACUERDO LEY SERVICIO PAGO OFICINA BANESTO</v>
      </c>
      <c r="B1633" s="9" t="s">
        <v>4026</v>
      </c>
      <c r="C1633" s="9" t="s">
        <v>4027</v>
      </c>
      <c r="D1633" t="str">
        <f t="shared" si="53"/>
        <v>ALSPBT-ACUERDO LEY SERVICIO PAGO OFICINA BANESTO</v>
      </c>
    </row>
    <row r="1634" spans="1:4" x14ac:dyDescent="0.35">
      <c r="A1634" t="str">
        <f t="shared" si="52"/>
        <v>ALSPOB-ACUERDO LEY SERVICIO PAGO OFICINA BANESTO</v>
      </c>
      <c r="B1634" s="9" t="s">
        <v>4026</v>
      </c>
      <c r="C1634" s="9" t="s">
        <v>4028</v>
      </c>
      <c r="D1634" t="str">
        <f t="shared" si="53"/>
        <v>ALSPOB-ACUERDO LEY SERVICIO PAGO OFICINA BANESTO</v>
      </c>
    </row>
    <row r="1635" spans="1:4" x14ac:dyDescent="0.35">
      <c r="A1635" t="str">
        <f t="shared" si="52"/>
        <v>ALSPOS-ACUERDO LEY SERVICIO PAGO OFICINA  SANTANDER</v>
      </c>
      <c r="B1635" s="9" t="s">
        <v>4029</v>
      </c>
      <c r="C1635" s="9" t="s">
        <v>4030</v>
      </c>
      <c r="D1635" t="str">
        <f t="shared" si="53"/>
        <v>ALSPOS-ACUERDO LEY SERVICIO PAGO OFICINA  SANTANDER</v>
      </c>
    </row>
    <row r="1636" spans="1:4" x14ac:dyDescent="0.35">
      <c r="A1636" t="str">
        <f t="shared" si="52"/>
        <v>ALSPSA-ACUERDO LEY SERVICIO PAGO OFICINA  SANTANDER</v>
      </c>
      <c r="B1636" s="9" t="s">
        <v>4029</v>
      </c>
      <c r="C1636" s="9" t="s">
        <v>4031</v>
      </c>
      <c r="D1636" t="str">
        <f t="shared" si="53"/>
        <v>ALSPSA-ACUERDO LEY SERVICIO PAGO OFICINA  SANTANDER</v>
      </c>
    </row>
    <row r="1637" spans="1:4" x14ac:dyDescent="0.35">
      <c r="A1637" t="str">
        <f t="shared" si="52"/>
        <v>ALUCQL-Generación de informes de alertas en Qlick</v>
      </c>
      <c r="B1637" s="9" t="s">
        <v>4032</v>
      </c>
      <c r="C1637" s="9" t="s">
        <v>4033</v>
      </c>
      <c r="D1637" t="str">
        <f t="shared" si="53"/>
        <v>ALUCQL-Generación de informes de alertas en Qlick</v>
      </c>
    </row>
    <row r="1638" spans="1:4" x14ac:dyDescent="0.35">
      <c r="A1638" t="str">
        <f t="shared" si="52"/>
        <v>ALUKCB-Sistema Gestión de Alertas Específico UK</v>
      </c>
      <c r="B1638" s="9" t="s">
        <v>4034</v>
      </c>
      <c r="C1638" s="9" t="s">
        <v>4035</v>
      </c>
      <c r="D1638" t="str">
        <f t="shared" si="53"/>
        <v>ALUKCB-Sistema Gestión de Alertas Específico UK</v>
      </c>
    </row>
    <row r="1639" spans="1:4" x14ac:dyDescent="0.35">
      <c r="A1639" t="str">
        <f t="shared" si="52"/>
        <v>AMDCBK-Aplicación Mandates Canal Banking Reform</v>
      </c>
      <c r="B1639" s="9" t="s">
        <v>4036</v>
      </c>
      <c r="C1639" s="9" t="s">
        <v>4037</v>
      </c>
      <c r="D1639" t="str">
        <f t="shared" si="53"/>
        <v>AMDCBK-Aplicación Mandates Canal Banking Reform</v>
      </c>
    </row>
    <row r="1640" spans="1:4" x14ac:dyDescent="0.35">
      <c r="A1640" t="str">
        <f t="shared" si="52"/>
        <v>AMLA-System for the compliance checcking process for customer identification</v>
      </c>
      <c r="B1640" s="9" t="s">
        <v>4038</v>
      </c>
      <c r="C1640" s="9" t="s">
        <v>4039</v>
      </c>
      <c r="D1640" t="str">
        <f t="shared" si="53"/>
        <v>AMLA-System for the compliance checcking process for customer identification</v>
      </c>
    </row>
    <row r="1641" spans="1:4" x14ac:dyDescent="0.35">
      <c r="A1641" t="str">
        <f t="shared" si="52"/>
        <v>AMLADM-AML admissions</v>
      </c>
      <c r="B1641" s="9" t="s">
        <v>4040</v>
      </c>
      <c r="C1641" s="9" t="s">
        <v>4041</v>
      </c>
      <c r="D1641" t="str">
        <f t="shared" si="53"/>
        <v>AMLADM-AML admissions</v>
      </c>
    </row>
    <row r="1642" spans="1:4" x14ac:dyDescent="0.35">
      <c r="A1642" t="str">
        <f t="shared" si="52"/>
        <v>AMLADM-AML admissions</v>
      </c>
      <c r="B1642" s="9" t="s">
        <v>4040</v>
      </c>
      <c r="C1642" s="9" t="s">
        <v>4041</v>
      </c>
      <c r="D1642" t="str">
        <f t="shared" si="53"/>
        <v>AMLADM-AML admissions</v>
      </c>
    </row>
    <row r="1643" spans="1:4" x14ac:dyDescent="0.35">
      <c r="A1643" t="str">
        <f t="shared" si="52"/>
        <v>AMLCOR-AML Component integrated with 'Control de Evidencias' and ICED to manage the AML for Corporate Customers</v>
      </c>
      <c r="B1643" s="9" t="s">
        <v>4042</v>
      </c>
      <c r="C1643" s="9" t="s">
        <v>4043</v>
      </c>
      <c r="D1643" t="str">
        <f t="shared" si="53"/>
        <v>AMLCOR-AML Component integrated with 'Control de Evidencias' and ICED to manage the AML for Corporate Customers</v>
      </c>
    </row>
    <row r="1644" spans="1:4" x14ac:dyDescent="0.35">
      <c r="A1644" t="str">
        <f t="shared" si="52"/>
        <v>AMLCOR-AML Component integrated with 'Control de Evidencias' and ICED to manage the AML for Corporate Customers</v>
      </c>
      <c r="B1644" s="9" t="s">
        <v>4042</v>
      </c>
      <c r="C1644" s="9" t="s">
        <v>4043</v>
      </c>
      <c r="D1644" t="str">
        <f t="shared" si="53"/>
        <v>AMLCOR-AML Component integrated with 'Control de Evidencias' and ICED to manage the AML for Corporate Customers</v>
      </c>
    </row>
    <row r="1645" spans="1:4" x14ac:dyDescent="0.35">
      <c r="A1645" t="str">
        <f t="shared" si="52"/>
        <v>AMLQTM-AML Anti Money Laundry</v>
      </c>
      <c r="B1645" s="9" t="s">
        <v>4044</v>
      </c>
      <c r="C1645" s="9" t="s">
        <v>4045</v>
      </c>
      <c r="D1645" t="str">
        <f t="shared" si="53"/>
        <v>AMLQTM-AML Anti Money Laundry</v>
      </c>
    </row>
    <row r="1646" spans="1:4" x14ac:dyDescent="0.35">
      <c r="A1646" t="str">
        <f t="shared" si="52"/>
        <v>AMPU72-escripción: Aprovisiona todos los datos necesarios para la función de monitorización en PBC  Santander USA 7.2</v>
      </c>
      <c r="B1646" s="9" t="s">
        <v>4046</v>
      </c>
      <c r="C1646" s="9" t="s">
        <v>4047</v>
      </c>
      <c r="D1646" t="str">
        <f t="shared" si="53"/>
        <v>AMPU72-escripción: Aprovisiona todos los datos necesarios para la función de monitorización en PBC  Santander USA 7.2</v>
      </c>
    </row>
    <row r="1647" spans="1:4" x14ac:dyDescent="0.35">
      <c r="A1647" t="str">
        <f t="shared" si="52"/>
        <v>AMPURO-Aprovisiona todos los datos necesarios para la función de monitorización en PBC  Santander UK Retail Offline. Entorno Productivo en modo offline.</v>
      </c>
      <c r="B1647" s="9" t="s">
        <v>4048</v>
      </c>
      <c r="C1647" s="9" t="s">
        <v>4049</v>
      </c>
      <c r="D1647" t="str">
        <f t="shared" si="53"/>
        <v>AMPURO-Aprovisiona todos los datos necesarios para la función de monitorización en PBC  Santander UK Retail Offline. Entorno Productivo en modo offline.</v>
      </c>
    </row>
    <row r="1648" spans="1:4" x14ac:dyDescent="0.35">
      <c r="A1648" t="str">
        <f t="shared" si="52"/>
        <v>AMSAUS-Provides Advanced analytics functionalities, as those oriented to find hidden patterns in data(Data Mining),AML Specific Investigations, simulation of scenarios and development of new AML scenarios/rules.</v>
      </c>
      <c r="B1648" s="9" t="s">
        <v>4050</v>
      </c>
      <c r="C1648" s="9" t="s">
        <v>4051</v>
      </c>
      <c r="D1648" t="str">
        <f t="shared" si="53"/>
        <v>AMSAUS-Provides Advanced analytics functionalities, as those oriented to find hidden patterns in data(Data Mining),AML Specific Investigations, simulation of scenarios and development of new AML scenarios/rules.</v>
      </c>
    </row>
    <row r="1649" spans="1:4" x14ac:dyDescent="0.35">
      <c r="B1649" s="9" t="s">
        <v>690</v>
      </c>
      <c r="C1649" s="9" t="s">
        <v>4052</v>
      </c>
      <c r="D1649" t="s">
        <v>690</v>
      </c>
    </row>
    <row r="1650" spans="1:4" x14ac:dyDescent="0.35">
      <c r="A1650" t="str">
        <f t="shared" si="52"/>
        <v>ANCOCO-GESTIóN DE ANOTACIONES EN CONTRATOS SOVEREIGN (MáX 90 CARACTERES )</v>
      </c>
      <c r="B1650" s="9" t="s">
        <v>4053</v>
      </c>
      <c r="C1650" s="9" t="s">
        <v>4054</v>
      </c>
      <c r="D1650" t="str">
        <f t="shared" si="53"/>
        <v>ANCOCO-GESTIóN DE ANOTACIONES EN CONTRATOS SOVEREIGN (MáX 90 CARACTERES )</v>
      </c>
    </row>
    <row r="1651" spans="1:4" x14ac:dyDescent="0.35">
      <c r="A1651" t="str">
        <f t="shared" si="52"/>
        <v>ANFIES-IIC ANULACIONES FINV ESPAÑA</v>
      </c>
      <c r="B1651" s="9" t="s">
        <v>4055</v>
      </c>
      <c r="C1651" s="9" t="s">
        <v>4056</v>
      </c>
      <c r="D1651" t="str">
        <f t="shared" si="53"/>
        <v>ANFIES-IIC ANULACIONES FINV ESPAÑA</v>
      </c>
    </row>
    <row r="1652" spans="1:4" x14ac:dyDescent="0.35">
      <c r="A1652" t="str">
        <f t="shared" si="52"/>
        <v>ANFOFI-Proporciona información que permite gestionar la prevención de fraude interno y analisis forense. Para ello se aprovisiona de archivos de Log de Tecleos y su diccionario de datos, las tablas de clientes y contratos, las tablas de ejecutivos, oficinas y terminales. Las interfaces son convertidas y procesadas, para luego disponibilizar vía web.</v>
      </c>
      <c r="B1652" s="9" t="s">
        <v>4057</v>
      </c>
      <c r="C1652" s="9" t="s">
        <v>4058</v>
      </c>
      <c r="D1652" t="str">
        <f t="shared" si="53"/>
        <v>ANFOFI-Proporciona información que permite gestionar la prevención de fraude interno y analisis forense. Para ello se aprovisiona de archivos de Log de Tecleos y su diccionario de datos, las tablas de clientes y contratos, las tablas de ejecutivos, oficinas y terminales. Las interfaces son convertidas y procesadas, para luego disponibilizar vía web.</v>
      </c>
    </row>
    <row r="1653" spans="1:4" x14ac:dyDescent="0.35">
      <c r="A1653" t="str">
        <f t="shared" si="52"/>
        <v>ANIGTR-Application for local retal software for the Isle Of Man tax reporting</v>
      </c>
      <c r="B1653" s="9" t="s">
        <v>4059</v>
      </c>
      <c r="C1653" s="9" t="s">
        <v>4060</v>
      </c>
      <c r="D1653" t="str">
        <f t="shared" si="53"/>
        <v>ANIGTR-Application for local retal software for the Isle Of Man tax reporting</v>
      </c>
    </row>
    <row r="1654" spans="1:4" x14ac:dyDescent="0.35">
      <c r="A1654" t="str">
        <f t="shared" si="52"/>
        <v>ANMSCE-Procesos anonimización datos SCE</v>
      </c>
      <c r="B1654" s="9" t="s">
        <v>4061</v>
      </c>
      <c r="C1654" s="9" t="s">
        <v>4062</v>
      </c>
      <c r="D1654" t="str">
        <f t="shared" si="53"/>
        <v>ANMSCE-Procesos anonimización datos SCE</v>
      </c>
    </row>
    <row r="1655" spans="1:4" x14ac:dyDescent="0.35">
      <c r="A1655" t="str">
        <f t="shared" si="52"/>
        <v>ANMUCU-PATRÓN MULTI - IMPLEMENTACIÓN. Delegación CORE de Aplicación de negocio que permite la gestión y consulta de anotaciones a distintos conceptos funcionales</v>
      </c>
      <c r="B1655" s="9" t="s">
        <v>4063</v>
      </c>
      <c r="C1655" s="9" t="s">
        <v>4064</v>
      </c>
      <c r="D1655" t="str">
        <f t="shared" si="53"/>
        <v>ANMUCU-PATRÓN MULTI - IMPLEMENTACIÓN. Delegación CORE de Aplicación de negocio que permite la gestión y consulta de anotaciones a distintos conceptos funcionales</v>
      </c>
    </row>
    <row r="1656" spans="1:4" x14ac:dyDescent="0.35">
      <c r="A1656" t="str">
        <f t="shared" si="52"/>
        <v>ANOPER-ANULACIONA OPERACIONES PLANES LOCAL</v>
      </c>
      <c r="B1656" s="9" t="s">
        <v>4065</v>
      </c>
      <c r="C1656" s="9" t="s">
        <v>4066</v>
      </c>
      <c r="D1656" t="str">
        <f t="shared" si="53"/>
        <v>ANOPER-ANULACIONA OPERACIONES PLANES LOCAL</v>
      </c>
    </row>
    <row r="1657" spans="1:4" x14ac:dyDescent="0.35">
      <c r="A1657" t="str">
        <f t="shared" si="52"/>
        <v>ANOTAC-Aplicación de negocio que permite la gestión y consulta de anotaciones a distintos conceptos funcionales</v>
      </c>
      <c r="B1657" s="9" t="s">
        <v>4067</v>
      </c>
      <c r="C1657" s="9" t="s">
        <v>4068</v>
      </c>
      <c r="D1657" t="str">
        <f t="shared" si="53"/>
        <v>ANOTAC-Aplicación de negocio que permite la gestión y consulta de anotaciones a distintos conceptos funcionales</v>
      </c>
    </row>
    <row r="1658" spans="1:4" x14ac:dyDescent="0.35">
      <c r="A1658" t="str">
        <f t="shared" si="52"/>
        <v>ANOTAP-Servicio CORE de PRESENTACION DE ANOTA</v>
      </c>
      <c r="B1658" s="9" t="s">
        <v>4069</v>
      </c>
      <c r="C1658" s="9" t="s">
        <v>4070</v>
      </c>
      <c r="D1658" t="str">
        <f t="shared" si="53"/>
        <v>ANOTAP-Servicio CORE de PRESENTACION DE ANOTA</v>
      </c>
    </row>
    <row r="1659" spans="1:4" x14ac:dyDescent="0.35">
      <c r="A1659" t="str">
        <f t="shared" si="52"/>
        <v>ANOTGE-PATRÓN MULTI - IMPLEMENTACIÓN. Delegación CORE de Aplicación de negocio que permite la gestión y consulta de anotaciones a distintos conceptos funcionales</v>
      </c>
      <c r="B1659" s="9" t="s">
        <v>4063</v>
      </c>
      <c r="C1659" s="9" t="s">
        <v>4071</v>
      </c>
      <c r="D1659" t="str">
        <f t="shared" si="53"/>
        <v>ANOTGE-PATRÓN MULTI - IMPLEMENTACIÓN. Delegación CORE de Aplicación de negocio que permite la gestión y consulta de anotaciones a distintos conceptos funcionales</v>
      </c>
    </row>
    <row r="1660" spans="1:4" x14ac:dyDescent="0.35">
      <c r="A1660" t="str">
        <f t="shared" si="52"/>
        <v>ANTFAC-Anticipo Facturas</v>
      </c>
      <c r="B1660" s="9" t="s">
        <v>4072</v>
      </c>
      <c r="C1660" s="9" t="s">
        <v>4073</v>
      </c>
      <c r="D1660" t="str">
        <f t="shared" si="53"/>
        <v>ANTFAC-Anticipo Facturas</v>
      </c>
    </row>
    <row r="1661" spans="1:4" x14ac:dyDescent="0.35">
      <c r="A1661" t="str">
        <f t="shared" si="52"/>
        <v>ANUOPE-ANULACIóN DE OPERACIONES</v>
      </c>
      <c r="B1661" s="9" t="s">
        <v>4074</v>
      </c>
      <c r="C1661" s="9" t="s">
        <v>4075</v>
      </c>
      <c r="D1661" t="str">
        <f t="shared" si="53"/>
        <v>ANUOPE-ANULACIóN DE OPERACIONES</v>
      </c>
    </row>
    <row r="1662" spans="1:4" x14ac:dyDescent="0.35">
      <c r="A1662" t="str">
        <f t="shared" si="52"/>
        <v>AORSOV-Area de Responsabilidad específico Sovereign</v>
      </c>
      <c r="B1662" s="9" t="s">
        <v>4076</v>
      </c>
      <c r="C1662" s="9" t="s">
        <v>4077</v>
      </c>
      <c r="D1662" t="str">
        <f t="shared" si="53"/>
        <v>AORSOV-Area de Responsabilidad específico Sovereign</v>
      </c>
    </row>
    <row r="1663" spans="1:4" x14ac:dyDescent="0.35">
      <c r="A1663" t="str">
        <f t="shared" si="52"/>
        <v>APARRC-Procesos dentro del Aprovisionamiento Producto del DW de Riesgo Crédito que son específicos para recopilar datos de las aplicaciones de SSEE y Corebanking Partenón y así alimentar al DW</v>
      </c>
      <c r="B1663" s="9" t="s">
        <v>4078</v>
      </c>
      <c r="C1663" s="9" t="s">
        <v>4079</v>
      </c>
      <c r="D1663" t="str">
        <f t="shared" si="53"/>
        <v>APARRC-Procesos dentro del Aprovisionamiento Producto del DW de Riesgo Crédito que son específicos para recopilar datos de las aplicaciones de SSEE y Corebanking Partenón y así alimentar al DW</v>
      </c>
    </row>
    <row r="1664" spans="1:4" x14ac:dyDescent="0.35">
      <c r="A1664" t="str">
        <f t="shared" si="52"/>
        <v>APBMRI-Procesos de aprovisionamiento de informacion de aplicacioes Mayorista (BMG) de ámbito específico España</v>
      </c>
      <c r="B1664" s="9" t="s">
        <v>4080</v>
      </c>
      <c r="C1664" s="9" t="s">
        <v>4081</v>
      </c>
      <c r="D1664" t="str">
        <f t="shared" si="53"/>
        <v>APBMRI-Procesos de aprovisionamiento de informacion de aplicacioes Mayorista (BMG) de ámbito específico España</v>
      </c>
    </row>
    <row r="1665" spans="1:4" x14ac:dyDescent="0.35">
      <c r="A1665" t="str">
        <f t="shared" si="52"/>
        <v>APCAJA-Aplicación encargada de gestionar el efectivo de la entidad tanto en lo que respecta a su distribución y control en los diferentes puntos de entrada y salida de la entidad,  como en lo que respecta a la operativa que implica manejo de efectivo de los productos y servicios de la entidad</v>
      </c>
      <c r="B1665" s="9" t="s">
        <v>4082</v>
      </c>
      <c r="C1665" s="9" t="s">
        <v>4083</v>
      </c>
      <c r="D1665" t="str">
        <f t="shared" si="53"/>
        <v>APCAJA-Aplicación encargada de gestionar el efectivo de la entidad tanto en lo que respecta a su distribución y control en los diferentes puntos de entrada y salida de la entidad,  como en lo que respecta a la operativa que implica manejo de efectivo de los productos y servicios de la entidad</v>
      </c>
    </row>
    <row r="1666" spans="1:4" x14ac:dyDescent="0.35">
      <c r="A1666" t="str">
        <f t="shared" si="52"/>
        <v>APCCON-Componente de la Arquitectura  de la Golden Source de Sistemas Contables: Recoge, Ordena, Garantiza y estructura en Bloques Funcionales la la Información Contable.
Anteriormente catalogado bajo CONTABILIDAD (Subsistema CGR)</v>
      </c>
      <c r="B1666" s="9" t="s">
        <v>4084</v>
      </c>
      <c r="C1666" s="9" t="s">
        <v>4085</v>
      </c>
      <c r="D1666" t="str">
        <f t="shared" si="53"/>
        <v>APCCON-Componente de la Arquitectura  de la Golden Source de Sistemas Contables: Recoge, Ordena, Garantiza y estructura en Bloques Funcionales la la Información Contable.
Anteriormente catalogado bajo CONTABILIDAD (Subsistema CGR)</v>
      </c>
    </row>
    <row r="1667" spans="1:4" x14ac:dyDescent="0.35">
      <c r="A1667" t="str">
        <f t="shared" si="52"/>
        <v>APCDLI-Permite obtener los Pagos a partir de la mensajería SWIFT con el fin de enviar una interfaz de todos los pagos de un dia contable. Dicho archivo se disponibiliza al area de Riesgo Mercado para el Control de Liqudez intradia.</v>
      </c>
      <c r="B1667" s="9" t="s">
        <v>4086</v>
      </c>
      <c r="C1667" s="9" t="s">
        <v>4087</v>
      </c>
      <c r="D1667" t="str">
        <f t="shared" si="53"/>
        <v>APCDLI-Permite obtener los Pagos a partir de la mensajería SWIFT con el fin de enviar una interfaz de todos los pagos de un dia contable. Dicho archivo se disponibiliza al area de Riesgo Mercado para el Control de Liqudez intradia.</v>
      </c>
    </row>
    <row r="1668" spans="1:4" x14ac:dyDescent="0.35">
      <c r="A1668" t="str">
        <f t="shared" si="52"/>
        <v>APCOBD-Procesos batch corporativos de tratamiento (reformateo,validaciones e integridad) de las interfases recibidads de las entidades locales antes de su carga en BDR</v>
      </c>
      <c r="B1668" s="9" t="s">
        <v>4088</v>
      </c>
      <c r="C1668" s="9" t="s">
        <v>4089</v>
      </c>
      <c r="D1668" t="str">
        <f t="shared" si="53"/>
        <v>APCOBD-Procesos batch corporativos de tratamiento (reformateo,validaciones e integridad) de las interfases recibidads de las entidades locales antes de su carga en BDR</v>
      </c>
    </row>
    <row r="1669" spans="1:4" x14ac:dyDescent="0.35">
      <c r="A1669" t="str">
        <f t="shared" si="52"/>
        <v>APCPNE-Aplicación CORE Provisiones No Específicas</v>
      </c>
      <c r="B1669" s="9" t="s">
        <v>4090</v>
      </c>
      <c r="C1669" s="9" t="s">
        <v>4091</v>
      </c>
      <c r="D1669" t="str">
        <f t="shared" si="53"/>
        <v>APCPNE-Aplicación CORE Provisiones No Específicas</v>
      </c>
    </row>
    <row r="1670" spans="1:4" x14ac:dyDescent="0.35">
      <c r="A1670" t="str">
        <f t="shared" si="52"/>
        <v>APDCDN-El objetivo principal de estos procesos batch es lograr un sistema de aprovisionamiento robusto que permita tratar las interfases que  los usuarios locales han preparado y subido al sistema a  través del Front dejándolas validadas, consistentes y lista para ser cargadas en el repositorio. En concreto se aplicarán sobre ellas validaciones técnicas y funcionales, conciliaciones contables  y se descompondrán por tipo de riesgo.</v>
      </c>
      <c r="B1670" s="9" t="s">
        <v>4092</v>
      </c>
      <c r="C1670" s="9" t="s">
        <v>4093</v>
      </c>
      <c r="D1670" t="str">
        <f t="shared" si="53"/>
        <v>APDCDN-El objetivo principal de estos procesos batch es lograr un sistema de aprovisionamiento robusto que permita tratar las interfases que  los usuarios locales han preparado y subido al sistema a  través del Front dejándolas validadas, consistentes y lista para ser cargadas en el repositorio. En concreto se aplicarán sobre ellas validaciones técnicas y funcionales, conciliaciones contables  y se descompondrán por tipo de riesgo.</v>
      </c>
    </row>
    <row r="1671" spans="1:4" x14ac:dyDescent="0.35">
      <c r="A1671" t="str">
        <f t="shared" si="52"/>
        <v>APDELC-MULTIFICACION DE APERTURA DE LoC PARA CLOUDv</v>
      </c>
      <c r="B1671" s="9" t="s">
        <v>4094</v>
      </c>
      <c r="C1671" s="9" t="s">
        <v>4095</v>
      </c>
      <c r="D1671" t="str">
        <f t="shared" si="53"/>
        <v>APDELC-MULTIFICACION DE APERTURA DE LoC PARA CLOUDv</v>
      </c>
    </row>
    <row r="1672" spans="1:4" x14ac:dyDescent="0.35">
      <c r="A1672" t="str">
        <f t="shared" si="52"/>
        <v>APDEPC-MULTIFICACION DE APERTURA DE PRESTAMOS PARA CLOUD</v>
      </c>
      <c r="B1672" s="9" t="s">
        <v>4096</v>
      </c>
      <c r="C1672" s="9" t="s">
        <v>4097</v>
      </c>
      <c r="D1672" t="str">
        <f t="shared" si="53"/>
        <v>APDEPC-MULTIFICACION DE APERTURA DE PRESTAMOS PARA CLOUD</v>
      </c>
    </row>
    <row r="1673" spans="1:4" x14ac:dyDescent="0.35">
      <c r="A1673" t="str">
        <f t="shared" si="52"/>
        <v>APDEPS-MULTIFICACION DE APERTURA DE PRESTAMOS PARA SOVEREIGN</v>
      </c>
      <c r="B1673" s="9" t="s">
        <v>4098</v>
      </c>
      <c r="C1673" s="9" t="s">
        <v>4099</v>
      </c>
      <c r="D1673" t="str">
        <f t="shared" si="53"/>
        <v>APDEPS-MULTIFICACION DE APERTURA DE PRESTAMOS PARA SOVEREIGN</v>
      </c>
    </row>
    <row r="1674" spans="1:4" x14ac:dyDescent="0.35">
      <c r="A1674" t="str">
        <f t="shared" si="52"/>
        <v>APDERI-Servicio web que envía notificaciones en base a alertas y documentos de un Portal SharePoint, a futuro, se plantea normalizar el Portal SharePoint para personalizarlo.</v>
      </c>
      <c r="B1674" s="9" t="s">
        <v>4100</v>
      </c>
      <c r="C1674" s="9" t="s">
        <v>4101</v>
      </c>
      <c r="D1674" t="str">
        <f t="shared" si="53"/>
        <v>APDERI-Servicio web que envía notificaciones en base a alertas y documentos de un Portal SharePoint, a futuro, se plantea normalizar el Portal SharePoint para personalizarlo.</v>
      </c>
    </row>
    <row r="1675" spans="1:4" x14ac:dyDescent="0.35">
      <c r="A1675" t="str">
        <f t="shared" si="52"/>
        <v>APDETC-Procesos batch de aprovisionamiento y validación de la información necesaria para realizar los cálculos  de capital regulatorio y la gestión de Titulizaciones a nivel corporativo</v>
      </c>
      <c r="B1675" s="9" t="s">
        <v>4102</v>
      </c>
      <c r="C1675" s="9" t="s">
        <v>4103</v>
      </c>
      <c r="D1675" t="str">
        <f t="shared" si="53"/>
        <v>APDETC-Procesos batch de aprovisionamiento y validación de la información necesaria para realizar los cálculos  de capital regulatorio y la gestión de Titulizaciones a nivel corporativo</v>
      </c>
    </row>
    <row r="1676" spans="1:4" x14ac:dyDescent="0.35">
      <c r="A1676" t="str">
        <f t="shared" si="52"/>
        <v>APDWAL-APROVISIONADOR DW ALM CORPORATIVO.</v>
      </c>
      <c r="B1676" s="9" t="s">
        <v>4104</v>
      </c>
      <c r="C1676" s="9" t="s">
        <v>4105</v>
      </c>
      <c r="D1676" t="str">
        <f t="shared" si="53"/>
        <v>APDWAL-APROVISIONADOR DW ALM CORPORATIVO.</v>
      </c>
    </row>
    <row r="1677" spans="1:4" x14ac:dyDescent="0.35">
      <c r="A1677" t="str">
        <f t="shared" si="52"/>
        <v>APECCT-Procesos batch de aprovisionamiento y validación de la información necesaria para realizar el cálculo del Capital Económico</v>
      </c>
      <c r="B1677" s="9" t="s">
        <v>4106</v>
      </c>
      <c r="C1677" s="9" t="s">
        <v>4107</v>
      </c>
      <c r="D1677" t="str">
        <f t="shared" si="53"/>
        <v>APECCT-Procesos batch de aprovisionamiento y validación de la información necesaria para realizar el cálculo del Capital Económico</v>
      </c>
    </row>
    <row r="1678" spans="1:4" x14ac:dyDescent="0.35">
      <c r="A1678" t="str">
        <f t="shared" si="52"/>
        <v>APELOC-Aplicación para la apertura de Líneas de Credito</v>
      </c>
      <c r="B1678" s="9" t="s">
        <v>4108</v>
      </c>
      <c r="C1678" s="9" t="s">
        <v>4109</v>
      </c>
      <c r="D1678" t="str">
        <f t="shared" si="53"/>
        <v>APELOC-Aplicación para la apertura de Líneas de Credito</v>
      </c>
    </row>
    <row r="1679" spans="1:4" x14ac:dyDescent="0.35">
      <c r="A1679" t="str">
        <f t="shared" si="52"/>
        <v>APENDS-Aplicación Producto con implantaciones por entidad encargada de los procesos de generación de la información del seguimiento de las cargas de los distintos Opermarts del pais y cuyo destino es el Datamart SECO Corporativo</v>
      </c>
      <c r="B1679" s="9" t="s">
        <v>4110</v>
      </c>
      <c r="C1679" s="9" t="s">
        <v>4111</v>
      </c>
      <c r="D1679" t="str">
        <f t="shared" si="53"/>
        <v>APENDS-Aplicación Producto con implantaciones por entidad encargada de los procesos de generación de la información del seguimiento de las cargas de los distintos Opermarts del pais y cuyo destino es el Datamart SECO Corporativo</v>
      </c>
    </row>
    <row r="1680" spans="1:4" x14ac:dyDescent="0.35">
      <c r="A1680" t="str">
        <f t="shared" si="52"/>
        <v>APEPNE-Aplicación presentación específica Provisiones No Específicas entidad SEB</v>
      </c>
      <c r="B1680" s="9" t="s">
        <v>4112</v>
      </c>
      <c r="C1680" s="9" t="s">
        <v>4113</v>
      </c>
      <c r="D1680" t="str">
        <f t="shared" si="53"/>
        <v>APEPNE-Aplicación presentación específica Provisiones No Específicas entidad SEB</v>
      </c>
    </row>
    <row r="1681" spans="1:4" x14ac:dyDescent="0.35">
      <c r="A1681" t="str">
        <f t="shared" si="52"/>
        <v>APEPRE-Aplicación para la apertura de préstamos</v>
      </c>
      <c r="B1681" s="9" t="s">
        <v>4114</v>
      </c>
      <c r="C1681" s="9" t="s">
        <v>4115</v>
      </c>
      <c r="D1681" t="str">
        <f t="shared" si="53"/>
        <v>APEPRE-Aplicación para la apertura de préstamos</v>
      </c>
    </row>
    <row r="1682" spans="1:4" x14ac:dyDescent="0.35">
      <c r="A1682" t="str">
        <f t="shared" si="52"/>
        <v>APESR1-Aprovisionamiento al DWRC de las aplicaciones producto 'partenon', trata la parte específica de estas aplicaciones para SAN UK, tanto retail como corporate. Por ejemplo BdP</v>
      </c>
      <c r="B1682" s="9" t="s">
        <v>4116</v>
      </c>
      <c r="C1682" s="9" t="s">
        <v>4117</v>
      </c>
      <c r="D1682" t="str">
        <f t="shared" si="53"/>
        <v>APESR1-Aprovisionamiento al DWRC de las aplicaciones producto 'partenon', trata la parte específica de estas aplicaciones para SAN UK, tanto retail como corporate. Por ejemplo BdP</v>
      </c>
    </row>
    <row r="1683" spans="1:4" x14ac:dyDescent="0.35">
      <c r="A1683" t="str">
        <f t="shared" si="52"/>
        <v>APESRS-Aprovisionamiento al DWRC de las aplicaciones producto 'partenon', trata la parte específica de estas aplicaciones para SAN ESP. Por ejemplo BdP o Prestamos Nacional.</v>
      </c>
      <c r="B1683" s="9" t="s">
        <v>4118</v>
      </c>
      <c r="C1683" s="9" t="s">
        <v>4119</v>
      </c>
      <c r="D1683" t="str">
        <f t="shared" si="53"/>
        <v>APESRS-Aprovisionamiento al DWRC de las aplicaciones producto 'partenon', trata la parte específica de estas aplicaciones para SAN ESP. Por ejemplo BdP o Prestamos Nacional.</v>
      </c>
    </row>
    <row r="1684" spans="1:4" x14ac:dyDescent="0.35">
      <c r="A1684" t="str">
        <f t="shared" si="52"/>
        <v>APEXIS-APLICACIóN EXISTENCIA</v>
      </c>
      <c r="B1684" s="9" t="s">
        <v>4120</v>
      </c>
      <c r="C1684" s="9" t="s">
        <v>4121</v>
      </c>
      <c r="D1684" t="str">
        <f t="shared" si="53"/>
        <v>APEXIS-APLICACIóN EXISTENCIA</v>
      </c>
    </row>
    <row r="1685" spans="1:4" x14ac:dyDescent="0.35">
      <c r="A1685" t="str">
        <f t="shared" si="52"/>
        <v>APGODO-Aplicación MULTI que engloba las funcionalidades operativas específicas del negocio de Préstamos para Openbank</v>
      </c>
      <c r="B1685" s="9" t="s">
        <v>4122</v>
      </c>
      <c r="C1685" s="9" t="s">
        <v>4123</v>
      </c>
      <c r="D1685" t="str">
        <f t="shared" si="53"/>
        <v>APGODO-Aplicación MULTI que engloba las funcionalidades operativas específicas del negocio de Préstamos para Openbank</v>
      </c>
    </row>
    <row r="1686" spans="1:4" x14ac:dyDescent="0.35">
      <c r="A1686" t="str">
        <f t="shared" si="52"/>
        <v>APGODP-Aplicación que engloba las funcionalidades operativas específicas del negocio de Préstamos.</v>
      </c>
      <c r="B1686" s="9" t="s">
        <v>4124</v>
      </c>
      <c r="C1686" s="9" t="s">
        <v>4125</v>
      </c>
      <c r="D1686" t="str">
        <f t="shared" si="53"/>
        <v>APGODP-Aplicación que engloba las funcionalidades operativas específicas del negocio de Préstamos.</v>
      </c>
    </row>
    <row r="1687" spans="1:4" x14ac:dyDescent="0.35">
      <c r="A1687" t="str">
        <f t="shared" si="52"/>
        <v>APGODS-Aplicación MULTI que engloba las funcionalidades operativas específicas del negocio de Préstamos para SAN</v>
      </c>
      <c r="B1687" s="9" t="s">
        <v>4126</v>
      </c>
      <c r="C1687" s="9" t="s">
        <v>4127</v>
      </c>
      <c r="D1687" t="str">
        <f t="shared" si="53"/>
        <v>APGODS-Aplicación MULTI que engloba las funcionalidades operativas específicas del negocio de Préstamos para SAN</v>
      </c>
    </row>
    <row r="1688" spans="1:4" x14ac:dyDescent="0.35">
      <c r="A1688" t="str">
        <f t="shared" si="52"/>
        <v>APIEXT-Api for third parties  SCF Western Europe</v>
      </c>
      <c r="B1688" s="9" t="s">
        <v>4128</v>
      </c>
      <c r="C1688" s="9" t="s">
        <v>4129</v>
      </c>
      <c r="D1688" t="str">
        <f t="shared" si="53"/>
        <v>APIEXT-Api for third parties  SCF Western Europe</v>
      </c>
    </row>
    <row r="1689" spans="1:4" x14ac:dyDescent="0.35">
      <c r="A1689" t="str">
        <f t="shared" si="52"/>
        <v>APINOQ-Parametrizar regra de calculo com pesos diferentes para cada pergunta.Calcular o perfil do investidor. Conservador/Moderado/Arrojado) com base na regra de calculo entre percentual / pontos parametrizado pelo gestor. Cadastrar texto e tipo dos termos- adequado, inadequado e recusado.</v>
      </c>
      <c r="B1689" s="9" t="s">
        <v>4130</v>
      </c>
      <c r="C1689" s="9" t="s">
        <v>4131</v>
      </c>
      <c r="D1689" t="str">
        <f t="shared" si="53"/>
        <v>APINOQ-Parametrizar regra de calculo com pesos diferentes para cada pergunta.Calcular o perfil do investidor. Conservador/Moderado/Arrojado) com base na regra de calculo entre percentual / pontos parametrizado pelo gestor. Cadastrar texto e tipo dos termos- adequado, inadequado e recusado.</v>
      </c>
    </row>
    <row r="1690" spans="1:4" x14ac:dyDescent="0.35">
      <c r="A1690" t="str">
        <f t="shared" si="52"/>
        <v>APITRF-APLICACAO PARA EXPOSICAO DE SERVICOS DE TRANSFERENCIAS PT</v>
      </c>
      <c r="B1690" s="9" t="s">
        <v>4132</v>
      </c>
      <c r="C1690" s="9" t="s">
        <v>4133</v>
      </c>
      <c r="D1690" t="str">
        <f t="shared" si="53"/>
        <v>APITRF-APLICACAO PARA EXPOSICAO DE SERVICOS DE TRANSFERENCIAS PT</v>
      </c>
    </row>
    <row r="1691" spans="1:4" x14ac:dyDescent="0.35">
      <c r="A1691" t="str">
        <f t="shared" si="52"/>
        <v>APLBPG-COMUNICACION ESCRITA BANCA PRIVADA GLOBAL</v>
      </c>
      <c r="B1691" s="9" t="s">
        <v>4134</v>
      </c>
      <c r="C1691" s="9" t="s">
        <v>4135</v>
      </c>
      <c r="D1691" t="str">
        <f t="shared" si="53"/>
        <v>APLBPG-COMUNICACION ESCRITA BANCA PRIVADA GLOBAL</v>
      </c>
    </row>
    <row r="1692" spans="1:4" x14ac:dyDescent="0.35">
      <c r="A1692" t="str">
        <f t="shared" si="52"/>
        <v>APLBTO-APLICACIóN LOCAL DE VENTA DE ACTIVO PARA DESARROLLOS BANESTO</v>
      </c>
      <c r="B1692" s="9" t="s">
        <v>4136</v>
      </c>
      <c r="C1692" s="9" t="s">
        <v>4137</v>
      </c>
      <c r="D1692" t="str">
        <f t="shared" si="53"/>
        <v>APLBTO-APLICACIóN LOCAL DE VENTA DE ACTIVO PARA DESARROLLOS BANESTO</v>
      </c>
    </row>
    <row r="1693" spans="1:4" x14ac:dyDescent="0.35">
      <c r="A1693" t="str">
        <f t="shared" si="52"/>
        <v>APLEXI-Aplicacion de Gestión de Cobro</v>
      </c>
      <c r="B1693" s="9" t="s">
        <v>4138</v>
      </c>
      <c r="C1693" s="9" t="s">
        <v>4139</v>
      </c>
      <c r="D1693" t="str">
        <f t="shared" si="53"/>
        <v>APLEXI-Aplicacion de Gestión de Cobro</v>
      </c>
    </row>
    <row r="1694" spans="1:4" x14ac:dyDescent="0.35">
      <c r="A1694" t="str">
        <f t="shared" ref="A1694:A1757" si="54">CONCATENATE(C1694,"-",B1694)</f>
        <v>APLFIS-TRATAMIENTO FISCAL.</v>
      </c>
      <c r="B1694" s="9" t="s">
        <v>4140</v>
      </c>
      <c r="C1694" s="9" t="s">
        <v>4141</v>
      </c>
      <c r="D1694" t="str">
        <f t="shared" ref="D1694:D1757" si="55">A1694</f>
        <v>APLFIS-TRATAMIENTO FISCAL.</v>
      </c>
    </row>
    <row r="1695" spans="1:4" x14ac:dyDescent="0.35">
      <c r="A1695" t="str">
        <f t="shared" si="54"/>
        <v>APLGAU-GESTOR DE AUTORIZACIONES DEBITOS/CREDITOS OS</v>
      </c>
      <c r="B1695" s="9" t="s">
        <v>4142</v>
      </c>
      <c r="C1695" s="9" t="s">
        <v>4143</v>
      </c>
      <c r="D1695" t="str">
        <f t="shared" si="55"/>
        <v>APLGAU-GESTOR DE AUTORIZACIONES DEBITOS/CREDITOS OS</v>
      </c>
    </row>
    <row r="1696" spans="1:4" x14ac:dyDescent="0.35">
      <c r="A1696" t="str">
        <f t="shared" si="54"/>
        <v>APLOCG-Aprovisionador Local Alemania para Sistemas Contables</v>
      </c>
      <c r="B1696" s="9" t="s">
        <v>4144</v>
      </c>
      <c r="C1696" s="9" t="s">
        <v>4145</v>
      </c>
      <c r="D1696" t="str">
        <f t="shared" si="55"/>
        <v>APLOCG-Aprovisionador Local Alemania para Sistemas Contables</v>
      </c>
    </row>
    <row r="1697" spans="1:4" x14ac:dyDescent="0.35">
      <c r="A1697" t="str">
        <f t="shared" si="54"/>
        <v>APLOSA-Provisioning of Data from Local systems within Santander UK to the CRDWH.</v>
      </c>
      <c r="B1697" s="9" t="s">
        <v>4146</v>
      </c>
      <c r="C1697" s="9" t="s">
        <v>4147</v>
      </c>
      <c r="D1697" t="str">
        <f t="shared" si="55"/>
        <v>APLOSA-Provisioning of Data from Local systems within Santander UK to the CRDWH.</v>
      </c>
    </row>
    <row r="1698" spans="1:4" x14ac:dyDescent="0.35">
      <c r="A1698" t="str">
        <f t="shared" si="54"/>
        <v>APLOSO-MULTIFICACION DE APERTURA DE LoC PARA SOVEREIGN</v>
      </c>
      <c r="B1698" s="9" t="s">
        <v>4148</v>
      </c>
      <c r="C1698" s="9" t="s">
        <v>4149</v>
      </c>
      <c r="D1698" t="str">
        <f t="shared" si="55"/>
        <v>APLOSO-MULTIFICACION DE APERTURA DE LoC PARA SOVEREIGN</v>
      </c>
    </row>
    <row r="1699" spans="1:4" x14ac:dyDescent="0.35">
      <c r="A1699" t="str">
        <f t="shared" si="54"/>
        <v>APLPRO-Aplicación que gestiona el beneficio de las promociones</v>
      </c>
      <c r="B1699" s="9" t="s">
        <v>4150</v>
      </c>
      <c r="C1699" s="9" t="s">
        <v>4151</v>
      </c>
      <c r="D1699" t="str">
        <f t="shared" si="55"/>
        <v>APLPRO-Aplicación que gestiona el beneficio de las promociones</v>
      </c>
    </row>
    <row r="1700" spans="1:4" x14ac:dyDescent="0.35">
      <c r="A1700" t="str">
        <f t="shared" si="54"/>
        <v>APMOP1-Aprovisiona todos los datos necesarios para la función de monitorización en PBC Santander Chile.</v>
      </c>
      <c r="B1700" s="9" t="s">
        <v>4152</v>
      </c>
      <c r="C1700" s="9" t="s">
        <v>4153</v>
      </c>
      <c r="D1700" t="str">
        <f t="shared" si="55"/>
        <v>APMOP1-Aprovisiona todos los datos necesarios para la función de monitorización en PBC Santander Chile.</v>
      </c>
    </row>
    <row r="1701" spans="1:4" x14ac:dyDescent="0.35">
      <c r="A1701" t="str">
        <f t="shared" si="54"/>
        <v>APMOP2-Aprovisiona todos los datos necesarios para la función de monitorización en PBC  Santander Argentina</v>
      </c>
      <c r="B1701" s="9" t="s">
        <v>4154</v>
      </c>
      <c r="C1701" s="9" t="s">
        <v>4155</v>
      </c>
      <c r="D1701" t="str">
        <f t="shared" si="55"/>
        <v>APMOP2-Aprovisiona todos los datos necesarios para la función de monitorización en PBC  Santander Argentina</v>
      </c>
    </row>
    <row r="1702" spans="1:4" x14ac:dyDescent="0.35">
      <c r="A1702" t="str">
        <f t="shared" si="54"/>
        <v>APMOPM-Aprovisiona todos los datos necesarios para la función de monitorización en PBC  Santander México</v>
      </c>
      <c r="B1702" s="9" t="s">
        <v>4156</v>
      </c>
      <c r="C1702" s="9" t="s">
        <v>4157</v>
      </c>
      <c r="D1702" t="str">
        <f t="shared" si="55"/>
        <v>APMOPM-Aprovisiona todos los datos necesarios para la función de monitorización en PBC  Santander México</v>
      </c>
    </row>
    <row r="1703" spans="1:4" x14ac:dyDescent="0.35">
      <c r="A1703" t="str">
        <f t="shared" si="54"/>
        <v>APMOPS-Aprovisiona todos los datos necesarios para la función de monitorización en PBC. SAN España</v>
      </c>
      <c r="B1703" s="9" t="s">
        <v>4158</v>
      </c>
      <c r="C1703" s="9" t="s">
        <v>4159</v>
      </c>
      <c r="D1703" t="str">
        <f t="shared" si="55"/>
        <v>APMOPS-Aprovisiona todos los datos necesarios para la función de monitorización en PBC. SAN España</v>
      </c>
    </row>
    <row r="1704" spans="1:4" x14ac:dyDescent="0.35">
      <c r="A1704" t="str">
        <f t="shared" si="54"/>
        <v>APMOPT-Aprovisiona todos los datos necesarios para la función de monitorización en PBC  Santander Totta</v>
      </c>
      <c r="B1704" s="9" t="s">
        <v>4160</v>
      </c>
      <c r="C1704" s="9" t="s">
        <v>4161</v>
      </c>
      <c r="D1704" t="str">
        <f t="shared" si="55"/>
        <v>APMOPT-Aprovisiona todos los datos necesarios para la función de monitorización en PBC  Santander Totta</v>
      </c>
    </row>
    <row r="1705" spans="1:4" x14ac:dyDescent="0.35">
      <c r="A1705" t="str">
        <f t="shared" si="54"/>
        <v>APMOPU-Aprovisiona todos los datos necesarios para la función de monitorización en PBC  Santander USA</v>
      </c>
      <c r="B1705" s="9" t="s">
        <v>4162</v>
      </c>
      <c r="C1705" s="9" t="s">
        <v>4163</v>
      </c>
      <c r="D1705" t="str">
        <f t="shared" si="55"/>
        <v>APMOPU-Aprovisiona todos los datos necesarios para la función de monitorización en PBC  Santander USA</v>
      </c>
    </row>
    <row r="1706" spans="1:4" x14ac:dyDescent="0.35">
      <c r="A1706" t="str">
        <f t="shared" si="54"/>
        <v>APMPUC-Aprovisiona todos los datos necesarios para la función de monitorización en PBC  Santander UK Corporate</v>
      </c>
      <c r="B1706" s="9" t="s">
        <v>4164</v>
      </c>
      <c r="C1706" s="9" t="s">
        <v>4165</v>
      </c>
      <c r="D1706" t="str">
        <f t="shared" si="55"/>
        <v>APMPUC-Aprovisiona todos los datos necesarios para la función de monitorización en PBC  Santander UK Corporate</v>
      </c>
    </row>
    <row r="1707" spans="1:4" x14ac:dyDescent="0.35">
      <c r="A1707" t="str">
        <f t="shared" si="54"/>
        <v>APMSCE-Gestion manual de apuntes contables</v>
      </c>
      <c r="B1707" s="9" t="s">
        <v>4166</v>
      </c>
      <c r="C1707" s="9" t="s">
        <v>4167</v>
      </c>
      <c r="D1707" t="str">
        <f t="shared" si="55"/>
        <v>APMSCE-Gestion manual de apuntes contables</v>
      </c>
    </row>
    <row r="1708" spans="1:4" x14ac:dyDescent="0.35">
      <c r="A1708" t="str">
        <f t="shared" si="54"/>
        <v>APNOPA-Aprovisionador Esructural No Partenon (DWRC), para la aplicaciones de Riegos Minorista. Recoge información de las aplicaicones de Riegos para pasarselas al APV Corporativo del DW de Riesgo de Credito</v>
      </c>
      <c r="B1708" s="9" t="s">
        <v>4168</v>
      </c>
      <c r="C1708" s="9" t="s">
        <v>4169</v>
      </c>
      <c r="D1708" t="str">
        <f t="shared" si="55"/>
        <v>APNOPA-Aprovisionador Esructural No Partenon (DWRC), para la aplicaciones de Riegos Minorista. Recoge información de las aplicaicones de Riegos para pasarselas al APV Corporativo del DW de Riesgo de Credito</v>
      </c>
    </row>
    <row r="1709" spans="1:4" x14ac:dyDescent="0.35">
      <c r="A1709" t="str">
        <f t="shared" si="54"/>
        <v>APODAL-APODERAMIENTOS ALEMANIA</v>
      </c>
      <c r="B1709" s="9" t="s">
        <v>4170</v>
      </c>
      <c r="C1709" s="9" t="s">
        <v>4171</v>
      </c>
      <c r="D1709" t="str">
        <f t="shared" si="55"/>
        <v>APODAL-APODERAMIENTOS ALEMANIA</v>
      </c>
    </row>
    <row r="1710" spans="1:4" x14ac:dyDescent="0.35">
      <c r="A1710" t="str">
        <f t="shared" si="54"/>
        <v>APODCO-APODERAMIENTOS (CORE)</v>
      </c>
      <c r="B1710" s="9" t="s">
        <v>4172</v>
      </c>
      <c r="C1710" s="9" t="s">
        <v>4173</v>
      </c>
      <c r="D1710" t="str">
        <f t="shared" si="55"/>
        <v>APODCO-APODERAMIENTOS (CORE)</v>
      </c>
    </row>
    <row r="1711" spans="1:4" x14ac:dyDescent="0.35">
      <c r="A1711" t="str">
        <f t="shared" si="54"/>
        <v>APODES-Implementación específica para España de Apoderamientos</v>
      </c>
      <c r="B1711" s="9" t="s">
        <v>4174</v>
      </c>
      <c r="C1711" s="9" t="s">
        <v>4175</v>
      </c>
      <c r="D1711" t="str">
        <f t="shared" si="55"/>
        <v>APODES-Implementación específica para España de Apoderamientos</v>
      </c>
    </row>
    <row r="1712" spans="1:4" x14ac:dyDescent="0.35">
      <c r="A1712" t="str">
        <f t="shared" si="54"/>
        <v>APODPT-Apoderamientos</v>
      </c>
      <c r="B1712" s="9" t="s">
        <v>4176</v>
      </c>
      <c r="C1712" s="9" t="s">
        <v>4177</v>
      </c>
      <c r="D1712" t="str">
        <f t="shared" si="55"/>
        <v>APODPT-Apoderamientos</v>
      </c>
    </row>
    <row r="1713" spans="1:4" x14ac:dyDescent="0.35">
      <c r="A1713" t="str">
        <f t="shared" si="54"/>
        <v>APODUK-APODERAMIENTOS UK</v>
      </c>
      <c r="B1713" s="9" t="s">
        <v>4178</v>
      </c>
      <c r="C1713" s="9" t="s">
        <v>4179</v>
      </c>
      <c r="D1713" t="str">
        <f t="shared" si="55"/>
        <v>APODUK-APODERAMIENTOS UK</v>
      </c>
    </row>
    <row r="1714" spans="1:4" x14ac:dyDescent="0.35">
      <c r="A1714" t="str">
        <f t="shared" si="54"/>
        <v>APODUS-APODERAMIENTOS USA</v>
      </c>
      <c r="B1714" s="9" t="s">
        <v>4180</v>
      </c>
      <c r="C1714" s="9" t="s">
        <v>4181</v>
      </c>
      <c r="D1714" t="str">
        <f t="shared" si="55"/>
        <v>APODUS-APODERAMIENTOS USA</v>
      </c>
    </row>
    <row r="1715" spans="1:4" x14ac:dyDescent="0.35">
      <c r="A1715" t="str">
        <f t="shared" si="54"/>
        <v>APOESA-APORT EXT SANTANDER</v>
      </c>
      <c r="B1715" s="9" t="s">
        <v>4182</v>
      </c>
      <c r="C1715" s="9" t="s">
        <v>4183</v>
      </c>
      <c r="D1715" t="str">
        <f t="shared" si="55"/>
        <v>APOESA-APORT EXT SANTANDER</v>
      </c>
    </row>
    <row r="1716" spans="1:4" x14ac:dyDescent="0.35">
      <c r="A1716" t="str">
        <f t="shared" si="54"/>
        <v>APOEXT-APORTACIONES EXTRAORDINARIAS</v>
      </c>
      <c r="B1716" s="9" t="s">
        <v>4184</v>
      </c>
      <c r="C1716" s="9" t="s">
        <v>4185</v>
      </c>
      <c r="D1716" t="str">
        <f t="shared" si="55"/>
        <v>APOEXT-APORTACIONES EXTRAORDINARIAS</v>
      </c>
    </row>
    <row r="1717" spans="1:4" x14ac:dyDescent="0.35">
      <c r="A1717" t="str">
        <f t="shared" si="54"/>
        <v>APOPRO-APORTACIONES PROMOTOR EPSV</v>
      </c>
      <c r="B1717" s="9" t="s">
        <v>4186</v>
      </c>
      <c r="C1717" s="9" t="s">
        <v>4187</v>
      </c>
      <c r="D1717" t="str">
        <f t="shared" si="55"/>
        <v>APOPRO-APORTACIONES PROMOTOR EPSV</v>
      </c>
    </row>
    <row r="1718" spans="1:4" x14ac:dyDescent="0.35">
      <c r="A1718" t="str">
        <f t="shared" si="54"/>
        <v>APPCOB-Aplicación que se encarga de dar de alta y búsqueda dentro del proceso de Client on Boarding.</v>
      </c>
      <c r="B1718" s="9" t="s">
        <v>4188</v>
      </c>
      <c r="C1718" s="9" t="s">
        <v>4189</v>
      </c>
      <c r="D1718" t="str">
        <f t="shared" si="55"/>
        <v>APPCOB-Aplicación que se encarga de dar de alta y búsqueda dentro del proceso de Client on Boarding.</v>
      </c>
    </row>
    <row r="1719" spans="1:4" x14ac:dyDescent="0.35">
      <c r="A1719" t="str">
        <f t="shared" si="54"/>
        <v>APPCOB-Aplicación que se encarga de dar de alta y búsqueda dentro del proceso de Client on Boarding.</v>
      </c>
      <c r="B1719" s="9" t="s">
        <v>4188</v>
      </c>
      <c r="C1719" s="9" t="s">
        <v>4189</v>
      </c>
      <c r="D1719" t="str">
        <f t="shared" si="55"/>
        <v>APPCOB-Aplicación que se encarga de dar de alta y búsqueda dentro del proceso de Client on Boarding.</v>
      </c>
    </row>
    <row r="1720" spans="1:4" x14ac:dyDescent="0.35">
      <c r="A1720" t="str">
        <f t="shared" si="54"/>
        <v>APPCOM-COMPONENTE SERVICIOS COMUNES APP (CORE)</v>
      </c>
      <c r="B1720" s="9" t="s">
        <v>4190</v>
      </c>
      <c r="C1720" s="9" t="s">
        <v>4191</v>
      </c>
      <c r="D1720" t="str">
        <f t="shared" si="55"/>
        <v>APPCOM-COMPONENTE SERVICIOS COMUNES APP (CORE)</v>
      </c>
    </row>
    <row r="1721" spans="1:4" x14ac:dyDescent="0.35">
      <c r="A1721" t="str">
        <f t="shared" si="54"/>
        <v>APPCOM-COMPONENTE SERVICIOS COMUNES APP (CORE)</v>
      </c>
      <c r="B1721" s="9" t="s">
        <v>4190</v>
      </c>
      <c r="C1721" s="9" t="s">
        <v>4191</v>
      </c>
      <c r="D1721" t="str">
        <f t="shared" si="55"/>
        <v>APPCOM-COMPONENTE SERVICIOS COMUNES APP (CORE)</v>
      </c>
    </row>
    <row r="1722" spans="1:4" x14ac:dyDescent="0.35">
      <c r="A1722" t="str">
        <f t="shared" si="54"/>
        <v>APPROM-APORTACIONES PROMOTOR EPSV ESPAÑA</v>
      </c>
      <c r="B1722" s="9" t="s">
        <v>4192</v>
      </c>
      <c r="C1722" s="9" t="s">
        <v>4193</v>
      </c>
      <c r="D1722" t="str">
        <f t="shared" si="55"/>
        <v>APPROM-APORTACIONES PROMOTOR EPSV ESPAÑA</v>
      </c>
    </row>
    <row r="1723" spans="1:4" x14ac:dyDescent="0.35">
      <c r="A1723" t="str">
        <f t="shared" si="54"/>
        <v>APPSTO-App Store</v>
      </c>
      <c r="B1723" s="9" t="s">
        <v>4194</v>
      </c>
      <c r="C1723" s="9" t="s">
        <v>4195</v>
      </c>
      <c r="D1723" t="str">
        <f t="shared" si="55"/>
        <v>APPSTO-App Store</v>
      </c>
    </row>
    <row r="1724" spans="1:4" x14ac:dyDescent="0.35">
      <c r="A1724" t="str">
        <f t="shared" si="54"/>
        <v>APRBON-APLICACIón QUE RECOGE LAS INTERFASES NECESARIAS PARA LOSSISTEMAS DE INFORMACIón</v>
      </c>
      <c r="B1724" s="9" t="s">
        <v>4196</v>
      </c>
      <c r="C1724" s="9" t="s">
        <v>4197</v>
      </c>
      <c r="D1724" t="str">
        <f t="shared" si="55"/>
        <v>APRBON-APLICACIón QUE RECOGE LAS INTERFASES NECESARIAS PARA LOSSISTEMAS DE INFORMACIón</v>
      </c>
    </row>
    <row r="1725" spans="1:4" x14ac:dyDescent="0.35">
      <c r="A1725" t="str">
        <f t="shared" si="54"/>
        <v>APRCOR-Carga de datos de los informes a la BBDD mediante fichero unificado de entrada. Carga de Parámetros de Corep. Plantillas de carga de  las tablas de parámetros de Corep y Gestión de las interfaces para la generación del fichero unificado de entrada</v>
      </c>
      <c r="B1725" s="9" t="s">
        <v>4198</v>
      </c>
      <c r="C1725" s="9" t="s">
        <v>4199</v>
      </c>
      <c r="D1725" t="str">
        <f t="shared" si="55"/>
        <v>APRCOR-Carga de datos de los informes a la BBDD mediante fichero unificado de entrada. Carga de Parámetros de Corep. Plantillas de carga de  las tablas de parámetros de Corep y Gestión de las interfaces para la generación del fichero unificado de entrada</v>
      </c>
    </row>
    <row r="1726" spans="1:4" x14ac:dyDescent="0.35">
      <c r="A1726" t="str">
        <f t="shared" si="54"/>
        <v>APREST-APLICACIÓN PARA APROVISIONAMIENTO DE ESTIMADORES A SHAREPOINT</v>
      </c>
      <c r="B1726" s="9" t="s">
        <v>4200</v>
      </c>
      <c r="C1726" s="9" t="s">
        <v>4201</v>
      </c>
      <c r="D1726" t="str">
        <f t="shared" si="55"/>
        <v>APREST-APLICACIÓN PARA APROVISIONAMIENTO DE ESTIMADORES A SHAREPOINT</v>
      </c>
    </row>
    <row r="1727" spans="1:4" x14ac:dyDescent="0.35">
      <c r="A1727" t="str">
        <f t="shared" si="54"/>
        <v>APRMEX-Aprovisionamiento automotriz Mexico</v>
      </c>
      <c r="B1727" s="9" t="s">
        <v>4202</v>
      </c>
      <c r="C1727" s="9" t="s">
        <v>4203</v>
      </c>
      <c r="D1727" t="str">
        <f t="shared" si="55"/>
        <v>APRMEX-Aprovisionamiento automotriz Mexico</v>
      </c>
    </row>
    <row r="1728" spans="1:4" x14ac:dyDescent="0.35">
      <c r="A1728" t="str">
        <f t="shared" si="54"/>
        <v>APRNKM-Aprov.Local Transacciones Norkom Sovereign. Mapeo local de transacctiones para Norkom - Wires y ACH táctico.</v>
      </c>
      <c r="B1728" s="9" t="s">
        <v>4204</v>
      </c>
      <c r="C1728" s="9" t="s">
        <v>4205</v>
      </c>
      <c r="D1728" t="str">
        <f t="shared" si="55"/>
        <v>APRNKM-Aprov.Local Transacciones Norkom Sovereign. Mapeo local de transacctiones para Norkom - Wires y ACH táctico.</v>
      </c>
    </row>
    <row r="1729" spans="1:4" x14ac:dyDescent="0.35">
      <c r="A1729" t="str">
        <f t="shared" si="54"/>
        <v>APROEX-Bajo este componente específico se agrupan validaciones técnicas , de formato  y de datos de los ficheros que se han aprovisionado  tanto desde un sistema origen ( como de un file system local.</v>
      </c>
      <c r="B1729" s="9" t="s">
        <v>4206</v>
      </c>
      <c r="C1729" s="9" t="s">
        <v>4207</v>
      </c>
      <c r="D1729" t="str">
        <f t="shared" si="55"/>
        <v>APROEX-Bajo este componente específico se agrupan validaciones técnicas , de formato  y de datos de los ficheros que se han aprovisionado  tanto desde un sistema origen ( como de un file system local.</v>
      </c>
    </row>
    <row r="1730" spans="1:4" x14ac:dyDescent="0.35">
      <c r="A1730" t="str">
        <f t="shared" si="54"/>
        <v>APRORC-Procesos Comunes del Aprovisionamiento Producto del DW de Riesgo Crédito, van alineados con el APV Estructural, el APV BMG y el APV Aplic Riesgos</v>
      </c>
      <c r="B1730" s="9" t="s">
        <v>4208</v>
      </c>
      <c r="C1730" s="9" t="s">
        <v>4209</v>
      </c>
      <c r="D1730" t="str">
        <f t="shared" si="55"/>
        <v>APRORC-Procesos Comunes del Aprovisionamiento Producto del DW de Riesgo Crédito, van alineados con el APV Estructural, el APV BMG y el APV Aplic Riesgos</v>
      </c>
    </row>
    <row r="1731" spans="1:4" x14ac:dyDescent="0.35">
      <c r="A1731" t="str">
        <f t="shared" si="54"/>
        <v>APRRIE-COMPONENTE QUE RECUPERA Y UNIFICA DATOS DEL OPERACIONAL PARA LA GESTION DEL RIESGO</v>
      </c>
      <c r="B1731" s="9" t="s">
        <v>4210</v>
      </c>
      <c r="C1731" s="9" t="s">
        <v>4211</v>
      </c>
      <c r="D1731" t="str">
        <f t="shared" si="55"/>
        <v>APRRIE-COMPONENTE QUE RECUPERA Y UNIFICA DATOS DEL OPERACIONAL PARA LA GESTION DEL RIESGO</v>
      </c>
    </row>
    <row r="1732" spans="1:4" x14ac:dyDescent="0.35">
      <c r="A1732" t="str">
        <f t="shared" si="54"/>
        <v>APRSAN-Aprovisionadores para dotar a fraude (Lynx)de la información de los clientes y cuentas de Santander España  para una detección eficaz y preventiva de dicho fraude.</v>
      </c>
      <c r="B1732" s="9" t="s">
        <v>4212</v>
      </c>
      <c r="C1732" s="9" t="s">
        <v>4213</v>
      </c>
      <c r="D1732" t="str">
        <f t="shared" si="55"/>
        <v>APRSAN-Aprovisionadores para dotar a fraude (Lynx)de la información de los clientes y cuentas de Santander España  para una detección eficaz y preventiva de dicho fraude.</v>
      </c>
    </row>
    <row r="1733" spans="1:4" x14ac:dyDescent="0.35">
      <c r="A1733" t="str">
        <f t="shared" si="54"/>
        <v>APRSEB-SOFTWARE SEB DE AVISOS Y PROHIBICIONES DE CCPP</v>
      </c>
      <c r="B1733" s="9" t="s">
        <v>4214</v>
      </c>
      <c r="C1733" s="9" t="s">
        <v>4215</v>
      </c>
      <c r="D1733" t="str">
        <f t="shared" si="55"/>
        <v>APRSEB-SOFTWARE SEB DE AVISOS Y PROHIBICIONES DE CCPP</v>
      </c>
    </row>
    <row r="1734" spans="1:4" x14ac:dyDescent="0.35">
      <c r="A1734" t="str">
        <f t="shared" si="54"/>
        <v>APRSIG-APROVISIONAMIENTO SIGA</v>
      </c>
      <c r="B1734" s="9" t="s">
        <v>4216</v>
      </c>
      <c r="C1734" s="9" t="s">
        <v>4217</v>
      </c>
      <c r="D1734" t="str">
        <f t="shared" si="55"/>
        <v>APRSIG-APROVISIONAMIENTO SIGA</v>
      </c>
    </row>
    <row r="1735" spans="1:4" x14ac:dyDescent="0.35">
      <c r="A1735" t="str">
        <f t="shared" si="54"/>
        <v>APSAJU-Extensión de la aplicación de CDCJ (Juzgados) que permite el acceso a determinadas funcionalidades de la aplicación desde un dispositivo móviles</v>
      </c>
      <c r="B1735" s="9" t="s">
        <v>4218</v>
      </c>
      <c r="C1735" s="9" t="s">
        <v>4219</v>
      </c>
      <c r="D1735" t="str">
        <f t="shared" si="55"/>
        <v>APSAJU-Extensión de la aplicación de CDCJ (Juzgados) que permite el acceso a determinadas funcionalidades de la aplicación desde un dispositivo móviles</v>
      </c>
    </row>
    <row r="1736" spans="1:4" x14ac:dyDescent="0.35">
      <c r="A1736" t="str">
        <f t="shared" si="54"/>
        <v>APSTBR-App Store Brasil</v>
      </c>
      <c r="B1736" s="9" t="s">
        <v>4220</v>
      </c>
      <c r="C1736" s="9" t="s">
        <v>4221</v>
      </c>
      <c r="D1736" t="str">
        <f t="shared" si="55"/>
        <v>APSTBR-App Store Brasil</v>
      </c>
    </row>
    <row r="1737" spans="1:4" x14ac:dyDescent="0.35">
      <c r="A1737" t="str">
        <f t="shared" si="54"/>
        <v>APVPBC-Aprovisiona todos los datos necesarios para la función de monitorización en PBC</v>
      </c>
      <c r="B1737" s="9" t="s">
        <v>4222</v>
      </c>
      <c r="C1737" s="9" t="s">
        <v>4223</v>
      </c>
      <c r="D1737" t="str">
        <f t="shared" si="55"/>
        <v>APVPBC-Aprovisiona todos los datos necesarios para la función de monitorización en PBC</v>
      </c>
    </row>
    <row r="1738" spans="1:4" x14ac:dyDescent="0.35">
      <c r="A1738" t="str">
        <f t="shared" si="54"/>
        <v>APVTIT-APROVISIONADOR TITULIZACIONES CORPORATIVO.</v>
      </c>
      <c r="B1738" s="9" t="s">
        <v>4224</v>
      </c>
      <c r="C1738" s="9" t="s">
        <v>4225</v>
      </c>
      <c r="D1738" t="str">
        <f t="shared" si="55"/>
        <v>APVTIT-APROVISIONADOR TITULIZACIONES CORPORATIVO.</v>
      </c>
    </row>
    <row r="1739" spans="1:4" x14ac:dyDescent="0.35">
      <c r="A1739" t="str">
        <f t="shared" si="54"/>
        <v>AQUASC-Aplicación de Gestión de Estados Financieros y Rating de Clientes Mayoristas</v>
      </c>
      <c r="B1739" s="9" t="s">
        <v>4226</v>
      </c>
      <c r="C1739" s="9" t="s">
        <v>4227</v>
      </c>
      <c r="D1739" t="str">
        <f t="shared" si="55"/>
        <v>AQUASC-Aplicación de Gestión de Estados Financieros y Rating de Clientes Mayoristas</v>
      </c>
    </row>
    <row r="1740" spans="1:4" x14ac:dyDescent="0.35">
      <c r="A1740" t="str">
        <f t="shared" si="54"/>
        <v>ARDCO1-Consulta de las operaciones DGO del último mes. También están incluidas las consultas de operaciones en VERCON</v>
      </c>
      <c r="B1740" s="9" t="s">
        <v>4228</v>
      </c>
      <c r="C1740" s="9" t="s">
        <v>4229</v>
      </c>
      <c r="D1740" t="str">
        <f t="shared" si="55"/>
        <v>ARDCO1-Consulta de las operaciones DGO del último mes. También están incluidas las consultas de operaciones en VERCON</v>
      </c>
    </row>
    <row r="1741" spans="1:4" x14ac:dyDescent="0.35">
      <c r="A1741" t="str">
        <f t="shared" si="54"/>
        <v>ARDCOD-Almacenamiento y consulta de la certificación de las operaciones realizadas, con una antigüedad de un mes.  La certificación se obtiene de la llamada a Cuentas Personales.</v>
      </c>
      <c r="B1741" s="9" t="s">
        <v>4230</v>
      </c>
      <c r="C1741" s="9" t="s">
        <v>4231</v>
      </c>
      <c r="D1741" t="str">
        <f t="shared" si="55"/>
        <v>ARDCOD-Almacenamiento y consulta de la certificación de las operaciones realizadas, con una antigüedad de un mes.  La certificación se obtiene de la llamada a Cuentas Personales.</v>
      </c>
    </row>
    <row r="1742" spans="1:4" x14ac:dyDescent="0.35">
      <c r="A1742" t="str">
        <f t="shared" si="54"/>
        <v>ARDGDI-Aplicación para los Procesos BATCH de anulación y retrocesión de operaciones DGO, realizadas por aquellas aplicaciones que no disponen de operaciones con esta funcionalidad.</v>
      </c>
      <c r="B1742" s="9" t="s">
        <v>4232</v>
      </c>
      <c r="C1742" s="9" t="s">
        <v>4233</v>
      </c>
      <c r="D1742" t="str">
        <f t="shared" si="55"/>
        <v>ARDGDI-Aplicación para los Procesos BATCH de anulación y retrocesión de operaciones DGO, realizadas por aquellas aplicaciones que no disponen de operaciones con esta funcionalidad.</v>
      </c>
    </row>
    <row r="1743" spans="1:4" x14ac:dyDescent="0.35">
      <c r="A1743" t="str">
        <f t="shared" si="54"/>
        <v>ARERES-AREA RESPONSABILIDAD</v>
      </c>
      <c r="B1743" s="9" t="s">
        <v>4234</v>
      </c>
      <c r="C1743" s="9" t="s">
        <v>4235</v>
      </c>
      <c r="D1743" t="str">
        <f t="shared" si="55"/>
        <v>ARERES-AREA RESPONSABILIDAD</v>
      </c>
    </row>
    <row r="1744" spans="1:4" x14ac:dyDescent="0.35">
      <c r="A1744" t="str">
        <f t="shared" si="54"/>
        <v>ARQADD-Arquitectura construcción SPS - Office 365</v>
      </c>
      <c r="B1744" s="9" t="s">
        <v>4236</v>
      </c>
      <c r="C1744" s="9" t="s">
        <v>4237</v>
      </c>
      <c r="D1744" t="str">
        <f t="shared" si="55"/>
        <v>ARQADD-Arquitectura construcción SPS - Office 365</v>
      </c>
    </row>
    <row r="1745" spans="1:4" x14ac:dyDescent="0.35">
      <c r="A1745" t="str">
        <f t="shared" si="54"/>
        <v>ARQCHI-Aplicación para el control y gestión de ACyG en Altair Chile</v>
      </c>
      <c r="B1745" s="9" t="s">
        <v>4238</v>
      </c>
      <c r="C1745" s="9" t="s">
        <v>4239</v>
      </c>
      <c r="D1745" t="str">
        <f t="shared" si="55"/>
        <v>ARQCHI-Aplicación para el control y gestión de ACyG en Altair Chile</v>
      </c>
    </row>
    <row r="1746" spans="1:4" x14ac:dyDescent="0.35">
      <c r="A1746" t="str">
        <f t="shared" si="54"/>
        <v>ARQCOI-Aplicación en donde se incluirá la funcionalidad de poder grabar en las imputaciones de las OBB, una tabla tratable (Por proceso y agrupación), que nos permita procesar inmediatamente después de la imputación, el proceso de Distribución del DGO, que evita tener que realizar descargas masivas de las tablas del DGO.</v>
      </c>
      <c r="B1746" s="9" t="s">
        <v>4240</v>
      </c>
      <c r="C1746" s="9" t="s">
        <v>4241</v>
      </c>
      <c r="D1746" t="str">
        <f t="shared" si="55"/>
        <v>ARQCOI-Aplicación en donde se incluirá la funcionalidad de poder grabar en las imputaciones de las OBB, una tabla tratable (Por proceso y agrupación), que nos permita procesar inmediatamente después de la imputación, el proceso de Distribución del DGO, que evita tener que realizar descargas masivas de las tablas del DGO.</v>
      </c>
    </row>
    <row r="1747" spans="1:4" x14ac:dyDescent="0.35">
      <c r="A1747" t="str">
        <f t="shared" si="54"/>
        <v>ARQCYG-Arquitectura Contable y de Gestión ACyG v2.0</v>
      </c>
      <c r="B1747" s="9" t="s">
        <v>4242</v>
      </c>
      <c r="C1747" s="9" t="s">
        <v>4243</v>
      </c>
      <c r="D1747" t="str">
        <f t="shared" si="55"/>
        <v>ARQCYG-Arquitectura Contable y de Gestión ACyG v2.0</v>
      </c>
    </row>
    <row r="1748" spans="1:4" x14ac:dyDescent="0.35">
      <c r="A1748" t="str">
        <f t="shared" si="54"/>
        <v>ARQDGO-Arquitectura Contable y de Gestión ACyG v1.5 (Evolucionada)</v>
      </c>
      <c r="B1748" s="9" t="s">
        <v>4244</v>
      </c>
      <c r="C1748" s="9" t="s">
        <v>4245</v>
      </c>
      <c r="D1748" t="str">
        <f t="shared" si="55"/>
        <v>ARQDGO-Arquitectura Contable y de Gestión ACyG v1.5 (Evolucionada)</v>
      </c>
    </row>
    <row r="1749" spans="1:4" x14ac:dyDescent="0.35">
      <c r="A1749" t="str">
        <f t="shared" si="54"/>
        <v>ARQDGS-Arquitectura Contable y de Gestion para Santander USA. Desarrollo local dentro del ambito de DGO para manejar un Nuevo ordenamiento de movimientos</v>
      </c>
      <c r="B1749" s="9" t="s">
        <v>4246</v>
      </c>
      <c r="C1749" s="9" t="s">
        <v>4247</v>
      </c>
      <c r="D1749" t="str">
        <f t="shared" si="55"/>
        <v>ARQDGS-Arquitectura Contable y de Gestion para Santander USA. Desarrollo local dentro del ambito de DGO para manejar un Nuevo ordenamiento de movimientos</v>
      </c>
    </row>
    <row r="1750" spans="1:4" x14ac:dyDescent="0.35">
      <c r="A1750" t="str">
        <f t="shared" si="54"/>
        <v>ARQGLO-Componentes Globales a utilizar por las aplicaciones de Modelo de Operación, y las diferentes versiones de arquitectura</v>
      </c>
      <c r="B1750" s="9" t="s">
        <v>4248</v>
      </c>
      <c r="C1750" s="9" t="s">
        <v>4249</v>
      </c>
      <c r="D1750" t="str">
        <f t="shared" si="55"/>
        <v>ARQGLO-Componentes Globales a utilizar por las aplicaciones de Modelo de Operación, y las diferentes versiones de arquitectura</v>
      </c>
    </row>
    <row r="1751" spans="1:4" x14ac:dyDescent="0.35">
      <c r="A1751" t="str">
        <f t="shared" si="54"/>
        <v>ARQHOS-Aplicação genérica de ligação a outros sistemas.</v>
      </c>
      <c r="B1751" s="9" t="s">
        <v>4250</v>
      </c>
      <c r="C1751" s="9" t="s">
        <v>4251</v>
      </c>
      <c r="D1751" t="str">
        <f t="shared" si="55"/>
        <v>ARQHOS-Aplicação genérica de ligação a outros sistemas.</v>
      </c>
    </row>
    <row r="1752" spans="1:4" x14ac:dyDescent="0.35">
      <c r="A1752" t="str">
        <f t="shared" si="54"/>
        <v>ARQIMP-Aplicación para el control y gestión de los registros de las operaciones realizadas por los aplicativos en DGO</v>
      </c>
      <c r="B1752" s="9" t="s">
        <v>4252</v>
      </c>
      <c r="C1752" s="9" t="s">
        <v>4253</v>
      </c>
      <c r="D1752" t="str">
        <f t="shared" si="55"/>
        <v>ARQIMP-Aplicación para el control y gestión de los registros de las operaciones realizadas por los aplicativos en DGO</v>
      </c>
    </row>
    <row r="1753" spans="1:4" x14ac:dyDescent="0.35">
      <c r="A1753" t="str">
        <f t="shared" si="54"/>
        <v>ARQIMU-Arquitectura de imputación multi para implementar la aplicación de arquitectura de imputacion en clientes</v>
      </c>
      <c r="B1753" s="9" t="s">
        <v>4254</v>
      </c>
      <c r="C1753" s="9" t="s">
        <v>4255</v>
      </c>
      <c r="D1753" t="str">
        <f t="shared" si="55"/>
        <v>ARQIMU-Arquitectura de imputación multi para implementar la aplicación de arquitectura de imputacion en clientes</v>
      </c>
    </row>
    <row r="1754" spans="1:4" x14ac:dyDescent="0.35">
      <c r="A1754" t="str">
        <f t="shared" si="54"/>
        <v>ARQMEJ-Aplicación de arquitectura de DGO Mexico</v>
      </c>
      <c r="B1754" s="9" t="s">
        <v>4256</v>
      </c>
      <c r="C1754" s="9" t="s">
        <v>4257</v>
      </c>
      <c r="D1754" t="str">
        <f t="shared" si="55"/>
        <v>ARQMEJ-Aplicación de arquitectura de DGO Mexico</v>
      </c>
    </row>
    <row r="1755" spans="1:4" x14ac:dyDescent="0.35">
      <c r="A1755" t="str">
        <f t="shared" si="54"/>
        <v>ARQMOS-Arquitectura construcción MOSS</v>
      </c>
      <c r="B1755" s="9" t="s">
        <v>4258</v>
      </c>
      <c r="C1755" s="9" t="s">
        <v>4259</v>
      </c>
      <c r="D1755" t="str">
        <f t="shared" si="55"/>
        <v>ARQMOS-Arquitectura construcción MOSS</v>
      </c>
    </row>
    <row r="1756" spans="1:4" x14ac:dyDescent="0.35">
      <c r="A1756" t="str">
        <f t="shared" si="54"/>
        <v>ATCFAL-AUXILIAR DE TESORERIA CONTRATOVALORACIÓN FIXING ALEMANIA</v>
      </c>
      <c r="B1756" s="9" t="s">
        <v>4260</v>
      </c>
      <c r="C1756" s="9" t="s">
        <v>4261</v>
      </c>
      <c r="D1756" t="str">
        <f t="shared" si="55"/>
        <v>ATCFAL-AUXILIAR DE TESORERIA CONTRATOVALORACIÓN FIXING ALEMANIA</v>
      </c>
    </row>
    <row r="1757" spans="1:4" x14ac:dyDescent="0.35">
      <c r="A1757" t="str">
        <f t="shared" si="54"/>
        <v>ATCFBM-AUXILIAR DE TESORERIA CONTRATOVALORACIÓN FIXING BMG</v>
      </c>
      <c r="B1757" s="9" t="s">
        <v>4262</v>
      </c>
      <c r="C1757" s="9" t="s">
        <v>4263</v>
      </c>
      <c r="D1757" t="str">
        <f t="shared" si="55"/>
        <v>ATCFBM-AUXILIAR DE TESORERIA CONTRATOVALORACIÓN FIXING BMG</v>
      </c>
    </row>
    <row r="1758" spans="1:4" x14ac:dyDescent="0.35">
      <c r="A1758" t="str">
        <f t="shared" ref="A1758:A1822" si="56">CONCATENATE(C1758,"-",B1758)</f>
        <v>ATCHBM-AUXILIAR DE TESORERIA CONTRATOVALORACIÓN HISTORICA BMG.</v>
      </c>
      <c r="B1758" s="9" t="s">
        <v>4264</v>
      </c>
      <c r="C1758" s="9" t="s">
        <v>4265</v>
      </c>
      <c r="D1758" t="str">
        <f t="shared" ref="D1758:D1822" si="57">A1758</f>
        <v>ATCHBM-AUXILIAR DE TESORERIA CONTRATOVALORACIÓN HISTORICA BMG.</v>
      </c>
    </row>
    <row r="1759" spans="1:4" x14ac:dyDescent="0.35">
      <c r="A1759" t="str">
        <f t="shared" si="56"/>
        <v>ATHENA-Herramienta general de gestión de diferentes configuraciones en EFX, entre las cuales se incluirían: - Reglas de envío y booking a MO (Murex) - Gestión y configuración de clientes (contrapartidas) - Pares de divisas - Tiers</v>
      </c>
      <c r="B1759" s="9" t="s">
        <v>4266</v>
      </c>
      <c r="C1759" s="9" t="s">
        <v>4267</v>
      </c>
      <c r="D1759" t="str">
        <f t="shared" si="57"/>
        <v>ATHENA-Herramienta general de gestión de diferentes configuraciones en EFX, entre las cuales se incluirían: - Reglas de envío y booking a MO (Murex) - Gestión y configuración de clientes (contrapartidas) - Pares de divisas - Tiers</v>
      </c>
    </row>
    <row r="1760" spans="1:4" x14ac:dyDescent="0.35">
      <c r="A1760" t="str">
        <f t="shared" si="56"/>
        <v>ATRABB-ATRIBUTOS Y CVCS CONTABLES SANTANDER UK</v>
      </c>
      <c r="B1760" s="9" t="s">
        <v>4268</v>
      </c>
      <c r="C1760" s="9" t="s">
        <v>4269</v>
      </c>
      <c r="D1760" t="str">
        <f t="shared" si="57"/>
        <v>ATRABB-ATRIBUTOS Y CVCS CONTABLES SANTANDER UK</v>
      </c>
    </row>
    <row r="1761" spans="1:4" x14ac:dyDescent="0.35">
      <c r="A1761" t="str">
        <f t="shared" si="56"/>
        <v>ATRBTO-ATRIBUTOS Y CVCS CONTABLE BANESTO</v>
      </c>
      <c r="B1761" s="9" t="s">
        <v>4270</v>
      </c>
      <c r="C1761" s="9" t="s">
        <v>4271</v>
      </c>
      <c r="D1761" t="str">
        <f t="shared" si="57"/>
        <v>ATRBTO-ATRIBUTOS Y CVCS CONTABLE BANESTO</v>
      </c>
    </row>
    <row r="1762" spans="1:4" x14ac:dyDescent="0.35">
      <c r="A1762" t="str">
        <f t="shared" si="56"/>
        <v>ATRCAH-ATRIBUTOS Y CVCS CONTABLES CAHOOT.</v>
      </c>
      <c r="B1762" s="9" t="s">
        <v>4272</v>
      </c>
      <c r="C1762" s="9" t="s">
        <v>4273</v>
      </c>
      <c r="D1762" t="str">
        <f t="shared" si="57"/>
        <v>ATRCAH-ATRIBUTOS Y CVCS CONTABLES CAHOOT.</v>
      </c>
    </row>
    <row r="1763" spans="1:4" x14ac:dyDescent="0.35">
      <c r="A1763" t="str">
        <f t="shared" si="56"/>
        <v>ATRCVC-ATRIBUTOS CONTABLES BKS (Encapsulado HOST)</v>
      </c>
      <c r="B1763" s="9" t="s">
        <v>4274</v>
      </c>
      <c r="C1763" s="9" t="s">
        <v>4275</v>
      </c>
      <c r="D1763" t="str">
        <f t="shared" si="57"/>
        <v>ATRCVC-ATRIBUTOS CONTABLES BKS (Encapsulado HOST)</v>
      </c>
    </row>
    <row r="1764" spans="1:4" x14ac:dyDescent="0.35">
      <c r="A1764" t="str">
        <f t="shared" si="56"/>
        <v>ATRGEM-ATRIBUTOS Y CVCS CONTABLES GEMONEY</v>
      </c>
      <c r="B1764" s="9" t="s">
        <v>4276</v>
      </c>
      <c r="C1764" s="9" t="s">
        <v>4277</v>
      </c>
      <c r="D1764" t="str">
        <f t="shared" si="57"/>
        <v>ATRGEM-ATRIBUTOS Y CVCS CONTABLES GEMONEY</v>
      </c>
    </row>
    <row r="1765" spans="1:4" x14ac:dyDescent="0.35">
      <c r="A1765" t="str">
        <f t="shared" si="56"/>
        <v>ATRIAB-ATRIBUCIONES ABBEY.</v>
      </c>
      <c r="B1765" s="9" t="s">
        <v>4278</v>
      </c>
      <c r="C1765" s="9" t="s">
        <v>4279</v>
      </c>
      <c r="D1765" t="str">
        <f t="shared" si="57"/>
        <v>ATRIAB-ATRIBUCIONES ABBEY.</v>
      </c>
    </row>
    <row r="1766" spans="1:4" x14ac:dyDescent="0.35">
      <c r="A1766" t="str">
        <f t="shared" si="56"/>
        <v>ATRIBU-Aplicación que da cobertura a las aplicaciones de Precios Particulares y Retrocesiones para evaluar si el centro peticionario tiene el nivel de atribución requerido para proceder con la petición.</v>
      </c>
      <c r="B1766" s="9" t="s">
        <v>4280</v>
      </c>
      <c r="C1766" s="9" t="s">
        <v>4281</v>
      </c>
      <c r="D1766" t="str">
        <f t="shared" si="57"/>
        <v>ATRIBU-Aplicación que da cobertura a las aplicaciones de Precios Particulares y Retrocesiones para evaluar si el centro peticionario tiene el nivel de atribución requerido para proceder con la petición.</v>
      </c>
    </row>
    <row r="1767" spans="1:4" x14ac:dyDescent="0.35">
      <c r="A1767" t="str">
        <f t="shared" si="56"/>
        <v>ATRICO-ATRIBUCIONES CORE.</v>
      </c>
      <c r="B1767" s="9" t="s">
        <v>4282</v>
      </c>
      <c r="C1767" s="9" t="s">
        <v>4283</v>
      </c>
      <c r="D1767" t="str">
        <f t="shared" si="57"/>
        <v>ATRICO-ATRIBUCIONES CORE.</v>
      </c>
    </row>
    <row r="1768" spans="1:4" x14ac:dyDescent="0.35">
      <c r="A1768" t="str">
        <f t="shared" si="56"/>
        <v>ATRSCB-ATRIBUTOS Y CVC'S CONTABLES ALEMANIA.</v>
      </c>
      <c r="B1768" s="9" t="s">
        <v>4284</v>
      </c>
      <c r="C1768" s="9" t="s">
        <v>4285</v>
      </c>
      <c r="D1768" t="str">
        <f t="shared" si="57"/>
        <v>ATRSCB-ATRIBUTOS Y CVC'S CONTABLES ALEMANIA.</v>
      </c>
    </row>
    <row r="1769" spans="1:4" x14ac:dyDescent="0.35">
      <c r="A1769" t="str">
        <f t="shared" si="56"/>
        <v>ATRSCH-ATRIBUTOS Y CVCS CONTABLES SANTANDER</v>
      </c>
      <c r="B1769" s="9" t="s">
        <v>4286</v>
      </c>
      <c r="C1769" s="9" t="s">
        <v>4287</v>
      </c>
      <c r="D1769" t="str">
        <f t="shared" si="57"/>
        <v>ATRSCH-ATRIBUTOS Y CVCS CONTABLES SANTANDER</v>
      </c>
    </row>
    <row r="1770" spans="1:4" x14ac:dyDescent="0.35">
      <c r="A1770" t="str">
        <f t="shared" si="56"/>
        <v>ATRSOV-ATRIBUTOS Y CVC'S CONTABLES SOVEREIGN</v>
      </c>
      <c r="B1770" s="9" t="s">
        <v>4288</v>
      </c>
      <c r="C1770" s="9" t="s">
        <v>4289</v>
      </c>
      <c r="D1770" t="str">
        <f t="shared" si="57"/>
        <v>ATRSOV-ATRIBUTOS Y CVC'S CONTABLES SOVEREIGN</v>
      </c>
    </row>
    <row r="1771" spans="1:4" x14ac:dyDescent="0.35">
      <c r="A1771" t="str">
        <f t="shared" si="56"/>
        <v>ATRTOT-ATRIBUTOS Y CVC'S CONTABLES TOTTA.</v>
      </c>
      <c r="B1771" s="9" t="s">
        <v>4290</v>
      </c>
      <c r="C1771" s="9" t="s">
        <v>4291</v>
      </c>
      <c r="D1771" t="str">
        <f t="shared" si="57"/>
        <v>ATRTOT-ATRIBUTOS Y CVC'S CONTABLES TOTTA.</v>
      </c>
    </row>
    <row r="1772" spans="1:4" x14ac:dyDescent="0.35">
      <c r="A1772" t="str">
        <f t="shared" si="56"/>
        <v>ATSFBM-AUXILIAR DE TESORERIA SERVICIOS VALORACIÓN FIXING BMG</v>
      </c>
      <c r="B1772" s="9" t="s">
        <v>4292</v>
      </c>
      <c r="C1772" s="9" t="s">
        <v>4293</v>
      </c>
      <c r="D1772" t="str">
        <f t="shared" si="57"/>
        <v>ATSFBM-AUXILIAR DE TESORERIA SERVICIOS VALORACIÓN FIXING BMG</v>
      </c>
    </row>
    <row r="1773" spans="1:4" x14ac:dyDescent="0.35">
      <c r="A1773" t="str">
        <f t="shared" si="56"/>
        <v>ATSHBM-AUXILIAR DE TESORERIA SERVICIOS HISTORICO BMG</v>
      </c>
      <c r="B1773" s="9" t="s">
        <v>4294</v>
      </c>
      <c r="C1773" s="9" t="s">
        <v>4295</v>
      </c>
      <c r="D1773" t="str">
        <f t="shared" si="57"/>
        <v>ATSHBM-AUXILIAR DE TESORERIA SERVICIOS HISTORICO BMG</v>
      </c>
    </row>
    <row r="1774" spans="1:4" x14ac:dyDescent="0.35">
      <c r="A1774" t="str">
        <f t="shared" si="56"/>
        <v>AUACCG-Esta Aplicación realiza la gestión para el mantenimiento de los Contratos y sus Atributos en los Auxiliares de la ACyG: 1.- Contrato Genérico. 2.- Subcontrato Genérico. 3.- Contrato Tesorería Partiendo de las Operaciones Bancarias de Mantenimiento de Contrato. Y, la conciliación diaria de los Contratos con sus Atributos.</v>
      </c>
      <c r="B1774" s="9" t="s">
        <v>4296</v>
      </c>
      <c r="C1774" s="9" t="s">
        <v>4297</v>
      </c>
      <c r="D1774" t="str">
        <f t="shared" si="57"/>
        <v>AUACCG-Esta Aplicación realiza la gestión para el mantenimiento de los Contratos y sus Atributos en los Auxiliares de la ACyG: 1.- Contrato Genérico. 2.- Subcontrato Genérico. 3.- Contrato Tesorería Partiendo de las Operaciones Bancarias de Mantenimiento de Contrato. Y, la conciliación diaria de los Contratos con sus Atributos.</v>
      </c>
    </row>
    <row r="1775" spans="1:4" x14ac:dyDescent="0.35">
      <c r="A1775" t="str">
        <f t="shared" si="56"/>
        <v>AUCHOR-Automated Cheque Ordering System</v>
      </c>
      <c r="B1775" s="9" t="s">
        <v>4298</v>
      </c>
      <c r="C1775" s="9" t="s">
        <v>4299</v>
      </c>
      <c r="D1775" t="str">
        <f t="shared" si="57"/>
        <v>AUCHOR-Automated Cheque Ordering System</v>
      </c>
    </row>
    <row r="1776" spans="1:4" x14ac:dyDescent="0.35">
      <c r="A1776" t="str">
        <f t="shared" si="56"/>
        <v>AUDBAN-AUDITORIA INTERNA SUCURSALES BANESTO (AIS)</v>
      </c>
      <c r="B1776" s="9" t="s">
        <v>4300</v>
      </c>
      <c r="C1776" s="9" t="s">
        <v>4301</v>
      </c>
      <c r="D1776" t="str">
        <f t="shared" si="57"/>
        <v>AUDBAN-AUDITORIA INTERNA SUCURSALES BANESTO (AIS)</v>
      </c>
    </row>
    <row r="1777" spans="1:4" x14ac:dyDescent="0.35">
      <c r="A1777" t="str">
        <f t="shared" si="56"/>
        <v>AUDCCF-Aplicación que recoge todos los servicios que se emplean para permitr Auditar las conexiones de las aplicaciones operativas con Fiscal, en las llamadas empleadas para el cálculo de la Fiscalidad de las operaciones.</v>
      </c>
      <c r="B1777" s="9" t="s">
        <v>4302</v>
      </c>
      <c r="C1777" s="9" t="s">
        <v>4303</v>
      </c>
      <c r="D1777" t="str">
        <f t="shared" si="57"/>
        <v>AUDCCF-Aplicación que recoge todos los servicios que se emplean para permitr Auditar las conexiones de las aplicaciones operativas con Fiscal, en las llamadas empleadas para el cálculo de la Fiscalidad de las operaciones.</v>
      </c>
    </row>
    <row r="1778" spans="1:4" x14ac:dyDescent="0.35">
      <c r="A1778" t="str">
        <f t="shared" si="56"/>
        <v>AUDCUK-Database used to capture every transaction that takes place in the organisation. Called by Channels and processes</v>
      </c>
      <c r="B1778" s="9" t="s">
        <v>4304</v>
      </c>
      <c r="C1778" s="9" t="s">
        <v>4305</v>
      </c>
      <c r="D1778" t="str">
        <f t="shared" si="57"/>
        <v>AUDCUK-Database used to capture every transaction that takes place in the organisation. Called by Channels and processes</v>
      </c>
    </row>
    <row r="1779" spans="1:4" x14ac:dyDescent="0.35">
      <c r="A1779" t="str">
        <f t="shared" si="56"/>
        <v>AUDESF-Auxiliar de Dealers de Servicios Valoración Fixing</v>
      </c>
      <c r="B1779" s="9" t="s">
        <v>4306</v>
      </c>
      <c r="C1779" s="9" t="s">
        <v>4307</v>
      </c>
      <c r="D1779" t="str">
        <f t="shared" si="57"/>
        <v>AUDESF-Auxiliar de Dealers de Servicios Valoración Fixing</v>
      </c>
    </row>
    <row r="1780" spans="1:4" x14ac:dyDescent="0.35">
      <c r="A1780" t="str">
        <f t="shared" si="56"/>
        <v>AUDINT-Auditoría de Sucursales</v>
      </c>
      <c r="B1780" s="9" t="s">
        <v>4308</v>
      </c>
      <c r="C1780" s="9" t="s">
        <v>4309</v>
      </c>
      <c r="D1780" t="str">
        <f t="shared" si="57"/>
        <v>AUDINT-Auditoría de Sucursales</v>
      </c>
    </row>
    <row r="1781" spans="1:4" x14ac:dyDescent="0.35">
      <c r="A1781" t="str">
        <f t="shared" si="56"/>
        <v>AUDLOG-Audit log for stored any changes in marketing and privacy/sharing preferences or consents</v>
      </c>
      <c r="B1781" s="9" t="s">
        <v>4310</v>
      </c>
      <c r="C1781" s="9" t="s">
        <v>4311</v>
      </c>
      <c r="D1781" t="str">
        <f t="shared" si="57"/>
        <v>AUDLOG-Audit log for stored any changes in marketing and privacy/sharing preferences or consents</v>
      </c>
    </row>
    <row r="1782" spans="1:4" x14ac:dyDescent="0.35">
      <c r="A1782" t="str">
        <f t="shared" si="56"/>
        <v>AUDRC-Java application to split audit logs for GASS</v>
      </c>
      <c r="B1782" s="9" t="s">
        <v>4312</v>
      </c>
      <c r="C1782" s="9" t="s">
        <v>4313</v>
      </c>
      <c r="D1782" t="str">
        <f t="shared" si="57"/>
        <v>AUDRC-Java application to split audit logs for GASS</v>
      </c>
    </row>
    <row r="1783" spans="1:4" x14ac:dyDescent="0.35">
      <c r="A1783" t="str">
        <f t="shared" si="56"/>
        <v>AUDRUK-Database used to capture every transaction that takes place in the organisation. Called by Channels and processes</v>
      </c>
      <c r="B1783" s="9" t="s">
        <v>4304</v>
      </c>
      <c r="C1783" s="9" t="s">
        <v>4314</v>
      </c>
      <c r="D1783" t="str">
        <f t="shared" si="57"/>
        <v>AUDRUK-Database used to capture every transaction that takes place in the organisation. Called by Channels and processes</v>
      </c>
    </row>
    <row r="1784" spans="1:4" x14ac:dyDescent="0.35">
      <c r="A1784" t="str">
        <f t="shared" si="56"/>
        <v>AUESCO-Aplicación para la gestión del autoaprovisionamiento de aplicaciones de colaboración estructura en base a plantillas predeterminadas. Aplicativo de MS Sharepoint</v>
      </c>
      <c r="B1784" s="9" t="s">
        <v>4315</v>
      </c>
      <c r="C1784" s="9" t="s">
        <v>4316</v>
      </c>
      <c r="D1784" t="str">
        <f t="shared" si="57"/>
        <v>AUESCO-Aplicación para la gestión del autoaprovisionamiento de aplicaciones de colaboración estructura en base a plantillas predeterminadas. Aplicativo de MS Sharepoint</v>
      </c>
    </row>
    <row r="1785" spans="1:4" x14ac:dyDescent="0.35">
      <c r="A1785" t="str">
        <f t="shared" si="56"/>
        <v>AUFRCB-Implementación Auxiliar de Tesorería de Resultados por Contrato para BMG</v>
      </c>
      <c r="B1785" s="9" t="s">
        <v>4317</v>
      </c>
      <c r="C1785" s="9" t="s">
        <v>4318</v>
      </c>
      <c r="D1785" t="str">
        <f t="shared" si="57"/>
        <v>AUFRCB-Implementación Auxiliar de Tesorería de Resultados por Contrato para BMG</v>
      </c>
    </row>
    <row r="1786" spans="1:4" x14ac:dyDescent="0.35">
      <c r="A1786" t="str">
        <f t="shared" si="56"/>
        <v>AUFRSB-Implementación Auxiliar de Tesorería de Resultados por Servicio BMG</v>
      </c>
      <c r="B1786" s="9" t="s">
        <v>4319</v>
      </c>
      <c r="C1786" s="9" t="s">
        <v>4320</v>
      </c>
      <c r="D1786" t="str">
        <f t="shared" si="57"/>
        <v>AUFRSB-Implementación Auxiliar de Tesorería de Resultados por Servicio BMG</v>
      </c>
    </row>
    <row r="1787" spans="1:4" x14ac:dyDescent="0.35">
      <c r="A1787" t="str">
        <f t="shared" si="56"/>
        <v>AUFUTR-Acts as a central interface between existing and future Abbey products and external financial institutions. The system produces all electronic debits and credits for transfers to other banks.</v>
      </c>
      <c r="B1787" s="9" t="s">
        <v>4321</v>
      </c>
      <c r="C1787" s="9" t="s">
        <v>4322</v>
      </c>
      <c r="D1787" t="str">
        <f t="shared" si="57"/>
        <v>AUFUTR-Acts as a central interface between existing and future Abbey products and external financial institutions. The system produces all electronic debits and credits for transfers to other banks.</v>
      </c>
    </row>
    <row r="1788" spans="1:4" x14ac:dyDescent="0.35">
      <c r="A1788" t="str">
        <f t="shared" si="56"/>
        <v>AUFXFI-Auxiliar de Tesorería Contrato Valoración Fixing</v>
      </c>
      <c r="B1788" s="9" t="s">
        <v>4323</v>
      </c>
      <c r="C1788" s="9" t="s">
        <v>4324</v>
      </c>
      <c r="D1788" t="str">
        <f t="shared" si="57"/>
        <v>AUFXFI-Auxiliar de Tesorería Contrato Valoración Fixing</v>
      </c>
    </row>
    <row r="1789" spans="1:4" x14ac:dyDescent="0.35">
      <c r="A1789" t="str">
        <f t="shared" si="56"/>
        <v>AUFXHI-Auxiliar de Tesorería Contrato Valoración Histórica</v>
      </c>
      <c r="B1789" s="9" t="s">
        <v>4325</v>
      </c>
      <c r="C1789" s="9" t="s">
        <v>4326</v>
      </c>
      <c r="D1789" t="str">
        <f t="shared" si="57"/>
        <v>AUFXHI-Auxiliar de Tesorería Contrato Valoración Histórica</v>
      </c>
    </row>
    <row r="1790" spans="1:4" x14ac:dyDescent="0.35">
      <c r="A1790" t="str">
        <f t="shared" si="56"/>
        <v>AUFXRC-Aux. de Tesorería de Resultados de Contrato</v>
      </c>
      <c r="B1790" s="9" t="s">
        <v>4327</v>
      </c>
      <c r="C1790" s="9" t="s">
        <v>4328</v>
      </c>
      <c r="D1790" t="str">
        <f t="shared" si="57"/>
        <v>AUFXRC-Aux. de Tesorería de Resultados de Contrato</v>
      </c>
    </row>
    <row r="1791" spans="1:4" x14ac:dyDescent="0.35">
      <c r="A1791" t="str">
        <f t="shared" si="56"/>
        <v>AUFXRS-Aux. de Tesorería de Resultados de Servicios</v>
      </c>
      <c r="B1791" s="9" t="s">
        <v>4329</v>
      </c>
      <c r="C1791" s="9" t="s">
        <v>4330</v>
      </c>
      <c r="D1791" t="str">
        <f t="shared" si="57"/>
        <v>AUFXRS-Aux. de Tesorería de Resultados de Servicios</v>
      </c>
    </row>
    <row r="1792" spans="1:4" x14ac:dyDescent="0.35">
      <c r="A1792" t="str">
        <f t="shared" si="56"/>
        <v>AUFXSF-Auxiliar de Tesorería Servicios Valoración Fixing</v>
      </c>
      <c r="B1792" s="9" t="s">
        <v>4331</v>
      </c>
      <c r="C1792" s="9" t="s">
        <v>4332</v>
      </c>
      <c r="D1792" t="str">
        <f t="shared" si="57"/>
        <v>AUFXSF-Auxiliar de Tesorería Servicios Valoración Fixing</v>
      </c>
    </row>
    <row r="1793" spans="1:4" x14ac:dyDescent="0.35">
      <c r="A1793" t="str">
        <f t="shared" si="56"/>
        <v>AUFXSH-Auxiliar de Tesorería Servicios Valoración Histórica</v>
      </c>
      <c r="B1793" s="9" t="s">
        <v>4333</v>
      </c>
      <c r="C1793" s="9" t="s">
        <v>4334</v>
      </c>
      <c r="D1793" t="str">
        <f t="shared" si="57"/>
        <v>AUFXSH-Auxiliar de Tesorería Servicios Valoración Histórica</v>
      </c>
    </row>
    <row r="1794" spans="1:4" x14ac:dyDescent="0.35">
      <c r="A1794" t="str">
        <f t="shared" si="56"/>
        <v>AUGCRC-Implementación Auxiliar Genérico de Resultados por Contrato para entorno CLOUD</v>
      </c>
      <c r="B1794" s="9" t="s">
        <v>4335</v>
      </c>
      <c r="C1794" s="9" t="s">
        <v>4336</v>
      </c>
      <c r="D1794" t="str">
        <f t="shared" si="57"/>
        <v>AUGCRC-Implementación Auxiliar Genérico de Resultados por Contrato para entorno CLOUD</v>
      </c>
    </row>
    <row r="1795" spans="1:4" x14ac:dyDescent="0.35">
      <c r="A1795" t="str">
        <f t="shared" si="56"/>
        <v>AUGERC-Auxiliar Genérico de Resultados de Contratos</v>
      </c>
      <c r="B1795" s="9" t="s">
        <v>4337</v>
      </c>
      <c r="C1795" s="9" t="s">
        <v>4338</v>
      </c>
      <c r="D1795" t="str">
        <f t="shared" si="57"/>
        <v>AUGERC-Auxiliar Genérico de Resultados de Contratos</v>
      </c>
    </row>
    <row r="1796" spans="1:4" x14ac:dyDescent="0.35">
      <c r="A1796" t="str">
        <f t="shared" si="56"/>
        <v>AUGERS-Auxiliar Genérico de Resultados de Servicios</v>
      </c>
      <c r="B1796" s="9" t="s">
        <v>4339</v>
      </c>
      <c r="C1796" s="9" t="s">
        <v>4340</v>
      </c>
      <c r="D1796" t="str">
        <f t="shared" si="57"/>
        <v>AUGERS-Auxiliar Genérico de Resultados de Servicios</v>
      </c>
    </row>
    <row r="1797" spans="1:4" x14ac:dyDescent="0.35">
      <c r="A1797" t="str">
        <f t="shared" si="56"/>
        <v>AUGERU-Auxiliar Genérico de Resultados de SubContratos</v>
      </c>
      <c r="B1797" s="9" t="s">
        <v>4341</v>
      </c>
      <c r="C1797" s="9" t="s">
        <v>4342</v>
      </c>
      <c r="D1797" t="str">
        <f t="shared" si="57"/>
        <v>AUGERU-Auxiliar Genérico de Resultados de SubContratos</v>
      </c>
    </row>
    <row r="1798" spans="1:4" x14ac:dyDescent="0.35">
      <c r="A1798" t="str">
        <f t="shared" si="56"/>
        <v>AUGRCB-Implementación Auxiliar Genérico de Resultados por Contrato para BMG</v>
      </c>
      <c r="B1798" s="9" t="s">
        <v>4343</v>
      </c>
      <c r="C1798" s="9" t="s">
        <v>4344</v>
      </c>
      <c r="D1798" t="str">
        <f t="shared" si="57"/>
        <v>AUGRCB-Implementación Auxiliar Genérico de Resultados por Contrato para BMG</v>
      </c>
    </row>
    <row r="1799" spans="1:4" x14ac:dyDescent="0.35">
      <c r="A1799" t="str">
        <f t="shared" si="56"/>
        <v>AUGRSB-Implementación Auxiliar Genérico de Resultados por Servicio para BMG</v>
      </c>
      <c r="B1799" s="9" t="s">
        <v>4345</v>
      </c>
      <c r="C1799" s="9" t="s">
        <v>4346</v>
      </c>
      <c r="D1799" t="str">
        <f t="shared" si="57"/>
        <v>AUGRSB-Implementación Auxiliar Genérico de Resultados por Servicio para BMG</v>
      </c>
    </row>
    <row r="1800" spans="1:4" x14ac:dyDescent="0.35">
      <c r="A1800" t="str">
        <f t="shared" si="56"/>
        <v>AUGRUB-Implementación Auxiliar Genérico de Resultados por Subcontrato para BMG</v>
      </c>
      <c r="B1800" s="9" t="s">
        <v>4347</v>
      </c>
      <c r="C1800" s="9" t="s">
        <v>4348</v>
      </c>
      <c r="D1800" t="str">
        <f t="shared" si="57"/>
        <v>AUGRUB-Implementación Auxiliar Genérico de Resultados por Subcontrato para BMG</v>
      </c>
    </row>
    <row r="1801" spans="1:4" x14ac:dyDescent="0.35">
      <c r="A1801" t="str">
        <f t="shared" si="56"/>
        <v>AUGSFC-APLICACION ESPECIFICA AUXILIAR GENERICO DE SERVICIOSVALORACIÓN FIXING PARA ENTORNO CLOUD</v>
      </c>
      <c r="B1801" s="9" t="s">
        <v>4349</v>
      </c>
      <c r="C1801" s="9" t="s">
        <v>4350</v>
      </c>
      <c r="D1801" t="str">
        <f t="shared" si="57"/>
        <v>AUGSFC-APLICACION ESPECIFICA AUXILIAR GENERICO DE SERVICIOSVALORACIÓN FIXING PARA ENTORNO CLOUD</v>
      </c>
    </row>
    <row r="1802" spans="1:4" x14ac:dyDescent="0.35">
      <c r="A1802" t="str">
        <f t="shared" si="56"/>
        <v>AUGSR1-Implementación Auxiliar Genérico de Resultados por Subcontrato para entorno CLOUD</v>
      </c>
      <c r="B1802" s="9" t="s">
        <v>4351</v>
      </c>
      <c r="C1802" s="9" t="s">
        <v>4352</v>
      </c>
      <c r="D1802" t="str">
        <f t="shared" si="57"/>
        <v>AUGSR1-Implementación Auxiliar Genérico de Resultados por Subcontrato para entorno CLOUD</v>
      </c>
    </row>
    <row r="1803" spans="1:4" x14ac:dyDescent="0.35">
      <c r="A1803" t="str">
        <f t="shared" si="56"/>
        <v>AUGSRC-Implementación Auxiliar Genérico de Resultados por Servicio para entorno CLOUD</v>
      </c>
      <c r="B1803" s="9" t="s">
        <v>4353</v>
      </c>
      <c r="C1803" s="9" t="s">
        <v>4354</v>
      </c>
      <c r="D1803" t="str">
        <f t="shared" si="57"/>
        <v>AUGSRC-Implementación Auxiliar Genérico de Resultados por Servicio para entorno CLOUD</v>
      </c>
    </row>
    <row r="1804" spans="1:4" x14ac:dyDescent="0.35">
      <c r="A1804" t="str">
        <f t="shared" si="56"/>
        <v>AUIDSA-Auditoría de Sucursales - Específica ALEMANIA   Aplicación específica por patrón MULTI de BKS.</v>
      </c>
      <c r="B1804" s="9" t="s">
        <v>4355</v>
      </c>
      <c r="C1804" s="9" t="s">
        <v>4356</v>
      </c>
      <c r="D1804" t="str">
        <f t="shared" si="57"/>
        <v>AUIDSA-Auditoría de Sucursales - Específica ALEMANIA   Aplicación específica por patrón MULTI de BKS.</v>
      </c>
    </row>
    <row r="1805" spans="1:4" x14ac:dyDescent="0.35">
      <c r="A1805" t="str">
        <f t="shared" si="56"/>
        <v>AUIDSC-Auditoria Interna de Sucursales CHILE.   Aplicación específica por patrón MULTI de BKS.</v>
      </c>
      <c r="B1805" s="9" t="s">
        <v>4357</v>
      </c>
      <c r="C1805" s="9" t="s">
        <v>4358</v>
      </c>
      <c r="D1805" t="str">
        <f t="shared" si="57"/>
        <v>AUIDSC-Auditoria Interna de Sucursales CHILE.   Aplicación específica por patrón MULTI de BKS.</v>
      </c>
    </row>
    <row r="1806" spans="1:4" x14ac:dyDescent="0.35">
      <c r="A1806" t="str">
        <f t="shared" si="56"/>
        <v>AUIDSU-Auditoría de Sucursales - Específica USA   Aplicación específica por patrón MULTI de BKS.</v>
      </c>
      <c r="B1806" s="9" t="s">
        <v>4359</v>
      </c>
      <c r="C1806" s="9" t="s">
        <v>4360</v>
      </c>
      <c r="D1806" t="str">
        <f t="shared" si="57"/>
        <v>AUIDSU-Auditoría de Sucursales - Específica USA   Aplicación específica por patrón MULTI de BKS.</v>
      </c>
    </row>
    <row r="1807" spans="1:4" x14ac:dyDescent="0.35">
      <c r="A1807" t="str">
        <f t="shared" si="56"/>
        <v>AUPRFI-Aplicación que recoge todos los servicios que se utilizan para la automatización de las pruebas en la aplicación de Fiscal</v>
      </c>
      <c r="B1807" s="9" t="s">
        <v>4361</v>
      </c>
      <c r="C1807" s="9" t="s">
        <v>4362</v>
      </c>
      <c r="D1807" t="str">
        <f t="shared" si="57"/>
        <v>AUPRFI-Aplicación que recoge todos los servicios que se utilizan para la automatización de las pruebas en la aplicación de Fiscal</v>
      </c>
    </row>
    <row r="1808" spans="1:4" x14ac:dyDescent="0.35">
      <c r="A1808" t="str">
        <f t="shared" si="56"/>
        <v>AURICA-Aplicación que gestiona la integración entre los procesos portalizados y el ADT</v>
      </c>
      <c r="B1808" s="9" t="s">
        <v>4363</v>
      </c>
      <c r="C1808" s="9" t="s">
        <v>4364</v>
      </c>
      <c r="D1808" t="str">
        <f t="shared" si="57"/>
        <v>AURICA-Aplicación que gestiona la integración entre los procesos portalizados y el ADT</v>
      </c>
    </row>
    <row r="1809" spans="1:4" x14ac:dyDescent="0.35">
      <c r="A1809" t="str">
        <f t="shared" si="56"/>
        <v>AURICA-Aplicación que gestiona la integración entre los procesos portalizados y el ADT</v>
      </c>
      <c r="B1809" s="9" t="s">
        <v>4363</v>
      </c>
      <c r="C1809" s="9" t="s">
        <v>4364</v>
      </c>
      <c r="D1809" t="str">
        <f t="shared" si="57"/>
        <v>AURICA-Aplicación que gestiona la integración entre los procesos portalizados y el ADT</v>
      </c>
    </row>
    <row r="1810" spans="1:4" x14ac:dyDescent="0.35">
      <c r="A1810" t="str">
        <f t="shared" si="56"/>
        <v>AUSEDA-AUDITORIA DE RIESGOS</v>
      </c>
      <c r="B1810" s="9" t="s">
        <v>4365</v>
      </c>
      <c r="C1810" s="9" t="s">
        <v>4366</v>
      </c>
      <c r="D1810" t="str">
        <f t="shared" si="57"/>
        <v>AUSEDA-AUDITORIA DE RIESGOS</v>
      </c>
    </row>
    <row r="1811" spans="1:4" x14ac:dyDescent="0.35">
      <c r="A1811" t="str">
        <f t="shared" si="56"/>
        <v>AUTCFC-AUXILIAR DE TESORERIA CONTRATOVALORACIÓN FIXING IMPLEMENTACION ENTORNO CLOUD</v>
      </c>
      <c r="B1811" s="9" t="s">
        <v>4367</v>
      </c>
      <c r="C1811" s="9" t="s">
        <v>4368</v>
      </c>
      <c r="D1811" t="str">
        <f t="shared" si="57"/>
        <v>AUTCFC-AUXILIAR DE TESORERIA CONTRATOVALORACIÓN FIXING IMPLEMENTACION ENTORNO CLOUD</v>
      </c>
    </row>
    <row r="1812" spans="1:4" x14ac:dyDescent="0.35">
      <c r="A1812" t="str">
        <f t="shared" si="56"/>
        <v>AUTCHC-AUXILIAR DE TESORERIA CONTRATOVALORACIÓN HISTORICA ENTORNO CLOUD</v>
      </c>
      <c r="B1812" s="9" t="s">
        <v>4369</v>
      </c>
      <c r="C1812" s="9" t="s">
        <v>4370</v>
      </c>
      <c r="D1812" t="str">
        <f t="shared" si="57"/>
        <v>AUTCHC-AUXILIAR DE TESORERIA CONTRATOVALORACIÓN HISTORICA ENTORNO CLOUD</v>
      </c>
    </row>
    <row r="1813" spans="1:4" x14ac:dyDescent="0.35">
      <c r="A1813" t="str">
        <f t="shared" si="56"/>
        <v>AUTCRC-Implementación Auxiliar de Tesorería de Resultados por Contrato para entorno CLOUD</v>
      </c>
      <c r="B1813" s="9" t="s">
        <v>4371</v>
      </c>
      <c r="C1813" s="9" t="s">
        <v>4372</v>
      </c>
      <c r="D1813" t="str">
        <f t="shared" si="57"/>
        <v>AUTCRC-Implementación Auxiliar de Tesorería de Resultados por Contrato para entorno CLOUD</v>
      </c>
    </row>
    <row r="1814" spans="1:4" x14ac:dyDescent="0.35">
      <c r="A1814" t="str">
        <f t="shared" si="56"/>
        <v>AUTO20-Cotizador Automotriz que accede a distintas compañias de seguro para entregar al cliente una parrilla de ofertas para contratar</v>
      </c>
      <c r="B1814" s="9" t="s">
        <v>4373</v>
      </c>
      <c r="C1814" s="9" t="s">
        <v>4374</v>
      </c>
      <c r="D1814" t="str">
        <f t="shared" si="57"/>
        <v>AUTO20-Cotizador Automotriz que accede a distintas compañias de seguro para entregar al cliente una parrilla de ofertas para contratar</v>
      </c>
    </row>
    <row r="1815" spans="1:4" x14ac:dyDescent="0.35">
      <c r="A1815" t="str">
        <f t="shared" si="56"/>
        <v>AUTOR1-Gestión de las transacciones recibidas u originadas en el entorno del switch</v>
      </c>
      <c r="B1815" s="9" t="s">
        <v>4375</v>
      </c>
      <c r="C1815" s="9" t="s">
        <v>4376</v>
      </c>
      <c r="D1815" t="str">
        <f t="shared" si="57"/>
        <v>AUTOR1-Gestión de las transacciones recibidas u originadas en el entorno del switch</v>
      </c>
    </row>
    <row r="1816" spans="1:4" x14ac:dyDescent="0.35">
      <c r="A1816" t="str">
        <f t="shared" si="56"/>
        <v>AUTORI-Gestión de las transacciones recibidas u originadas en el entorno del switch</v>
      </c>
      <c r="B1816" s="9" t="s">
        <v>4375</v>
      </c>
      <c r="C1816" s="9" t="s">
        <v>4377</v>
      </c>
      <c r="D1816" t="str">
        <f t="shared" si="57"/>
        <v>AUTORI-Gestión de las transacciones recibidas u originadas en el entorno del switch</v>
      </c>
    </row>
    <row r="1817" spans="1:4" x14ac:dyDescent="0.35">
      <c r="A1817" t="str">
        <f t="shared" si="56"/>
        <v>AUTSFC-AUXILIAR DE TESORERIA SERVICIOS VALORACIÓN FIXING ENTORNO CLOUD</v>
      </c>
      <c r="B1817" s="9" t="s">
        <v>4378</v>
      </c>
      <c r="C1817" s="9" t="s">
        <v>4379</v>
      </c>
      <c r="D1817" t="str">
        <f t="shared" si="57"/>
        <v>AUTSFC-AUXILIAR DE TESORERIA SERVICIOS VALORACIÓN FIXING ENTORNO CLOUD</v>
      </c>
    </row>
    <row r="1818" spans="1:4" x14ac:dyDescent="0.35">
      <c r="A1818" t="str">
        <f t="shared" si="56"/>
        <v>AUTSHC-AUXILIAR DE TESORERIA SERVICIOS HISTORICO entorno CLOUD</v>
      </c>
      <c r="B1818" s="9" t="s">
        <v>4380</v>
      </c>
      <c r="C1818" s="9" t="s">
        <v>4381</v>
      </c>
      <c r="D1818" t="str">
        <f t="shared" si="57"/>
        <v>AUTSHC-AUXILIAR DE TESORERIA SERVICIOS HISTORICO entorno CLOUD</v>
      </c>
    </row>
    <row r="1819" spans="1:4" x14ac:dyDescent="0.35">
      <c r="A1819" t="str">
        <f t="shared" si="56"/>
        <v>AUTSRC-Implementación Auxiliar de Tesorería de Resultados por Servicio para entorno CLOUD</v>
      </c>
      <c r="B1819" s="9" t="s">
        <v>4382</v>
      </c>
      <c r="C1819" s="9" t="s">
        <v>4383</v>
      </c>
      <c r="D1819" t="str">
        <f t="shared" si="57"/>
        <v>AUTSRC-Implementación Auxiliar de Tesorería de Resultados por Servicio para entorno CLOUD</v>
      </c>
    </row>
    <row r="1820" spans="1:4" x14ac:dyDescent="0.35">
      <c r="A1820" t="str">
        <f t="shared" si="56"/>
        <v>AUXCSA-AUXILIAR GENéRICO DE CONTRATO DE SANTANDER.</v>
      </c>
      <c r="B1820" s="9" t="s">
        <v>4384</v>
      </c>
      <c r="C1820" s="9" t="s">
        <v>4385</v>
      </c>
      <c r="D1820" t="str">
        <f t="shared" si="57"/>
        <v>AUXCSA-AUXILIAR GENéRICO DE CONTRATO DE SANTANDER.</v>
      </c>
    </row>
    <row r="1821" spans="1:4" x14ac:dyDescent="0.35">
      <c r="A1821" t="str">
        <f t="shared" si="56"/>
        <v>AUXCTR-Auxiliar Genéricio de Atributos de Contrato</v>
      </c>
      <c r="B1821" s="9" t="s">
        <v>4386</v>
      </c>
      <c r="C1821" s="9" t="s">
        <v>4387</v>
      </c>
      <c r="D1821" t="str">
        <f t="shared" si="57"/>
        <v>AUXCTR-Auxiliar Genéricio de Atributos de Contrato</v>
      </c>
    </row>
    <row r="1822" spans="1:4" x14ac:dyDescent="0.35">
      <c r="A1822" t="str">
        <f t="shared" si="56"/>
        <v>AUXILI-Aux.  Únicos de Posiciones de Contrato  sin Contravalor</v>
      </c>
      <c r="B1822" s="9" t="s">
        <v>4388</v>
      </c>
      <c r="C1822" s="9" t="s">
        <v>4389</v>
      </c>
      <c r="D1822" t="str">
        <f t="shared" si="57"/>
        <v>AUXILI-Aux.  Únicos de Posiciones de Contrato  sin Contravalor</v>
      </c>
    </row>
    <row r="1823" spans="1:4" x14ac:dyDescent="0.35">
      <c r="A1823" t="str">
        <f t="shared" ref="A1823:A1887" si="58">CONCATENATE(C1823,"-",B1823)</f>
        <v>AUXREF-Definición del Modelo con los Conceptos de composición del Auxiliar de Referencias</v>
      </c>
      <c r="B1823" s="9" t="s">
        <v>4390</v>
      </c>
      <c r="C1823" s="9" t="s">
        <v>4391</v>
      </c>
      <c r="D1823" t="str">
        <f t="shared" ref="D1823:D1887" si="59">A1823</f>
        <v>AUXREF-Definición del Modelo con los Conceptos de composición del Auxiliar de Referencias</v>
      </c>
    </row>
    <row r="1824" spans="1:4" x14ac:dyDescent="0.35">
      <c r="A1824" t="str">
        <f t="shared" si="58"/>
        <v>AUXSCT-Auxiliar Genérico de Atributos de Subcontrato</v>
      </c>
      <c r="B1824" s="9" t="s">
        <v>4392</v>
      </c>
      <c r="C1824" s="9" t="s">
        <v>4393</v>
      </c>
      <c r="D1824" t="str">
        <f t="shared" si="59"/>
        <v>AUXSCT-Auxiliar Genérico de Atributos de Subcontrato</v>
      </c>
    </row>
    <row r="1825" spans="1:4" x14ac:dyDescent="0.35">
      <c r="A1825" t="str">
        <f t="shared" si="58"/>
        <v>AUXSIT-Auxiliar de movimientos de clasificación y situación de los contratos</v>
      </c>
      <c r="B1825" s="9" t="s">
        <v>4394</v>
      </c>
      <c r="C1825" s="9" t="s">
        <v>4395</v>
      </c>
      <c r="D1825" t="str">
        <f t="shared" si="59"/>
        <v>AUXSIT-Auxiliar de movimientos de clasificación y situación de los contratos</v>
      </c>
    </row>
    <row r="1826" spans="1:4" x14ac:dyDescent="0.35">
      <c r="A1826" t="str">
        <f t="shared" si="58"/>
        <v>AUXSSA-AUXILIAR GENéRICO DE SUBCONTRATO DE SANTANDER.</v>
      </c>
      <c r="B1826" s="9" t="s">
        <v>4396</v>
      </c>
      <c r="C1826" s="9" t="s">
        <v>4397</v>
      </c>
      <c r="D1826" t="str">
        <f t="shared" si="59"/>
        <v>AUXSSA-AUXILIAR GENéRICO DE SUBCONTRATO DE SANTANDER.</v>
      </c>
    </row>
    <row r="1827" spans="1:4" x14ac:dyDescent="0.35">
      <c r="A1827" t="str">
        <f t="shared" si="58"/>
        <v>AUXSU1-Auxiliares de Subcuenta con consultas. Patrón Multi.</v>
      </c>
      <c r="B1827" s="9" t="s">
        <v>4398</v>
      </c>
      <c r="C1827" s="9" t="s">
        <v>4399</v>
      </c>
      <c r="D1827" t="str">
        <f t="shared" si="59"/>
        <v>AUXSU1-Auxiliares de Subcuenta con consultas. Patrón Multi.</v>
      </c>
    </row>
    <row r="1828" spans="1:4" x14ac:dyDescent="0.35">
      <c r="A1828" t="str">
        <f t="shared" si="58"/>
        <v>AUXSU2-Auxiliares de Subcuenta con consultas. Patrón Multi.</v>
      </c>
      <c r="B1828" s="9" t="s">
        <v>4398</v>
      </c>
      <c r="C1828" s="9" t="s">
        <v>4400</v>
      </c>
      <c r="D1828" t="str">
        <f t="shared" si="59"/>
        <v>AUXSU2-Auxiliares de Subcuenta con consultas. Patrón Multi.</v>
      </c>
    </row>
    <row r="1829" spans="1:4" x14ac:dyDescent="0.35">
      <c r="A1829" t="str">
        <f t="shared" si="58"/>
        <v>AUXSU3-Auxiliares de Subcuenta con consultas. Patrón Multi.</v>
      </c>
      <c r="B1829" s="9" t="s">
        <v>4398</v>
      </c>
      <c r="C1829" s="9" t="s">
        <v>4401</v>
      </c>
      <c r="D1829" t="str">
        <f t="shared" si="59"/>
        <v>AUXSU3-Auxiliares de Subcuenta con consultas. Patrón Multi.</v>
      </c>
    </row>
    <row r="1830" spans="1:4" x14ac:dyDescent="0.35">
      <c r="A1830" t="str">
        <f t="shared" si="58"/>
        <v>AUXSU4-Auxiliares de Subcuenta con consultas. Patrón Multi.</v>
      </c>
      <c r="B1830" s="9" t="s">
        <v>4398</v>
      </c>
      <c r="C1830" s="9" t="s">
        <v>4402</v>
      </c>
      <c r="D1830" t="str">
        <f t="shared" si="59"/>
        <v>AUXSU4-Auxiliares de Subcuenta con consultas. Patrón Multi.</v>
      </c>
    </row>
    <row r="1831" spans="1:4" x14ac:dyDescent="0.35">
      <c r="A1831" t="str">
        <f t="shared" si="58"/>
        <v>AUXSUB-Auxiliares de Subcuenta con consultas.   Con proceso de Consolidación de movimientos y Conciliación. Resultado del proceso de conciliación se genera la salida del Accounting Soft para entrada a otros sistemas: Movimientos, Saldos y Saldos ajustados (diferencias en la conciliación).   Contiene también un proceso específico para adicionales / agregos para incluir apuntes a mes cerrado.</v>
      </c>
      <c r="B1831" s="9" t="s">
        <v>4403</v>
      </c>
      <c r="C1831" s="9" t="s">
        <v>4404</v>
      </c>
      <c r="D1831" t="str">
        <f t="shared" si="59"/>
        <v>AUXSUB-Auxiliares de Subcuenta con consultas.   Con proceso de Consolidación de movimientos y Conciliación. Resultado del proceso de conciliación se genera la salida del Accounting Soft para entrada a otros sistemas: Movimientos, Saldos y Saldos ajustados (diferencias en la conciliación).   Contiene también un proceso específico para adicionales / agregos para incluir apuntes a mes cerrado.</v>
      </c>
    </row>
    <row r="1832" spans="1:4" x14ac:dyDescent="0.35">
      <c r="A1832" t="str">
        <f t="shared" si="58"/>
        <v>AUXTBM-AUXILIAR DE ATRIBUTOS DE CONTRATOS DE TESORERíA PARA BMGL.</v>
      </c>
      <c r="B1832" s="9" t="s">
        <v>4405</v>
      </c>
      <c r="C1832" s="9" t="s">
        <v>4406</v>
      </c>
      <c r="D1832" t="str">
        <f t="shared" si="59"/>
        <v>AUXTBM-AUXILIAR DE ATRIBUTOS DE CONTRATOS DE TESORERíA PARA BMGL.</v>
      </c>
    </row>
    <row r="1833" spans="1:4" x14ac:dyDescent="0.35">
      <c r="A1833" t="str">
        <f t="shared" si="58"/>
        <v>AUXTCT-Auxiliar de Atributos de Contrato Tesorería</v>
      </c>
      <c r="B1833" s="9" t="s">
        <v>4407</v>
      </c>
      <c r="C1833" s="9" t="s">
        <v>4408</v>
      </c>
      <c r="D1833" t="str">
        <f t="shared" si="59"/>
        <v>AUXTCT-Auxiliar de Atributos de Contrato Tesorería</v>
      </c>
    </row>
    <row r="1834" spans="1:4" x14ac:dyDescent="0.35">
      <c r="A1834" t="str">
        <f t="shared" si="58"/>
        <v>AVALES-Aplicación encargada de gestionar contratos de Clasificación de Aval y contratos de Aval simple. Alcance:   Gestión de contratos de Clasificación de Avales. Bloqueo de Contratos marco. Definición de límites por moneda o por producto para un contrato marco “Clasificación de Avales”. Gestión de contratos Aval simple. Liquidación Periódica de Comisiones de Riesgo. Gestión de cobro de Liquidaciones agrupadas en una misma cuenta operativa. Gestión de Liquidaciones Pendientes de Pago e Impagadas. Paralización y Activación de Liquidaciones Periódicas. Periodificación de la Comisión de Riesgo.  Gestión y cobro de Gastos Manuales de un contrato de Aval Simple.  Control del Riesgo vivo de un Aval Simple. Ejecución de Avales Simples. Gestión de listados y comunicados a clientes</v>
      </c>
      <c r="B1834" s="9" t="s">
        <v>4409</v>
      </c>
      <c r="C1834" s="9" t="s">
        <v>4410</v>
      </c>
      <c r="D1834" t="str">
        <f t="shared" si="59"/>
        <v>AVALES-Aplicación encargada de gestionar contratos de Clasificación de Aval y contratos de Aval simple. Alcance:   Gestión de contratos de Clasificación de Avales. Bloqueo de Contratos marco. Definición de límites por moneda o por producto para un contrato marco “Clasificación de Avales”. Gestión de contratos Aval simple. Liquidación Periódica de Comisiones de Riesgo. Gestión de cobro de Liquidaciones agrupadas en una misma cuenta operativa. Gestión de Liquidaciones Pendientes de Pago e Impagadas. Paralización y Activación de Liquidaciones Periódicas. Periodificación de la Comisión de Riesgo.  Gestión y cobro de Gastos Manuales de un contrato de Aval Simple.  Control del Riesgo vivo de un Aval Simple. Ejecución de Avales Simples. Gestión de listados y comunicados a clientes</v>
      </c>
    </row>
    <row r="1835" spans="1:4" x14ac:dyDescent="0.35">
      <c r="A1835" t="str">
        <f t="shared" si="58"/>
        <v>AVALOC-GESTION LOCAL DE AVALES</v>
      </c>
      <c r="B1835" s="9" t="s">
        <v>4411</v>
      </c>
      <c r="C1835" s="9" t="s">
        <v>4412</v>
      </c>
      <c r="D1835" t="str">
        <f t="shared" si="59"/>
        <v>AVALOC-GESTION LOCAL DE AVALES</v>
      </c>
    </row>
    <row r="1836" spans="1:4" x14ac:dyDescent="0.35">
      <c r="A1836" t="str">
        <f t="shared" si="58"/>
        <v>AVAMAR-Infraestructura de Backup con Avamar</v>
      </c>
      <c r="B1836" s="9" t="s">
        <v>4413</v>
      </c>
      <c r="C1836" s="9" t="s">
        <v>4414</v>
      </c>
      <c r="D1836" t="str">
        <f t="shared" si="59"/>
        <v>AVAMAR-Infraestructura de Backup con Avamar</v>
      </c>
    </row>
    <row r="1837" spans="1:4" x14ac:dyDescent="0.35">
      <c r="A1837" t="str">
        <f t="shared" si="58"/>
        <v>AVANAC-Aplicación Específica Avales España</v>
      </c>
      <c r="B1837" s="9" t="s">
        <v>4415</v>
      </c>
      <c r="C1837" s="9" t="s">
        <v>4416</v>
      </c>
      <c r="D1837" t="str">
        <f t="shared" si="59"/>
        <v>AVANAC-Aplicación Específica Avales España</v>
      </c>
    </row>
    <row r="1838" spans="1:4" x14ac:dyDescent="0.35">
      <c r="A1838" t="str">
        <f t="shared" si="58"/>
        <v>AVASAN-FUNCIONALIDAD LOCAL AVALES SANTANDER</v>
      </c>
      <c r="B1838" s="9" t="s">
        <v>4417</v>
      </c>
      <c r="C1838" s="9" t="s">
        <v>4418</v>
      </c>
      <c r="D1838" t="str">
        <f t="shared" si="59"/>
        <v>AVASAN-FUNCIONALIDAD LOCAL AVALES SANTANDER</v>
      </c>
    </row>
    <row r="1839" spans="1:4" x14ac:dyDescent="0.35">
      <c r="A1839" t="str">
        <f t="shared" si="58"/>
        <v>AVASEB-MULTIFICACION AVALES SEB</v>
      </c>
      <c r="B1839" s="9" t="s">
        <v>4419</v>
      </c>
      <c r="C1839" s="9" t="s">
        <v>4420</v>
      </c>
      <c r="D1839" t="str">
        <f t="shared" si="59"/>
        <v>AVASEB-MULTIFICACION AVALES SEB</v>
      </c>
    </row>
    <row r="1840" spans="1:4" x14ac:dyDescent="0.35">
      <c r="A1840" t="str">
        <f t="shared" si="58"/>
        <v>AVILIF-Avisos para intranet privada. Es un portal Liferay con sus correspondientes widgets</v>
      </c>
      <c r="B1840" s="9" t="s">
        <v>4421</v>
      </c>
      <c r="C1840" s="9" t="s">
        <v>4422</v>
      </c>
      <c r="D1840" t="str">
        <f t="shared" si="59"/>
        <v>AVILIF-Avisos para intranet privada. Es un portal Liferay con sus correspondientes widgets</v>
      </c>
    </row>
    <row r="1841" spans="1:4" x14ac:dyDescent="0.35">
      <c r="A1841" t="str">
        <f t="shared" si="58"/>
        <v>AVIMAL-Aplicación espejo en Alemania de la core 10003662</v>
      </c>
      <c r="B1841" s="9" t="s">
        <v>4423</v>
      </c>
      <c r="C1841" s="9" t="s">
        <v>4424</v>
      </c>
      <c r="D1841" t="str">
        <f t="shared" si="59"/>
        <v>AVIMAL-Aplicación espejo en Alemania de la core 10003662</v>
      </c>
    </row>
    <row r="1842" spans="1:4" x14ac:dyDescent="0.35">
      <c r="A1842" t="str">
        <f t="shared" si="58"/>
        <v>AVIMES-Aplicación espejo en España de la core 10003662</v>
      </c>
      <c r="B1842" s="9" t="s">
        <v>4425</v>
      </c>
      <c r="C1842" s="9" t="s">
        <v>4426</v>
      </c>
      <c r="D1842" t="str">
        <f t="shared" si="59"/>
        <v>AVIMES-Aplicación espejo en España de la core 10003662</v>
      </c>
    </row>
    <row r="1843" spans="1:4" x14ac:dyDescent="0.35">
      <c r="A1843" t="str">
        <f t="shared" si="58"/>
        <v>AVIMIF-Aplicación que englobe todo el SW necesari para cubrir la generación y envío de Avisos a Clientes derivados de Mifid II (pérdida rentabilidad superior al umbral, ... )</v>
      </c>
      <c r="B1843" s="9" t="s">
        <v>4427</v>
      </c>
      <c r="C1843" s="9" t="s">
        <v>4428</v>
      </c>
      <c r="D1843" t="str">
        <f t="shared" si="59"/>
        <v>AVIMIF-Aplicación que englobe todo el SW necesari para cubrir la generación y envío de Avisos a Clientes derivados de Mifid II (pérdida rentabilidad superior al umbral, ... )</v>
      </c>
    </row>
    <row r="1844" spans="1:4" x14ac:dyDescent="0.35">
      <c r="A1844" t="str">
        <f t="shared" si="58"/>
        <v>AVIMSO-Aplicación espejo en USA de la core 10003662</v>
      </c>
      <c r="B1844" s="9" t="s">
        <v>4429</v>
      </c>
      <c r="C1844" s="9" t="s">
        <v>4430</v>
      </c>
      <c r="D1844" t="str">
        <f t="shared" si="59"/>
        <v>AVIMSO-Aplicación espejo en USA de la core 10003662</v>
      </c>
    </row>
    <row r="1845" spans="1:4" x14ac:dyDescent="0.35">
      <c r="A1845" t="str">
        <f t="shared" si="58"/>
        <v>AVIMTO-Aplicación espejo en Portugal de la core 10003662</v>
      </c>
      <c r="B1845" s="9" t="s">
        <v>4431</v>
      </c>
      <c r="C1845" s="9" t="s">
        <v>4432</v>
      </c>
      <c r="D1845" t="str">
        <f t="shared" si="59"/>
        <v>AVIMTO-Aplicación espejo en Portugal de la core 10003662</v>
      </c>
    </row>
    <row r="1846" spans="1:4" x14ac:dyDescent="0.35">
      <c r="A1846" t="str">
        <f t="shared" si="58"/>
        <v>AVIMUK-Aplicación espejo en UK de la core 10003662</v>
      </c>
      <c r="B1846" s="9" t="s">
        <v>4433</v>
      </c>
      <c r="C1846" s="9" t="s">
        <v>4434</v>
      </c>
      <c r="D1846" t="str">
        <f t="shared" si="59"/>
        <v>AVIMUK-Aplicación espejo en UK de la core 10003662</v>
      </c>
    </row>
    <row r="1847" spans="1:4" x14ac:dyDescent="0.35">
      <c r="A1847" t="str">
        <f t="shared" si="58"/>
        <v>AVIMUL-Gestión de los avisos y prohibiciones. Aplicación para adaptación al patrón multi.</v>
      </c>
      <c r="B1847" s="9" t="s">
        <v>4435</v>
      </c>
      <c r="C1847" s="9" t="s">
        <v>4436</v>
      </c>
      <c r="D1847" t="str">
        <f t="shared" si="59"/>
        <v>AVIMUL-Gestión de los avisos y prohibiciones. Aplicación para adaptación al patrón multi.</v>
      </c>
    </row>
    <row r="1848" spans="1:4" x14ac:dyDescent="0.35">
      <c r="A1848" t="str">
        <f t="shared" si="58"/>
        <v>AVISOS-Restricciones operativas a distintos niveles (empresa, producto, contrato,…).</v>
      </c>
      <c r="B1848" s="9" t="s">
        <v>4437</v>
      </c>
      <c r="C1848" s="9" t="s">
        <v>4438</v>
      </c>
      <c r="D1848" t="str">
        <f t="shared" si="59"/>
        <v>AVISOS-Restricciones operativas a distintos niveles (empresa, producto, contrato,…).</v>
      </c>
    </row>
    <row r="1849" spans="1:4" x14ac:dyDescent="0.35">
      <c r="A1849" t="str">
        <f t="shared" si="58"/>
        <v>AVISPT-APLICAÇAO LOCAL BST PARA GESTÃO DE AVISOS DE CONTAS</v>
      </c>
      <c r="B1849" s="9" t="s">
        <v>4439</v>
      </c>
      <c r="C1849" s="9" t="s">
        <v>4440</v>
      </c>
      <c r="D1849" t="str">
        <f t="shared" si="59"/>
        <v>AVISPT-APLICAÇAO LOCAL BST PARA GESTÃO DE AVISOS DE CONTAS</v>
      </c>
    </row>
    <row r="1850" spans="1:4" x14ac:dyDescent="0.35">
      <c r="A1850" t="str">
        <f t="shared" si="58"/>
        <v>AVLOSE-APLICACION LOCAL DE AVALES SEB</v>
      </c>
      <c r="B1850" s="9" t="s">
        <v>4441</v>
      </c>
      <c r="C1850" s="9" t="s">
        <v>4442</v>
      </c>
      <c r="D1850" t="str">
        <f t="shared" si="59"/>
        <v>AVLOSE-APLICACION LOCAL DE AVALES SEB</v>
      </c>
    </row>
    <row r="1851" spans="1:4" x14ac:dyDescent="0.35">
      <c r="A1851" t="str">
        <f t="shared" si="58"/>
        <v>AVLOTO-AVALES LOCAL TOTTA</v>
      </c>
      <c r="B1851" s="9" t="s">
        <v>4443</v>
      </c>
      <c r="C1851" s="9" t="s">
        <v>4444</v>
      </c>
      <c r="D1851" t="str">
        <f t="shared" si="59"/>
        <v>AVLOTO-AVALES LOCAL TOTTA</v>
      </c>
    </row>
    <row r="1852" spans="1:4" x14ac:dyDescent="0.35">
      <c r="A1852" t="str">
        <f t="shared" si="58"/>
        <v>AYCOAB-ADMINISTRACION Y CONTROL OPERATIVO ABB</v>
      </c>
      <c r="B1852" s="9" t="s">
        <v>4445</v>
      </c>
      <c r="C1852" s="9" t="s">
        <v>4446</v>
      </c>
      <c r="D1852" t="str">
        <f t="shared" si="59"/>
        <v>AYCOAB-ADMINISTRACION Y CONTROL OPERATIVO ABB</v>
      </c>
    </row>
    <row r="1853" spans="1:4" x14ac:dyDescent="0.35">
      <c r="A1853" t="str">
        <f t="shared" si="58"/>
        <v>AYCOBA-ADMINISTRACION Y CONTROL OPERATIVO BAN</v>
      </c>
      <c r="B1853" s="9" t="s">
        <v>4447</v>
      </c>
      <c r="C1853" s="9" t="s">
        <v>4448</v>
      </c>
      <c r="D1853" t="str">
        <f t="shared" si="59"/>
        <v>AYCOBA-ADMINISTRACION Y CONTROL OPERATIVO BAN</v>
      </c>
    </row>
    <row r="1854" spans="1:4" x14ac:dyDescent="0.35">
      <c r="A1854" t="str">
        <f t="shared" si="58"/>
        <v>AYCOSA-ADMINISTRACION Y CONTROL OPERATIVO SAN</v>
      </c>
      <c r="B1854" s="9" t="s">
        <v>4449</v>
      </c>
      <c r="C1854" s="9" t="s">
        <v>4450</v>
      </c>
      <c r="D1854" t="str">
        <f t="shared" si="59"/>
        <v>AYCOSA-ADMINISTRACION Y CONTROL OPERATIVO SAN</v>
      </c>
    </row>
    <row r="1855" spans="1:4" x14ac:dyDescent="0.35">
      <c r="A1855" t="str">
        <f t="shared" si="58"/>
        <v>AYCOSO-ADMINISTRACION Y CONTROL OPERATIVO SOV</v>
      </c>
      <c r="B1855" s="9" t="s">
        <v>4451</v>
      </c>
      <c r="C1855" s="9" t="s">
        <v>4452</v>
      </c>
      <c r="D1855" t="str">
        <f t="shared" si="59"/>
        <v>AYCOSO-ADMINISTRACION Y CONTROL OPERATIVO SOV</v>
      </c>
    </row>
    <row r="1856" spans="1:4" x14ac:dyDescent="0.35">
      <c r="A1856" t="str">
        <f t="shared" si="58"/>
        <v>B13CPB-Proyecto de Migración B13 - Clientes con perímetro Banesto.</v>
      </c>
      <c r="B1856" s="9" t="s">
        <v>4453</v>
      </c>
      <c r="C1856" s="9" t="s">
        <v>4454</v>
      </c>
      <c r="D1856" t="str">
        <f t="shared" si="59"/>
        <v>B13CPB-Proyecto de Migración B13 - Clientes con perímetro Banesto.</v>
      </c>
    </row>
    <row r="1857" spans="1:4" x14ac:dyDescent="0.35">
      <c r="A1857" t="str">
        <f t="shared" si="58"/>
        <v>B13CPS-Proyecto de Migración B13 - Clientes con perímetro Santander.</v>
      </c>
      <c r="B1857" s="9" t="s">
        <v>4455</v>
      </c>
      <c r="C1857" s="9" t="s">
        <v>4456</v>
      </c>
      <c r="D1857" t="str">
        <f t="shared" si="59"/>
        <v>B13CPS-Proyecto de Migración B13 - Clientes con perímetro Santander.</v>
      </c>
    </row>
    <row r="1858" spans="1:4" x14ac:dyDescent="0.35">
      <c r="A1858" t="str">
        <f t="shared" si="58"/>
        <v>B13NRB-Proyecto de Migración B13 - No residentes con perímetro Banesto.</v>
      </c>
      <c r="B1858" s="9" t="s">
        <v>4457</v>
      </c>
      <c r="C1858" s="9" t="s">
        <v>4458</v>
      </c>
      <c r="D1858" t="str">
        <f t="shared" si="59"/>
        <v>B13NRB-Proyecto de Migración B13 - No residentes con perímetro Banesto.</v>
      </c>
    </row>
    <row r="1859" spans="1:4" x14ac:dyDescent="0.35">
      <c r="A1859" t="str">
        <f t="shared" si="58"/>
        <v>B13NRS-Proyecto de Migración B13 - No residentes con perímetro Santander.</v>
      </c>
      <c r="B1859" s="9" t="s">
        <v>4459</v>
      </c>
      <c r="C1859" s="9" t="s">
        <v>4460</v>
      </c>
      <c r="D1859" t="str">
        <f t="shared" si="59"/>
        <v>B13NRS-Proyecto de Migración B13 - No residentes con perímetro Santander.</v>
      </c>
    </row>
    <row r="1860" spans="1:4" x14ac:dyDescent="0.35">
      <c r="A1860" t="str">
        <f t="shared" si="58"/>
        <v>B1CREM-Procesos de migración B1 para los creditos de los antiguos empleados banesto</v>
      </c>
      <c r="B1860" s="9" t="s">
        <v>4461</v>
      </c>
      <c r="C1860" s="9" t="s">
        <v>4462</v>
      </c>
      <c r="D1860" t="str">
        <f t="shared" si="59"/>
        <v>B1CREM-Procesos de migración B1 para los creditos de los antiguos empleados banesto</v>
      </c>
    </row>
    <row r="1861" spans="1:4" x14ac:dyDescent="0.35">
      <c r="A1861" t="str">
        <f t="shared" si="58"/>
        <v>B1MBAN-PROCESOS DE MIGRACIÓN POR PROYECTO B1 - BANESTO.</v>
      </c>
      <c r="B1861" s="9" t="s">
        <v>4463</v>
      </c>
      <c r="C1861" s="9" t="s">
        <v>4464</v>
      </c>
      <c r="D1861" t="str">
        <f t="shared" si="59"/>
        <v>B1MBAN-PROCESOS DE MIGRACIÓN POR PROYECTO B1 - BANESTO.</v>
      </c>
    </row>
    <row r="1862" spans="1:4" x14ac:dyDescent="0.35">
      <c r="A1862" t="str">
        <f t="shared" si="58"/>
        <v>B1MBDP-PROCESOS DE MIGRACIÓN POR PROYECTO B1, BANESTO - SANTANDER</v>
      </c>
      <c r="B1862" s="9" t="s">
        <v>4465</v>
      </c>
      <c r="C1862" s="9" t="s">
        <v>4466</v>
      </c>
      <c r="D1862" t="str">
        <f t="shared" si="59"/>
        <v>B1MBDP-PROCESOS DE MIGRACIÓN POR PROYECTO B1, BANESTO - SANTANDER</v>
      </c>
    </row>
    <row r="1863" spans="1:4" x14ac:dyDescent="0.35">
      <c r="A1863" t="str">
        <f t="shared" si="58"/>
        <v>B1MIB1-Aplicación que contiene el software de migración de Banesto a Santander</v>
      </c>
      <c r="B1863" s="9" t="s">
        <v>4467</v>
      </c>
      <c r="C1863" s="9" t="s">
        <v>4468</v>
      </c>
      <c r="D1863" t="str">
        <f t="shared" si="59"/>
        <v>B1MIB1-Aplicación que contiene el software de migración de Banesto a Santander</v>
      </c>
    </row>
    <row r="1864" spans="1:4" x14ac:dyDescent="0.35">
      <c r="A1864" t="str">
        <f t="shared" si="58"/>
        <v>B1MIBA-Aplicación que contiene el software para la transformación, validación y carga de la migración de Banesto a Santander.</v>
      </c>
      <c r="B1864" s="9" t="s">
        <v>4469</v>
      </c>
      <c r="C1864" s="9" t="s">
        <v>4470</v>
      </c>
      <c r="D1864" t="str">
        <f t="shared" si="59"/>
        <v>B1MIBA-Aplicación que contiene el software para la transformación, validación y carga de la migración de Banesto a Santander.</v>
      </c>
    </row>
    <row r="1865" spans="1:4" x14ac:dyDescent="0.35">
      <c r="A1865" t="str">
        <f t="shared" si="58"/>
        <v>B1MICI-Aplicación para acoger el sfw de migración cirbe de Banesto a Santander</v>
      </c>
      <c r="B1865" s="9" t="s">
        <v>4471</v>
      </c>
      <c r="C1865" s="9" t="s">
        <v>4472</v>
      </c>
      <c r="D1865" t="str">
        <f t="shared" si="59"/>
        <v>B1MICI-Aplicación para acoger el sfw de migración cirbe de Banesto a Santander</v>
      </c>
    </row>
    <row r="1866" spans="1:4" x14ac:dyDescent="0.35">
      <c r="A1866" t="str">
        <f t="shared" si="58"/>
        <v>B1MICO-Módulos utilizados para el proceso de transformación de datos del proceso B1 Migración Banesto - Santander para la aplicación de Colectivos.</v>
      </c>
      <c r="B1866" s="9" t="s">
        <v>4473</v>
      </c>
      <c r="C1866" s="9" t="s">
        <v>4474</v>
      </c>
      <c r="D1866" t="str">
        <f t="shared" si="59"/>
        <v>B1MICO-Módulos utilizados para el proceso de transformación de datos del proceso B1 Migración Banesto - Santander para la aplicación de Colectivos.</v>
      </c>
    </row>
    <row r="1867" spans="1:4" x14ac:dyDescent="0.35">
      <c r="A1867" t="str">
        <f t="shared" si="58"/>
        <v>B1MIFL-Módulos relacionados con los proyectos de migración de los Bancos Españoles Banesto-Santander y Banif-Santander.</v>
      </c>
      <c r="B1867" s="9" t="s">
        <v>4475</v>
      </c>
      <c r="C1867" s="9" t="s">
        <v>4476</v>
      </c>
      <c r="D1867" t="str">
        <f t="shared" si="59"/>
        <v>B1MIFL-Módulos relacionados con los proyectos de migración de los Bancos Españoles Banesto-Santander y Banif-Santander.</v>
      </c>
    </row>
    <row r="1868" spans="1:4" x14ac:dyDescent="0.35">
      <c r="A1868" t="str">
        <f t="shared" si="58"/>
        <v>B1MIG1-Procesos relacionados con el proyecto de Migración B1 de Banesto y Santander.</v>
      </c>
      <c r="B1868" s="9" t="s">
        <v>4477</v>
      </c>
      <c r="C1868" s="9" t="s">
        <v>4478</v>
      </c>
      <c r="D1868" t="str">
        <f t="shared" si="59"/>
        <v>B1MIG1-Procesos relacionados con el proyecto de Migración B1 de Banesto y Santander.</v>
      </c>
    </row>
    <row r="1869" spans="1:4" x14ac:dyDescent="0.35">
      <c r="A1869" t="str">
        <f t="shared" si="58"/>
        <v>B1MIG2-Procesos relacionados con el proyecto de Migración B1 de Banesto y Santander.</v>
      </c>
      <c r="B1869" s="9" t="s">
        <v>4477</v>
      </c>
      <c r="C1869" s="9" t="s">
        <v>4479</v>
      </c>
      <c r="D1869" t="str">
        <f t="shared" si="59"/>
        <v>B1MIG2-Procesos relacionados con el proyecto de Migración B1 de Banesto y Santander.</v>
      </c>
    </row>
    <row r="1870" spans="1:4" x14ac:dyDescent="0.35">
      <c r="A1870" t="str">
        <f t="shared" si="58"/>
        <v>B1MIGR-Procesos relacionados con el proyecto de Migración B1 de Banesto y Santander.</v>
      </c>
      <c r="B1870" s="9" t="s">
        <v>4477</v>
      </c>
      <c r="C1870" s="9" t="s">
        <v>4480</v>
      </c>
      <c r="D1870" t="str">
        <f t="shared" si="59"/>
        <v>B1MIGR-Procesos relacionados con el proyecto de Migración B1 de Banesto y Santander.</v>
      </c>
    </row>
    <row r="1871" spans="1:4" x14ac:dyDescent="0.35">
      <c r="A1871" t="str">
        <f t="shared" si="58"/>
        <v>B1MSAN-PROCESOS DE MIGRACIÓN POR PROYECTO B1 - SANTANDER.</v>
      </c>
      <c r="B1871" s="9" t="s">
        <v>4481</v>
      </c>
      <c r="C1871" s="9" t="s">
        <v>4482</v>
      </c>
      <c r="D1871" t="str">
        <f t="shared" si="59"/>
        <v>B1MSAN-PROCESOS DE MIGRACIÓN POR PROYECTO B1 - SANTANDER.</v>
      </c>
    </row>
    <row r="1872" spans="1:4" x14ac:dyDescent="0.35">
      <c r="A1872" t="str">
        <f t="shared" si="58"/>
        <v>B1NODP-Normalización de los datos básicos y domicilios de Clientes en España, localizando dichas personas y modificando los campos de Nombre,  fecha de nacimiento para personas físicas o fecha de constitución para personas jurídicas,  Domicilios.</v>
      </c>
      <c r="B1872" s="9" t="s">
        <v>4483</v>
      </c>
      <c r="C1872" s="9" t="s">
        <v>4484</v>
      </c>
      <c r="D1872" t="str">
        <f t="shared" si="59"/>
        <v>B1NODP-Normalización de los datos básicos y domicilios de Clientes en España, localizando dichas personas y modificando los campos de Nombre,  fecha de nacimiento para personas físicas o fecha de constitución para personas jurídicas,  Domicilios.</v>
      </c>
    </row>
    <row r="1873" spans="1:4" x14ac:dyDescent="0.35">
      <c r="A1873" t="str">
        <f t="shared" si="58"/>
        <v>BACOES-Componentes Estructurales de Inteligencia de Negocio en BAM</v>
      </c>
      <c r="B1873" s="9" t="s">
        <v>4485</v>
      </c>
      <c r="C1873" s="9" t="s">
        <v>4486</v>
      </c>
      <c r="D1873" t="str">
        <f t="shared" si="59"/>
        <v>BACOES-Componentes Estructurales de Inteligencia de Negocio en BAM</v>
      </c>
    </row>
    <row r="1874" spans="1:4" x14ac:dyDescent="0.35">
      <c r="A1874" t="str">
        <f t="shared" si="58"/>
        <v>BALANC-BALANCES</v>
      </c>
      <c r="B1874" s="9" t="s">
        <v>4487</v>
      </c>
      <c r="C1874" s="9" t="s">
        <v>4488</v>
      </c>
      <c r="D1874" t="str">
        <f t="shared" si="59"/>
        <v>BALANC-BALANCES</v>
      </c>
    </row>
    <row r="1875" spans="1:4" x14ac:dyDescent="0.35">
      <c r="A1875" t="str">
        <f t="shared" si="58"/>
        <v>BALANC-BALANCES</v>
      </c>
      <c r="B1875" s="9" t="s">
        <v>4487</v>
      </c>
      <c r="C1875" s="9" t="s">
        <v>4488</v>
      </c>
      <c r="D1875" t="str">
        <f t="shared" si="59"/>
        <v>BALANC-BALANCES</v>
      </c>
    </row>
    <row r="1876" spans="1:4" x14ac:dyDescent="0.35">
      <c r="A1876" t="str">
        <f t="shared" si="58"/>
        <v>BAMAPS-BAM APP SANTANDER</v>
      </c>
      <c r="B1876" s="9" t="s">
        <v>4489</v>
      </c>
      <c r="C1876" s="9" t="s">
        <v>4490</v>
      </c>
      <c r="D1876" t="str">
        <f t="shared" si="59"/>
        <v>BAMAPS-BAM APP SANTANDER</v>
      </c>
    </row>
    <row r="1877" spans="1:4" x14ac:dyDescent="0.35">
      <c r="A1877" t="str">
        <f t="shared" si="58"/>
        <v>BAMMYC-MONITORIZACION DEL SCP</v>
      </c>
      <c r="B1877" s="9" t="s">
        <v>4491</v>
      </c>
      <c r="C1877" s="9" t="s">
        <v>4492</v>
      </c>
      <c r="D1877" t="str">
        <f t="shared" si="59"/>
        <v>BAMMYC-MONITORIZACION DEL SCP</v>
      </c>
    </row>
    <row r="1878" spans="1:4" x14ac:dyDescent="0.35">
      <c r="A1878" t="str">
        <f t="shared" si="58"/>
        <v>BANACC-BANESTO ACCIÓN</v>
      </c>
      <c r="B1878" s="9" t="s">
        <v>4493</v>
      </c>
      <c r="C1878" s="9" t="s">
        <v>4494</v>
      </c>
      <c r="D1878" t="str">
        <f t="shared" si="59"/>
        <v>BANACC-BANESTO ACCIÓN</v>
      </c>
    </row>
    <row r="1879" spans="1:4" x14ac:dyDescent="0.35">
      <c r="A1879" t="str">
        <f t="shared" si="58"/>
        <v>BANBDT-A través de esta aplicación se realizará la consulta diaria hacia Banco de México de clientes que realizan transferencias transfronterizas con el fin de resguardar la información para en un futuro realizar reportes a Banco de México.</v>
      </c>
      <c r="B1879" s="9" t="s">
        <v>4495</v>
      </c>
      <c r="C1879" s="9" t="s">
        <v>4496</v>
      </c>
      <c r="D1879" t="str">
        <f t="shared" si="59"/>
        <v>BANBDT-A través de esta aplicación se realizará la consulta diaria hacia Banco de México de clientes que realizan transferencias transfronterizas con el fin de resguardar la información para en un futuro realizar reportes a Banco de México.</v>
      </c>
    </row>
    <row r="1880" spans="1:4" x14ac:dyDescent="0.35">
      <c r="A1880" t="str">
        <f t="shared" si="58"/>
        <v>BANKPB-Banktrade fee customer report through Pricing &amp; Billing</v>
      </c>
      <c r="B1880" s="9" t="s">
        <v>4497</v>
      </c>
      <c r="C1880" s="9" t="s">
        <v>4498</v>
      </c>
      <c r="D1880" t="str">
        <f t="shared" si="59"/>
        <v>BANKPB-Banktrade fee customer report through Pricing &amp; Billing</v>
      </c>
    </row>
    <row r="1881" spans="1:4" x14ac:dyDescent="0.35">
      <c r="A1881" t="str">
        <f t="shared" si="58"/>
        <v>BANPRI-Permite Gestionar las Inversiones de activos ofertables por el Banco, a través de sus diferentes sistemas Productos, asi como con entidades externas, entre ellos Corredora de Bolsa, Fondos Mutuos, Santader Global Securities, All Funds Bank, la gestión se realiza desde la creación del Nemotécnico hasta la Liquidación del Activo, ya sea por Venta, Retiro o Vencimiento.</v>
      </c>
      <c r="B1881" s="9" t="s">
        <v>4499</v>
      </c>
      <c r="C1881" s="9" t="s">
        <v>4500</v>
      </c>
      <c r="D1881" t="str">
        <f t="shared" si="59"/>
        <v>BANPRI-Permite Gestionar las Inversiones de activos ofertables por el Banco, a través de sus diferentes sistemas Productos, asi como con entidades externas, entre ellos Corredora de Bolsa, Fondos Mutuos, Santader Global Securities, All Funds Bank, la gestión se realiza desde la creación del Nemotécnico hasta la Liquidación del Activo, ya sea por Venta, Retiro o Vencimiento.</v>
      </c>
    </row>
    <row r="1882" spans="1:4" x14ac:dyDescent="0.35">
      <c r="A1882" t="str">
        <f t="shared" si="58"/>
        <v>BANRE1-Aplicación de Fiscalidad España</v>
      </c>
      <c r="B1882" s="9" t="s">
        <v>4501</v>
      </c>
      <c r="C1882" s="9" t="s">
        <v>4502</v>
      </c>
      <c r="D1882" t="str">
        <f t="shared" si="59"/>
        <v>BANRE1-Aplicación de Fiscalidad España</v>
      </c>
    </row>
    <row r="1883" spans="1:4" x14ac:dyDescent="0.35">
      <c r="A1883" t="str">
        <f t="shared" si="58"/>
        <v>BANREP-BANCOS REPRESENTADOS</v>
      </c>
      <c r="B1883" s="9" t="s">
        <v>4503</v>
      </c>
      <c r="C1883" s="9" t="s">
        <v>4504</v>
      </c>
      <c r="D1883" t="str">
        <f t="shared" si="59"/>
        <v>BANREP-BANCOS REPRESENTADOS</v>
      </c>
    </row>
    <row r="1884" spans="1:4" x14ac:dyDescent="0.35">
      <c r="A1884" t="str">
        <f t="shared" si="58"/>
        <v>BAOALE-Aplicación de Base de Datos de Actuantes especifica ALEMANIA para Multiimplementación</v>
      </c>
      <c r="B1884" s="9" t="s">
        <v>4505</v>
      </c>
      <c r="C1884" s="9" t="s">
        <v>4506</v>
      </c>
      <c r="D1884" t="str">
        <f t="shared" si="59"/>
        <v>BAOALE-Aplicación de Base de Datos de Actuantes especifica ALEMANIA para Multiimplementación</v>
      </c>
    </row>
    <row r="1885" spans="1:4" x14ac:dyDescent="0.35">
      <c r="A1885" t="str">
        <f t="shared" si="58"/>
        <v>BAOESP-Aplicación de Base de Datos de Actuantes especifica ESPAÑA para Multiimplementación</v>
      </c>
      <c r="B1885" s="9" t="s">
        <v>4507</v>
      </c>
      <c r="C1885" s="9" t="s">
        <v>4508</v>
      </c>
      <c r="D1885" t="str">
        <f t="shared" si="59"/>
        <v>BAOESP-Aplicación de Base de Datos de Actuantes especifica ESPAÑA para Multiimplementación</v>
      </c>
    </row>
    <row r="1886" spans="1:4" x14ac:dyDescent="0.35">
      <c r="A1886" t="str">
        <f t="shared" si="58"/>
        <v>BAOSOV-Aplicación de Base de Datos de Actuantes especifica USA para Multiimplementación</v>
      </c>
      <c r="B1886" s="9" t="s">
        <v>4509</v>
      </c>
      <c r="C1886" s="9" t="s">
        <v>4510</v>
      </c>
      <c r="D1886" t="str">
        <f t="shared" si="59"/>
        <v>BAOSOV-Aplicación de Base de Datos de Actuantes especifica USA para Multiimplementación</v>
      </c>
    </row>
    <row r="1887" spans="1:4" x14ac:dyDescent="0.35">
      <c r="A1887" t="str">
        <f t="shared" si="58"/>
        <v>BAOUK-Aplicación de Base de Datos de Actuantes especifica UK para Multiimplementación</v>
      </c>
      <c r="B1887" s="9" t="s">
        <v>4511</v>
      </c>
      <c r="C1887" s="9" t="s">
        <v>4512</v>
      </c>
      <c r="D1887" t="str">
        <f t="shared" si="59"/>
        <v>BAOUK-Aplicación de Base de Datos de Actuantes especifica UK para Multiimplementación</v>
      </c>
    </row>
    <row r="1888" spans="1:4" x14ac:dyDescent="0.35">
      <c r="A1888" t="str">
        <f t="shared" ref="A1888:A1951" si="60">CONCATENATE(C1888,"-",B1888)</f>
        <v>BARERM-ETL Process – BR Risk Migration</v>
      </c>
      <c r="B1888" s="9" t="s">
        <v>4513</v>
      </c>
      <c r="C1888" s="9" t="s">
        <v>4514</v>
      </c>
      <c r="D1888" t="str">
        <f t="shared" ref="D1888:D1951" si="61">A1888</f>
        <v>BARERM-ETL Process – BR Risk Migration</v>
      </c>
    </row>
    <row r="1889" spans="1:4" x14ac:dyDescent="0.35">
      <c r="A1889" t="str">
        <f t="shared" si="60"/>
        <v>BARERM-ETL Process – BR Risk Migration</v>
      </c>
      <c r="B1889" s="9" t="s">
        <v>4513</v>
      </c>
      <c r="C1889" s="9" t="s">
        <v>4514</v>
      </c>
      <c r="D1889" t="str">
        <f t="shared" si="61"/>
        <v>BARERM-ETL Process – BR Risk Migration</v>
      </c>
    </row>
    <row r="1890" spans="1:4" x14ac:dyDescent="0.35">
      <c r="A1890" t="str">
        <f t="shared" si="60"/>
        <v>BASELI-Baseline de arquitectura v7.5</v>
      </c>
      <c r="B1890" s="9" t="s">
        <v>4515</v>
      </c>
      <c r="C1890" s="9" t="s">
        <v>4516</v>
      </c>
      <c r="D1890" t="str">
        <f t="shared" si="61"/>
        <v>BASELI-Baseline de arquitectura v7.5</v>
      </c>
    </row>
    <row r="1891" spans="1:4" x14ac:dyDescent="0.35">
      <c r="A1891" t="str">
        <f t="shared" si="60"/>
        <v>BATOPN-APLICACION PARA GESTIONAR LA INFORMACION BASILEA DE LOS CLIENTES MAS IMPORTANTES</v>
      </c>
      <c r="B1891" s="9" t="s">
        <v>4517</v>
      </c>
      <c r="C1891" s="9" t="s">
        <v>4518</v>
      </c>
      <c r="D1891" t="str">
        <f t="shared" si="61"/>
        <v>BATOPN-APLICACION PARA GESTIONAR LA INFORMACION BASILEA DE LOS CLIENTES MAS IMPORTANTES</v>
      </c>
    </row>
    <row r="1892" spans="1:4" x14ac:dyDescent="0.35">
      <c r="A1892" t="str">
        <f t="shared" si="60"/>
        <v>BBDDDA-Gestión de los Actuantes de las Operaciones .Nueva  Aplicación para la adaptación al Patrón Multi.</v>
      </c>
      <c r="B1892" s="9" t="s">
        <v>4519</v>
      </c>
      <c r="C1892" s="9" t="s">
        <v>4520</v>
      </c>
      <c r="D1892" t="str">
        <f t="shared" si="61"/>
        <v>BBDDDA-Gestión de los Actuantes de las Operaciones .Nueva  Aplicación para la adaptación al Patrón Multi.</v>
      </c>
    </row>
    <row r="1893" spans="1:4" x14ac:dyDescent="0.35">
      <c r="A1893" t="str">
        <f t="shared" si="60"/>
        <v>BBOO-OPERATIVA PROPIA DE BBOO </v>
      </c>
      <c r="B1893" s="9" t="s">
        <v>4521</v>
      </c>
      <c r="C1893" s="9" t="s">
        <v>4522</v>
      </c>
      <c r="D1893" t="str">
        <f t="shared" si="61"/>
        <v>BBOO-OPERATIVA PROPIA DE BBOO </v>
      </c>
    </row>
    <row r="1894" spans="1:4" x14ac:dyDescent="0.35">
      <c r="A1894" t="str">
        <f t="shared" si="60"/>
        <v>BCADCO-CASH OFFER ADMINISTRACIÓN MODELO</v>
      </c>
      <c r="B1894" s="9" t="s">
        <v>4523</v>
      </c>
      <c r="C1894" s="9" t="s">
        <v>4524</v>
      </c>
      <c r="D1894" t="str">
        <f t="shared" si="61"/>
        <v>BCADCO-CASH OFFER ADMINISTRACIÓN MODELO</v>
      </c>
    </row>
    <row r="1895" spans="1:4" x14ac:dyDescent="0.35">
      <c r="A1895" t="str">
        <f t="shared" si="60"/>
        <v>BCADMG-CASH OFFER ADMINISTRADOR MODELO MULTI GLOBAL</v>
      </c>
      <c r="B1895" s="9" t="s">
        <v>4525</v>
      </c>
      <c r="C1895" s="9" t="s">
        <v>4526</v>
      </c>
      <c r="D1895" t="str">
        <f t="shared" si="61"/>
        <v>BCADMG-CASH OFFER ADMINISTRADOR MODELO MULTI GLOBAL</v>
      </c>
    </row>
    <row r="1896" spans="1:4" x14ac:dyDescent="0.35">
      <c r="A1896" t="str">
        <f t="shared" si="60"/>
        <v>BCADUS-CASH OFFER ADMINISTRACIÓN MODELO ESPECÍFICO USA</v>
      </c>
      <c r="B1896" s="9" t="s">
        <v>4527</v>
      </c>
      <c r="C1896" s="9" t="s">
        <v>4528</v>
      </c>
      <c r="D1896" t="str">
        <f t="shared" si="61"/>
        <v>BCADUS-CASH OFFER ADMINISTRACIÓN MODELO ESPECÍFICO USA</v>
      </c>
    </row>
    <row r="1897" spans="1:4" x14ac:dyDescent="0.35">
      <c r="A1897" t="str">
        <f t="shared" si="60"/>
        <v>BCANCO-BONIFICACIONES CASH OFFER ANOTA</v>
      </c>
      <c r="B1897" s="9" t="s">
        <v>4529</v>
      </c>
      <c r="C1897" s="9" t="s">
        <v>4530</v>
      </c>
      <c r="D1897" t="str">
        <f t="shared" si="61"/>
        <v>BCANCO-BONIFICACIONES CASH OFFER ANOTA</v>
      </c>
    </row>
    <row r="1898" spans="1:4" x14ac:dyDescent="0.35">
      <c r="A1898" t="str">
        <f t="shared" si="60"/>
        <v>BCANMG-CAHS OFFER ANOTA MULTI GLOBAL</v>
      </c>
      <c r="B1898" s="9" t="s">
        <v>4531</v>
      </c>
      <c r="C1898" s="9" t="s">
        <v>4532</v>
      </c>
      <c r="D1898" t="str">
        <f t="shared" si="61"/>
        <v>BCANMG-CAHS OFFER ANOTA MULTI GLOBAL</v>
      </c>
    </row>
    <row r="1899" spans="1:4" x14ac:dyDescent="0.35">
      <c r="A1899" t="str">
        <f t="shared" si="60"/>
        <v>BCANUS-CASH OFFER ANOTA ESPECÍFICO USA</v>
      </c>
      <c r="B1899" s="9" t="s">
        <v>4533</v>
      </c>
      <c r="C1899" s="9" t="s">
        <v>4534</v>
      </c>
      <c r="D1899" t="str">
        <f t="shared" si="61"/>
        <v>BCANUS-CASH OFFER ANOTA ESPECÍFICO USA</v>
      </c>
    </row>
    <row r="1900" spans="1:4" x14ac:dyDescent="0.35">
      <c r="A1900" t="str">
        <f t="shared" si="60"/>
        <v>BCAPCO-BONIFICACIONES CASH OFFER APLICADOR</v>
      </c>
      <c r="B1900" s="9" t="s">
        <v>4535</v>
      </c>
      <c r="C1900" s="9" t="s">
        <v>4536</v>
      </c>
      <c r="D1900" t="str">
        <f t="shared" si="61"/>
        <v>BCAPCO-BONIFICACIONES CASH OFFER APLICADOR</v>
      </c>
    </row>
    <row r="1901" spans="1:4" x14ac:dyDescent="0.35">
      <c r="A1901" t="str">
        <f t="shared" si="60"/>
        <v>BCAPMG-CASH OFFER APLICADOR MULTIGLOBAL</v>
      </c>
      <c r="B1901" s="9" t="s">
        <v>4537</v>
      </c>
      <c r="C1901" s="9" t="s">
        <v>4538</v>
      </c>
      <c r="D1901" t="str">
        <f t="shared" si="61"/>
        <v>BCAPMG-CASH OFFER APLICADOR MULTIGLOBAL</v>
      </c>
    </row>
    <row r="1902" spans="1:4" x14ac:dyDescent="0.35">
      <c r="A1902" t="str">
        <f t="shared" si="60"/>
        <v>BCAPUS-CASH OFFER APLICADOR USA</v>
      </c>
      <c r="B1902" s="9" t="s">
        <v>4539</v>
      </c>
      <c r="C1902" s="9" t="s">
        <v>4540</v>
      </c>
      <c r="D1902" t="str">
        <f t="shared" si="61"/>
        <v>BCAPUS-CASH OFFER APLICADOR USA</v>
      </c>
    </row>
    <row r="1903" spans="1:4" x14ac:dyDescent="0.35">
      <c r="A1903" t="str">
        <f t="shared" si="60"/>
        <v>BCCOMG-CASH OFFER CONTRATO OFERTA MULTI GLOBAL</v>
      </c>
      <c r="B1903" s="9" t="s">
        <v>4541</v>
      </c>
      <c r="C1903" s="9" t="s">
        <v>4542</v>
      </c>
      <c r="D1903" t="str">
        <f t="shared" si="61"/>
        <v>BCCOMG-CASH OFFER CONTRATO OFERTA MULTI GLOBAL</v>
      </c>
    </row>
    <row r="1904" spans="1:4" x14ac:dyDescent="0.35">
      <c r="A1904" t="str">
        <f t="shared" si="60"/>
        <v>BCCORE-BONIFICACIÓN CASH OFFER - CONTRATO OFERTA</v>
      </c>
      <c r="B1904" s="9" t="s">
        <v>4543</v>
      </c>
      <c r="C1904" s="9" t="s">
        <v>4544</v>
      </c>
      <c r="D1904" t="str">
        <f t="shared" si="61"/>
        <v>BCCORE-BONIFICACIÓN CASH OFFER - CONTRATO OFERTA</v>
      </c>
    </row>
    <row r="1905" spans="1:4" x14ac:dyDescent="0.35">
      <c r="A1905" t="str">
        <f t="shared" si="60"/>
        <v>BCCOUS-CASH OFFER CONTRATO OFERTA USA</v>
      </c>
      <c r="B1905" s="9" t="s">
        <v>4545</v>
      </c>
      <c r="C1905" s="9" t="s">
        <v>4546</v>
      </c>
      <c r="D1905" t="str">
        <f t="shared" si="61"/>
        <v>BCCOUS-CASH OFFER CONTRATO OFERTA USA</v>
      </c>
    </row>
    <row r="1906" spans="1:4" x14ac:dyDescent="0.35">
      <c r="A1906" t="str">
        <f t="shared" si="60"/>
        <v>BCETCO-BONIFICACIONES CASH OFFER EXTRACTORES</v>
      </c>
      <c r="B1906" s="9" t="s">
        <v>4547</v>
      </c>
      <c r="C1906" s="9" t="s">
        <v>4548</v>
      </c>
      <c r="D1906" t="str">
        <f t="shared" si="61"/>
        <v>BCETCO-BONIFICACIONES CASH OFFER EXTRACTORES</v>
      </c>
    </row>
    <row r="1907" spans="1:4" x14ac:dyDescent="0.35">
      <c r="A1907" t="str">
        <f t="shared" si="60"/>
        <v>BCETMG-CASH OFFER EXTRACTORES MULTI GLOBAL</v>
      </c>
      <c r="B1907" s="9" t="s">
        <v>4549</v>
      </c>
      <c r="C1907" s="9" t="s">
        <v>4550</v>
      </c>
      <c r="D1907" t="str">
        <f t="shared" si="61"/>
        <v>BCETMG-CASH OFFER EXTRACTORES MULTI GLOBAL</v>
      </c>
    </row>
    <row r="1908" spans="1:4" x14ac:dyDescent="0.35">
      <c r="A1908" t="str">
        <f t="shared" si="60"/>
        <v>BCETUS-CASH OFFER EXTRACTORES USA</v>
      </c>
      <c r="B1908" s="9" t="s">
        <v>4551</v>
      </c>
      <c r="C1908" s="9" t="s">
        <v>4552</v>
      </c>
      <c r="D1908" t="str">
        <f t="shared" si="61"/>
        <v>BCETUS-CASH OFFER EXTRACTORES USA</v>
      </c>
    </row>
    <row r="1909" spans="1:4" x14ac:dyDescent="0.35">
      <c r="A1909" t="str">
        <f t="shared" si="60"/>
        <v>BCEVCO-BONIFICACIÓN CASH OFFER EVALUADOR</v>
      </c>
      <c r="B1909" s="9" t="s">
        <v>4553</v>
      </c>
      <c r="C1909" s="9" t="s">
        <v>4554</v>
      </c>
      <c r="D1909" t="str">
        <f t="shared" si="61"/>
        <v>BCEVCO-BONIFICACIÓN CASH OFFER EVALUADOR</v>
      </c>
    </row>
    <row r="1910" spans="1:4" x14ac:dyDescent="0.35">
      <c r="A1910" t="str">
        <f t="shared" si="60"/>
        <v>BCEVMG-CASH OFFER EVALUADOR MULTIGLOBAL</v>
      </c>
      <c r="B1910" s="9" t="s">
        <v>4555</v>
      </c>
      <c r="C1910" s="9" t="s">
        <v>4556</v>
      </c>
      <c r="D1910" t="str">
        <f t="shared" si="61"/>
        <v>BCEVMG-CASH OFFER EVALUADOR MULTIGLOBAL</v>
      </c>
    </row>
    <row r="1911" spans="1:4" x14ac:dyDescent="0.35">
      <c r="A1911" t="str">
        <f t="shared" si="60"/>
        <v>BCEVUS-CASH OFFER EVALUADOR USA</v>
      </c>
      <c r="B1911" s="9" t="s">
        <v>4557</v>
      </c>
      <c r="C1911" s="9" t="s">
        <v>4558</v>
      </c>
      <c r="D1911" t="str">
        <f t="shared" si="61"/>
        <v>BCEVUS-CASH OFFER EVALUADOR USA</v>
      </c>
    </row>
    <row r="1912" spans="1:4" x14ac:dyDescent="0.35">
      <c r="A1912" t="str">
        <f t="shared" si="60"/>
        <v>BCEXCO-BONIFICACIONES CASH OFFER EXCEPCIONES</v>
      </c>
      <c r="B1912" s="9" t="s">
        <v>4559</v>
      </c>
      <c r="C1912" s="9" t="s">
        <v>4560</v>
      </c>
      <c r="D1912" t="str">
        <f t="shared" si="61"/>
        <v>BCEXCO-BONIFICACIONES CASH OFFER EXCEPCIONES</v>
      </c>
    </row>
    <row r="1913" spans="1:4" x14ac:dyDescent="0.35">
      <c r="A1913" t="str">
        <f t="shared" si="60"/>
        <v>BCEXMG-CASH OFFER EXCEPCIONES MULTI GLOBAL</v>
      </c>
      <c r="B1913" s="9" t="s">
        <v>4561</v>
      </c>
      <c r="C1913" s="9" t="s">
        <v>4562</v>
      </c>
      <c r="D1913" t="str">
        <f t="shared" si="61"/>
        <v>BCEXMG-CASH OFFER EXCEPCIONES MULTI GLOBAL</v>
      </c>
    </row>
    <row r="1914" spans="1:4" x14ac:dyDescent="0.35">
      <c r="A1914" t="str">
        <f t="shared" si="60"/>
        <v>BCEXSO-BONIFICACIONES CASH OFFER EXCEPCIONES USA</v>
      </c>
      <c r="B1914" s="9" t="s">
        <v>4563</v>
      </c>
      <c r="C1914" s="9" t="s">
        <v>4564</v>
      </c>
      <c r="D1914" t="str">
        <f t="shared" si="61"/>
        <v>BCEXSO-BONIFICACIONES CASH OFFER EXCEPCIONES USA</v>
      </c>
    </row>
    <row r="1915" spans="1:4" x14ac:dyDescent="0.35">
      <c r="A1915" t="str">
        <f t="shared" si="60"/>
        <v>BCRECO-BCOS.REPRESENTA-COMUN</v>
      </c>
      <c r="B1915" s="9" t="s">
        <v>4565</v>
      </c>
      <c r="C1915" s="9" t="s">
        <v>4566</v>
      </c>
      <c r="D1915" t="str">
        <f t="shared" si="61"/>
        <v>BCRECO-BCOS.REPRESENTA-COMUN</v>
      </c>
    </row>
    <row r="1916" spans="1:4" x14ac:dyDescent="0.35">
      <c r="A1916" t="str">
        <f t="shared" si="60"/>
        <v>BDABMG-Aplicación de Base de Datos de Actuantes especifica Banca Mayorista Global (BMG) para Multiimplementación</v>
      </c>
      <c r="B1916" s="9" t="s">
        <v>4567</v>
      </c>
      <c r="C1916" s="9" t="s">
        <v>4568</v>
      </c>
      <c r="D1916" t="str">
        <f t="shared" si="61"/>
        <v>BDABMG-Aplicación de Base de Datos de Actuantes especifica Banca Mayorista Global (BMG) para Multiimplementación</v>
      </c>
    </row>
    <row r="1917" spans="1:4" x14ac:dyDescent="0.35">
      <c r="A1917" t="str">
        <f t="shared" si="60"/>
        <v>BDACMC-Aplicación de Base de Datos de Actuantes especifica CHILE para Multiimplementación.</v>
      </c>
      <c r="B1917" s="9" t="s">
        <v>4569</v>
      </c>
      <c r="C1917" s="9" t="s">
        <v>4570</v>
      </c>
      <c r="D1917" t="str">
        <f t="shared" si="61"/>
        <v>BDACMC-Aplicación de Base de Datos de Actuantes especifica CHILE para Multiimplementación.</v>
      </c>
    </row>
    <row r="1918" spans="1:4" x14ac:dyDescent="0.35">
      <c r="A1918" t="str">
        <f t="shared" si="60"/>
        <v>BDACPO-Aplicación de Base de Datos de Actuantes especifica PORTUGAL para Multiimplementación</v>
      </c>
      <c r="B1918" s="9" t="s">
        <v>4571</v>
      </c>
      <c r="C1918" s="9" t="s">
        <v>4572</v>
      </c>
      <c r="D1918" t="str">
        <f t="shared" si="61"/>
        <v>BDACPO-Aplicación de Base de Datos de Actuantes especifica PORTUGAL para Multiimplementación</v>
      </c>
    </row>
    <row r="1919" spans="1:4" x14ac:dyDescent="0.35">
      <c r="A1919" t="str">
        <f t="shared" si="60"/>
        <v>BDALMI-BDP ALEMANIA MIGRACION</v>
      </c>
      <c r="B1919" s="9" t="s">
        <v>4573</v>
      </c>
      <c r="C1919" s="9" t="s">
        <v>4574</v>
      </c>
      <c r="D1919" t="str">
        <f t="shared" si="61"/>
        <v>BDALMI-BDP ALEMANIA MIGRACION</v>
      </c>
    </row>
    <row r="1920" spans="1:4" x14ac:dyDescent="0.35">
      <c r="A1920" t="str">
        <f t="shared" si="60"/>
        <v>BDCCLA-Contiene componentes para Desarrollos locales para base de datos de Personas en Santander Alemania</v>
      </c>
      <c r="B1920" s="9" t="s">
        <v>4575</v>
      </c>
      <c r="C1920" s="9" t="s">
        <v>4576</v>
      </c>
      <c r="D1920" t="str">
        <f t="shared" si="61"/>
        <v>BDCCLA-Contiene componentes para Desarrollos locales para base de datos de Personas en Santander Alemania</v>
      </c>
    </row>
    <row r="1921" spans="1:4" x14ac:dyDescent="0.35">
      <c r="A1921" t="str">
        <f t="shared" si="60"/>
        <v>BDCOLU-Componentes locales BDP SANTANDER USA.</v>
      </c>
      <c r="B1921" s="9" t="s">
        <v>4577</v>
      </c>
      <c r="C1921" s="9" t="s">
        <v>4578</v>
      </c>
      <c r="D1921" t="str">
        <f t="shared" si="61"/>
        <v>BDCOLU-Componentes locales BDP SANTANDER USA.</v>
      </c>
    </row>
    <row r="1922" spans="1:4" x14ac:dyDescent="0.35">
      <c r="A1922" t="str">
        <f t="shared" si="60"/>
        <v>BDDDAB-Base de datos de Actuantes BDP. Nueva aplicaciçon creada para el desacople</v>
      </c>
      <c r="B1922" s="9" t="s">
        <v>4579</v>
      </c>
      <c r="C1922" s="9" t="s">
        <v>4580</v>
      </c>
      <c r="D1922" t="str">
        <f t="shared" si="61"/>
        <v>BDDDAB-Base de datos de Actuantes BDP. Nueva aplicaciçon creada para el desacople</v>
      </c>
    </row>
    <row r="1923" spans="1:4" x14ac:dyDescent="0.35">
      <c r="A1923" t="str">
        <f t="shared" si="60"/>
        <v>BDDDAI-Base de datos de Actuantes ISO. Nueva aplicaciçon creada para el desacople</v>
      </c>
      <c r="B1923" s="9" t="s">
        <v>4581</v>
      </c>
      <c r="C1923" s="9" t="s">
        <v>4582</v>
      </c>
      <c r="D1923" t="str">
        <f t="shared" si="61"/>
        <v>BDDDAI-Base de datos de Actuantes ISO. Nueva aplicaciçon creada para el desacople</v>
      </c>
    </row>
    <row r="1924" spans="1:4" x14ac:dyDescent="0.35">
      <c r="A1924" t="str">
        <f t="shared" si="60"/>
        <v>BDDPRY-Base de datos para Roles y Grupos de SharePoint (GGRDATABASE)</v>
      </c>
      <c r="B1924" s="9" t="s">
        <v>4583</v>
      </c>
      <c r="C1924" s="9" t="s">
        <v>4584</v>
      </c>
      <c r="D1924" t="str">
        <f t="shared" si="61"/>
        <v>BDDPRY-Base de datos para Roles y Grupos de SharePoint (GGRDATABASE)</v>
      </c>
    </row>
    <row r="1925" spans="1:4" x14ac:dyDescent="0.35">
      <c r="A1925" t="str">
        <f t="shared" si="60"/>
        <v>BDINEC-La principal funcionalidad de esta aplicación es facilitar el acceso a BDP Servicios Bancos (base de datos del entorno CLOUD), sin impactar en los aplicativos de minorista que ya están integrados con BDPCore.  GPOCLOUD, principalmente, será la encargada de orquestar llamadas a operaciones de BDPServicios Bancos, y traducir/formatear aquella información con diferente codificación o formato entre BDPServicios Bancos y BDP Minorista (BDPCore).</v>
      </c>
      <c r="B1925" s="9" t="s">
        <v>4585</v>
      </c>
      <c r="C1925" s="9" t="s">
        <v>4586</v>
      </c>
      <c r="D1925" t="str">
        <f t="shared" si="61"/>
        <v>BDINEC-La principal funcionalidad de esta aplicación es facilitar el acceso a BDP Servicios Bancos (base de datos del entorno CLOUD), sin impactar en los aplicativos de minorista que ya están integrados con BDPCore.  GPOCLOUD, principalmente, será la encargada de orquestar llamadas a operaciones de BDPServicios Bancos, y traducir/formatear aquella información con diferente codificación o formato entre BDPServicios Bancos y BDP Minorista (BDPCore).</v>
      </c>
    </row>
    <row r="1926" spans="1:4" x14ac:dyDescent="0.35">
      <c r="A1926" t="str">
        <f t="shared" si="60"/>
        <v>BDINEG-La principal funcionalidad de esta aplicación es facilitar el acceso a BDPBMG (base de datos del entorno global), sin impactar en los aplicativos de minorista que ya están integrados con BDPCore.  GPOBMG, principalmente, será la encargada de orquestar llamadas a operaciones de BDPBMG, y traducir/formatear aquella información con diferente codificación o formato entre BDPBMG y BDP Minorista (BDPCore).</v>
      </c>
      <c r="B1926" s="9" t="s">
        <v>4587</v>
      </c>
      <c r="C1926" s="9" t="s">
        <v>4588</v>
      </c>
      <c r="D1926" t="str">
        <f t="shared" si="61"/>
        <v>BDINEG-La principal funcionalidad de esta aplicación es facilitar el acceso a BDPBMG (base de datos del entorno global), sin impactar en los aplicativos de minorista que ya están integrados con BDPCore.  GPOBMG, principalmente, será la encargada de orquestar llamadas a operaciones de BDPBMG, y traducir/formatear aquella información con diferente codificación o formato entre BDPBMG y BDP Minorista (BDPCore).</v>
      </c>
    </row>
    <row r="1927" spans="1:4" x14ac:dyDescent="0.35">
      <c r="A1927" t="str">
        <f t="shared" si="60"/>
        <v>BDLOBR-Aplicação BDP para conter os serviços de consulta do PE (Personas) no Brasil.</v>
      </c>
      <c r="B1927" s="9" t="s">
        <v>4589</v>
      </c>
      <c r="C1927" s="9" t="s">
        <v>4590</v>
      </c>
      <c r="D1927" t="str">
        <f t="shared" si="61"/>
        <v>BDLOBR-Aplicação BDP para conter os serviços de consulta do PE (Personas) no Brasil.</v>
      </c>
    </row>
    <row r="1928" spans="1:4" x14ac:dyDescent="0.35">
      <c r="A1928" t="str">
        <f t="shared" si="60"/>
        <v>BDNC-NO CLIENTES CORE</v>
      </c>
      <c r="B1928" s="9" t="s">
        <v>4591</v>
      </c>
      <c r="C1928" s="9" t="s">
        <v>4592</v>
      </c>
      <c r="D1928" t="str">
        <f t="shared" si="61"/>
        <v>BDNC-NO CLIENTES CORE</v>
      </c>
    </row>
    <row r="1929" spans="1:4" x14ac:dyDescent="0.35">
      <c r="A1929" t="str">
        <f t="shared" si="60"/>
        <v>BDNCAL-NO CLIENTES ALEMANIA</v>
      </c>
      <c r="B1929" s="9" t="s">
        <v>4593</v>
      </c>
      <c r="C1929" s="9" t="s">
        <v>4594</v>
      </c>
      <c r="D1929" t="str">
        <f t="shared" si="61"/>
        <v>BDNCAL-NO CLIENTES ALEMANIA</v>
      </c>
    </row>
    <row r="1930" spans="1:4" x14ac:dyDescent="0.35">
      <c r="A1930" t="str">
        <f t="shared" si="60"/>
        <v>BDNCBR-MI_NO_CLIENTES BRASIL   Esta opción se llevaría NCLBRA y arrastra solo subaplicación de Tablas y Baja de la de NCLCore, por lo que no nos llevamos cosas de TTGG.</v>
      </c>
      <c r="B1930" s="9" t="s">
        <v>4595</v>
      </c>
      <c r="C1930" s="9" t="s">
        <v>4596</v>
      </c>
      <c r="D1930" t="str">
        <f t="shared" si="61"/>
        <v>BDNCBR-MI_NO_CLIENTES BRASIL   Esta opción se llevaría NCLBRA y arrastra solo subaplicación de Tablas y Baja de la de NCLCore, por lo que no nos llevamos cosas de TTGG.</v>
      </c>
    </row>
    <row r="1931" spans="1:4" x14ac:dyDescent="0.35">
      <c r="A1931" t="str">
        <f t="shared" si="60"/>
        <v>BDNCES-NO-CLIENTES específico de España</v>
      </c>
      <c r="B1931" s="9" t="s">
        <v>4597</v>
      </c>
      <c r="C1931" s="9" t="s">
        <v>4598</v>
      </c>
      <c r="D1931" t="str">
        <f t="shared" si="61"/>
        <v>BDNCES-NO-CLIENTES específico de España</v>
      </c>
    </row>
    <row r="1932" spans="1:4" x14ac:dyDescent="0.35">
      <c r="A1932" t="str">
        <f t="shared" si="60"/>
        <v>BDNCPO-NO CLIENTES PORTUGAL</v>
      </c>
      <c r="B1932" s="9" t="s">
        <v>4599</v>
      </c>
      <c r="C1932" s="9" t="s">
        <v>4600</v>
      </c>
      <c r="D1932" t="str">
        <f t="shared" si="61"/>
        <v>BDNCPO-NO CLIENTES PORTUGAL</v>
      </c>
    </row>
    <row r="1933" spans="1:4" x14ac:dyDescent="0.35">
      <c r="A1933" t="str">
        <f t="shared" si="60"/>
        <v>BDNCUK-NO CLIENTES Específico UK</v>
      </c>
      <c r="B1933" s="9" t="s">
        <v>4601</v>
      </c>
      <c r="C1933" s="9" t="s">
        <v>4602</v>
      </c>
      <c r="D1933" t="str">
        <f t="shared" si="61"/>
        <v>BDNCUK-NO CLIENTES Específico UK</v>
      </c>
    </row>
    <row r="1934" spans="1:4" x14ac:dyDescent="0.35">
      <c r="A1934" t="str">
        <f t="shared" si="60"/>
        <v>BDNCUS-NO CLIENTES ESPECIFICA USA.</v>
      </c>
      <c r="B1934" s="9" t="s">
        <v>4603</v>
      </c>
      <c r="C1934" s="9" t="s">
        <v>4604</v>
      </c>
      <c r="D1934" t="str">
        <f t="shared" si="61"/>
        <v>BDNCUS-NO CLIENTES ESPECIFICA USA.</v>
      </c>
    </row>
    <row r="1935" spans="1:4" x14ac:dyDescent="0.35">
      <c r="A1935" t="str">
        <f t="shared" si="60"/>
        <v>BDNOCL-BASE DE DATOS DE ACTUANTES DE OPERACIONES</v>
      </c>
      <c r="B1935" s="9" t="s">
        <v>4605</v>
      </c>
      <c r="C1935" s="9" t="s">
        <v>4606</v>
      </c>
      <c r="D1935" t="str">
        <f t="shared" si="61"/>
        <v>BDNOCL-BASE DE DATOS DE ACTUANTES DE OPERACIONES</v>
      </c>
    </row>
    <row r="1936" spans="1:4" x14ac:dyDescent="0.35">
      <c r="A1936" t="str">
        <f t="shared" si="60"/>
        <v>BDNOCT-BASE DE DATOS DE ACTUANTES DE Específico Portugal</v>
      </c>
      <c r="B1936" s="9" t="s">
        <v>4607</v>
      </c>
      <c r="C1936" s="9" t="s">
        <v>4608</v>
      </c>
      <c r="D1936" t="str">
        <f t="shared" si="61"/>
        <v>BDNOCT-BASE DE DATOS DE ACTUANTES DE Específico Portugal</v>
      </c>
    </row>
    <row r="1937" spans="1:4" x14ac:dyDescent="0.35">
      <c r="A1937" t="str">
        <f t="shared" si="60"/>
        <v>BDPABB-BDPABB ESPECIFICA INGLATERRA (ADD-ON PRODUCTO).</v>
      </c>
      <c r="B1937" s="9" t="s">
        <v>4609</v>
      </c>
      <c r="C1937" s="9" t="s">
        <v>4610</v>
      </c>
      <c r="D1937" t="str">
        <f t="shared" si="61"/>
        <v>BDPABB-BDPABB ESPECIFICA INGLATERRA (ADD-ON PRODUCTO).</v>
      </c>
    </row>
    <row r="1938" spans="1:4" x14ac:dyDescent="0.35">
      <c r="A1938" t="str">
        <f t="shared" si="60"/>
        <v>BDPABR-Aplicación de Personas Interface con ALTAIR</v>
      </c>
      <c r="B1938" s="9" t="s">
        <v>4611</v>
      </c>
      <c r="C1938" s="9" t="s">
        <v>4612</v>
      </c>
      <c r="D1938" t="str">
        <f t="shared" si="61"/>
        <v>BDPABR-Aplicación de Personas Interface con ALTAIR</v>
      </c>
    </row>
    <row r="1939" spans="1:4" x14ac:dyDescent="0.35">
      <c r="A1939" t="str">
        <f t="shared" si="60"/>
        <v>BDPALH-BDP TACTICA ESPAñA.</v>
      </c>
      <c r="B1939" s="9" t="s">
        <v>4613</v>
      </c>
      <c r="C1939" s="9" t="s">
        <v>4614</v>
      </c>
      <c r="D1939" t="str">
        <f t="shared" si="61"/>
        <v>BDPALH-BDP TACTICA ESPAñA.</v>
      </c>
    </row>
    <row r="1940" spans="1:4" x14ac:dyDescent="0.35">
      <c r="A1940" t="str">
        <f t="shared" si="60"/>
        <v>BDPBRA-BDP ESPECIF BRASIL. Esta aplicación incluye toda aquella funcionalidad considerada multipaís adaptada a Brasil. Teniendo en cuenta que Altair es el master en cuanto a la información de Personas.</v>
      </c>
      <c r="B1940" s="9" t="s">
        <v>4615</v>
      </c>
      <c r="C1940" s="9" t="s">
        <v>4616</v>
      </c>
      <c r="D1940" t="str">
        <f t="shared" si="61"/>
        <v>BDPBRA-BDP ESPECIF BRASIL. Esta aplicación incluye toda aquella funcionalidad considerada multipaís adaptada a Brasil. Teniendo en cuenta que Altair es el master en cuanto a la información de Personas.</v>
      </c>
    </row>
    <row r="1941" spans="1:4" x14ac:dyDescent="0.35">
      <c r="A1941" t="str">
        <f t="shared" si="60"/>
        <v>BDPCGE-Contiene componentes de BDP para Desarrollos locales con metodología completa y BKS, en SCB Alemania</v>
      </c>
      <c r="B1941" s="9" t="s">
        <v>4617</v>
      </c>
      <c r="C1941" s="9" t="s">
        <v>4618</v>
      </c>
      <c r="D1941" t="str">
        <f t="shared" si="61"/>
        <v>BDPCGE-Contiene componentes de BDP para Desarrollos locales con metodología completa y BKS, en SCB Alemania</v>
      </c>
    </row>
    <row r="1942" spans="1:4" x14ac:dyDescent="0.35">
      <c r="A1942" t="str">
        <f t="shared" si="60"/>
        <v>BDPCHL-BDP clientes de Chile</v>
      </c>
      <c r="B1942" s="9" t="s">
        <v>4619</v>
      </c>
      <c r="C1942" s="9" t="s">
        <v>4620</v>
      </c>
      <c r="D1942" t="str">
        <f t="shared" si="61"/>
        <v>BDPCHL-BDP clientes de Chile</v>
      </c>
    </row>
    <row r="1943" spans="1:4" x14ac:dyDescent="0.35">
      <c r="A1943" t="str">
        <f t="shared" si="60"/>
        <v>BDPCOR-Aplicación que administra la base única de clientes, en la cual se almacenan los datos generales y específicos de un cliente, como son: relación cliente/cuenta, domicilios, teléfonos, documentos, datos básicos(sucursal administradora, segmento, actividad genérica, nacionalidad, etc), datos complementarios(nombre de la empresa en la que labora, ramo de la empresa, numero de personas a cargo, nivel de estudios, etc). La información de los clientes es consulta, a través de servicios propios de Personas, por aplicaciones como: Pasivo, Activo, Terminal Financiero, Tarjetas, SuperNet, Colocación, etc.
El objetivo del aplicativo de personas, es mantener la información tanto de las personas físicas como de las personas jurídicas</v>
      </c>
      <c r="B1943" s="9" t="s">
        <v>4621</v>
      </c>
      <c r="C1943" s="9" t="s">
        <v>4622</v>
      </c>
      <c r="D1943" t="str">
        <f t="shared" si="61"/>
        <v>BDPCOR-Aplicación que administra la base única de clientes, en la cual se almacenan los datos generales y específicos de un cliente, como son: relación cliente/cuenta, domicilios, teléfonos, documentos, datos básicos(sucursal administradora, segmento, actividad genérica, nacionalidad, etc), datos complementarios(nombre de la empresa en la que labora, ramo de la empresa, numero de personas a cargo, nivel de estudios, etc). La información de los clientes es consulta, a través de servicios propios de Personas, por aplicaciones como: Pasivo, Activo, Terminal Financiero, Tarjetas, SuperNet, Colocación, etc.
El objetivo del aplicativo de personas, es mantener la información tanto de las personas físicas como de las personas jurídicas</v>
      </c>
    </row>
    <row r="1944" spans="1:4" x14ac:dyDescent="0.35">
      <c r="A1944" t="str">
        <f t="shared" si="60"/>
        <v>BDPCTR-App BDP realicionado com Manutencao Contrato Personas Brasil</v>
      </c>
      <c r="B1944" s="9" t="s">
        <v>4623</v>
      </c>
      <c r="C1944" s="9" t="s">
        <v>4624</v>
      </c>
      <c r="D1944" t="str">
        <f t="shared" si="61"/>
        <v>BDPCTR-App BDP realicionado com Manutencao Contrato Personas Brasil</v>
      </c>
    </row>
    <row r="1945" spans="1:4" x14ac:dyDescent="0.35">
      <c r="A1945" t="str">
        <f t="shared" si="60"/>
        <v>BDPDEL-BDP ADD-ON LOCAL ALEMANIA.</v>
      </c>
      <c r="B1945" s="9" t="s">
        <v>4625</v>
      </c>
      <c r="C1945" s="9" t="s">
        <v>4626</v>
      </c>
      <c r="D1945" t="str">
        <f t="shared" si="61"/>
        <v>BDPDEL-BDP ADD-ON LOCAL ALEMANIA.</v>
      </c>
    </row>
    <row r="1946" spans="1:4" x14ac:dyDescent="0.35">
      <c r="A1946" t="str">
        <f t="shared" si="60"/>
        <v>BDPDGP-APLICACIóN " APP BDP REALICIONADO COM DADOS GERAIS DO CLIENTE "</v>
      </c>
      <c r="B1946" s="9" t="s">
        <v>4627</v>
      </c>
      <c r="C1946" s="9" t="s">
        <v>4628</v>
      </c>
      <c r="D1946" t="str">
        <f t="shared" si="61"/>
        <v>BDPDGP-APLICACIóN " APP BDP REALICIONADO COM DADOS GERAIS DO CLIENTE "</v>
      </c>
    </row>
    <row r="1947" spans="1:4" x14ac:dyDescent="0.35">
      <c r="A1947" t="str">
        <f t="shared" si="60"/>
        <v>BDPDLA-Extractor de ficheros de BdP para UK Retail</v>
      </c>
      <c r="B1947" s="9" t="s">
        <v>4629</v>
      </c>
      <c r="C1947" s="9" t="s">
        <v>4630</v>
      </c>
      <c r="D1947" t="str">
        <f t="shared" si="61"/>
        <v>BDPDLA-Extractor de ficheros de BdP para UK Retail</v>
      </c>
    </row>
    <row r="1948" spans="1:4" x14ac:dyDescent="0.35">
      <c r="A1948" t="str">
        <f t="shared" si="60"/>
        <v>BDPDLE-Procesos locales de clientes para España, documentados según Metodología.</v>
      </c>
      <c r="B1948" s="9" t="s">
        <v>4631</v>
      </c>
      <c r="C1948" s="9" t="s">
        <v>4632</v>
      </c>
      <c r="D1948" t="str">
        <f t="shared" si="61"/>
        <v>BDPDLE-Procesos locales de clientes para España, documentados según Metodología.</v>
      </c>
    </row>
    <row r="1949" spans="1:4" x14ac:dyDescent="0.35">
      <c r="A1949" t="str">
        <f t="shared" si="60"/>
        <v>BDPDLS-Procesos locales de clientes para Santander, documentados según Metodología.</v>
      </c>
      <c r="B1949" s="9" t="s">
        <v>4633</v>
      </c>
      <c r="C1949" s="9" t="s">
        <v>4634</v>
      </c>
      <c r="D1949" t="str">
        <f t="shared" si="61"/>
        <v>BDPDLS-Procesos locales de clientes para Santander, documentados según Metodología.</v>
      </c>
    </row>
    <row r="1950" spans="1:4" x14ac:dyDescent="0.35">
      <c r="A1950" t="str">
        <f t="shared" si="60"/>
        <v>BDPEAL-Funcionalidades cross a todos los componentes de Personas</v>
      </c>
      <c r="B1950" s="9" t="s">
        <v>4635</v>
      </c>
      <c r="C1950" s="9" t="s">
        <v>4636</v>
      </c>
      <c r="D1950" t="str">
        <f t="shared" si="61"/>
        <v>BDPEAL-Funcionalidades cross a todos los componentes de Personas</v>
      </c>
    </row>
    <row r="1951" spans="1:4" x14ac:dyDescent="0.35">
      <c r="A1951" t="str">
        <f t="shared" si="60"/>
        <v>BDPECO-Funcionalidades cross a todos los componentes de Personas a nivel Core</v>
      </c>
      <c r="B1951" s="9" t="s">
        <v>4637</v>
      </c>
      <c r="C1951" s="9" t="s">
        <v>4638</v>
      </c>
      <c r="D1951" t="str">
        <f t="shared" si="61"/>
        <v>BDPECO-Funcionalidades cross a todos los componentes de Personas a nivel Core</v>
      </c>
    </row>
    <row r="1952" spans="1:4" x14ac:dyDescent="0.35">
      <c r="A1952" t="str">
        <f t="shared" ref="A1952:A2016" si="62">CONCATENATE(C1952,"-",B1952)</f>
        <v>BDPEES-ESTRUCTURAL ESPAÑA</v>
      </c>
      <c r="B1952" s="9" t="s">
        <v>4639</v>
      </c>
      <c r="C1952" s="9" t="s">
        <v>4640</v>
      </c>
      <c r="D1952" t="str">
        <f t="shared" ref="D1952:D2016" si="63">A1952</f>
        <v>BDPEES-ESTRUCTURAL ESPAÑA</v>
      </c>
    </row>
    <row r="1953" spans="1:4" x14ac:dyDescent="0.35">
      <c r="A1953" t="str">
        <f t="shared" si="62"/>
        <v>BDPEND-App BDP realicionado com Manutencao Endereco</v>
      </c>
      <c r="B1953" s="9" t="s">
        <v>4641</v>
      </c>
      <c r="C1953" s="9" t="s">
        <v>4642</v>
      </c>
      <c r="D1953" t="str">
        <f t="shared" si="63"/>
        <v>BDPEND-App BDP realicionado com Manutencao Endereco</v>
      </c>
    </row>
    <row r="1954" spans="1:4" x14ac:dyDescent="0.35">
      <c r="A1954" t="str">
        <f t="shared" si="62"/>
        <v>BDPEPO-Funcionalidades cross a todos los componentes de Personas</v>
      </c>
      <c r="B1954" s="9" t="s">
        <v>4635</v>
      </c>
      <c r="C1954" s="9" t="s">
        <v>4643</v>
      </c>
      <c r="D1954" t="str">
        <f t="shared" si="63"/>
        <v>BDPEPO-Funcionalidades cross a todos los componentes de Personas</v>
      </c>
    </row>
    <row r="1955" spans="1:4" x14ac:dyDescent="0.35">
      <c r="A1955" t="str">
        <f t="shared" si="62"/>
        <v>BDPESL-BDP ADD-ON LOCAL ESPAÑA.</v>
      </c>
      <c r="B1955" s="9" t="s">
        <v>4644</v>
      </c>
      <c r="C1955" s="9" t="s">
        <v>4645</v>
      </c>
      <c r="D1955" t="str">
        <f t="shared" si="63"/>
        <v>BDPESL-BDP ADD-ON LOCAL ESPAÑA.</v>
      </c>
    </row>
    <row r="1956" spans="1:4" x14ac:dyDescent="0.35">
      <c r="A1956" t="str">
        <f t="shared" si="62"/>
        <v>BDPESP-BDP ESPECIFICA ESPAÑA</v>
      </c>
      <c r="B1956" s="9" t="s">
        <v>4646</v>
      </c>
      <c r="C1956" s="9" t="s">
        <v>4647</v>
      </c>
      <c r="D1956" t="str">
        <f t="shared" si="63"/>
        <v>BDPESP-BDP ESPECIFICA ESPAÑA</v>
      </c>
    </row>
    <row r="1957" spans="1:4" x14ac:dyDescent="0.35">
      <c r="A1957" t="str">
        <f t="shared" si="62"/>
        <v>BDPEUK-ESTRUCTURAL UK</v>
      </c>
      <c r="B1957" s="9" t="s">
        <v>4648</v>
      </c>
      <c r="C1957" s="9" t="s">
        <v>4649</v>
      </c>
      <c r="D1957" t="str">
        <f t="shared" si="63"/>
        <v>BDPEUK-ESTRUCTURAL UK</v>
      </c>
    </row>
    <row r="1958" spans="1:4" x14ac:dyDescent="0.35">
      <c r="A1958" t="str">
        <f t="shared" si="62"/>
        <v>BDPEUS-ESTRUCTURAL USA</v>
      </c>
      <c r="B1958" s="9" t="s">
        <v>4650</v>
      </c>
      <c r="C1958" s="9" t="s">
        <v>4651</v>
      </c>
      <c r="D1958" t="str">
        <f t="shared" si="63"/>
        <v>BDPEUS-ESTRUCTURAL USA</v>
      </c>
    </row>
    <row r="1959" spans="1:4" x14ac:dyDescent="0.35">
      <c r="A1959" t="str">
        <f t="shared" si="62"/>
        <v>BDPGBL-BDP ADD-ON LOCAL INGLATERRA.</v>
      </c>
      <c r="B1959" s="9" t="s">
        <v>4652</v>
      </c>
      <c r="C1959" s="9" t="s">
        <v>4653</v>
      </c>
      <c r="D1959" t="str">
        <f t="shared" si="63"/>
        <v>BDPGBL-BDP ADD-ON LOCAL INGLATERRA.</v>
      </c>
    </row>
    <row r="1960" spans="1:4" x14ac:dyDescent="0.35">
      <c r="A1960" t="str">
        <f t="shared" si="62"/>
        <v>BDPGPO-BASE DE DATOS DE PERSONAS CORE</v>
      </c>
      <c r="B1960" s="9" t="s">
        <v>4654</v>
      </c>
      <c r="C1960" s="9" t="s">
        <v>4655</v>
      </c>
      <c r="D1960" t="str">
        <f t="shared" si="63"/>
        <v>BDPGPO-BASE DE DATOS DE PERSONAS CORE</v>
      </c>
    </row>
    <row r="1961" spans="1:4" x14ac:dyDescent="0.35">
      <c r="A1961" t="str">
        <f t="shared" si="62"/>
        <v>BDPLBA-SOFTWARE LOCAL BANESTO.</v>
      </c>
      <c r="B1961" s="9" t="s">
        <v>4656</v>
      </c>
      <c r="C1961" s="9" t="s">
        <v>4657</v>
      </c>
      <c r="D1961" t="str">
        <f t="shared" si="63"/>
        <v>BDPLBA-SOFTWARE LOCAL BANESTO.</v>
      </c>
    </row>
    <row r="1962" spans="1:4" x14ac:dyDescent="0.35">
      <c r="A1962" t="str">
        <f t="shared" si="62"/>
        <v>BDPLCZ-App BDP realicionado com Localizador Personas Brasil</v>
      </c>
      <c r="B1962" s="9" t="s">
        <v>4658</v>
      </c>
      <c r="C1962" s="9" t="s">
        <v>4659</v>
      </c>
      <c r="D1962" t="str">
        <f t="shared" si="63"/>
        <v>BDPLCZ-App BDP realicionado com Localizador Personas Brasil</v>
      </c>
    </row>
    <row r="1963" spans="1:4" x14ac:dyDescent="0.35">
      <c r="A1963" t="str">
        <f t="shared" si="62"/>
        <v>BDPLES-DESARROLLOS LOCALES BDP ESPAñAPARA SANTANDER</v>
      </c>
      <c r="B1963" s="9" t="s">
        <v>4660</v>
      </c>
      <c r="C1963" s="9" t="s">
        <v>4661</v>
      </c>
      <c r="D1963" t="str">
        <f t="shared" si="63"/>
        <v>BDPLES-DESARROLLOS LOCALES BDP ESPAñAPARA SANTANDER</v>
      </c>
    </row>
    <row r="1964" spans="1:4" x14ac:dyDescent="0.35">
      <c r="A1964" t="str">
        <f t="shared" si="62"/>
        <v>BDPLOP-SOFTWARE LOCAL OPENBANK.</v>
      </c>
      <c r="B1964" s="9" t="s">
        <v>4662</v>
      </c>
      <c r="C1964" s="9" t="s">
        <v>4663</v>
      </c>
      <c r="D1964" t="str">
        <f t="shared" si="63"/>
        <v>BDPLOP-SOFTWARE LOCAL OPENBANK.</v>
      </c>
    </row>
    <row r="1965" spans="1:4" x14ac:dyDescent="0.35">
      <c r="A1965" t="str">
        <f t="shared" si="62"/>
        <v>BDPLUR-BDP LOCAL UK RETAIL</v>
      </c>
      <c r="B1965" s="9" t="s">
        <v>4664</v>
      </c>
      <c r="C1965" s="9" t="s">
        <v>4665</v>
      </c>
      <c r="D1965" t="str">
        <f t="shared" si="63"/>
        <v>BDPLUR-BDP LOCAL UK RETAIL</v>
      </c>
    </row>
    <row r="1966" spans="1:4" x14ac:dyDescent="0.35">
      <c r="A1966" t="str">
        <f t="shared" si="62"/>
        <v>BDPLUS-BDP ADD-ON LOCAL USA</v>
      </c>
      <c r="B1966" s="9" t="s">
        <v>4666</v>
      </c>
      <c r="C1966" s="9" t="s">
        <v>4667</v>
      </c>
      <c r="D1966" t="str">
        <f t="shared" si="63"/>
        <v>BDPLUS-BDP ADD-ON LOCAL USA</v>
      </c>
    </row>
    <row r="1967" spans="1:4" x14ac:dyDescent="0.35">
      <c r="A1967" t="str">
        <f t="shared" si="62"/>
        <v>BDPMEX-BDP MEXICO.  Esta aplicación incluye toda aquella funcionalidad considerada multipaís adaptada a Mexico. Teniendo en cuenta que Altair 390 es el master en cuanto a la información de Personas.</v>
      </c>
      <c r="B1967" s="9" t="s">
        <v>4668</v>
      </c>
      <c r="C1967" s="9" t="s">
        <v>4669</v>
      </c>
      <c r="D1967" t="str">
        <f t="shared" si="63"/>
        <v>BDPMEX-BDP MEXICO.  Esta aplicación incluye toda aquella funcionalidad considerada multipaís adaptada a Mexico. Teniendo en cuenta que Altair 390 es el master en cuanto a la información de Personas.</v>
      </c>
    </row>
    <row r="1968" spans="1:4" x14ac:dyDescent="0.35">
      <c r="A1968" t="str">
        <f t="shared" si="62"/>
        <v>BDPPBR-Brasil Relación BDP-Personas</v>
      </c>
      <c r="B1968" s="9" t="s">
        <v>4670</v>
      </c>
      <c r="C1968" s="9" t="s">
        <v>4671</v>
      </c>
      <c r="D1968" t="str">
        <f t="shared" si="63"/>
        <v>BDPPBR-Brasil Relación BDP-Personas</v>
      </c>
    </row>
    <row r="1969" spans="1:4" x14ac:dyDescent="0.35">
      <c r="A1969" t="str">
        <f t="shared" si="62"/>
        <v>BDPPTL-BDP ADD-ON LOCAL PORTUGAL.</v>
      </c>
      <c r="B1969" s="9" t="s">
        <v>4672</v>
      </c>
      <c r="C1969" s="9" t="s">
        <v>4673</v>
      </c>
      <c r="D1969" t="str">
        <f t="shared" si="63"/>
        <v>BDPPTL-BDP ADD-ON LOCAL PORTUGAL.</v>
      </c>
    </row>
    <row r="1970" spans="1:4" x14ac:dyDescent="0.35">
      <c r="A1970" t="str">
        <f t="shared" si="62"/>
        <v>BDPSCF-BDP ESPECIF ALEMANIA (ADD-ON PRODUCTO)</v>
      </c>
      <c r="B1970" s="9" t="s">
        <v>4674</v>
      </c>
      <c r="C1970" s="9" t="s">
        <v>4675</v>
      </c>
      <c r="D1970" t="str">
        <f t="shared" si="63"/>
        <v>BDPSCF-BDP ESPECIF ALEMANIA (ADD-ON PRODUCTO)</v>
      </c>
    </row>
    <row r="1971" spans="1:4" x14ac:dyDescent="0.35">
      <c r="A1971" t="str">
        <f t="shared" si="62"/>
        <v>BDPSRI-GESTIÓN DE LA SEGMENTACIÓN DE RIESGOS LOCAL PARA UK-EMPRESAS</v>
      </c>
      <c r="B1971" s="9" t="s">
        <v>4676</v>
      </c>
      <c r="C1971" s="9" t="s">
        <v>4677</v>
      </c>
      <c r="D1971" t="str">
        <f t="shared" si="63"/>
        <v>BDPSRI-GESTIÓN DE LA SEGMENTACIÓN DE RIESGOS LOCAL PARA UK-EMPRESAS</v>
      </c>
    </row>
    <row r="1972" spans="1:4" x14ac:dyDescent="0.35">
      <c r="A1972" t="str">
        <f t="shared" si="62"/>
        <v>BDPSTA-Application meant to gather all the software related to stabilizing BDP US</v>
      </c>
      <c r="B1972" s="9" t="s">
        <v>4678</v>
      </c>
      <c r="C1972" s="9" t="s">
        <v>4679</v>
      </c>
      <c r="D1972" t="str">
        <f t="shared" si="63"/>
        <v>BDPSTA-Application meant to gather all the software related to stabilizing BDP US</v>
      </c>
    </row>
    <row r="1973" spans="1:4" x14ac:dyDescent="0.35">
      <c r="A1973" t="str">
        <f t="shared" si="62"/>
        <v>BDPTOT-BDPTOT ESPECIFICA PORTUGAL (ADD-ON PRODUCTO).</v>
      </c>
      <c r="B1973" s="9" t="s">
        <v>4680</v>
      </c>
      <c r="C1973" s="9" t="s">
        <v>4681</v>
      </c>
      <c r="D1973" t="str">
        <f t="shared" si="63"/>
        <v>BDPTOT-BDPTOT ESPECIFICA PORTUGAL (ADD-ON PRODUCTO).</v>
      </c>
    </row>
    <row r="1974" spans="1:4" x14ac:dyDescent="0.35">
      <c r="A1974" t="str">
        <f t="shared" si="62"/>
        <v>BDPUSA-BDP ESPECIFICA USA.</v>
      </c>
      <c r="B1974" s="9" t="s">
        <v>4682</v>
      </c>
      <c r="C1974" s="9" t="s">
        <v>4683</v>
      </c>
      <c r="D1974" t="str">
        <f t="shared" si="63"/>
        <v>BDPUSA-BDP ESPECIFICA USA.</v>
      </c>
    </row>
    <row r="1975" spans="1:4" x14ac:dyDescent="0.35">
      <c r="A1975" t="str">
        <f t="shared" si="62"/>
        <v>BDRIRB-Base de datos de Riesgo de Crédito para el cálculo de capital regulatorio por método IRB. Modelo corporativo de implantación por unidad</v>
      </c>
      <c r="B1975" s="9" t="s">
        <v>4684</v>
      </c>
      <c r="C1975" s="9" t="s">
        <v>4685</v>
      </c>
      <c r="D1975" t="str">
        <f t="shared" si="63"/>
        <v>BDRIRB-Base de datos de Riesgo de Crédito para el cálculo de capital regulatorio por método IRB. Modelo corporativo de implantación por unidad</v>
      </c>
    </row>
    <row r="1976" spans="1:4" x14ac:dyDescent="0.35">
      <c r="A1976" t="str">
        <f t="shared" si="62"/>
        <v>BDSL-SOLICITANTES CORE</v>
      </c>
      <c r="B1976" s="9" t="s">
        <v>4686</v>
      </c>
      <c r="C1976" s="9" t="s">
        <v>4687</v>
      </c>
      <c r="D1976" t="str">
        <f t="shared" si="63"/>
        <v>BDSL-SOLICITANTES CORE</v>
      </c>
    </row>
    <row r="1977" spans="1:4" x14ac:dyDescent="0.35">
      <c r="A1977" t="str">
        <f t="shared" si="62"/>
        <v>BDSLAL-SOLICITANTES ALEMANIA</v>
      </c>
      <c r="B1977" s="9" t="s">
        <v>4688</v>
      </c>
      <c r="C1977" s="9" t="s">
        <v>4689</v>
      </c>
      <c r="D1977" t="str">
        <f t="shared" si="63"/>
        <v>BDSLAL-SOLICITANTES ALEMANIA</v>
      </c>
    </row>
    <row r="1978" spans="1:4" x14ac:dyDescent="0.35">
      <c r="A1978" t="str">
        <f t="shared" si="62"/>
        <v>BDSLES-SOLICITANTES ESPA#A</v>
      </c>
      <c r="B1978" s="9" t="s">
        <v>4690</v>
      </c>
      <c r="C1978" s="9" t="s">
        <v>4691</v>
      </c>
      <c r="D1978" t="str">
        <f t="shared" si="63"/>
        <v>BDSLES-SOLICITANTES ESPA#A</v>
      </c>
    </row>
    <row r="1979" spans="1:4" x14ac:dyDescent="0.35">
      <c r="A1979" t="str">
        <f t="shared" si="62"/>
        <v>BDSLPO-SOLICITANTES PORTUGAL</v>
      </c>
      <c r="B1979" s="9" t="s">
        <v>4692</v>
      </c>
      <c r="C1979" s="9" t="s">
        <v>4693</v>
      </c>
      <c r="D1979" t="str">
        <f t="shared" si="63"/>
        <v>BDSLPO-SOLICITANTES PORTUGAL</v>
      </c>
    </row>
    <row r="1980" spans="1:4" x14ac:dyDescent="0.35">
      <c r="A1980" t="str">
        <f t="shared" si="62"/>
        <v>BDSLUK-SOLICITANTES REINO UNIDO</v>
      </c>
      <c r="B1980" s="9" t="s">
        <v>4694</v>
      </c>
      <c r="C1980" s="9" t="s">
        <v>4695</v>
      </c>
      <c r="D1980" t="str">
        <f t="shared" si="63"/>
        <v>BDSLUK-SOLICITANTES REINO UNIDO</v>
      </c>
    </row>
    <row r="1981" spans="1:4" x14ac:dyDescent="0.35">
      <c r="A1981" t="str">
        <f t="shared" si="62"/>
        <v>BDSLUS-SOLICITANTES USA</v>
      </c>
      <c r="B1981" s="9" t="s">
        <v>4696</v>
      </c>
      <c r="C1981" s="9" t="s">
        <v>4697</v>
      </c>
      <c r="D1981" t="str">
        <f t="shared" si="63"/>
        <v>BDSLUS-SOLICITANTES USA</v>
      </c>
    </row>
    <row r="1982" spans="1:4" x14ac:dyDescent="0.35">
      <c r="A1982" t="str">
        <f t="shared" si="62"/>
        <v>BDUKLB-BDP BKS Services that require non-AGIL development</v>
      </c>
      <c r="B1982" s="9" t="s">
        <v>4698</v>
      </c>
      <c r="C1982" s="9" t="s">
        <v>4699</v>
      </c>
      <c r="D1982" t="str">
        <f t="shared" si="63"/>
        <v>BDUKLB-BDP BKS Services that require non-AGIL development</v>
      </c>
    </row>
    <row r="1983" spans="1:4" x14ac:dyDescent="0.35">
      <c r="A1983" t="str">
        <f t="shared" si="62"/>
        <v>BDUKLO-BDP Application for local UK Software</v>
      </c>
      <c r="B1983" s="9" t="s">
        <v>4700</v>
      </c>
      <c r="C1983" s="9" t="s">
        <v>4701</v>
      </c>
      <c r="D1983" t="str">
        <f t="shared" si="63"/>
        <v>BDUKLO-BDP Application for local UK Software</v>
      </c>
    </row>
    <row r="1984" spans="1:4" x14ac:dyDescent="0.35">
      <c r="A1984" t="str">
        <f t="shared" si="62"/>
        <v>BENCA1-Aplicación que gestiona todos los procesos necesarios para cálcular y reintegrar todos los denominados Beneficios CashBack</v>
      </c>
      <c r="B1984" s="9" t="s">
        <v>4702</v>
      </c>
      <c r="C1984" s="9" t="s">
        <v>4703</v>
      </c>
      <c r="D1984" t="str">
        <f t="shared" si="63"/>
        <v>BENCA1-Aplicación que gestiona todos los procesos necesarios para cálcular y reintegrar todos los denominados Beneficios CashBack</v>
      </c>
    </row>
    <row r="1985" spans="1:4" x14ac:dyDescent="0.35">
      <c r="A1985" t="str">
        <f t="shared" si="62"/>
        <v>BESCSE-Used to display behavioural scoring data from OCDB and in the future from NuoDB.</v>
      </c>
      <c r="B1985" s="9" t="s">
        <v>4704</v>
      </c>
      <c r="C1985" s="9" t="s">
        <v>4705</v>
      </c>
      <c r="D1985" t="str">
        <f t="shared" si="63"/>
        <v>BESCSE-Used to display behavioural scoring data from OCDB and in the future from NuoDB.</v>
      </c>
    </row>
    <row r="1986" spans="1:4" x14ac:dyDescent="0.35">
      <c r="A1986" t="str">
        <f t="shared" si="62"/>
        <v>BFCOBA-Aplicação que vai servir de suporte às conversões entre os códigos Sintra e Banif e aos processos de migração.</v>
      </c>
      <c r="B1986" s="9" t="s">
        <v>4706</v>
      </c>
      <c r="C1986" s="9" t="s">
        <v>4707</v>
      </c>
      <c r="D1986" t="str">
        <f t="shared" si="63"/>
        <v>BFCOBA-Aplicação que vai servir de suporte às conversões entre os códigos Sintra e Banif e aos processos de migração.</v>
      </c>
    </row>
    <row r="1987" spans="1:4" x14ac:dyDescent="0.35">
      <c r="A1987" t="str">
        <f t="shared" si="62"/>
        <v>BGDLRC-BAO. Aplicación para la gestión de la relacion Cliente-Actuante. Nueva aplicacion creada para el desacople</v>
      </c>
      <c r="B1987" s="9" t="s">
        <v>4708</v>
      </c>
      <c r="C1987" s="9" t="s">
        <v>4709</v>
      </c>
      <c r="D1987" t="str">
        <f t="shared" si="63"/>
        <v>BGDLRC-BAO. Aplicación para la gestión de la relacion Cliente-Actuante. Nueva aplicacion creada para el desacople</v>
      </c>
    </row>
    <row r="1988" spans="1:4" x14ac:dyDescent="0.35">
      <c r="A1988" t="str">
        <f t="shared" si="62"/>
        <v>BGDLRO-BAO. Aplicación para la gestión de la relacion Orden-Actuante. Nueva aplicacion creada para el desacople</v>
      </c>
      <c r="B1988" s="9" t="s">
        <v>4710</v>
      </c>
      <c r="C1988" s="9" t="s">
        <v>4711</v>
      </c>
      <c r="D1988" t="str">
        <f t="shared" si="63"/>
        <v>BGDLRO-BAO. Aplicación para la gestión de la relacion Orden-Actuante. Nueva aplicacion creada para el desacople</v>
      </c>
    </row>
    <row r="1989" spans="1:4" x14ac:dyDescent="0.35">
      <c r="A1989" t="str">
        <f t="shared" si="62"/>
        <v>BGFIES-IIC INFORMACION BBOO Y GESTORA FINV ESPAÑA</v>
      </c>
      <c r="B1989" s="9" t="s">
        <v>4712</v>
      </c>
      <c r="C1989" s="9" t="s">
        <v>4713</v>
      </c>
      <c r="D1989" t="str">
        <f t="shared" si="63"/>
        <v>BGFIES-IIC INFORMACION BBOO Y GESTORA FINV ESPAÑA</v>
      </c>
    </row>
    <row r="1990" spans="1:4" x14ac:dyDescent="0.35">
      <c r="A1990" t="str">
        <f t="shared" si="62"/>
        <v>BGGCOR-GRUPOS BMG</v>
      </c>
      <c r="B1990" s="9" t="s">
        <v>4714</v>
      </c>
      <c r="C1990" s="9" t="s">
        <v>4715</v>
      </c>
      <c r="D1990" t="str">
        <f t="shared" si="63"/>
        <v>BGGCOR-GRUPOS BMG</v>
      </c>
    </row>
    <row r="1991" spans="1:4" x14ac:dyDescent="0.35">
      <c r="A1991" t="str">
        <f t="shared" si="62"/>
        <v>BGPCOR-BDP GBM.</v>
      </c>
      <c r="B1991" s="9" t="s">
        <v>4716</v>
      </c>
      <c r="C1991" s="9" t="s">
        <v>4717</v>
      </c>
      <c r="D1991" t="str">
        <f t="shared" si="63"/>
        <v>BGPCOR-BDP GBM.</v>
      </c>
    </row>
    <row r="1992" spans="1:4" x14ac:dyDescent="0.35">
      <c r="A1992" t="str">
        <f t="shared" si="62"/>
        <v>BGPINT-INTEGRACION PERSONAS - PROCESO BATCH</v>
      </c>
      <c r="B1992" s="9" t="s">
        <v>4718</v>
      </c>
      <c r="C1992" s="9" t="s">
        <v>4719</v>
      </c>
      <c r="D1992" t="str">
        <f t="shared" si="63"/>
        <v>BGPINT-INTEGRACION PERSONAS - PROCESO BATCH</v>
      </c>
    </row>
    <row r="1993" spans="1:4" x14ac:dyDescent="0.35">
      <c r="A1993" t="str">
        <f t="shared" si="62"/>
        <v>BGPSER-BDP SERVICIOS BANCOS</v>
      </c>
      <c r="B1993" s="9" t="s">
        <v>4720</v>
      </c>
      <c r="C1993" s="9" t="s">
        <v>4721</v>
      </c>
      <c r="D1993" t="str">
        <f t="shared" si="63"/>
        <v>BGPSER-BDP SERVICIOS BANCOS</v>
      </c>
    </row>
    <row r="1994" spans="1:4" x14ac:dyDescent="0.35">
      <c r="A1994" t="str">
        <f t="shared" si="62"/>
        <v>BGPTDC-TRADUCCION INTEGRACION - PROCESO BATCH</v>
      </c>
      <c r="B1994" s="9" t="s">
        <v>4722</v>
      </c>
      <c r="C1994" s="9" t="s">
        <v>4723</v>
      </c>
      <c r="D1994" t="str">
        <f t="shared" si="63"/>
        <v>BGPTDC-TRADUCCION INTEGRACION - PROCESO BATCH</v>
      </c>
    </row>
    <row r="1995" spans="1:4" x14ac:dyDescent="0.35">
      <c r="A1995" t="str">
        <f t="shared" si="62"/>
        <v>BI-BEHAVIOURAL INTEGRATION</v>
      </c>
      <c r="B1995" s="9" t="s">
        <v>4724</v>
      </c>
      <c r="C1995" s="9" t="s">
        <v>4725</v>
      </c>
      <c r="D1995" t="str">
        <f t="shared" si="63"/>
        <v>BI-BEHAVIOURAL INTEGRATION</v>
      </c>
    </row>
    <row r="1996" spans="1:4" x14ac:dyDescent="0.35">
      <c r="A1996" t="str">
        <f t="shared" si="62"/>
        <v>BIBLI1-Site para herramienta biblioteca Intranet Privada</v>
      </c>
      <c r="B1996" s="9" t="s">
        <v>4726</v>
      </c>
      <c r="C1996" s="9" t="s">
        <v>4727</v>
      </c>
      <c r="D1996" t="str">
        <f t="shared" si="63"/>
        <v>BIBLI1-Site para herramienta biblioteca Intranet Privada</v>
      </c>
    </row>
    <row r="1997" spans="1:4" x14ac:dyDescent="0.35">
      <c r="A1997" t="str">
        <f t="shared" si="62"/>
        <v>BIETUL-Collection of software to transform and load data from product systems sources (e.g. loaniq, BT, IRIS) into BIL database</v>
      </c>
      <c r="B1997" s="9" t="s">
        <v>4728</v>
      </c>
      <c r="C1997" s="9" t="s">
        <v>4729</v>
      </c>
      <c r="D1997" t="str">
        <f t="shared" si="63"/>
        <v>BIETUL-Collection of software to transform and load data from product systems sources (e.g. loaniq, BT, IRIS) into BIL database</v>
      </c>
    </row>
    <row r="1998" spans="1:4" x14ac:dyDescent="0.35">
      <c r="A1998" t="str">
        <f t="shared" si="62"/>
        <v>BIGELK-ELK Logging</v>
      </c>
      <c r="B1998" s="9" t="s">
        <v>4730</v>
      </c>
      <c r="C1998" s="9" t="s">
        <v>4731</v>
      </c>
      <c r="D1998" t="str">
        <f t="shared" si="63"/>
        <v>BIGELK-ELK Logging</v>
      </c>
    </row>
    <row r="1999" spans="1:4" x14ac:dyDescent="0.35">
      <c r="A1999" t="str">
        <f t="shared" si="62"/>
        <v>BILCBK-Billinh especifica UK Non Rig Fence Bank</v>
      </c>
      <c r="B1999" s="9" t="s">
        <v>4732</v>
      </c>
      <c r="C1999" s="9" t="s">
        <v>4733</v>
      </c>
      <c r="D1999" t="str">
        <f t="shared" si="63"/>
        <v>BILCBK-Billinh especifica UK Non Rig Fence Bank</v>
      </c>
    </row>
    <row r="2000" spans="1:4" x14ac:dyDescent="0.35">
      <c r="A2000" t="str">
        <f t="shared" si="62"/>
        <v>BILCOR-BEHAVIOR INTEGRATION LAYER-APLICACION CORE</v>
      </c>
      <c r="B2000" s="9" t="s">
        <v>4734</v>
      </c>
      <c r="C2000" s="9" t="s">
        <v>4735</v>
      </c>
      <c r="D2000" t="str">
        <f t="shared" si="63"/>
        <v>BILCOR-BEHAVIOR INTEGRATION LAYER-APLICACION CORE</v>
      </c>
    </row>
    <row r="2001" spans="1:4" x14ac:dyDescent="0.35">
      <c r="A2001" t="str">
        <f t="shared" si="62"/>
        <v>BILESP-Aplicación especifica Billing España para Multiimplementación</v>
      </c>
      <c r="B2001" s="9" t="s">
        <v>4736</v>
      </c>
      <c r="C2001" s="9" t="s">
        <v>4737</v>
      </c>
      <c r="D2001" t="str">
        <f t="shared" si="63"/>
        <v>BILESP-Aplicación especifica Billing España para Multiimplementación</v>
      </c>
    </row>
    <row r="2002" spans="1:4" x14ac:dyDescent="0.35">
      <c r="A2002" t="str">
        <f t="shared" si="62"/>
        <v>BILLAB-Aplicación especifica UK que da soporte completo a la gestión de los resultados de liquidación de las aplicaciones principales para su facturación.</v>
      </c>
      <c r="B2002" s="9" t="s">
        <v>4738</v>
      </c>
      <c r="C2002" s="9" t="s">
        <v>4739</v>
      </c>
      <c r="D2002" t="str">
        <f t="shared" si="63"/>
        <v>BILLAB-Aplicación especifica UK que da soporte completo a la gestión de los resultados de liquidación de las aplicaciones principales para su facturación.</v>
      </c>
    </row>
    <row r="2003" spans="1:4" x14ac:dyDescent="0.35">
      <c r="A2003" t="str">
        <f t="shared" si="62"/>
        <v>BILLBO-Aplicación que gestiona los resultados de liquidación de las aplicaciones principales para su facturación.</v>
      </c>
      <c r="B2003" s="9" t="s">
        <v>4740</v>
      </c>
      <c r="C2003" s="9" t="s">
        <v>4741</v>
      </c>
      <c r="D2003" t="str">
        <f t="shared" si="63"/>
        <v>BILLBO-Aplicación que gestiona los resultados de liquidación de las aplicaciones principales para su facturación.</v>
      </c>
    </row>
    <row r="2004" spans="1:4" x14ac:dyDescent="0.35">
      <c r="A2004" t="str">
        <f t="shared" si="62"/>
        <v>BILLDE-Aplicación especifica Billing Alemania</v>
      </c>
      <c r="B2004" s="9" t="s">
        <v>4742</v>
      </c>
      <c r="C2004" s="9" t="s">
        <v>4743</v>
      </c>
      <c r="D2004" t="str">
        <f t="shared" si="63"/>
        <v>BILLDE-Aplicación especifica Billing Alemania</v>
      </c>
    </row>
    <row r="2005" spans="1:4" x14ac:dyDescent="0.35">
      <c r="A2005" t="str">
        <f t="shared" si="62"/>
        <v>BILLUS-Aplicación especifica USA que da soporte completo a la gestión de los resultados de liquidación de las aplicaciones principales para su facturación.</v>
      </c>
      <c r="B2005" s="9" t="s">
        <v>4744</v>
      </c>
      <c r="C2005" s="9" t="s">
        <v>4745</v>
      </c>
      <c r="D2005" t="str">
        <f t="shared" si="63"/>
        <v>BILLUS-Aplicación especifica USA que da soporte completo a la gestión de los resultados de liquidación de las aplicaciones principales para su facturación.</v>
      </c>
    </row>
    <row r="2006" spans="1:4" x14ac:dyDescent="0.35">
      <c r="A2006" t="str">
        <f t="shared" si="62"/>
        <v>BILRFB-Aplicación Billing especifica UK Ring Fence Bank</v>
      </c>
      <c r="B2006" s="9" t="s">
        <v>4746</v>
      </c>
      <c r="C2006" s="9" t="s">
        <v>4747</v>
      </c>
      <c r="D2006" t="str">
        <f t="shared" si="63"/>
        <v>BILRFB-Aplicación Billing especifica UK Ring Fence Bank</v>
      </c>
    </row>
    <row r="2007" spans="1:4" x14ac:dyDescent="0.35">
      <c r="A2007" t="str">
        <f t="shared" si="62"/>
        <v>BILSCB-Repositorio de información comportamental en Alemania</v>
      </c>
      <c r="B2007" s="9" t="s">
        <v>4748</v>
      </c>
      <c r="C2007" s="9" t="s">
        <v>4749</v>
      </c>
      <c r="D2007" t="str">
        <f t="shared" si="63"/>
        <v>BILSCB-Repositorio de información comportamental en Alemania</v>
      </c>
    </row>
    <row r="2008" spans="1:4" x14ac:dyDescent="0.35">
      <c r="A2008" t="str">
        <f t="shared" si="62"/>
        <v>BILSEB-BEHAVIOR INTEGRATION LAYER SEB</v>
      </c>
      <c r="B2008" s="9" t="s">
        <v>4750</v>
      </c>
      <c r="C2008" s="9" t="s">
        <v>4751</v>
      </c>
      <c r="D2008" t="str">
        <f t="shared" si="63"/>
        <v>BILSEB-BEHAVIOR INTEGRATION LAYER SEB</v>
      </c>
    </row>
    <row r="2009" spans="1:4" x14ac:dyDescent="0.35">
      <c r="A2009" t="str">
        <f t="shared" si="62"/>
        <v>BILUK-Repositorio de información comportamental en UK</v>
      </c>
      <c r="B2009" s="9" t="s">
        <v>4752</v>
      </c>
      <c r="C2009" s="9" t="s">
        <v>4753</v>
      </c>
      <c r="D2009" t="str">
        <f t="shared" si="63"/>
        <v>BILUK-Repositorio de información comportamental en UK</v>
      </c>
    </row>
    <row r="2010" spans="1:4" x14ac:dyDescent="0.35">
      <c r="A2010" t="str">
        <f t="shared" si="62"/>
        <v>BILWIZ-Biller Wizard</v>
      </c>
      <c r="B2010" s="9" t="s">
        <v>4754</v>
      </c>
      <c r="C2010" s="9" t="s">
        <v>4755</v>
      </c>
      <c r="D2010" t="str">
        <f t="shared" si="63"/>
        <v>BILWIZ-Biller Wizard</v>
      </c>
    </row>
    <row r="2011" spans="1:4" x14ac:dyDescent="0.35">
      <c r="A2011" t="str">
        <f t="shared" si="62"/>
        <v>BIRSOV-Generación de reportes de instrucciones en Oficinas</v>
      </c>
      <c r="B2011" s="9" t="s">
        <v>4756</v>
      </c>
      <c r="C2011" s="9" t="s">
        <v>4757</v>
      </c>
      <c r="D2011" t="str">
        <f t="shared" si="63"/>
        <v>BIRSOV-Generación de reportes de instrucciones en Oficinas</v>
      </c>
    </row>
    <row r="2012" spans="1:4" x14ac:dyDescent="0.35">
      <c r="A2012" t="str">
        <f t="shared" si="62"/>
        <v>BIWICI-Biller Wizard_CIC</v>
      </c>
      <c r="B2012" s="9" t="s">
        <v>4758</v>
      </c>
      <c r="C2012" s="9" t="s">
        <v>4759</v>
      </c>
      <c r="D2012" t="str">
        <f t="shared" si="63"/>
        <v>BIWICI-Biller Wizard_CIC</v>
      </c>
    </row>
    <row r="2013" spans="1:4" x14ac:dyDescent="0.35">
      <c r="A2013" t="str">
        <f t="shared" si="62"/>
        <v>BIWICL-Biller Wizard_CIC_LP</v>
      </c>
      <c r="B2013" s="9" t="s">
        <v>4760</v>
      </c>
      <c r="C2013" s="9" t="s">
        <v>4761</v>
      </c>
      <c r="D2013" t="str">
        <f t="shared" si="63"/>
        <v>BIWICL-Biller Wizard_CIC_LP</v>
      </c>
    </row>
    <row r="2014" spans="1:4" x14ac:dyDescent="0.35">
      <c r="A2014" t="str">
        <f t="shared" si="62"/>
        <v>BIWIOF-Biller Wizard OFI.</v>
      </c>
      <c r="B2014" s="9" t="s">
        <v>4762</v>
      </c>
      <c r="C2014" s="9" t="s">
        <v>4763</v>
      </c>
      <c r="D2014" t="str">
        <f t="shared" si="63"/>
        <v>BIWIOF-Biller Wizard OFI.</v>
      </c>
    </row>
    <row r="2015" spans="1:4" x14ac:dyDescent="0.35">
      <c r="A2015" t="str">
        <f t="shared" si="62"/>
        <v>BIWIOL-Biller Wizard_OF_LP</v>
      </c>
      <c r="B2015" s="9" t="s">
        <v>4764</v>
      </c>
      <c r="C2015" s="9" t="s">
        <v>4765</v>
      </c>
      <c r="D2015" t="str">
        <f t="shared" si="63"/>
        <v>BIWIOL-Biller Wizard_OF_LP</v>
      </c>
    </row>
    <row r="2016" spans="1:4" x14ac:dyDescent="0.35">
      <c r="A2016" t="str">
        <f t="shared" si="62"/>
        <v>BIXUDG-Pasarela de intercomunicación desarrollada en biztalk que comunica RedC (proceso online) y Colectoras (proceso batch) con la Xunta de Galicia para la gestión de licencia de caza y pesca</v>
      </c>
      <c r="B2016" s="9" t="s">
        <v>4766</v>
      </c>
      <c r="C2016" s="9" t="s">
        <v>4767</v>
      </c>
      <c r="D2016" t="str">
        <f t="shared" si="63"/>
        <v>BIXUDG-Pasarela de intercomunicación desarrollada en biztalk que comunica RedC (proceso online) y Colectoras (proceso batch) con la Xunta de Galicia para la gestión de licencia de caza y pesca</v>
      </c>
    </row>
    <row r="2017" spans="1:4" x14ac:dyDescent="0.35">
      <c r="A2017" t="str">
        <f t="shared" ref="A2017:A2081" si="64">CONCATENATE(C2017,"-",B2017)</f>
        <v>BIZDGT-DGT. Pasarela de pagos de multas de tráfico a la DGT</v>
      </c>
      <c r="B2017" s="9" t="s">
        <v>4768</v>
      </c>
      <c r="C2017" s="9" t="s">
        <v>4769</v>
      </c>
      <c r="D2017" t="str">
        <f t="shared" ref="D2017:D2081" si="65">A2017</f>
        <v>BIZDGT-DGT. Pasarela de pagos de multas de tráfico a la DGT</v>
      </c>
    </row>
    <row r="2018" spans="1:4" x14ac:dyDescent="0.35">
      <c r="A2018" t="str">
        <f t="shared" si="64"/>
        <v>BIZLAE-LAE.  Pasarela para el cobro de premios de lotería</v>
      </c>
      <c r="B2018" s="9" t="s">
        <v>4770</v>
      </c>
      <c r="C2018" s="9" t="s">
        <v>4771</v>
      </c>
      <c r="D2018" t="str">
        <f t="shared" si="65"/>
        <v>BIZLAE-LAE.  Pasarela para el cobro de premios de lotería</v>
      </c>
    </row>
    <row r="2019" spans="1:4" x14ac:dyDescent="0.35">
      <c r="A2019" t="str">
        <f t="shared" si="64"/>
        <v>BKPCTM-Backup automation marketplace</v>
      </c>
      <c r="B2019" s="9" t="s">
        <v>4772</v>
      </c>
      <c r="C2019" s="9" t="s">
        <v>4773</v>
      </c>
      <c r="D2019" t="str">
        <f t="shared" si="65"/>
        <v>BKPCTM-Backup automation marketplace</v>
      </c>
    </row>
    <row r="2020" spans="1:4" x14ac:dyDescent="0.35">
      <c r="A2020" t="str">
        <f t="shared" si="64"/>
        <v>BKSRED-Módulo http que redirecciona peticiones anónimas a prepágina corporativa.</v>
      </c>
      <c r="B2020" s="9" t="s">
        <v>4774</v>
      </c>
      <c r="C2020" s="9" t="s">
        <v>4775</v>
      </c>
      <c r="D2020" t="str">
        <f t="shared" si="65"/>
        <v>BKSRED-Módulo http que redirecciona peticiones anónimas a prepágina corporativa.</v>
      </c>
    </row>
    <row r="2021" spans="1:4" x14ac:dyDescent="0.35">
      <c r="A2021" t="str">
        <f t="shared" si="64"/>
        <v>BLHHCO-Blockchain HH core</v>
      </c>
      <c r="B2021" s="9" t="s">
        <v>4776</v>
      </c>
      <c r="C2021" s="9" t="s">
        <v>4777</v>
      </c>
      <c r="D2021" t="str">
        <f t="shared" si="65"/>
        <v>BLHHCO-Blockchain HH core</v>
      </c>
    </row>
    <row r="2022" spans="1:4" x14ac:dyDescent="0.35">
      <c r="A2022" t="str">
        <f t="shared" si="64"/>
        <v>BLHHMP-Blockch HH Multi PT</v>
      </c>
      <c r="B2022" s="9" t="s">
        <v>4778</v>
      </c>
      <c r="C2022" s="9" t="s">
        <v>4779</v>
      </c>
      <c r="D2022" t="str">
        <f t="shared" si="65"/>
        <v>BLHHMP-Blockch HH Multi PT</v>
      </c>
    </row>
    <row r="2023" spans="1:4" x14ac:dyDescent="0.35">
      <c r="A2023" t="str">
        <f t="shared" si="64"/>
        <v>BLHMEP-Blockch HH Multi ENS PT</v>
      </c>
      <c r="B2023" s="9" t="s">
        <v>4780</v>
      </c>
      <c r="C2023" s="9" t="s">
        <v>4781</v>
      </c>
      <c r="D2023" t="str">
        <f t="shared" si="65"/>
        <v>BLHMEP-Blockch HH Multi ENS PT</v>
      </c>
    </row>
    <row r="2024" spans="1:4" x14ac:dyDescent="0.35">
      <c r="A2024" t="str">
        <f t="shared" si="64"/>
        <v>BLOEMB-GESTIóN BLOQUEOS Y EMBARGOS</v>
      </c>
      <c r="B2024" s="9" t="s">
        <v>4782</v>
      </c>
      <c r="C2024" s="9" t="s">
        <v>4783</v>
      </c>
      <c r="D2024" t="str">
        <f t="shared" si="65"/>
        <v>BLOEMB-GESTIóN BLOQUEOS Y EMBARGOS</v>
      </c>
    </row>
    <row r="2025" spans="1:4" x14ac:dyDescent="0.35">
      <c r="A2025" t="str">
        <f t="shared" si="64"/>
        <v>BLOQAL-PRODUCTO LOCAL BLOQUEOS AL</v>
      </c>
      <c r="B2025" s="9" t="s">
        <v>4784</v>
      </c>
      <c r="C2025" s="9" t="s">
        <v>4785</v>
      </c>
      <c r="D2025" t="str">
        <f t="shared" si="65"/>
        <v>BLOQAL-PRODUCTO LOCAL BLOQUEOS AL</v>
      </c>
    </row>
    <row r="2026" spans="1:4" x14ac:dyDescent="0.35">
      <c r="A2026" t="str">
        <f t="shared" si="64"/>
        <v>BLOQCO-Mantenimiento y consulta del modelo que recoge la codificación de los bloqueos definidos, de uso general por todas las aplicaciones de resto de capas del software</v>
      </c>
      <c r="B2026" s="9" t="s">
        <v>4786</v>
      </c>
      <c r="C2026" s="9" t="s">
        <v>4787</v>
      </c>
      <c r="D2026" t="str">
        <f t="shared" si="65"/>
        <v>BLOQCO-Mantenimiento y consulta del modelo que recoge la codificación de los bloqueos definidos, de uso general por todas las aplicaciones de resto de capas del software</v>
      </c>
    </row>
    <row r="2027" spans="1:4" x14ac:dyDescent="0.35">
      <c r="A2027" t="str">
        <f t="shared" si="64"/>
        <v>BLOQES-PRODUCTO LOCAL BLOQUEOS ES</v>
      </c>
      <c r="B2027" s="9" t="s">
        <v>4788</v>
      </c>
      <c r="C2027" s="9" t="s">
        <v>4789</v>
      </c>
      <c r="D2027" t="str">
        <f t="shared" si="65"/>
        <v>BLOQES-PRODUCTO LOCAL BLOQUEOS ES</v>
      </c>
    </row>
    <row r="2028" spans="1:4" x14ac:dyDescent="0.35">
      <c r="A2028" t="str">
        <f t="shared" si="64"/>
        <v>BLOQPT-MANTENIMIENTO, CONSULTA Y ENTIDADES BLOQUEOS PT</v>
      </c>
      <c r="B2028" s="9" t="s">
        <v>4790</v>
      </c>
      <c r="C2028" s="9" t="s">
        <v>4791</v>
      </c>
      <c r="D2028" t="str">
        <f t="shared" si="65"/>
        <v>BLOQPT-MANTENIMIENTO, CONSULTA Y ENTIDADES BLOQUEOS PT</v>
      </c>
    </row>
    <row r="2029" spans="1:4" x14ac:dyDescent="0.35">
      <c r="A2029" t="str">
        <f t="shared" si="64"/>
        <v>BLOQUK-PRODUCTO LOCAL BLOQUEOS UK</v>
      </c>
      <c r="B2029" s="9" t="s">
        <v>4792</v>
      </c>
      <c r="C2029" s="9" t="s">
        <v>4793</v>
      </c>
      <c r="D2029" t="str">
        <f t="shared" si="65"/>
        <v>BLOQUK-PRODUCTO LOCAL BLOQUEOS UK</v>
      </c>
    </row>
    <row r="2030" spans="1:4" x14ac:dyDescent="0.35">
      <c r="A2030" t="str">
        <f t="shared" si="64"/>
        <v>BLOQUS-PRODUCTO LOCAL BLOQUEOS USA</v>
      </c>
      <c r="B2030" s="9" t="s">
        <v>4794</v>
      </c>
      <c r="C2030" s="9" t="s">
        <v>4795</v>
      </c>
      <c r="D2030" t="str">
        <f t="shared" si="65"/>
        <v>BLOQUS-PRODUCTO LOCAL BLOQUEOS USA</v>
      </c>
    </row>
    <row r="2031" spans="1:4" x14ac:dyDescent="0.35">
      <c r="A2031" t="str">
        <f t="shared" si="64"/>
        <v>BLQGEO-BLOQUEOS ENTORNO MARCAJE</v>
      </c>
      <c r="B2031" s="9" t="s">
        <v>4796</v>
      </c>
      <c r="C2031" s="9" t="s">
        <v>4797</v>
      </c>
      <c r="D2031" t="str">
        <f t="shared" si="65"/>
        <v>BLQGEO-BLOQUEOS ENTORNO MARCAJE</v>
      </c>
    </row>
    <row r="2032" spans="1:4" x14ac:dyDescent="0.35">
      <c r="A2032" t="str">
        <f t="shared" si="64"/>
        <v>BNFVIB-Validación de BIC/IBAN específica de Baniff.</v>
      </c>
      <c r="B2032" s="9" t="s">
        <v>4798</v>
      </c>
      <c r="C2032" s="9" t="s">
        <v>4799</v>
      </c>
      <c r="D2032" t="str">
        <f t="shared" si="65"/>
        <v>BNFVIB-Validación de BIC/IBAN específica de Baniff.</v>
      </c>
    </row>
    <row r="2033" spans="1:4" x14ac:dyDescent="0.35">
      <c r="A2033" t="str">
        <f t="shared" si="64"/>
        <v>BNHHMP-BNF-HH-MIS PAGOS</v>
      </c>
      <c r="B2033" s="9" t="s">
        <v>4800</v>
      </c>
      <c r="C2033" s="9" t="s">
        <v>4801</v>
      </c>
      <c r="D2033" t="str">
        <f t="shared" si="65"/>
        <v>BNHHMP-BNF-HH-MIS PAGOS</v>
      </c>
    </row>
    <row r="2034" spans="1:4" x14ac:dyDescent="0.35">
      <c r="A2034" t="str">
        <f t="shared" si="64"/>
        <v>BNKTHH-Servicios específicos para las comunicaciones de cobros y pagos con BANKTRADE</v>
      </c>
      <c r="B2034" s="9" t="s">
        <v>4802</v>
      </c>
      <c r="C2034" s="9" t="s">
        <v>4803</v>
      </c>
      <c r="D2034" t="str">
        <f t="shared" si="65"/>
        <v>BNKTHH-Servicios específicos para las comunicaciones de cobros y pagos con BANKTRADE</v>
      </c>
    </row>
    <row r="2035" spans="1:4" x14ac:dyDescent="0.35">
      <c r="A2035" t="str">
        <f t="shared" si="64"/>
        <v>BNREPR-BANCOS REPRESENTADOS</v>
      </c>
      <c r="B2035" s="9" t="s">
        <v>4503</v>
      </c>
      <c r="C2035" s="9" t="s">
        <v>4804</v>
      </c>
      <c r="D2035" t="str">
        <f t="shared" si="65"/>
        <v>BNREPR-BANCOS REPRESENTADOS</v>
      </c>
    </row>
    <row r="2036" spans="1:4" x14ac:dyDescent="0.35">
      <c r="A2036" t="str">
        <f t="shared" si="64"/>
        <v>BO12AC-Application specific to calculation bonus &amp; 123 accumulators
Aplicación Específica para cálculo de bonificaciones &amp; 123 acumuladores</v>
      </c>
      <c r="B2036" s="9" t="s">
        <v>4805</v>
      </c>
      <c r="C2036" s="9" t="s">
        <v>4806</v>
      </c>
      <c r="D2036" t="str">
        <f t="shared" si="65"/>
        <v>BO12AC-Application specific to calculation bonus &amp; 123 accumulators
Aplicación Específica para cálculo de bonificaciones &amp; 123 acumuladores</v>
      </c>
    </row>
    <row r="2037" spans="1:4" x14ac:dyDescent="0.35">
      <c r="A2037" t="str">
        <f t="shared" si="64"/>
        <v>BOLSA-BOLSA</v>
      </c>
      <c r="B2037" s="9" t="s">
        <v>4807</v>
      </c>
      <c r="C2037" s="9" t="s">
        <v>4807</v>
      </c>
      <c r="D2037" t="str">
        <f t="shared" si="65"/>
        <v>BOLSA-BOLSA</v>
      </c>
    </row>
    <row r="2038" spans="1:4" x14ac:dyDescent="0.35">
      <c r="A2038" t="str">
        <f t="shared" si="64"/>
        <v>BONIF2-BONIFICACIONES</v>
      </c>
      <c r="B2038" s="9" t="s">
        <v>4808</v>
      </c>
      <c r="C2038" s="9" t="s">
        <v>4809</v>
      </c>
      <c r="D2038" t="str">
        <f t="shared" si="65"/>
        <v>BONIF2-BONIFICACIONES</v>
      </c>
    </row>
    <row r="2039" spans="1:4" x14ac:dyDescent="0.35">
      <c r="A2039" t="str">
        <f t="shared" si="64"/>
        <v>BONLUS-APL. LOCAL SOVEREIGN QUE GESTIONA LAS INTERFASES NECESARIAS PARA LA CONVIVENCIA.</v>
      </c>
      <c r="B2039" s="9" t="s">
        <v>4810</v>
      </c>
      <c r="C2039" s="9" t="s">
        <v>4811</v>
      </c>
      <c r="D2039" t="str">
        <f t="shared" si="65"/>
        <v>BONLUS-APL. LOCAL SOVEREIGN QUE GESTIONA LAS INTERFASES NECESARIAS PARA LA CONVIVENCIA.</v>
      </c>
    </row>
    <row r="2040" spans="1:4" x14ac:dyDescent="0.35">
      <c r="A2040" t="str">
        <f t="shared" si="64"/>
        <v>BOSIPT-SW correspondiente a las Boletas Electrónicas que se generan en la aplicación de Propuestas de asesoramiento.</v>
      </c>
      <c r="B2040" s="9" t="s">
        <v>4812</v>
      </c>
      <c r="C2040" s="9" t="s">
        <v>4813</v>
      </c>
      <c r="D2040" t="str">
        <f t="shared" si="65"/>
        <v>BOSIPT-SW correspondiente a las Boletas Electrónicas que se generan en la aplicación de Propuestas de asesoramiento.</v>
      </c>
    </row>
    <row r="2041" spans="1:4" x14ac:dyDescent="0.35">
      <c r="A2041" t="str">
        <f t="shared" si="64"/>
        <v>BOSOGL-Aplicación lógica de presentación de Grupos CORE</v>
      </c>
      <c r="B2041" s="9" t="s">
        <v>4814</v>
      </c>
      <c r="C2041" s="9" t="s">
        <v>4815</v>
      </c>
      <c r="D2041" t="str">
        <f t="shared" si="65"/>
        <v>BOSOGL-Aplicación lógica de presentación de Grupos CORE</v>
      </c>
    </row>
    <row r="2042" spans="1:4" x14ac:dyDescent="0.35">
      <c r="A2042" t="str">
        <f t="shared" si="64"/>
        <v>BOTSOV-Ventanilla avanzada para Back Office. Permite la operativa múltiple (varias entradas y varias salidas)</v>
      </c>
      <c r="B2042" s="9" t="s">
        <v>4816</v>
      </c>
      <c r="C2042" s="9" t="s">
        <v>4817</v>
      </c>
      <c r="D2042" t="str">
        <f t="shared" si="65"/>
        <v>BOTSOV-Ventanilla avanzada para Back Office. Permite la operativa múltiple (varias entradas y varias salidas)</v>
      </c>
    </row>
    <row r="2043" spans="1:4" x14ac:dyDescent="0.35">
      <c r="A2043" t="str">
        <f t="shared" si="64"/>
        <v>BPARFB-BILL PAY MULTI CORP</v>
      </c>
      <c r="B2043" s="9" t="s">
        <v>4818</v>
      </c>
      <c r="C2043" s="9" t="s">
        <v>4819</v>
      </c>
      <c r="D2043" t="str">
        <f t="shared" si="65"/>
        <v>BPARFB-BILL PAY MULTI CORP</v>
      </c>
    </row>
    <row r="2044" spans="1:4" x14ac:dyDescent="0.35">
      <c r="A2044" t="str">
        <f t="shared" si="64"/>
        <v>BPAYUK-BILL PAYMENT INTERNET UK.</v>
      </c>
      <c r="B2044" s="9" t="s">
        <v>4820</v>
      </c>
      <c r="C2044" s="9" t="s">
        <v>4821</v>
      </c>
      <c r="D2044" t="str">
        <f t="shared" si="65"/>
        <v>BPAYUK-BILL PAYMENT INTERNET UK.</v>
      </c>
    </row>
    <row r="2045" spans="1:4" x14ac:dyDescent="0.35">
      <c r="A2045" t="str">
        <f t="shared" si="64"/>
        <v>BPDLSA-SOFTWARE LOCAL SANTANDER.</v>
      </c>
      <c r="B2045" s="9" t="s">
        <v>4822</v>
      </c>
      <c r="C2045" s="9" t="s">
        <v>4823</v>
      </c>
      <c r="D2045" t="str">
        <f t="shared" si="65"/>
        <v>BPDLSA-SOFTWARE LOCAL SANTANDER.</v>
      </c>
    </row>
    <row r="2046" spans="1:4" x14ac:dyDescent="0.35">
      <c r="A2046" t="str">
        <f t="shared" si="64"/>
        <v>BPMCBK-Bill Payments Canal Banking Reform</v>
      </c>
      <c r="B2046" s="9" t="s">
        <v>4824</v>
      </c>
      <c r="C2046" s="9" t="s">
        <v>4825</v>
      </c>
      <c r="D2046" t="str">
        <f t="shared" si="65"/>
        <v>BPMCBK-Bill Payments Canal Banking Reform</v>
      </c>
    </row>
    <row r="2047" spans="1:4" x14ac:dyDescent="0.35">
      <c r="A2047" t="str">
        <f t="shared" si="64"/>
        <v>BPUKCI-BILL PAYMENTS UK- CONTACT CENTER</v>
      </c>
      <c r="B2047" s="9" t="s">
        <v>4826</v>
      </c>
      <c r="C2047" s="9" t="s">
        <v>4827</v>
      </c>
      <c r="D2047" t="str">
        <f t="shared" si="65"/>
        <v>BPUKCI-BILL PAYMENTS UK- CONTACT CENTER</v>
      </c>
    </row>
    <row r="2048" spans="1:4" x14ac:dyDescent="0.35">
      <c r="A2048" t="str">
        <f t="shared" si="64"/>
        <v>BRASEB-PARTE ESPECIFICA DE SEB DE LA PIEZA DEL BUSCADOR DE SUCURSALES DEL CONTACTCENTER</v>
      </c>
      <c r="B2048" s="9" t="s">
        <v>4828</v>
      </c>
      <c r="C2048" s="9" t="s">
        <v>4829</v>
      </c>
      <c r="D2048" t="str">
        <f t="shared" si="65"/>
        <v>BRASEB-PARTE ESPECIFICA DE SEB DE LA PIEZA DEL BUSCADOR DE SUCURSALES DEL CONTACTCENTER</v>
      </c>
    </row>
    <row r="2049" spans="1:4" x14ac:dyDescent="0.35">
      <c r="A2049" t="str">
        <f t="shared" si="64"/>
        <v>BRINMO-APLICAÇAO DE INTEGRAÇAO DO PORTAL E-BROKER COM APLICACOES HOST</v>
      </c>
      <c r="B2049" s="9" t="s">
        <v>4830</v>
      </c>
      <c r="C2049" s="9" t="s">
        <v>4831</v>
      </c>
      <c r="D2049" t="str">
        <f t="shared" si="65"/>
        <v>BRINMO-APLICAÇAO DE INTEGRAÇAO DO PORTAL E-BROKER COM APLICACOES HOST</v>
      </c>
    </row>
    <row r="2050" spans="1:4" x14ac:dyDescent="0.35">
      <c r="A2050" t="str">
        <f t="shared" si="64"/>
        <v>BRKPCC-BROKER - PORTALCIC</v>
      </c>
      <c r="B2050" s="9" t="s">
        <v>4832</v>
      </c>
      <c r="C2050" s="9" t="s">
        <v>4833</v>
      </c>
      <c r="D2050" t="str">
        <f t="shared" si="65"/>
        <v>BRKPCC-BROKER - PORTALCIC</v>
      </c>
    </row>
    <row r="2051" spans="1:4" x14ac:dyDescent="0.35">
      <c r="A2051" t="str">
        <f t="shared" si="64"/>
        <v>BRMSOV-Branch Reporting Instruction Manager Sovereign</v>
      </c>
      <c r="B2051" s="9" t="s">
        <v>4834</v>
      </c>
      <c r="C2051" s="9" t="s">
        <v>4835</v>
      </c>
      <c r="D2051" t="str">
        <f t="shared" si="65"/>
        <v>BRMSOV-Branch Reporting Instruction Manager Sovereign</v>
      </c>
    </row>
    <row r="2052" spans="1:4" x14ac:dyDescent="0.35">
      <c r="A2052" t="str">
        <f t="shared" si="64"/>
        <v>BRSOES-Aplicación específica para la parte de administración de SOV</v>
      </c>
      <c r="B2052" s="9" t="s">
        <v>4836</v>
      </c>
      <c r="C2052" s="9" t="s">
        <v>4837</v>
      </c>
      <c r="D2052" t="str">
        <f t="shared" si="65"/>
        <v>BRSOES-Aplicación específica para la parte de administración de SOV</v>
      </c>
    </row>
    <row r="2053" spans="1:4" x14ac:dyDescent="0.35">
      <c r="A2053" t="str">
        <f t="shared" si="64"/>
        <v>BRXEXT-SCE Bureaux Externos</v>
      </c>
      <c r="B2053" s="9" t="s">
        <v>4838</v>
      </c>
      <c r="C2053" s="9" t="s">
        <v>4839</v>
      </c>
      <c r="D2053" t="str">
        <f t="shared" si="65"/>
        <v>BRXEXT-SCE Bureaux Externos</v>
      </c>
    </row>
    <row r="2054" spans="1:4" x14ac:dyDescent="0.35">
      <c r="A2054" t="str">
        <f t="shared" si="64"/>
        <v>BSAN01-Administrador de Propuestas y Polizas de Seguros Individuales</v>
      </c>
      <c r="B2054" s="9" t="s">
        <v>4840</v>
      </c>
      <c r="C2054" s="9" t="s">
        <v>4841</v>
      </c>
      <c r="D2054" t="str">
        <f t="shared" si="65"/>
        <v>BSAN01-Administrador de Propuestas y Polizas de Seguros Individuales</v>
      </c>
    </row>
    <row r="2055" spans="1:4" x14ac:dyDescent="0.35">
      <c r="A2055" t="str">
        <f t="shared" si="64"/>
        <v>BSANCO-SSAA EMPRESAS - CORE</v>
      </c>
      <c r="B2055" s="9" t="s">
        <v>4842</v>
      </c>
      <c r="C2055" s="9" t="s">
        <v>4843</v>
      </c>
      <c r="D2055" t="str">
        <f t="shared" si="65"/>
        <v>BSANCO-SSAA EMPRESAS - CORE</v>
      </c>
    </row>
    <row r="2056" spans="1:4" x14ac:dyDescent="0.35">
      <c r="A2056" t="str">
        <f t="shared" si="64"/>
        <v>BSAUKA-SISTEMAS DE ANáLISIS - EMPRESAS UK</v>
      </c>
      <c r="B2056" s="9" t="s">
        <v>4844</v>
      </c>
      <c r="C2056" s="9" t="s">
        <v>4845</v>
      </c>
      <c r="D2056" t="str">
        <f t="shared" si="65"/>
        <v>BSAUKA-SISTEMAS DE ANáLISIS - EMPRESAS UK</v>
      </c>
    </row>
    <row r="2057" spans="1:4" x14ac:dyDescent="0.35">
      <c r="A2057" t="str">
        <f t="shared" si="64"/>
        <v>BSICPF-SSAA Personas Físicas Brasil</v>
      </c>
      <c r="B2057" s="9" t="s">
        <v>4846</v>
      </c>
      <c r="C2057" s="9" t="s">
        <v>4847</v>
      </c>
      <c r="D2057" t="str">
        <f t="shared" si="65"/>
        <v>BSICPF-SSAA Personas Físicas Brasil</v>
      </c>
    </row>
    <row r="2058" spans="1:4" x14ac:dyDescent="0.35">
      <c r="A2058" t="str">
        <f t="shared" si="64"/>
        <v>BSICPJ-Sistema de Análisis Jurídicas Brasil</v>
      </c>
      <c r="B2058" s="9" t="s">
        <v>4848</v>
      </c>
      <c r="C2058" s="9" t="s">
        <v>4849</v>
      </c>
      <c r="D2058" t="str">
        <f t="shared" si="65"/>
        <v>BSICPJ-Sistema de Análisis Jurídicas Brasil</v>
      </c>
    </row>
    <row r="2059" spans="1:4" x14ac:dyDescent="0.35">
      <c r="A2059" t="str">
        <f t="shared" si="64"/>
        <v>BSINCO-SSAA Empresas Industrializadas CORE</v>
      </c>
      <c r="B2059" s="9" t="s">
        <v>4850</v>
      </c>
      <c r="C2059" s="9" t="s">
        <v>4851</v>
      </c>
      <c r="D2059" t="str">
        <f t="shared" si="65"/>
        <v>BSINCO-SSAA Empresas Industrializadas CORE</v>
      </c>
    </row>
    <row r="2060" spans="1:4" x14ac:dyDescent="0.35">
      <c r="A2060" t="str">
        <f t="shared" si="64"/>
        <v>BSINSA-Sistemas de Análisis ISA Santander</v>
      </c>
      <c r="B2060" s="9" t="s">
        <v>4852</v>
      </c>
      <c r="C2060" s="9" t="s">
        <v>4853</v>
      </c>
      <c r="D2060" t="str">
        <f t="shared" si="65"/>
        <v>BSINSA-Sistemas de Análisis ISA Santander</v>
      </c>
    </row>
    <row r="2061" spans="1:4" x14ac:dyDescent="0.35">
      <c r="A2061" t="str">
        <f t="shared" si="64"/>
        <v>BSINUK-SSAA Empresas Industrializadas Santander UK Corporate</v>
      </c>
      <c r="B2061" s="9" t="s">
        <v>4854</v>
      </c>
      <c r="C2061" s="9" t="s">
        <v>4855</v>
      </c>
      <c r="D2061" t="str">
        <f t="shared" si="65"/>
        <v>BSINUK-SSAA Empresas Industrializadas Santander UK Corporate</v>
      </c>
    </row>
    <row r="2062" spans="1:4" x14ac:dyDescent="0.35">
      <c r="A2062" t="str">
        <f t="shared" si="64"/>
        <v>BTCAAL-FUNCIONALIDADES SW LOCAL DE CAJAS DE ALQUILER BANESTO</v>
      </c>
      <c r="B2062" s="9" t="s">
        <v>4856</v>
      </c>
      <c r="C2062" s="9" t="s">
        <v>4857</v>
      </c>
      <c r="D2062" t="str">
        <f t="shared" si="65"/>
        <v>BTCAAL-FUNCIONALIDADES SW LOCAL DE CAJAS DE ALQUILER BANESTO</v>
      </c>
    </row>
    <row r="2063" spans="1:4" x14ac:dyDescent="0.35">
      <c r="A2063" t="str">
        <f t="shared" si="64"/>
        <v>BTHHMP-BTO-HH-MIS PAGOS</v>
      </c>
      <c r="B2063" s="9" t="s">
        <v>4858</v>
      </c>
      <c r="C2063" s="9" t="s">
        <v>4859</v>
      </c>
      <c r="D2063" t="str">
        <f t="shared" si="65"/>
        <v>BTHHMP-BTO-HH-MIS PAGOS</v>
      </c>
    </row>
    <row r="2064" spans="1:4" x14ac:dyDescent="0.35">
      <c r="A2064" t="str">
        <f t="shared" si="64"/>
        <v>BTOREN-BANESTO RENTING</v>
      </c>
      <c r="B2064" s="9" t="s">
        <v>4860</v>
      </c>
      <c r="C2064" s="9" t="s">
        <v>4861</v>
      </c>
      <c r="D2064" t="str">
        <f t="shared" si="65"/>
        <v>BTOREN-BANESTO RENTING</v>
      </c>
    </row>
    <row r="2065" spans="1:4" x14ac:dyDescent="0.35">
      <c r="A2065" t="str">
        <f t="shared" si="64"/>
        <v>BTOVIB-Validación de BIC/IBAN especificas de Banesto.</v>
      </c>
      <c r="B2065" s="9" t="s">
        <v>4862</v>
      </c>
      <c r="C2065" s="9" t="s">
        <v>4863</v>
      </c>
      <c r="D2065" t="str">
        <f t="shared" si="65"/>
        <v>BTOVIB-Validación de BIC/IBAN especificas de Banesto.</v>
      </c>
    </row>
    <row r="2066" spans="1:4" x14ac:dyDescent="0.35">
      <c r="A2066" t="str">
        <f t="shared" si="64"/>
        <v>BUBCCI-This is the Business Banking Credit Card risk decisioning Data Gatherer and data transform function. For sole traders, partnerships and ltd companies. It's purpose is to gather all relevant info for a customer when they are applying for a Business banking Credit Card product, transform the data in preparation for passing to a decision engine.</v>
      </c>
      <c r="B2066" s="9" t="s">
        <v>4864</v>
      </c>
      <c r="C2066" s="9" t="s">
        <v>4865</v>
      </c>
      <c r="D2066" t="str">
        <f t="shared" si="65"/>
        <v>BUBCCI-This is the Business Banking Credit Card risk decisioning Data Gatherer and data transform function. For sole traders, partnerships and ltd companies. It's purpose is to gather all relevant info for a customer when they are applying for a Business banking Credit Card product, transform the data in preparation for passing to a decision engine.</v>
      </c>
    </row>
    <row r="2067" spans="1:4" x14ac:dyDescent="0.35">
      <c r="A2067" t="str">
        <f t="shared" si="64"/>
        <v>BUCRES-Superbuscador Cross para Intranet Santander España.</v>
      </c>
      <c r="B2067" s="9" t="s">
        <v>4866</v>
      </c>
      <c r="C2067" s="9" t="s">
        <v>4867</v>
      </c>
      <c r="D2067" t="str">
        <f t="shared" si="65"/>
        <v>BUCRES-Superbuscador Cross para Intranet Santander España.</v>
      </c>
    </row>
    <row r="2068" spans="1:4" x14ac:dyDescent="0.35">
      <c r="A2068" t="str">
        <f t="shared" si="64"/>
        <v>BUCRIN-Buscador de contenidos Cross para la intranet. Búsqueda del contenido en todos los portales a los que el usuario accede desde su intranet.</v>
      </c>
      <c r="B2068" s="9" t="s">
        <v>4868</v>
      </c>
      <c r="C2068" s="9" t="s">
        <v>4869</v>
      </c>
      <c r="D2068" t="str">
        <f t="shared" si="65"/>
        <v>BUCRIN-Buscador de contenidos Cross para la intranet. Búsqueda del contenido en todos los portales a los que el usuario accede desde su intranet.</v>
      </c>
    </row>
    <row r="2069" spans="1:4" x14ac:dyDescent="0.35">
      <c r="A2069" t="str">
        <f t="shared" si="64"/>
        <v>BUDEOB-Buscador de Operaciones BRASIL</v>
      </c>
      <c r="B2069" s="9" t="s">
        <v>4870</v>
      </c>
      <c r="C2069" s="9" t="s">
        <v>4871</v>
      </c>
      <c r="D2069" t="str">
        <f t="shared" si="65"/>
        <v>BUDEOB-Buscador de Operaciones BRASIL</v>
      </c>
    </row>
    <row r="2070" spans="1:4" x14ac:dyDescent="0.35">
      <c r="A2070" t="str">
        <f t="shared" si="64"/>
        <v>BUDEOC-Buscador de Operaciones CORE</v>
      </c>
      <c r="B2070" s="9" t="s">
        <v>4872</v>
      </c>
      <c r="C2070" s="9" t="s">
        <v>4873</v>
      </c>
      <c r="D2070" t="str">
        <f t="shared" si="65"/>
        <v>BUDEOC-Buscador de Operaciones CORE</v>
      </c>
    </row>
    <row r="2071" spans="1:4" x14ac:dyDescent="0.35">
      <c r="A2071" t="str">
        <f t="shared" si="64"/>
        <v>BUDEOM-Buscador de Operaciones MEXICO</v>
      </c>
      <c r="B2071" s="9" t="s">
        <v>4874</v>
      </c>
      <c r="C2071" s="9" t="s">
        <v>4875</v>
      </c>
      <c r="D2071" t="str">
        <f t="shared" si="65"/>
        <v>BUDEOM-Buscador de Operaciones MEXICO</v>
      </c>
    </row>
    <row r="2072" spans="1:4" x14ac:dyDescent="0.35">
      <c r="A2072" t="str">
        <f t="shared" si="64"/>
        <v>BUGLDO-Buscador global de Oficinas</v>
      </c>
      <c r="B2072" s="9" t="s">
        <v>4876</v>
      </c>
      <c r="C2072" s="9" t="s">
        <v>4877</v>
      </c>
      <c r="D2072" t="str">
        <f t="shared" si="65"/>
        <v>BUGLDO-Buscador global de Oficinas</v>
      </c>
    </row>
    <row r="2073" spans="1:4" x14ac:dyDescent="0.35">
      <c r="A2073" t="str">
        <f t="shared" si="64"/>
        <v>BUOFYC-Buscador de oficinas y cajeros con geolocalización.</v>
      </c>
      <c r="B2073" s="9" t="s">
        <v>4878</v>
      </c>
      <c r="C2073" s="9" t="s">
        <v>4879</v>
      </c>
      <c r="D2073" t="str">
        <f t="shared" si="65"/>
        <v>BUOFYC-Buscador de oficinas y cajeros con geolocalización.</v>
      </c>
    </row>
    <row r="2074" spans="1:4" x14ac:dyDescent="0.35">
      <c r="A2074" t="str">
        <f t="shared" si="64"/>
        <v>BUPADC-Aplicación surgida de la solución técnica basada en la desnormalización de las tablas de relación CMC/Cuentas de IOC y Mis Pagos. Esta solución se diseña para cubrir el requerimiento de búsquedas parciales (5 dígitos en cualquier posición del número de cuenta y/o 5 caracteres al inicio de la descripción) que Internet Empresas México (BET) solicita.</v>
      </c>
      <c r="B2074" s="9" t="s">
        <v>4880</v>
      </c>
      <c r="C2074" s="9" t="s">
        <v>4881</v>
      </c>
      <c r="D2074" t="str">
        <f t="shared" si="65"/>
        <v>BUPADC-Aplicación surgida de la solución técnica basada en la desnormalización de las tablas de relación CMC/Cuentas de IOC y Mis Pagos. Esta solución se diseña para cubrir el requerimiento de búsquedas parciales (5 dígitos en cualquier posición del número de cuenta y/o 5 caracteres al inicio de la descripción) que Internet Empresas México (BET) solicita.</v>
      </c>
    </row>
    <row r="2075" spans="1:4" x14ac:dyDescent="0.35">
      <c r="A2075" t="str">
        <f t="shared" si="64"/>
        <v>BUREA1-Risk Admissions utility that converts soft footprint calls to hard foot print. This is only for Experian Quote conversion at the moment.</v>
      </c>
      <c r="B2075" s="9" t="s">
        <v>4882</v>
      </c>
      <c r="C2075" s="9" t="s">
        <v>4883</v>
      </c>
      <c r="D2075" t="str">
        <f t="shared" si="65"/>
        <v>BUREA1-Risk Admissions utility that converts soft footprint calls to hard foot print. This is only for Experian Quote conversion at the moment.</v>
      </c>
    </row>
    <row r="2076" spans="1:4" x14ac:dyDescent="0.35">
      <c r="A2076" t="str">
        <f t="shared" si="64"/>
        <v>BUREAU-BUREAUS</v>
      </c>
      <c r="B2076" s="9" t="s">
        <v>4884</v>
      </c>
      <c r="C2076" s="9" t="s">
        <v>4885</v>
      </c>
      <c r="D2076" t="str">
        <f t="shared" si="65"/>
        <v>BUREAU-BUREAUS</v>
      </c>
    </row>
    <row r="2077" spans="1:4" x14ac:dyDescent="0.35">
      <c r="A2077" t="str">
        <f t="shared" si="64"/>
        <v>BURHOU-Component for managing enriched Bureau enquiry URL</v>
      </c>
      <c r="B2077" s="9" t="s">
        <v>4886</v>
      </c>
      <c r="C2077" s="9" t="s">
        <v>4887</v>
      </c>
      <c r="D2077" t="str">
        <f t="shared" si="65"/>
        <v>BURHOU-Component for managing enriched Bureau enquiry URL</v>
      </c>
    </row>
    <row r="2078" spans="1:4" x14ac:dyDescent="0.35">
      <c r="A2078" t="str">
        <f t="shared" si="64"/>
        <v>BURHOU-Component for managing enriched Bureau enquiry URL</v>
      </c>
      <c r="B2078" s="9" t="s">
        <v>4886</v>
      </c>
      <c r="C2078" s="9" t="s">
        <v>4887</v>
      </c>
      <c r="D2078" t="str">
        <f t="shared" si="65"/>
        <v>BURHOU-Component for managing enriched Bureau enquiry URL</v>
      </c>
    </row>
    <row r="2079" spans="1:4" x14ac:dyDescent="0.35">
      <c r="A2079" t="str">
        <f t="shared" si="64"/>
        <v>BURINT-Componente que facilita la integración con el Bureau</v>
      </c>
      <c r="B2079" s="9" t="s">
        <v>4888</v>
      </c>
      <c r="C2079" s="9" t="s">
        <v>4889</v>
      </c>
      <c r="D2079" t="str">
        <f t="shared" si="65"/>
        <v>BURINT-Componente que facilita la integración con el Bureau</v>
      </c>
    </row>
    <row r="2080" spans="1:4" x14ac:dyDescent="0.35">
      <c r="A2080" t="str">
        <f t="shared" si="64"/>
        <v>BUSEOB-It’s listener service which is used to mediate between BUREAU search orchestration and CRA Proxy.</v>
      </c>
      <c r="B2080" s="9" t="s">
        <v>4890</v>
      </c>
      <c r="C2080" s="9" t="s">
        <v>4891</v>
      </c>
      <c r="D2080" t="str">
        <f t="shared" si="65"/>
        <v>BUSEOB-It’s listener service which is used to mediate between BUREAU search orchestration and CRA Proxy.</v>
      </c>
    </row>
    <row r="2081" spans="1:4" x14ac:dyDescent="0.35">
      <c r="A2081" t="str">
        <f t="shared" si="64"/>
        <v>BUSFON-BUSCADOR DE FONDOS</v>
      </c>
      <c r="B2081" s="9" t="s">
        <v>4892</v>
      </c>
      <c r="C2081" s="9" t="s">
        <v>4893</v>
      </c>
      <c r="D2081" t="str">
        <f t="shared" si="65"/>
        <v>BUSFON-BUSCADOR DE FONDOS</v>
      </c>
    </row>
    <row r="2082" spans="1:4" x14ac:dyDescent="0.35">
      <c r="A2082" t="str">
        <f t="shared" ref="A2082:A2146" si="66">CONCATENATE(C2082,"-",B2082)</f>
        <v>BUZCO1-Aplicación que permite agrupar los diferentes tipos documentales de Content Manager y los tipos de documentos de APP.</v>
      </c>
      <c r="B2082" s="9" t="s">
        <v>4894</v>
      </c>
      <c r="C2082" s="9" t="s">
        <v>4895</v>
      </c>
      <c r="D2082" t="str">
        <f t="shared" ref="D2082:D2146" si="67">A2082</f>
        <v>BUZCO1-Aplicación que permite agrupar los diferentes tipos documentales de Content Manager y los tipos de documentos de APP.</v>
      </c>
    </row>
    <row r="2083" spans="1:4" x14ac:dyDescent="0.35">
      <c r="A2083" t="str">
        <f t="shared" si="66"/>
        <v>BZ2019-Beezy platform. Plataforma que permita fomentar la colaboración y comunicación entre los empleados</v>
      </c>
      <c r="B2083" s="9" t="s">
        <v>4896</v>
      </c>
      <c r="C2083" s="9" t="s">
        <v>4897</v>
      </c>
      <c r="D2083" t="str">
        <f t="shared" si="67"/>
        <v>BZ2019-Beezy platform. Plataforma que permita fomentar la colaboración y comunicación entre los empleados</v>
      </c>
    </row>
    <row r="2084" spans="1:4" x14ac:dyDescent="0.35">
      <c r="A2084" t="str">
        <f t="shared" si="66"/>
        <v>CAAGFA-APLICACION QUE GESTIONA LAS CONSULTAS DE AGRUPACIONES Y FAMILIAS.</v>
      </c>
      <c r="B2084" s="9" t="s">
        <v>4898</v>
      </c>
      <c r="C2084" s="9" t="s">
        <v>4899</v>
      </c>
      <c r="D2084" t="str">
        <f t="shared" si="67"/>
        <v>CAAGFA-APLICACION QUE GESTIONA LAS CONSULTAS DE AGRUPACIONES Y FAMILIAS.</v>
      </c>
    </row>
    <row r="2085" spans="1:4" x14ac:dyDescent="0.35">
      <c r="A2085" t="str">
        <f t="shared" si="66"/>
        <v>CABASC-Carteras Basicas Santander Consumer Bank Logica Negocio</v>
      </c>
      <c r="B2085" s="9" t="s">
        <v>4900</v>
      </c>
      <c r="C2085" s="9" t="s">
        <v>4901</v>
      </c>
      <c r="D2085" t="str">
        <f t="shared" si="67"/>
        <v>CABASC-Carteras Basicas Santander Consumer Bank Logica Negocio</v>
      </c>
    </row>
    <row r="2086" spans="1:4" x14ac:dyDescent="0.35">
      <c r="A2086" t="str">
        <f t="shared" si="66"/>
        <v>CABSLN-Carteras Basicas Sovereign Logica Negocio</v>
      </c>
      <c r="B2086" s="9" t="s">
        <v>4902</v>
      </c>
      <c r="C2086" s="9" t="s">
        <v>4903</v>
      </c>
      <c r="D2086" t="str">
        <f t="shared" si="67"/>
        <v>CABSLN-Carteras Basicas Sovereign Logica Negocio</v>
      </c>
    </row>
    <row r="2087" spans="1:4" x14ac:dyDescent="0.35">
      <c r="A2087" t="str">
        <f t="shared" si="66"/>
        <v>CABSOV-Recupera y presenta: la cabecera del site.   Presenta:  -El logo de la entidad. -Nombre comercial. -Cambio de idioma. Si sólo existe un idioma para el site no existirá el cambio de idioma. El cambio de idioma se guardará para próximas sesiones.  -Literal indicando: "Tú estás aquí". -Selector de Segmentos.  -Link gestionable. -Selector de Estados. La selección de Estado se guardará para próximas sesiones.  -Podrá mostrar buscador para búsqueda libre con la funcionalidad de capa de autorrellenado predictivo.</v>
      </c>
      <c r="B2087" s="9" t="s">
        <v>4904</v>
      </c>
      <c r="C2087" s="9" t="s">
        <v>4905</v>
      </c>
      <c r="D2087" t="str">
        <f t="shared" si="67"/>
        <v>CABSOV-Recupera y presenta: la cabecera del site.   Presenta:  -El logo de la entidad. -Nombre comercial. -Cambio de idioma. Si sólo existe un idioma para el site no existirá el cambio de idioma. El cambio de idioma se guardará para próximas sesiones.  -Literal indicando: "Tú estás aquí". -Selector de Segmentos.  -Link gestionable. -Selector de Estados. La selección de Estado se guardará para próximas sesiones.  -Podrá mostrar buscador para búsqueda libre con la funcionalidad de capa de autorrellenado predictivo.</v>
      </c>
    </row>
    <row r="2088" spans="1:4" x14ac:dyDescent="0.35">
      <c r="A2088" t="str">
        <f t="shared" si="66"/>
        <v>CACAPE-Routine to calculate the best PPI tariff and the appropriate period based on the installment amount</v>
      </c>
      <c r="B2088" s="9" t="s">
        <v>4906</v>
      </c>
      <c r="C2088" s="9" t="s">
        <v>4907</v>
      </c>
      <c r="D2088" t="str">
        <f t="shared" si="67"/>
        <v>CACAPE-Routine to calculate the best PPI tariff and the appropriate period based on the installment amount</v>
      </c>
    </row>
    <row r="2089" spans="1:4" x14ac:dyDescent="0.35">
      <c r="A2089" t="str">
        <f t="shared" si="66"/>
        <v>CACESA-Caja Centralizada Santander</v>
      </c>
      <c r="B2089" s="9" t="s">
        <v>4908</v>
      </c>
      <c r="C2089" s="9" t="s">
        <v>4909</v>
      </c>
      <c r="D2089" t="str">
        <f t="shared" si="67"/>
        <v>CACESA-Caja Centralizada Santander</v>
      </c>
    </row>
    <row r="2090" spans="1:4" x14ac:dyDescent="0.35">
      <c r="A2090" t="str">
        <f t="shared" si="66"/>
        <v>CACTLO-COMPRA DE ACTIVOS. DESARROLLO LOCAL PARA CONVIVENCIAS</v>
      </c>
      <c r="B2090" s="9" t="s">
        <v>4910</v>
      </c>
      <c r="C2090" s="9" t="s">
        <v>4911</v>
      </c>
      <c r="D2090" t="str">
        <f t="shared" si="67"/>
        <v>CACTLO-COMPRA DE ACTIVOS. DESARROLLO LOCAL PARA CONVIVENCIAS</v>
      </c>
    </row>
    <row r="2091" spans="1:4" x14ac:dyDescent="0.35">
      <c r="A2091" t="str">
        <f t="shared" si="66"/>
        <v>CADACC-Accounting System to accounting regularizations by Central Accounting departments. Developped to replacement a legacy tool.</v>
      </c>
      <c r="B2091" s="9" t="s">
        <v>4912</v>
      </c>
      <c r="C2091" s="9" t="s">
        <v>4913</v>
      </c>
      <c r="D2091" t="str">
        <f t="shared" si="67"/>
        <v>CADACC-Accounting System to accounting regularizations by Central Accounting departments. Developped to replacement a legacy tool.</v>
      </c>
    </row>
    <row r="2092" spans="1:4" x14ac:dyDescent="0.35">
      <c r="A2092" t="str">
        <f t="shared" si="66"/>
        <v>CADECO-Aplicacion de Catalogo de Comunicaciones que recoge todos los atributos de las diferentes comunicaciones que se generan en la entidad</v>
      </c>
      <c r="B2092" s="9" t="s">
        <v>4914</v>
      </c>
      <c r="C2092" s="9" t="s">
        <v>4915</v>
      </c>
      <c r="D2092" t="str">
        <f t="shared" si="67"/>
        <v>CADECO-Aplicacion de Catalogo de Comunicaciones que recoge todos los atributos de las diferentes comunicaciones que se generan en la entidad</v>
      </c>
    </row>
    <row r="2093" spans="1:4" x14ac:dyDescent="0.35">
      <c r="A2093" t="str">
        <f t="shared" si="66"/>
        <v>CADECS-Aplicación de Catálogo de Comunicaciones para Santander España</v>
      </c>
      <c r="B2093" s="9" t="s">
        <v>4916</v>
      </c>
      <c r="C2093" s="9" t="s">
        <v>4917</v>
      </c>
      <c r="D2093" t="str">
        <f t="shared" si="67"/>
        <v>CADECS-Aplicación de Catálogo de Comunicaciones para Santander España</v>
      </c>
    </row>
    <row r="2094" spans="1:4" x14ac:dyDescent="0.35">
      <c r="A2094" t="str">
        <f t="shared" si="66"/>
        <v>CADELY-Aplicación encargada del catálogo específico de Leasing y Renting</v>
      </c>
      <c r="B2094" s="9" t="s">
        <v>4918</v>
      </c>
      <c r="C2094" s="9" t="s">
        <v>4919</v>
      </c>
      <c r="D2094" t="str">
        <f t="shared" si="67"/>
        <v>CADELY-Aplicación encargada del catálogo específico de Leasing y Renting</v>
      </c>
    </row>
    <row r="2095" spans="1:4" x14ac:dyDescent="0.35">
      <c r="A2095" t="str">
        <f t="shared" si="66"/>
        <v>CADEMA-Aplicación encargada del catálogo de Materiales</v>
      </c>
      <c r="B2095" s="9" t="s">
        <v>4920</v>
      </c>
      <c r="C2095" s="9" t="s">
        <v>4921</v>
      </c>
      <c r="D2095" t="str">
        <f t="shared" si="67"/>
        <v>CADEMA-Aplicación encargada del catálogo de Materiales</v>
      </c>
    </row>
    <row r="2096" spans="1:4" x14ac:dyDescent="0.35">
      <c r="A2096" t="str">
        <f t="shared" si="66"/>
        <v>CADESE-Aplicación que define los servicios que pueden ser comercializados en un producto financiero</v>
      </c>
      <c r="B2096" s="9" t="s">
        <v>4922</v>
      </c>
      <c r="C2096" s="9" t="s">
        <v>4923</v>
      </c>
      <c r="D2096" t="str">
        <f t="shared" si="67"/>
        <v>CADESE-Aplicación que define los servicios que pueden ser comercializados en un producto financiero</v>
      </c>
    </row>
    <row r="2097" spans="1:4" x14ac:dyDescent="0.35">
      <c r="A2097" t="str">
        <f t="shared" si="66"/>
        <v>CADESS-Aplicación para la Multificación de Catálogo de servicio SAN</v>
      </c>
      <c r="B2097" s="9" t="s">
        <v>4924</v>
      </c>
      <c r="C2097" s="9" t="s">
        <v>4925</v>
      </c>
      <c r="D2097" t="str">
        <f t="shared" si="67"/>
        <v>CADESS-Aplicación para la Multificación de Catálogo de servicio SAN</v>
      </c>
    </row>
    <row r="2098" spans="1:4" x14ac:dyDescent="0.35">
      <c r="A2098" t="str">
        <f t="shared" si="66"/>
        <v>CADSCR-CAD presentation Screens</v>
      </c>
      <c r="B2098" s="9" t="s">
        <v>4926</v>
      </c>
      <c r="C2098" s="9" t="s">
        <v>4927</v>
      </c>
      <c r="D2098" t="str">
        <f t="shared" si="67"/>
        <v>CADSCR-CAD presentation Screens</v>
      </c>
    </row>
    <row r="2099" spans="1:4" x14ac:dyDescent="0.35">
      <c r="A2099" t="str">
        <f t="shared" si="66"/>
        <v>CADSER-CAD-Accounting regularization parametrization</v>
      </c>
      <c r="B2099" s="9" t="s">
        <v>4928</v>
      </c>
      <c r="C2099" s="9" t="s">
        <v>4929</v>
      </c>
      <c r="D2099" t="str">
        <f t="shared" si="67"/>
        <v>CADSER-CAD-Accounting regularization parametrization</v>
      </c>
    </row>
    <row r="2100" spans="1:4" x14ac:dyDescent="0.35">
      <c r="A2100" t="str">
        <f t="shared" si="66"/>
        <v>CADUSA-Level Access control and authorization for CAD tools</v>
      </c>
      <c r="B2100" s="9" t="s">
        <v>4930</v>
      </c>
      <c r="C2100" s="9" t="s">
        <v>4931</v>
      </c>
      <c r="D2100" t="str">
        <f t="shared" si="67"/>
        <v>CADUSA-Level Access control and authorization for CAD tools</v>
      </c>
    </row>
    <row r="2101" spans="1:4" x14ac:dyDescent="0.35">
      <c r="A2101" t="str">
        <f t="shared" si="66"/>
        <v>CAEESE-Elementos generales y estructurales necesarios para la distribución de seguros en Santander España</v>
      </c>
      <c r="B2101" s="9" t="s">
        <v>4932</v>
      </c>
      <c r="C2101" s="9" t="s">
        <v>4933</v>
      </c>
      <c r="D2101" t="str">
        <f t="shared" si="67"/>
        <v>CAEESE-Elementos generales y estructurales necesarios para la distribución de seguros en Santander España</v>
      </c>
    </row>
    <row r="2102" spans="1:4" x14ac:dyDescent="0.35">
      <c r="A2102" t="str">
        <f t="shared" si="66"/>
        <v>CAEMCP-Aplicación para Presentación del Mantenimiento y consulta del Modelo de Calendario para Empresa y Centro de la relación de los festivos y calendarios que corresponden a cada uno; que se necesita tener conocimiento en la operativa diaria. De uso general por todas las aplicaciones y capas del software</v>
      </c>
      <c r="B2102" s="9" t="s">
        <v>4934</v>
      </c>
      <c r="C2102" s="9" t="s">
        <v>4935</v>
      </c>
      <c r="D2102" t="str">
        <f t="shared" si="67"/>
        <v>CAEMCP-Aplicación para Presentación del Mantenimiento y consulta del Modelo de Calendario para Empresa y Centro de la relación de los festivos y calendarios que corresponden a cada uno; que se necesita tener conocimiento en la operativa diaria. De uso general por todas las aplicaciones y capas del software</v>
      </c>
    </row>
    <row r="2103" spans="1:4" x14ac:dyDescent="0.35">
      <c r="A2103" t="str">
        <f t="shared" si="66"/>
        <v>CAENAL-PRODUCTO LOCAL CALENDARIOS ENTIDAD AL</v>
      </c>
      <c r="B2103" s="9" t="s">
        <v>4936</v>
      </c>
      <c r="C2103" s="9" t="s">
        <v>4937</v>
      </c>
      <c r="D2103" t="str">
        <f t="shared" si="67"/>
        <v>CAENAL-PRODUCTO LOCAL CALENDARIOS ENTIDAD AL</v>
      </c>
    </row>
    <row r="2104" spans="1:4" x14ac:dyDescent="0.35">
      <c r="A2104" t="str">
        <f t="shared" si="66"/>
        <v>CAENES-PRODUCTO LOCAL CALENDARIOS ENTIDAD ES</v>
      </c>
      <c r="B2104" s="9" t="s">
        <v>4938</v>
      </c>
      <c r="C2104" s="9" t="s">
        <v>4939</v>
      </c>
      <c r="D2104" t="str">
        <f t="shared" si="67"/>
        <v>CAENES-PRODUCTO LOCAL CALENDARIOS ENTIDAD ES</v>
      </c>
    </row>
    <row r="2105" spans="1:4" x14ac:dyDescent="0.35">
      <c r="A2105" t="str">
        <f t="shared" si="66"/>
        <v>CAENPT-PRODUCTO LOCAL CALENDARIOS ENTIDAD PT</v>
      </c>
      <c r="B2105" s="9" t="s">
        <v>4940</v>
      </c>
      <c r="C2105" s="9" t="s">
        <v>4941</v>
      </c>
      <c r="D2105" t="str">
        <f t="shared" si="67"/>
        <v>CAENPT-PRODUCTO LOCAL CALENDARIOS ENTIDAD PT</v>
      </c>
    </row>
    <row r="2106" spans="1:4" x14ac:dyDescent="0.35">
      <c r="A2106" t="str">
        <f t="shared" si="66"/>
        <v>CAENUK-PRODUCTO LOCAL CALENDARIOS ENTIDAD UK</v>
      </c>
      <c r="B2106" s="9" t="s">
        <v>4942</v>
      </c>
      <c r="C2106" s="9" t="s">
        <v>4943</v>
      </c>
      <c r="D2106" t="str">
        <f t="shared" si="67"/>
        <v>CAENUK-PRODUCTO LOCAL CALENDARIOS ENTIDAD UK</v>
      </c>
    </row>
    <row r="2107" spans="1:4" x14ac:dyDescent="0.35">
      <c r="A2107" t="str">
        <f t="shared" si="66"/>
        <v>CAENUS-PRODUCTO LOCAL CALENDARIOS ENTIDAD USA</v>
      </c>
      <c r="B2107" s="9" t="s">
        <v>4944</v>
      </c>
      <c r="C2107" s="9" t="s">
        <v>4945</v>
      </c>
      <c r="D2107" t="str">
        <f t="shared" si="67"/>
        <v>CAENUS-PRODUCTO LOCAL CALENDARIOS ENTIDAD USA</v>
      </c>
    </row>
    <row r="2108" spans="1:4" x14ac:dyDescent="0.35">
      <c r="A2108" t="str">
        <f t="shared" si="66"/>
        <v>CAFEAL-CáLCULOS DE FECHAS SEGúN DíAS NATURALES ALEMANIA</v>
      </c>
      <c r="B2108" s="9" t="s">
        <v>4946</v>
      </c>
      <c r="C2108" s="9" t="s">
        <v>4947</v>
      </c>
      <c r="D2108" t="str">
        <f t="shared" si="67"/>
        <v>CAFEAL-CáLCULOS DE FECHAS SEGúN DíAS NATURALES ALEMANIA</v>
      </c>
    </row>
    <row r="2109" spans="1:4" x14ac:dyDescent="0.35">
      <c r="A2109" t="str">
        <f t="shared" si="66"/>
        <v>CAFEES-CáLCULOS DE FECHAS SEGúN DíAS NATURALES ESPAñA</v>
      </c>
      <c r="B2109" s="9" t="s">
        <v>4948</v>
      </c>
      <c r="C2109" s="9" t="s">
        <v>4949</v>
      </c>
      <c r="D2109" t="str">
        <f t="shared" si="67"/>
        <v>CAFEES-CáLCULOS DE FECHAS SEGúN DíAS NATURALES ESPAñA</v>
      </c>
    </row>
    <row r="2110" spans="1:4" x14ac:dyDescent="0.35">
      <c r="A2110" t="str">
        <f t="shared" si="66"/>
        <v>CAFEMB-CáLCULOS DE FECHAS SEGúN DíAS NATURALES BMG</v>
      </c>
      <c r="B2110" s="9" t="s">
        <v>4950</v>
      </c>
      <c r="C2110" s="9" t="s">
        <v>4951</v>
      </c>
      <c r="D2110" t="str">
        <f t="shared" si="67"/>
        <v>CAFEMB-CáLCULOS DE FECHAS SEGúN DíAS NATURALES BMG</v>
      </c>
    </row>
    <row r="2111" spans="1:4" x14ac:dyDescent="0.35">
      <c r="A2111" t="str">
        <f t="shared" si="66"/>
        <v>CAFENA-Componente que resuelve cálculos y conversiones de fechas, considerando esta siempre como Fecha Natural, sin acceso a ningún tipo de calendario; de uso general por todas las aplicaciones de resto de capas del software</v>
      </c>
      <c r="B2111" s="9" t="s">
        <v>4952</v>
      </c>
      <c r="C2111" s="9" t="s">
        <v>4953</v>
      </c>
      <c r="D2111" t="str">
        <f t="shared" si="67"/>
        <v>CAFENA-Componente que resuelve cálculos y conversiones de fechas, considerando esta siempre como Fecha Natural, sin acceso a ningún tipo de calendario; de uso general por todas las aplicaciones de resto de capas del software</v>
      </c>
    </row>
    <row r="2112" spans="1:4" x14ac:dyDescent="0.35">
      <c r="A2112" t="str">
        <f t="shared" si="66"/>
        <v>CAFEPT-CáLCULOS DE FECHAS SEGúN DíAS NATURALES PORTUGAL</v>
      </c>
      <c r="B2112" s="9" t="s">
        <v>4954</v>
      </c>
      <c r="C2112" s="9" t="s">
        <v>4955</v>
      </c>
      <c r="D2112" t="str">
        <f t="shared" si="67"/>
        <v>CAFEPT-CáLCULOS DE FECHAS SEGúN DíAS NATURALES PORTUGAL</v>
      </c>
    </row>
    <row r="2113" spans="1:4" x14ac:dyDescent="0.35">
      <c r="A2113" t="str">
        <f t="shared" si="66"/>
        <v>CAFEUK-CáLCULOS DE FECHAS SEGúN DíAS NATURALES UK</v>
      </c>
      <c r="B2113" s="9" t="s">
        <v>4956</v>
      </c>
      <c r="C2113" s="9" t="s">
        <v>4957</v>
      </c>
      <c r="D2113" t="str">
        <f t="shared" si="67"/>
        <v>CAFEUK-CáLCULOS DE FECHAS SEGúN DíAS NATURALES UK</v>
      </c>
    </row>
    <row r="2114" spans="1:4" x14ac:dyDescent="0.35">
      <c r="A2114" t="str">
        <f t="shared" si="66"/>
        <v>CAFEUS-CáLCULOS DE FECHAS SEGúN DíAS NATURALES USA</v>
      </c>
      <c r="B2114" s="9" t="s">
        <v>4958</v>
      </c>
      <c r="C2114" s="9" t="s">
        <v>4959</v>
      </c>
      <c r="D2114" t="str">
        <f t="shared" si="67"/>
        <v>CAFEUS-CáLCULOS DE FECHAS SEGúN DíAS NATURALES USA</v>
      </c>
    </row>
    <row r="2115" spans="1:4" x14ac:dyDescent="0.35">
      <c r="A2115" t="str">
        <f t="shared" si="66"/>
        <v>CAFILA-Aplicación de Calendario Fiscal LP ALEMANIA</v>
      </c>
      <c r="B2115" s="9" t="s">
        <v>4960</v>
      </c>
      <c r="C2115" s="9" t="s">
        <v>4961</v>
      </c>
      <c r="D2115" t="str">
        <f t="shared" si="67"/>
        <v>CAFILA-Aplicación de Calendario Fiscal LP ALEMANIA</v>
      </c>
    </row>
    <row r="2116" spans="1:4" x14ac:dyDescent="0.35">
      <c r="A2116" t="str">
        <f t="shared" si="66"/>
        <v>CAFILP-Aplicación de Calendario Fiscal LP</v>
      </c>
      <c r="B2116" s="9" t="s">
        <v>4962</v>
      </c>
      <c r="C2116" s="9" t="s">
        <v>4963</v>
      </c>
      <c r="D2116" t="str">
        <f t="shared" si="67"/>
        <v>CAFILP-Aplicación de Calendario Fiscal LP</v>
      </c>
    </row>
    <row r="2117" spans="1:4" x14ac:dyDescent="0.35">
      <c r="A2117" t="str">
        <f t="shared" si="66"/>
        <v>CAFIMU-Aplicación para el patrón multi de los servicios del Calendario Fiscal</v>
      </c>
      <c r="B2117" s="9" t="s">
        <v>4964</v>
      </c>
      <c r="C2117" s="9" t="s">
        <v>4965</v>
      </c>
      <c r="D2117" t="str">
        <f t="shared" si="67"/>
        <v>CAFIMU-Aplicación para el patrón multi de los servicios del Calendario Fiscal</v>
      </c>
    </row>
    <row r="2118" spans="1:4" x14ac:dyDescent="0.35">
      <c r="A2118" t="str">
        <f t="shared" si="66"/>
        <v>CAFISE-FISCALIDAD LOCAL SEB INTERFAZY TRATAMIENTOS INTERVINIENTES</v>
      </c>
      <c r="B2118" s="9" t="s">
        <v>4966</v>
      </c>
      <c r="C2118" s="9" t="s">
        <v>4967</v>
      </c>
      <c r="D2118" t="str">
        <f t="shared" si="67"/>
        <v>CAFISE-FISCALIDAD LOCAL SEB INTERFAZY TRATAMIENTOS INTERVINIENTES</v>
      </c>
    </row>
    <row r="2119" spans="1:4" x14ac:dyDescent="0.35">
      <c r="A2119" t="str">
        <f t="shared" si="66"/>
        <v>CAFRBS-APLICACION QUE GESTIONA LA CONSULTA DE AGRUPACIONES Y FAMILIAS PARA RBS.</v>
      </c>
      <c r="B2119" s="9" t="s">
        <v>4968</v>
      </c>
      <c r="C2119" s="9" t="s">
        <v>4969</v>
      </c>
      <c r="D2119" t="str">
        <f t="shared" si="67"/>
        <v>CAFRBS-APLICACION QUE GESTIONA LA CONSULTA DE AGRUPACIONES Y FAMILIAS PARA RBS.</v>
      </c>
    </row>
    <row r="2120" spans="1:4" x14ac:dyDescent="0.35">
      <c r="A2120" t="str">
        <f t="shared" si="66"/>
        <v>CAGCOR-CORE DE CALENDARIOS
La aplicación de Calendarios tiene como cometido ser el repositorio estructural de la información de días festivos asociados a un determinado código de calendario</v>
      </c>
      <c r="B2120" s="9" t="s">
        <v>4970</v>
      </c>
      <c r="C2120" s="9" t="s">
        <v>4971</v>
      </c>
      <c r="D2120" t="str">
        <f t="shared" si="67"/>
        <v>CAGCOR-CORE DE CALENDARIOS
La aplicación de Calendarios tiene como cometido ser el repositorio estructural de la información de días festivos asociados a un determinado código de calendario</v>
      </c>
    </row>
    <row r="2121" spans="1:4" x14ac:dyDescent="0.35">
      <c r="A2121" t="str">
        <f t="shared" si="66"/>
        <v>CAGFAB-APLICACIón QUE REALIZA LAS CONSULTAS DE AGRUPACIONES Y FAMILIAS DE PRODUCT PARA ABBEY</v>
      </c>
      <c r="B2121" s="9" t="s">
        <v>4972</v>
      </c>
      <c r="C2121" s="9" t="s">
        <v>4973</v>
      </c>
      <c r="D2121" t="str">
        <f t="shared" si="67"/>
        <v>CAGFAB-APLICACIón QUE REALIZA LAS CONSULTAS DE AGRUPACIONES Y FAMILIAS DE PRODUCT PARA ABBEY</v>
      </c>
    </row>
    <row r="2122" spans="1:4" x14ac:dyDescent="0.35">
      <c r="A2122" t="str">
        <f t="shared" si="66"/>
        <v>CAGFAL-APLICACIón QUE REALIZA LAS CONSULTAS DE AGRUPACIONES Y FAMILIAS DE PRODUCT PARA ALEMA</v>
      </c>
      <c r="B2122" s="9" t="s">
        <v>4974</v>
      </c>
      <c r="C2122" s="9" t="s">
        <v>4975</v>
      </c>
      <c r="D2122" t="str">
        <f t="shared" si="67"/>
        <v>CAGFAL-APLICACIón QUE REALIZA LAS CONSULTAS DE AGRUPACIONES Y FAMILIAS DE PRODUCT PARA ALEMA</v>
      </c>
    </row>
    <row r="2123" spans="1:4" x14ac:dyDescent="0.35">
      <c r="A2123" t="str">
        <f t="shared" si="66"/>
        <v>CAGFBA-APLICACIón QUE REALIZA LAS CONSULTAS DE AGRUPACIONES Y FAMILIAS DE PRODUCT PARA BANES</v>
      </c>
      <c r="B2123" s="9" t="s">
        <v>4976</v>
      </c>
      <c r="C2123" s="9" t="s">
        <v>4977</v>
      </c>
      <c r="D2123" t="str">
        <f t="shared" si="67"/>
        <v>CAGFBA-APLICACIón QUE REALIZA LAS CONSULTAS DE AGRUPACIONES Y FAMILIAS DE PRODUCT PARA BANES</v>
      </c>
    </row>
    <row r="2124" spans="1:4" x14ac:dyDescent="0.35">
      <c r="A2124" t="str">
        <f t="shared" si="66"/>
        <v>CAGFBM-APLICACION QUE GESTIONA LAS CONSULTAS DE AGRUPACIONES Y FAMILIAS. SW ESPECÍFICO PARA BMG</v>
      </c>
      <c r="B2124" s="9" t="s">
        <v>4978</v>
      </c>
      <c r="C2124" s="9" t="s">
        <v>4979</v>
      </c>
      <c r="D2124" t="str">
        <f t="shared" si="67"/>
        <v>CAGFBM-APLICACION QUE GESTIONA LAS CONSULTAS DE AGRUPACIONES Y FAMILIAS. SW ESPECÍFICO PARA BMG</v>
      </c>
    </row>
    <row r="2125" spans="1:4" x14ac:dyDescent="0.35">
      <c r="A2125" t="str">
        <f t="shared" si="66"/>
        <v>CAGFOP-APLICACIón QUE REALIZA LAS CONSULTAS DE AGRUPACIONES Y FAMILIAS DE PRODUCT PARA OPENB</v>
      </c>
      <c r="B2125" s="9" t="s">
        <v>4980</v>
      </c>
      <c r="C2125" s="9" t="s">
        <v>4981</v>
      </c>
      <c r="D2125" t="str">
        <f t="shared" si="67"/>
        <v>CAGFOP-APLICACIón QUE REALIZA LAS CONSULTAS DE AGRUPACIONES Y FAMILIAS DE PRODUCT PARA OPENB</v>
      </c>
    </row>
    <row r="2126" spans="1:4" x14ac:dyDescent="0.35">
      <c r="A2126" t="str">
        <f t="shared" si="66"/>
        <v>CAGFSA-APLICACIón QUE REALIZA LAS CONSULTAS DE AGRUPACIONES Y FAMILIAS DE PRODUCT PARA SANTA</v>
      </c>
      <c r="B2126" s="9" t="s">
        <v>4982</v>
      </c>
      <c r="C2126" s="9" t="s">
        <v>4983</v>
      </c>
      <c r="D2126" t="str">
        <f t="shared" si="67"/>
        <v>CAGFSA-APLICACIón QUE REALIZA LAS CONSULTAS DE AGRUPACIONES Y FAMILIAS DE PRODUCT PARA SANTA</v>
      </c>
    </row>
    <row r="2127" spans="1:4" x14ac:dyDescent="0.35">
      <c r="A2127" t="str">
        <f t="shared" si="66"/>
        <v>CAGFSE-CONSULTA AGRUPACION FAMILIAS EB</v>
      </c>
      <c r="B2127" s="9" t="s">
        <v>4984</v>
      </c>
      <c r="C2127" s="9" t="s">
        <v>4985</v>
      </c>
      <c r="D2127" t="str">
        <f t="shared" si="67"/>
        <v>CAGFSE-CONSULTA AGRUPACION FAMILIAS EB</v>
      </c>
    </row>
    <row r="2128" spans="1:4" x14ac:dyDescent="0.35">
      <c r="A2128" t="str">
        <f t="shared" si="66"/>
        <v>CAGFSO-APLICACIón QUE REALIZA LAS CONSULTAS DE AGRUPACIONES Y FAMILIAS DE PRODUCT PARA SOVER</v>
      </c>
      <c r="B2128" s="9" t="s">
        <v>4986</v>
      </c>
      <c r="C2128" s="9" t="s">
        <v>4987</v>
      </c>
      <c r="D2128" t="str">
        <f t="shared" si="67"/>
        <v>CAGFSO-APLICACIón QUE REALIZA LAS CONSULTAS DE AGRUPACIONES Y FAMILIAS DE PRODUCT PARA SOVER</v>
      </c>
    </row>
    <row r="2129" spans="1:4" x14ac:dyDescent="0.35">
      <c r="A2129" t="str">
        <f t="shared" si="66"/>
        <v>CAGFTO-APLICACIón QUE REALIZA LAS CONSULTAS DE AGRUPACIONES Y FAMILIAS DE PRODUCT PARA TOTTA</v>
      </c>
      <c r="B2129" s="9" t="s">
        <v>4988</v>
      </c>
      <c r="C2129" s="9" t="s">
        <v>4989</v>
      </c>
      <c r="D2129" t="str">
        <f t="shared" si="67"/>
        <v>CAGFTO-APLICACIón QUE REALIZA LAS CONSULTAS DE AGRUPACIONES Y FAMILIAS DE PRODUCT PARA TOTTA</v>
      </c>
    </row>
    <row r="2130" spans="1:4" x14ac:dyDescent="0.35">
      <c r="A2130" t="str">
        <f t="shared" si="66"/>
        <v>CAGFUK-APLICACIón QUE REALIZA LAS CONSULTAS DE AGRUPACIONES Y FAMILIAS DE PRODUCT PARA UK-EM</v>
      </c>
      <c r="B2130" s="9" t="s">
        <v>4990</v>
      </c>
      <c r="C2130" s="9" t="s">
        <v>4991</v>
      </c>
      <c r="D2130" t="str">
        <f t="shared" si="67"/>
        <v>CAGFUK-APLICACIón QUE REALIZA LAS CONSULTAS DE AGRUPACIONES Y FAMILIAS DE PRODUCT PARA UK-EM</v>
      </c>
    </row>
    <row r="2131" spans="1:4" x14ac:dyDescent="0.35">
      <c r="A2131" t="str">
        <f t="shared" si="66"/>
        <v>CAGRA1-Cálculo Gravamen específico ALEMANIA</v>
      </c>
      <c r="B2131" s="9" t="s">
        <v>4992</v>
      </c>
      <c r="C2131" s="9" t="s">
        <v>4993</v>
      </c>
      <c r="D2131" t="str">
        <f t="shared" si="67"/>
        <v>CAGRA1-Cálculo Gravamen específico ALEMANIA</v>
      </c>
    </row>
    <row r="2132" spans="1:4" x14ac:dyDescent="0.35">
      <c r="A2132" t="str">
        <f t="shared" si="66"/>
        <v>CAGRAB-Tratamiento cálculo gravamen específico de UK RETAIL (Abbey).</v>
      </c>
      <c r="B2132" s="9" t="s">
        <v>4994</v>
      </c>
      <c r="C2132" s="9" t="s">
        <v>4995</v>
      </c>
      <c r="D2132" t="str">
        <f t="shared" si="67"/>
        <v>CAGRAB-Tratamiento cálculo gravamen específico de UK RETAIL (Abbey).</v>
      </c>
    </row>
    <row r="2133" spans="1:4" x14ac:dyDescent="0.35">
      <c r="A2133" t="str">
        <f t="shared" si="66"/>
        <v>CAGRAL-Tratamiento cálculo gravamen específico Alemania - SCB   Para patrón multi de BKS</v>
      </c>
      <c r="B2133" s="9" t="s">
        <v>4996</v>
      </c>
      <c r="C2133" s="9" t="s">
        <v>4997</v>
      </c>
      <c r="D2133" t="str">
        <f t="shared" si="67"/>
        <v>CAGRAL-Tratamiento cálculo gravamen específico Alemania - SCB   Para patrón multi de BKS</v>
      </c>
    </row>
    <row r="2134" spans="1:4" x14ac:dyDescent="0.35">
      <c r="A2134" t="str">
        <f t="shared" si="66"/>
        <v>CAGRBM-Tratamiento cálculo gravamen específico del entorno BMG   PARA PATRÓN MULTI BKS</v>
      </c>
      <c r="B2134" s="9" t="s">
        <v>4998</v>
      </c>
      <c r="C2134" s="9" t="s">
        <v>4999</v>
      </c>
      <c r="D2134" t="str">
        <f t="shared" si="67"/>
        <v>CAGRBM-Tratamiento cálculo gravamen específico del entorno BMG   PARA PATRÓN MULTI BKS</v>
      </c>
    </row>
    <row r="2135" spans="1:4" x14ac:dyDescent="0.35">
      <c r="A2135" t="str">
        <f t="shared" si="66"/>
        <v>CAGRCA-Tratamiento cálculo gravamen específico de CAHOOT, UK.</v>
      </c>
      <c r="B2135" s="9" t="s">
        <v>5000</v>
      </c>
      <c r="C2135" s="9" t="s">
        <v>5001</v>
      </c>
      <c r="D2135" t="str">
        <f t="shared" si="67"/>
        <v>CAGRCA-Tratamiento cálculo gravamen específico de CAHOOT, UK.</v>
      </c>
    </row>
    <row r="2136" spans="1:4" x14ac:dyDescent="0.35">
      <c r="A2136" t="str">
        <f t="shared" si="66"/>
        <v>CAGRES-Tratamiento cálculo gravamen específico ESPAÑA</v>
      </c>
      <c r="B2136" s="9" t="s">
        <v>5002</v>
      </c>
      <c r="C2136" s="9" t="s">
        <v>5003</v>
      </c>
      <c r="D2136" t="str">
        <f t="shared" si="67"/>
        <v>CAGRES-Tratamiento cálculo gravamen específico ESPAÑA</v>
      </c>
    </row>
    <row r="2137" spans="1:4" x14ac:dyDescent="0.35">
      <c r="A2137" t="str">
        <f t="shared" si="66"/>
        <v>CAGRUC-Tratamiento cálculo gravamen específico de UK CORPORATE.</v>
      </c>
      <c r="B2137" s="9" t="s">
        <v>5004</v>
      </c>
      <c r="C2137" s="9" t="s">
        <v>5005</v>
      </c>
      <c r="D2137" t="str">
        <f t="shared" si="67"/>
        <v>CAGRUC-Tratamiento cálculo gravamen específico de UK CORPORATE.</v>
      </c>
    </row>
    <row r="2138" spans="1:4" x14ac:dyDescent="0.35">
      <c r="A2138" t="str">
        <f t="shared" si="66"/>
        <v>CAGRUS-Tratamiento cálculo gravamen específico EEUU</v>
      </c>
      <c r="B2138" s="9" t="s">
        <v>5006</v>
      </c>
      <c r="C2138" s="9" t="s">
        <v>5007</v>
      </c>
      <c r="D2138" t="str">
        <f t="shared" si="67"/>
        <v>CAGRUS-Tratamiento cálculo gravamen específico EEUU</v>
      </c>
    </row>
    <row r="2139" spans="1:4" x14ac:dyDescent="0.35">
      <c r="A2139" t="str">
        <f t="shared" si="66"/>
        <v>CAHCOT-SOFTWARE CAHOOT DE GESTION DE CONTRATOS- MULTI</v>
      </c>
      <c r="B2139" s="9" t="s">
        <v>5008</v>
      </c>
      <c r="C2139" s="9" t="s">
        <v>5009</v>
      </c>
      <c r="D2139" t="str">
        <f t="shared" si="67"/>
        <v>CAHCOT-SOFTWARE CAHOOT DE GESTION DE CONTRATOS- MULTI</v>
      </c>
    </row>
    <row r="2140" spans="1:4" x14ac:dyDescent="0.35">
      <c r="A2140" t="str">
        <f t="shared" si="66"/>
        <v>CAHLGE-SOFTWARE LOCAL ALEMANIA RELACIONADO CON EL COMPONENTE DE AHORRO.</v>
      </c>
      <c r="B2140" s="9" t="s">
        <v>5010</v>
      </c>
      <c r="C2140" s="9" t="s">
        <v>5011</v>
      </c>
      <c r="D2140" t="str">
        <f t="shared" si="67"/>
        <v>CAHLGE-SOFTWARE LOCAL ALEMANIA RELACIONADO CON EL COMPONENTE DE AHORRO.</v>
      </c>
    </row>
    <row r="2141" spans="1:4" x14ac:dyDescent="0.35">
      <c r="A2141" t="str">
        <f t="shared" si="66"/>
        <v>CAHORR-SW específico del negocio de ahorro (planes, compromisos, preavisos,…) dentro de Cuentas Personales.</v>
      </c>
      <c r="B2141" s="9" t="s">
        <v>5012</v>
      </c>
      <c r="C2141" s="9" t="s">
        <v>5013</v>
      </c>
      <c r="D2141" t="str">
        <f t="shared" si="67"/>
        <v>CAHORR-SW específico del negocio de ahorro (planes, compromisos, preavisos,…) dentro de Cuentas Personales.</v>
      </c>
    </row>
    <row r="2142" spans="1:4" x14ac:dyDescent="0.35">
      <c r="A2142" t="str">
        <f t="shared" si="66"/>
        <v>CAHSEB-SOFTWARE SEB COMPONENTE AHORRO DE CCPP</v>
      </c>
      <c r="B2142" s="9" t="s">
        <v>5014</v>
      </c>
      <c r="C2142" s="9" t="s">
        <v>5015</v>
      </c>
      <c r="D2142" t="str">
        <f t="shared" si="67"/>
        <v>CAHSEB-SOFTWARE SEB COMPONENTE AHORRO DE CCPP</v>
      </c>
    </row>
    <row r="2143" spans="1:4" x14ac:dyDescent="0.35">
      <c r="A2143" t="str">
        <f t="shared" si="66"/>
        <v>CAINAB-SERVICIOS DE CANAL INTERNET ABBEY</v>
      </c>
      <c r="B2143" s="9" t="s">
        <v>5016</v>
      </c>
      <c r="C2143" s="9" t="s">
        <v>5017</v>
      </c>
      <c r="D2143" t="str">
        <f t="shared" si="67"/>
        <v>CAINAB-SERVICIOS DE CANAL INTERNET ABBEY</v>
      </c>
    </row>
    <row r="2144" spans="1:4" x14ac:dyDescent="0.35">
      <c r="A2144" t="str">
        <f t="shared" si="66"/>
        <v>CAISCB-CANAL INTERNTE SCB</v>
      </c>
      <c r="B2144" s="9" t="s">
        <v>5018</v>
      </c>
      <c r="C2144" s="9" t="s">
        <v>5019</v>
      </c>
      <c r="D2144" t="str">
        <f t="shared" si="67"/>
        <v>CAISCB-CANAL INTERNTE SCB</v>
      </c>
    </row>
    <row r="2145" spans="1:4" x14ac:dyDescent="0.35">
      <c r="A2145" t="str">
        <f t="shared" si="66"/>
        <v>CAISOV-CANAL INTERNET SOV</v>
      </c>
      <c r="B2145" s="9" t="s">
        <v>5020</v>
      </c>
      <c r="C2145" s="9" t="s">
        <v>5021</v>
      </c>
      <c r="D2145" t="str">
        <f t="shared" si="67"/>
        <v>CAISOV-CANAL INTERNET SOV</v>
      </c>
    </row>
    <row r="2146" spans="1:4" x14ac:dyDescent="0.35">
      <c r="A2146" t="str">
        <f t="shared" si="66"/>
        <v>CAJALE-DESARROLLOS LOCALES PARA CAJA ALEMANIA</v>
      </c>
      <c r="B2146" s="9" t="s">
        <v>5022</v>
      </c>
      <c r="C2146" s="9" t="s">
        <v>5023</v>
      </c>
      <c r="D2146" t="str">
        <f t="shared" si="67"/>
        <v>CAJALE-DESARROLLOS LOCALES PARA CAJA ALEMANIA</v>
      </c>
    </row>
    <row r="2147" spans="1:4" x14ac:dyDescent="0.35">
      <c r="A2147" t="str">
        <f t="shared" ref="A2147:A2210" si="68">CONCATENATE(C2147,"-",B2147)</f>
        <v>CAJALQ-Aplicación encargada de la gestión de las cajas de seguridad de cada centro, de la gestión de los contratos de alquiler de estas cajas de seguridad, y de las visitas producidas a las mimas. Realiza la liquidación de las comisiones derivadas del contrato de alquiler.</v>
      </c>
      <c r="B2147" s="9" t="s">
        <v>5024</v>
      </c>
      <c r="C2147" s="9" t="s">
        <v>5025</v>
      </c>
      <c r="D2147" t="str">
        <f t="shared" ref="D2147:D2210" si="69">A2147</f>
        <v>CAJALQ-Aplicación encargada de la gestión de las cajas de seguridad de cada centro, de la gestión de los contratos de alquiler de estas cajas de seguridad, y de las visitas producidas a las mimas. Realiza la liquidación de las comisiones derivadas del contrato de alquiler.</v>
      </c>
    </row>
    <row r="2148" spans="1:4" x14ac:dyDescent="0.35">
      <c r="A2148" t="str">
        <f t="shared" si="68"/>
        <v>CAJALT-SW LOCAL DE CAJAS DE ALQUILER PARA TOTTA, GESTIONADO POR EL LABORATORIO</v>
      </c>
      <c r="B2148" s="9" t="s">
        <v>5026</v>
      </c>
      <c r="C2148" s="9" t="s">
        <v>5027</v>
      </c>
      <c r="D2148" t="str">
        <f t="shared" si="69"/>
        <v>CAJALT-SW LOCAL DE CAJAS DE ALQUILER PARA TOTTA, GESTIONADO POR EL LABORATORIO</v>
      </c>
    </row>
    <row r="2149" spans="1:4" x14ac:dyDescent="0.35">
      <c r="A2149" t="str">
        <f t="shared" si="68"/>
        <v>CAJCE1-CAJA CENTRALIZADA SANANDER UK SW ESPECIFIO</v>
      </c>
      <c r="B2149" s="9" t="s">
        <v>5028</v>
      </c>
      <c r="C2149" s="9" t="s">
        <v>5029</v>
      </c>
      <c r="D2149" t="str">
        <f t="shared" si="69"/>
        <v>CAJCE1-CAJA CENTRALIZADA SANANDER UK SW ESPECIFIO</v>
      </c>
    </row>
    <row r="2150" spans="1:4" x14ac:dyDescent="0.35">
      <c r="A2150" t="str">
        <f t="shared" si="68"/>
        <v>CAJCE2-CAJA CENTRALIZADA SANTANDER PORTUGAL SW ESPECIFICO</v>
      </c>
      <c r="B2150" s="9" t="s">
        <v>5030</v>
      </c>
      <c r="C2150" s="9" t="s">
        <v>5031</v>
      </c>
      <c r="D2150" t="str">
        <f t="shared" si="69"/>
        <v>CAJCE2-CAJA CENTRALIZADA SANTANDER PORTUGAL SW ESPECIFICO</v>
      </c>
    </row>
    <row r="2151" spans="1:4" x14ac:dyDescent="0.35">
      <c r="A2151" t="str">
        <f t="shared" si="68"/>
        <v>CAJCE3-Caja centralizada Santander Alemania,  Sw especifico gestionado por el laboratorio</v>
      </c>
      <c r="B2151" s="9" t="s">
        <v>5032</v>
      </c>
      <c r="C2151" s="9" t="s">
        <v>5033</v>
      </c>
      <c r="D2151" t="str">
        <f t="shared" si="69"/>
        <v>CAJCE3-Caja centralizada Santander Alemania,  Sw especifico gestionado por el laboratorio</v>
      </c>
    </row>
    <row r="2152" spans="1:4" x14ac:dyDescent="0.35">
      <c r="A2152" t="str">
        <f t="shared" si="68"/>
        <v>CAJCE5-CAJA CENTRALIZADA SW SOVEREING</v>
      </c>
      <c r="B2152" s="9" t="s">
        <v>5034</v>
      </c>
      <c r="C2152" s="9" t="s">
        <v>5035</v>
      </c>
      <c r="D2152" t="str">
        <f t="shared" si="69"/>
        <v>CAJCE5-CAJA CENTRALIZADA SW SOVEREING</v>
      </c>
    </row>
    <row r="2153" spans="1:4" x14ac:dyDescent="0.35">
      <c r="A2153" t="str">
        <f t="shared" si="68"/>
        <v>CAJCEE-SW ESPECIFICO DE CAJA CENTRALIZADA PARA SAN. ESPAÑA</v>
      </c>
      <c r="B2153" s="9" t="s">
        <v>5036</v>
      </c>
      <c r="C2153" s="9" t="s">
        <v>5037</v>
      </c>
      <c r="D2153" t="str">
        <f t="shared" si="69"/>
        <v>CAJCEE-SW ESPECIFICO DE CAJA CENTRALIZADA PARA SAN. ESPAÑA</v>
      </c>
    </row>
    <row r="2154" spans="1:4" x14ac:dyDescent="0.35">
      <c r="A2154" t="str">
        <f t="shared" si="68"/>
        <v>CAJCEN-CAJA CENTRALI CORE</v>
      </c>
      <c r="B2154" s="9" t="s">
        <v>5038</v>
      </c>
      <c r="C2154" s="9" t="s">
        <v>5039</v>
      </c>
      <c r="D2154" t="str">
        <f t="shared" si="69"/>
        <v>CAJCEN-CAJA CENTRALI CORE</v>
      </c>
    </row>
    <row r="2155" spans="1:4" x14ac:dyDescent="0.35">
      <c r="A2155" t="str">
        <f t="shared" si="68"/>
        <v>CAJEDE-CAJEROS DE</v>
      </c>
      <c r="B2155" s="9" t="s">
        <v>5040</v>
      </c>
      <c r="C2155" s="9" t="s">
        <v>5041</v>
      </c>
      <c r="D2155" t="str">
        <f t="shared" si="69"/>
        <v>CAJEDE-CAJEROS DE</v>
      </c>
    </row>
    <row r="2156" spans="1:4" x14ac:dyDescent="0.35">
      <c r="A2156" t="str">
        <f t="shared" si="68"/>
        <v>CAJEES-Realizará la Gestión de Dispositivos, Gestión de servicios de cajero, Gestión de contratos, Gestión de Bloqueos de cajeros, Gestión de cajeros, Gestión de divisas por cajero, Cuadres y Conciliaciones y Informes operativos. ESPAÑA</v>
      </c>
      <c r="B2156" s="9" t="s">
        <v>5042</v>
      </c>
      <c r="C2156" s="9" t="s">
        <v>5043</v>
      </c>
      <c r="D2156" t="str">
        <f t="shared" si="69"/>
        <v>CAJEES-Realizará la Gestión de Dispositivos, Gestión de servicios de cajero, Gestión de contratos, Gestión de Bloqueos de cajeros, Gestión de cajeros, Gestión de divisas por cajero, Cuadres y Conciliaciones y Informes operativos. ESPAÑA</v>
      </c>
    </row>
    <row r="2157" spans="1:4" x14ac:dyDescent="0.35">
      <c r="A2157" t="str">
        <f t="shared" si="68"/>
        <v>CAJERO-Realizará la Gestión de Dispositivos, Gestión de servicios de cajero, Gestión de contratos, Gestión de Bloqueos de cajeros, Gestión de cajeros, Gestión de divisas por cajero, Cuadres y Conciliaciones y Informes operativos</v>
      </c>
      <c r="B2157" s="9" t="s">
        <v>5044</v>
      </c>
      <c r="C2157" s="9" t="s">
        <v>5045</v>
      </c>
      <c r="D2157" t="str">
        <f t="shared" si="69"/>
        <v>CAJERO-Realizará la Gestión de Dispositivos, Gestión de servicios de cajero, Gestión de contratos, Gestión de Bloqueos de cajeros, Gestión de cajeros, Gestión de divisas por cajero, Cuadres y Conciliaciones y Informes operativos</v>
      </c>
    </row>
    <row r="2158" spans="1:4" x14ac:dyDescent="0.35">
      <c r="A2158" t="str">
        <f t="shared" si="68"/>
        <v>CAJEUK-CAJEROS UK</v>
      </c>
      <c r="B2158" s="9" t="s">
        <v>5046</v>
      </c>
      <c r="C2158" s="9" t="s">
        <v>5047</v>
      </c>
      <c r="D2158" t="str">
        <f t="shared" si="69"/>
        <v>CAJEUK-CAJEROS UK</v>
      </c>
    </row>
    <row r="2159" spans="1:4" x14ac:dyDescent="0.35">
      <c r="A2159" t="str">
        <f t="shared" si="68"/>
        <v>CAJEUS-CAJEROS US</v>
      </c>
      <c r="B2159" s="9" t="s">
        <v>5048</v>
      </c>
      <c r="C2159" s="9" t="s">
        <v>5049</v>
      </c>
      <c r="D2159" t="str">
        <f t="shared" si="69"/>
        <v>CAJEUS-CAJEROS US</v>
      </c>
    </row>
    <row r="2160" spans="1:4" x14ac:dyDescent="0.35">
      <c r="A2160" t="str">
        <f t="shared" si="68"/>
        <v>CAJOPM-Aplicación para el tratamiento del opermart de GESTIÓN DEL EFECTIVO (CAJA)</v>
      </c>
      <c r="B2160" s="9" t="s">
        <v>5050</v>
      </c>
      <c r="C2160" s="9" t="s">
        <v>5051</v>
      </c>
      <c r="D2160" t="str">
        <f t="shared" si="69"/>
        <v>CAJOPM-Aplicación para el tratamiento del opermart de GESTIÓN DEL EFECTIVO (CAJA)</v>
      </c>
    </row>
    <row r="2161" spans="1:4" x14ac:dyDescent="0.35">
      <c r="A2161" t="str">
        <f t="shared" si="68"/>
        <v>CAJPRE-Aplicación para lógica de presentación de gestión efectivo</v>
      </c>
      <c r="B2161" s="9" t="s">
        <v>5052</v>
      </c>
      <c r="C2161" s="9" t="s">
        <v>5053</v>
      </c>
      <c r="D2161" t="str">
        <f t="shared" si="69"/>
        <v>CAJPRE-Aplicación para lógica de presentación de gestión efectivo</v>
      </c>
    </row>
    <row r="2162" spans="1:4" x14ac:dyDescent="0.35">
      <c r="A2162" t="str">
        <f t="shared" si="68"/>
        <v>CALA-MI database for data from applications for current accounts and loans. Various end-user (Business Objects) reports. Previously known as Phoenix MI. Part of the MI is operational information to allow the Underwriters to manage their work queues. CALAIS feeds data into Salesmaker.</v>
      </c>
      <c r="B2162" s="9" t="s">
        <v>5054</v>
      </c>
      <c r="C2162" s="9" t="s">
        <v>5055</v>
      </c>
      <c r="D2162" t="str">
        <f t="shared" si="69"/>
        <v>CALA-MI database for data from applications for current accounts and loans. Various end-user (Business Objects) reports. Previously known as Phoenix MI. Part of the MI is operational information to allow the Underwriters to manage their work queues. CALAIS feeds data into Salesmaker.</v>
      </c>
    </row>
    <row r="2163" spans="1:4" x14ac:dyDescent="0.35">
      <c r="A2163" t="str">
        <f t="shared" si="68"/>
        <v>CALBMG-CALCULOS FINANCIEROS BMG</v>
      </c>
      <c r="B2163" s="9" t="s">
        <v>5056</v>
      </c>
      <c r="C2163" s="9" t="s">
        <v>5057</v>
      </c>
      <c r="D2163" t="str">
        <f t="shared" si="69"/>
        <v>CALBMG-CALCULOS FINANCIEROS BMG</v>
      </c>
    </row>
    <row r="2164" spans="1:4" x14ac:dyDescent="0.35">
      <c r="A2164" t="str">
        <f t="shared" si="68"/>
        <v>CALCO1-Calendarios CORE</v>
      </c>
      <c r="B2164" s="9" t="s">
        <v>5058</v>
      </c>
      <c r="C2164" s="9" t="s">
        <v>5059</v>
      </c>
      <c r="D2164" t="str">
        <f t="shared" si="69"/>
        <v>CALCO1-Calendarios CORE</v>
      </c>
    </row>
    <row r="2165" spans="1:4" x14ac:dyDescent="0.35">
      <c r="A2165" t="str">
        <f t="shared" si="68"/>
        <v>CALCOR-Aplicación que permite gestión de calendarios personalizados de eventos por contrato por orden de un cliente.</v>
      </c>
      <c r="B2165" s="9" t="s">
        <v>5060</v>
      </c>
      <c r="C2165" s="9" t="s">
        <v>5061</v>
      </c>
      <c r="D2165" t="str">
        <f t="shared" si="69"/>
        <v>CALCOR-Aplicación que permite gestión de calendarios personalizados de eventos por contrato por orden de un cliente.</v>
      </c>
    </row>
    <row r="2166" spans="1:4" x14ac:dyDescent="0.35">
      <c r="A2166" t="str">
        <f t="shared" si="68"/>
        <v>CALEAL-PRODUCTO LOCAL CALENDARIO NATURAL AL</v>
      </c>
      <c r="B2166" s="9" t="s">
        <v>5062</v>
      </c>
      <c r="C2166" s="9" t="s">
        <v>5063</v>
      </c>
      <c r="D2166" t="str">
        <f t="shared" si="69"/>
        <v>CALEAL-PRODUCTO LOCAL CALENDARIO NATURAL AL</v>
      </c>
    </row>
    <row r="2167" spans="1:4" x14ac:dyDescent="0.35">
      <c r="A2167" t="str">
        <f t="shared" si="68"/>
        <v>CALECH-CALENDARIOS CH</v>
      </c>
      <c r="B2167" s="9" t="s">
        <v>5064</v>
      </c>
      <c r="C2167" s="9" t="s">
        <v>5065</v>
      </c>
      <c r="D2167" t="str">
        <f t="shared" si="69"/>
        <v>CALECH-CALENDARIOS CH</v>
      </c>
    </row>
    <row r="2168" spans="1:4" x14ac:dyDescent="0.35">
      <c r="A2168" t="str">
        <f t="shared" si="68"/>
        <v>CALECO-CALENDARIOS</v>
      </c>
      <c r="B2168" s="9" t="s">
        <v>5066</v>
      </c>
      <c r="C2168" s="9" t="s">
        <v>5067</v>
      </c>
      <c r="D2168" t="str">
        <f t="shared" si="69"/>
        <v>CALECO-CALENDARIOS</v>
      </c>
    </row>
    <row r="2169" spans="1:4" x14ac:dyDescent="0.35">
      <c r="A2169" t="str">
        <f t="shared" si="68"/>
        <v>CALEE1-Calendarios ES</v>
      </c>
      <c r="B2169" s="9" t="s">
        <v>5068</v>
      </c>
      <c r="C2169" s="9" t="s">
        <v>5069</v>
      </c>
      <c r="D2169" t="str">
        <f t="shared" si="69"/>
        <v>CALEE1-Calendarios ES</v>
      </c>
    </row>
    <row r="2170" spans="1:4" x14ac:dyDescent="0.35">
      <c r="A2170" t="str">
        <f t="shared" si="68"/>
        <v>CALEES-PRODUCTO LOCAL CALENDARIOS ES</v>
      </c>
      <c r="B2170" s="9" t="s">
        <v>5070</v>
      </c>
      <c r="C2170" s="9" t="s">
        <v>5071</v>
      </c>
      <c r="D2170" t="str">
        <f t="shared" si="69"/>
        <v>CALEES-PRODUCTO LOCAL CALENDARIOS ES</v>
      </c>
    </row>
    <row r="2171" spans="1:4" x14ac:dyDescent="0.35">
      <c r="A2171" t="str">
        <f t="shared" si="68"/>
        <v>CALEMX-CALENDARIOS MX</v>
      </c>
      <c r="B2171" s="9" t="s">
        <v>5072</v>
      </c>
      <c r="C2171" s="9" t="s">
        <v>5073</v>
      </c>
      <c r="D2171" t="str">
        <f t="shared" si="69"/>
        <v>CALEMX-CALENDARIOS MX</v>
      </c>
    </row>
    <row r="2172" spans="1:4" x14ac:dyDescent="0.35">
      <c r="A2172" t="str">
        <f t="shared" si="68"/>
        <v>CALENT-Definición, según la codificación corporativa, INTERNA, de las Entidades y Oficinas Financieras, la relación de los festivos y calendarios que corresponden a cada una de las entidades y oficinas; que se necesita tener conocimiento en la operativa diaria; de uso general por todas las aplicaciones del resto de capas del software</v>
      </c>
      <c r="B2172" s="9" t="s">
        <v>5074</v>
      </c>
      <c r="C2172" s="9" t="s">
        <v>5075</v>
      </c>
      <c r="D2172" t="str">
        <f t="shared" si="69"/>
        <v>CALENT-Definición, según la codificación corporativa, INTERNA, de las Entidades y Oficinas Financieras, la relación de los festivos y calendarios que corresponden a cada una de las entidades y oficinas; que se necesita tener conocimiento en la operativa diaria; de uso general por todas las aplicaciones del resto de capas del software</v>
      </c>
    </row>
    <row r="2173" spans="1:4" x14ac:dyDescent="0.35">
      <c r="A2173" t="str">
        <f t="shared" si="68"/>
        <v>CALEPT-PRODUCTO LOCAL CALENDARIOS PT</v>
      </c>
      <c r="B2173" s="9" t="s">
        <v>5076</v>
      </c>
      <c r="C2173" s="9" t="s">
        <v>5077</v>
      </c>
      <c r="D2173" t="str">
        <f t="shared" si="69"/>
        <v>CALEPT-PRODUCTO LOCAL CALENDARIOS PT</v>
      </c>
    </row>
    <row r="2174" spans="1:4" x14ac:dyDescent="0.35">
      <c r="A2174" t="str">
        <f t="shared" si="68"/>
        <v>CALEUK-PRODUCTO LOCAL CALENDARIOS UK</v>
      </c>
      <c r="B2174" s="9" t="s">
        <v>5078</v>
      </c>
      <c r="C2174" s="9" t="s">
        <v>5079</v>
      </c>
      <c r="D2174" t="str">
        <f t="shared" si="69"/>
        <v>CALEUK-PRODUCTO LOCAL CALENDARIOS UK</v>
      </c>
    </row>
    <row r="2175" spans="1:4" x14ac:dyDescent="0.35">
      <c r="A2175" t="str">
        <f t="shared" si="68"/>
        <v>CALEUS-PRODUCTO LOCAL CALENDARIOS USA</v>
      </c>
      <c r="B2175" s="9" t="s">
        <v>5080</v>
      </c>
      <c r="C2175" s="9" t="s">
        <v>5081</v>
      </c>
      <c r="D2175" t="str">
        <f t="shared" si="69"/>
        <v>CALEUS-PRODUCTO LOCAL CALENDARIOS USA</v>
      </c>
    </row>
    <row r="2176" spans="1:4" x14ac:dyDescent="0.35">
      <c r="A2176" t="str">
        <f t="shared" si="68"/>
        <v>CALFAL-CALCULOS FINANCIEROS ALEMANIA</v>
      </c>
      <c r="B2176" s="9" t="s">
        <v>5082</v>
      </c>
      <c r="C2176" s="9" t="s">
        <v>5083</v>
      </c>
      <c r="D2176" t="str">
        <f t="shared" si="69"/>
        <v>CALFAL-CALCULOS FINANCIEROS ALEMANIA</v>
      </c>
    </row>
    <row r="2177" spans="1:4" x14ac:dyDescent="0.35">
      <c r="A2177" t="str">
        <f t="shared" si="68"/>
        <v>CALFES-CÁLCULOS FINANCIEROS ESPAÑA</v>
      </c>
      <c r="B2177" s="9" t="s">
        <v>5084</v>
      </c>
      <c r="C2177" s="9" t="s">
        <v>5085</v>
      </c>
      <c r="D2177" t="str">
        <f t="shared" si="69"/>
        <v>CALFES-CÁLCULOS FINANCIEROS ESPAÑA</v>
      </c>
    </row>
    <row r="2178" spans="1:4" x14ac:dyDescent="0.35">
      <c r="A2178" t="str">
        <f t="shared" si="68"/>
        <v>CALFIN-Componentes que resuelven cálculos financieros estrandar, simples, no especifos de productos, de uso general por todas las aplicaciones de resto de capas del software</v>
      </c>
      <c r="B2178" s="9" t="s">
        <v>5086</v>
      </c>
      <c r="C2178" s="9" t="s">
        <v>5087</v>
      </c>
      <c r="D2178" t="str">
        <f t="shared" si="69"/>
        <v>CALFIN-Componentes que resuelven cálculos financieros estrandar, simples, no especifos de productos, de uso general por todas las aplicaciones de resto de capas del software</v>
      </c>
    </row>
    <row r="2179" spans="1:4" x14ac:dyDescent="0.35">
      <c r="A2179" t="str">
        <f t="shared" si="68"/>
        <v>CALFIS-Aplicación de Calendario Fiscal</v>
      </c>
      <c r="B2179" s="9" t="s">
        <v>5088</v>
      </c>
      <c r="C2179" s="9" t="s">
        <v>5089</v>
      </c>
      <c r="D2179" t="str">
        <f t="shared" si="69"/>
        <v>CALFIS-Aplicación de Calendario Fiscal</v>
      </c>
    </row>
    <row r="2180" spans="1:4" x14ac:dyDescent="0.35">
      <c r="A2180" t="str">
        <f t="shared" si="68"/>
        <v>CALFPT-CALCULOS FINANCIEROS PORTUGAL</v>
      </c>
      <c r="B2180" s="9" t="s">
        <v>5090</v>
      </c>
      <c r="C2180" s="9" t="s">
        <v>5091</v>
      </c>
      <c r="D2180" t="str">
        <f t="shared" si="69"/>
        <v>CALFPT-CALCULOS FINANCIEROS PORTUGAL</v>
      </c>
    </row>
    <row r="2181" spans="1:4" x14ac:dyDescent="0.35">
      <c r="A2181" t="str">
        <f t="shared" si="68"/>
        <v>CALFUK-CALCULOS FINANCIEROS UK</v>
      </c>
      <c r="B2181" s="9" t="s">
        <v>5092</v>
      </c>
      <c r="C2181" s="9" t="s">
        <v>5093</v>
      </c>
      <c r="D2181" t="str">
        <f t="shared" si="69"/>
        <v>CALFUK-CALCULOS FINANCIEROS UK</v>
      </c>
    </row>
    <row r="2182" spans="1:4" x14ac:dyDescent="0.35">
      <c r="A2182" t="str">
        <f t="shared" si="68"/>
        <v>CALGRA-Aplicación de Calculos Fiscales</v>
      </c>
      <c r="B2182" s="9" t="s">
        <v>5094</v>
      </c>
      <c r="C2182" s="9" t="s">
        <v>5095</v>
      </c>
      <c r="D2182" t="str">
        <f t="shared" si="69"/>
        <v>CALGRA-Aplicación de Calculos Fiscales</v>
      </c>
    </row>
    <row r="2183" spans="1:4" x14ac:dyDescent="0.35">
      <c r="A2183" t="str">
        <f t="shared" si="68"/>
        <v>CALLAB-Gestión de calendarios orientado a oficina Local Abbey.</v>
      </c>
      <c r="B2183" s="9" t="s">
        <v>5096</v>
      </c>
      <c r="C2183" s="9" t="s">
        <v>5097</v>
      </c>
      <c r="D2183" t="str">
        <f t="shared" si="69"/>
        <v>CALLAB-Gestión de calendarios orientado a oficina Local Abbey.</v>
      </c>
    </row>
    <row r="2184" spans="1:4" x14ac:dyDescent="0.35">
      <c r="A2184" t="str">
        <f t="shared" si="68"/>
        <v>CALLDE-Calendario Local Alemania Oficina</v>
      </c>
      <c r="B2184" s="9" t="s">
        <v>5098</v>
      </c>
      <c r="C2184" s="9" t="s">
        <v>5099</v>
      </c>
      <c r="D2184" t="str">
        <f t="shared" si="69"/>
        <v>CALLDE-Calendario Local Alemania Oficina</v>
      </c>
    </row>
    <row r="2185" spans="1:4" x14ac:dyDescent="0.35">
      <c r="A2185" t="str">
        <f t="shared" si="68"/>
        <v>CALLIN-Interface to CallCredit Credit Reference Agency.</v>
      </c>
      <c r="B2185" s="9" t="s">
        <v>5100</v>
      </c>
      <c r="C2185" s="9" t="s">
        <v>5101</v>
      </c>
      <c r="D2185" t="str">
        <f t="shared" si="69"/>
        <v>CALLIN-Interface to CallCredit Credit Reference Agency.</v>
      </c>
    </row>
    <row r="2186" spans="1:4" x14ac:dyDescent="0.35">
      <c r="A2186" t="str">
        <f t="shared" si="68"/>
        <v>CALLUS-GESTION DE CALENDARIOS PARA SOVEREIGN</v>
      </c>
      <c r="B2186" s="9" t="s">
        <v>5102</v>
      </c>
      <c r="C2186" s="9" t="s">
        <v>5103</v>
      </c>
      <c r="D2186" t="str">
        <f t="shared" si="69"/>
        <v>CALLUS-GESTION DE CALENDARIOS PARA SOVEREIGN</v>
      </c>
    </row>
    <row r="2187" spans="1:4" x14ac:dyDescent="0.35">
      <c r="A2187" t="str">
        <f t="shared" si="68"/>
        <v>CALOPE-Aplicación para el Opermart de Cajas de Alquiler</v>
      </c>
      <c r="B2187" s="9" t="s">
        <v>5104</v>
      </c>
      <c r="C2187" s="9" t="s">
        <v>5105</v>
      </c>
      <c r="D2187" t="str">
        <f t="shared" si="69"/>
        <v>CALOPE-Aplicación para el Opermart de Cajas de Alquiler</v>
      </c>
    </row>
    <row r="2188" spans="1:4" x14ac:dyDescent="0.35">
      <c r="A2188" t="str">
        <f t="shared" si="68"/>
        <v>CALPAL-Apliación que contendrá la LP de Carteras para Alemania.</v>
      </c>
      <c r="B2188" s="9" t="s">
        <v>5106</v>
      </c>
      <c r="C2188" s="9" t="s">
        <v>5107</v>
      </c>
      <c r="D2188" t="str">
        <f t="shared" si="69"/>
        <v>CALPAL-Apliación que contendrá la LP de Carteras para Alemania.</v>
      </c>
    </row>
    <row r="2189" spans="1:4" x14ac:dyDescent="0.35">
      <c r="A2189" t="str">
        <f t="shared" si="68"/>
        <v>CALRFB-Aplicación Mantenimiento Calendarios especifica UK Ring Fence Bank</v>
      </c>
      <c r="B2189" s="9" t="s">
        <v>5108</v>
      </c>
      <c r="C2189" s="9" t="s">
        <v>5109</v>
      </c>
      <c r="D2189" t="str">
        <f t="shared" si="69"/>
        <v>CALRFB-Aplicación Mantenimiento Calendarios especifica UK Ring Fence Bank</v>
      </c>
    </row>
    <row r="2190" spans="1:4" x14ac:dyDescent="0.35">
      <c r="A2190" t="str">
        <f t="shared" si="68"/>
        <v>CALSGB-Patrón de Multi-Implementación, resolución para SGBM de NNGG, de la aplicación de Calendarios (antes Calendarios BMG) que tiene como cometido ser el repositorio estructural de la información de días festivos asociados a un determinado código de calendario.</v>
      </c>
      <c r="B2190" s="9" t="s">
        <v>5110</v>
      </c>
      <c r="C2190" s="9" t="s">
        <v>5111</v>
      </c>
      <c r="D2190" t="str">
        <f t="shared" si="69"/>
        <v>CALSGB-Patrón de Multi-Implementación, resolución para SGBM de NNGG, de la aplicación de Calendarios (antes Calendarios BMG) que tiene como cometido ser el repositorio estructural de la información de días festivos asociados a un determinado código de calendario.</v>
      </c>
    </row>
    <row r="2191" spans="1:4" x14ac:dyDescent="0.35">
      <c r="A2191" t="str">
        <f t="shared" si="68"/>
        <v>CALUSA-CALCULOS FINANCIEROS USA</v>
      </c>
      <c r="B2191" s="9" t="s">
        <v>5112</v>
      </c>
      <c r="C2191" s="9" t="s">
        <v>5113</v>
      </c>
      <c r="D2191" t="str">
        <f t="shared" si="69"/>
        <v>CALUSA-CALCULOS FINANCIEROS USA</v>
      </c>
    </row>
    <row r="2192" spans="1:4" x14ac:dyDescent="0.35">
      <c r="A2192" t="str">
        <f t="shared" si="68"/>
        <v>CAMARA-CORE DE LA APLICACION EBA</v>
      </c>
      <c r="B2192" s="9" t="s">
        <v>5114</v>
      </c>
      <c r="C2192" s="9" t="s">
        <v>5115</v>
      </c>
      <c r="D2192" t="str">
        <f t="shared" si="69"/>
        <v>CAMARA-CORE DE LA APLICACION EBA</v>
      </c>
    </row>
    <row r="2193" spans="1:4" x14ac:dyDescent="0.35">
      <c r="A2193" t="str">
        <f t="shared" si="68"/>
        <v>CAMARE-Sistema que proporciona las métricas de Riesgos de Mercado para la generación del Capital Económico</v>
      </c>
      <c r="B2193" s="9" t="s">
        <v>5116</v>
      </c>
      <c r="C2193" s="9" t="s">
        <v>5117</v>
      </c>
      <c r="D2193" t="str">
        <f t="shared" si="69"/>
        <v>CAMARE-Sistema que proporciona las métricas de Riesgos de Mercado para la generación del Capital Económico</v>
      </c>
    </row>
    <row r="2194" spans="1:4" x14ac:dyDescent="0.35">
      <c r="A2194" t="str">
        <f t="shared" si="68"/>
        <v>CAMARR-Sistema que proporciona las métricas de Riesgos de Mercado para la generación del Capital Regulatorio</v>
      </c>
      <c r="B2194" s="9" t="s">
        <v>5118</v>
      </c>
      <c r="C2194" s="9" t="s">
        <v>5119</v>
      </c>
      <c r="D2194" t="str">
        <f t="shared" si="69"/>
        <v>CAMARR-Sistema que proporciona las métricas de Riesgos de Mercado para la generación del Capital Regulatorio</v>
      </c>
    </row>
    <row r="2195" spans="1:4" x14ac:dyDescent="0.35">
      <c r="A2195" t="str">
        <f t="shared" si="68"/>
        <v>CAMCLA-Cambio de Clave de acceso de SuperNet Empresas. Aplicación para Internet y Movilidad.</v>
      </c>
      <c r="B2195" s="9" t="s">
        <v>5120</v>
      </c>
      <c r="C2195" s="9" t="s">
        <v>5121</v>
      </c>
      <c r="D2195" t="str">
        <f t="shared" si="69"/>
        <v>CAMCLA-Cambio de Clave de acceso de SuperNet Empresas. Aplicación para Internet y Movilidad.</v>
      </c>
    </row>
    <row r="2196" spans="1:4" x14ac:dyDescent="0.35">
      <c r="A2196" t="str">
        <f t="shared" si="68"/>
        <v>CAMDIV-Experto de Cambios - Producto</v>
      </c>
      <c r="B2196" s="9" t="s">
        <v>5122</v>
      </c>
      <c r="C2196" s="9" t="s">
        <v>5123</v>
      </c>
      <c r="D2196" t="str">
        <f t="shared" si="69"/>
        <v>CAMDIV-Experto de Cambios - Producto</v>
      </c>
    </row>
    <row r="2197" spans="1:4" x14ac:dyDescent="0.35">
      <c r="A2197" t="str">
        <f t="shared" si="68"/>
        <v>CAMERA-Aplicación por medio de la cual se gestionan a través de Captación, los cheques de Santander presentados y recibidos en sucursales de otros bancos, así como los cheques de otros bancos presentados y recibidos en Santander. Se tienen las siguientes funcionalidades:  Consultas - Por medio de las cuales se pueden visualizar los datos de cheques de otros bancos depositados para abono en cuentas de Santander y la sucursal en la que se realizó el depósito;  Monitor - Consulta el estado de cada uno de los procesos Batch de la aplicación, de manera que el usuario no tiene dependencia con el área de Operación de Produban;  Intercambio - Generación de archivos para intercambio con otros bancos a través de CECOBAN.</v>
      </c>
      <c r="B2197" s="9" t="s">
        <v>5124</v>
      </c>
      <c r="C2197" s="9" t="s">
        <v>5125</v>
      </c>
      <c r="D2197" t="str">
        <f t="shared" si="69"/>
        <v>CAMERA-Aplicación por medio de la cual se gestionan a través de Captación, los cheques de Santander presentados y recibidos en sucursales de otros bancos, así como los cheques de otros bancos presentados y recibidos en Santander. Se tienen las siguientes funcionalidades:  Consultas - Por medio de las cuales se pueden visualizar los datos de cheques de otros bancos depositados para abono en cuentas de Santander y la sucursal en la que se realizó el depósito;  Monitor - Consulta el estado de cada uno de los procesos Batch de la aplicación, de manera que el usuario no tiene dependencia con el área de Operación de Produban;  Intercambio - Generación de archivos para intercambio con otros bancos a través de CECOBAN.</v>
      </c>
    </row>
    <row r="2198" spans="1:4" x14ac:dyDescent="0.35">
      <c r="A2198" t="str">
        <f t="shared" si="68"/>
        <v>CAMSAN-Aplicación del Experto de Cambios Especifico del Banco Santander y su Migración.</v>
      </c>
      <c r="B2198" s="9" t="s">
        <v>5126</v>
      </c>
      <c r="C2198" s="9" t="s">
        <v>5127</v>
      </c>
      <c r="D2198" t="str">
        <f t="shared" si="69"/>
        <v>CAMSAN-Aplicación del Experto de Cambios Especifico del Banco Santander y su Migración.</v>
      </c>
    </row>
    <row r="2199" spans="1:4" x14ac:dyDescent="0.35">
      <c r="A2199" t="str">
        <f t="shared" si="68"/>
        <v>CAMTDC-Aplicativo donde se  realiza la operativa diaria cambiaria (Se crean, consultan, anulan y liquidan operaciones además de consultar reportes).</v>
      </c>
      <c r="B2199" s="9" t="s">
        <v>5128</v>
      </c>
      <c r="C2199" s="9" t="s">
        <v>5129</v>
      </c>
      <c r="D2199" t="str">
        <f t="shared" si="69"/>
        <v>CAMTDC-Aplicativo donde se  realiza la operativa diaria cambiaria (Se crean, consultan, anulan y liquidan operaciones además de consultar reportes).</v>
      </c>
    </row>
    <row r="2200" spans="1:4" x14ac:dyDescent="0.35">
      <c r="A2200" t="str">
        <f t="shared" si="68"/>
        <v>CAMTDM-Aplicativo donde se  realiza la operativa diaria cambiaria (Se crean, consultan, anulan y liquidan operaciones además de consultar reportes).</v>
      </c>
      <c r="B2200" s="9" t="s">
        <v>5128</v>
      </c>
      <c r="C2200" s="9" t="s">
        <v>5130</v>
      </c>
      <c r="D2200" t="str">
        <f t="shared" si="69"/>
        <v>CAMTDM-Aplicativo donde se  realiza la operativa diaria cambiaria (Se crean, consultan, anulan y liquidan operaciones además de consultar reportes).</v>
      </c>
    </row>
    <row r="2201" spans="1:4" x14ac:dyDescent="0.35">
      <c r="A2201" t="str">
        <f t="shared" si="68"/>
        <v>CANAAL-Patrón de Multi-implementación. Delegación para la resolución aplicable a Alemania.</v>
      </c>
      <c r="B2201" s="9" t="s">
        <v>5131</v>
      </c>
      <c r="C2201" s="9" t="s">
        <v>5132</v>
      </c>
      <c r="D2201" t="str">
        <f t="shared" si="69"/>
        <v>CANAAL-Patrón de Multi-implementación. Delegación para la resolución aplicable a Alemania.</v>
      </c>
    </row>
    <row r="2202" spans="1:4" x14ac:dyDescent="0.35">
      <c r="A2202" t="str">
        <f t="shared" si="68"/>
        <v>CANABM-Patrón de Multi-implementación. Delegación para la resolución aplicable a la instancia Partenón Banca Mayorista Global.</v>
      </c>
      <c r="B2202" s="9" t="s">
        <v>5133</v>
      </c>
      <c r="C2202" s="9" t="s">
        <v>5134</v>
      </c>
      <c r="D2202" t="str">
        <f t="shared" si="69"/>
        <v>CANABM-Patrón de Multi-implementación. Delegación para la resolución aplicable a la instancia Partenón Banca Mayorista Global.</v>
      </c>
    </row>
    <row r="2203" spans="1:4" x14ac:dyDescent="0.35">
      <c r="A2203" t="str">
        <f t="shared" si="68"/>
        <v>CANAES-Patrón de Multi-implementación. Delegación para la resolución aplicable a España</v>
      </c>
      <c r="B2203" s="9" t="s">
        <v>5135</v>
      </c>
      <c r="C2203" s="9" t="s">
        <v>5136</v>
      </c>
      <c r="D2203" t="str">
        <f t="shared" si="69"/>
        <v>CANAES-Patrón de Multi-implementación. Delegación para la resolución aplicable a España</v>
      </c>
    </row>
    <row r="2204" spans="1:4" x14ac:dyDescent="0.35">
      <c r="A2204" t="str">
        <f t="shared" si="68"/>
        <v>CANAGO-MANTENIMIENTO Y CONSULTA DE CANALES GEOBAN</v>
      </c>
      <c r="B2204" s="9" t="s">
        <v>5137</v>
      </c>
      <c r="C2204" s="9" t="s">
        <v>5138</v>
      </c>
      <c r="D2204" t="str">
        <f t="shared" si="69"/>
        <v>CANAGO-MANTENIMIENTO Y CONSULTA DE CANALES GEOBAN</v>
      </c>
    </row>
    <row r="2205" spans="1:4" x14ac:dyDescent="0.35">
      <c r="A2205" t="str">
        <f t="shared" si="68"/>
        <v>CANAL-MANTENIMIENTO Y CONSULTA DE CANALES</v>
      </c>
      <c r="B2205" s="9" t="s">
        <v>5139</v>
      </c>
      <c r="C2205" s="9" t="s">
        <v>5140</v>
      </c>
      <c r="D2205" t="str">
        <f t="shared" si="69"/>
        <v>CANAL-MANTENIMIENTO Y CONSULTA DE CANALES</v>
      </c>
    </row>
    <row r="2206" spans="1:4" x14ac:dyDescent="0.35">
      <c r="A2206" t="str">
        <f t="shared" si="68"/>
        <v>CANAPT-Patrón de Multi-implementación. Delegación para la resolución aplicable a Portugal</v>
      </c>
      <c r="B2206" s="9" t="s">
        <v>5141</v>
      </c>
      <c r="C2206" s="9" t="s">
        <v>5142</v>
      </c>
      <c r="D2206" t="str">
        <f t="shared" si="69"/>
        <v>CANAPT-Patrón de Multi-implementación. Delegación para la resolución aplicable a Portugal</v>
      </c>
    </row>
    <row r="2207" spans="1:4" x14ac:dyDescent="0.35">
      <c r="A2207" t="str">
        <f t="shared" si="68"/>
        <v>CANAUK-Patrón de Multi-implementación. Delegación para la resolución aplicable a Reino Unido</v>
      </c>
      <c r="B2207" s="9" t="s">
        <v>5143</v>
      </c>
      <c r="C2207" s="9" t="s">
        <v>5144</v>
      </c>
      <c r="D2207" t="str">
        <f t="shared" si="69"/>
        <v>CANAUK-Patrón de Multi-implementación. Delegación para la resolución aplicable a Reino Unido</v>
      </c>
    </row>
    <row r="2208" spans="1:4" x14ac:dyDescent="0.35">
      <c r="A2208" t="str">
        <f t="shared" si="68"/>
        <v>CANAUS-Patrón de Multi-implementación. Delegación para la resolución aplicable a Estados Unidos</v>
      </c>
      <c r="B2208" s="9" t="s">
        <v>5145</v>
      </c>
      <c r="C2208" s="9" t="s">
        <v>5146</v>
      </c>
      <c r="D2208" t="str">
        <f t="shared" si="69"/>
        <v>CANAUS-Patrón de Multi-implementación. Delegación para la resolución aplicable a Estados Unidos</v>
      </c>
    </row>
    <row r="2209" spans="1:4" x14ac:dyDescent="0.35">
      <c r="A2209" t="str">
        <f t="shared" si="68"/>
        <v>CANCPT-SW LOCAL DE CANCELACION DE CUENTAS</v>
      </c>
      <c r="B2209" s="9" t="s">
        <v>5147</v>
      </c>
      <c r="C2209" s="9" t="s">
        <v>5148</v>
      </c>
      <c r="D2209" t="str">
        <f t="shared" si="69"/>
        <v>CANCPT-SW LOCAL DE CANCELACION DE CUENTAS</v>
      </c>
    </row>
    <row r="2210" spans="1:4" x14ac:dyDescent="0.35">
      <c r="A2210" t="str">
        <f t="shared" si="68"/>
        <v>CANCSO-DESARROLLOS MULTIIMPLEMENTACION PARA CANCELACIONES DE SOVEREIGN</v>
      </c>
      <c r="B2210" s="9" t="s">
        <v>5149</v>
      </c>
      <c r="C2210" s="9" t="s">
        <v>5150</v>
      </c>
      <c r="D2210" t="str">
        <f t="shared" si="69"/>
        <v>CANCSO-DESARROLLOS MULTIIMPLEMENTACION PARA CANCELACIONES DE SOVEREIGN</v>
      </c>
    </row>
    <row r="2211" spans="1:4" x14ac:dyDescent="0.35">
      <c r="A2211" t="str">
        <f t="shared" ref="A2211:A2275" si="70">CONCATENATE(C2211,"-",B2211)</f>
        <v>CANCTA-Servicios (puntuales/masivos) de cancelación de cuentas.</v>
      </c>
      <c r="B2211" s="9" t="s">
        <v>5151</v>
      </c>
      <c r="C2211" s="9" t="s">
        <v>5152</v>
      </c>
      <c r="D2211" t="str">
        <f t="shared" ref="D2211:D2275" si="71">A2211</f>
        <v>CANCTA-Servicios (puntuales/masivos) de cancelación de cuentas.</v>
      </c>
    </row>
    <row r="2212" spans="1:4" x14ac:dyDescent="0.35">
      <c r="A2212" t="str">
        <f t="shared" si="70"/>
        <v>CANINT-Es del To Be ... pero ya casi es As Is. Por las políticas de catalogación había que crear subaplicaciones por canal, y ésta es eso. Realmente se va a crear ahora una de CANAL INTERNET, para catalogar todos los objetos de OPs, OIs, TXNs específicas del canal Internet. En un futuro estarán el CANAL IVR, CANAL MOVILIDAD, CANAL OFICINA, etc.  Oficina, Mediadores, Contact Center, Internet, Cajero, TPV, Correo postal, E-mail, SMS</v>
      </c>
      <c r="B2212" s="9" t="s">
        <v>5153</v>
      </c>
      <c r="C2212" s="9" t="s">
        <v>5154</v>
      </c>
      <c r="D2212" t="str">
        <f t="shared" si="71"/>
        <v>CANINT-Es del To Be ... pero ya casi es As Is. Por las políticas de catalogación había que crear subaplicaciones por canal, y ésta es eso. Realmente se va a crear ahora una de CANAL INTERNET, para catalogar todos los objetos de OPs, OIs, TXNs específicas del canal Internet. En un futuro estarán el CANAL IVR, CANAL MOVILIDAD, CANAL OFICINA, etc.  Oficina, Mediadores, Contact Center, Internet, Cajero, TPV, Correo postal, E-mail, SMS</v>
      </c>
    </row>
    <row r="2213" spans="1:4" x14ac:dyDescent="0.35">
      <c r="A2213" t="str">
        <f t="shared" si="70"/>
        <v>CANIVR-SERVICIOS DE CANAL IVR</v>
      </c>
      <c r="B2213" s="9" t="s">
        <v>5155</v>
      </c>
      <c r="C2213" s="9" t="s">
        <v>5156</v>
      </c>
      <c r="D2213" t="str">
        <f t="shared" si="71"/>
        <v>CANIVR-SERVICIOS DE CANAL IVR</v>
      </c>
    </row>
    <row r="2214" spans="1:4" x14ac:dyDescent="0.35">
      <c r="A2214" t="str">
        <f t="shared" si="70"/>
        <v>CANLGE-Cancelaciones de cuentas Alemania</v>
      </c>
      <c r="B2214" s="9" t="s">
        <v>5157</v>
      </c>
      <c r="C2214" s="9" t="s">
        <v>5158</v>
      </c>
      <c r="D2214" t="str">
        <f t="shared" si="71"/>
        <v>CANLGE-Cancelaciones de cuentas Alemania</v>
      </c>
    </row>
    <row r="2215" spans="1:4" x14ac:dyDescent="0.35">
      <c r="A2215" t="str">
        <f t="shared" si="70"/>
        <v>CANLPT-SOFTWARE PORTUGAL DE CANCELACIóN DE CUENTAS.</v>
      </c>
      <c r="B2215" s="9" t="s">
        <v>5159</v>
      </c>
      <c r="C2215" s="9" t="s">
        <v>5160</v>
      </c>
      <c r="D2215" t="str">
        <f t="shared" si="71"/>
        <v>CANLPT-SOFTWARE PORTUGAL DE CANCELACIóN DE CUENTAS.</v>
      </c>
    </row>
    <row r="2216" spans="1:4" x14ac:dyDescent="0.35">
      <c r="A2216" t="str">
        <f t="shared" si="70"/>
        <v>CANMOV-MOVILIDAD - NUEVO DESARROLLO</v>
      </c>
      <c r="B2216" s="9" t="s">
        <v>5161</v>
      </c>
      <c r="C2216" s="9" t="s">
        <v>5162</v>
      </c>
      <c r="D2216" t="str">
        <f t="shared" si="71"/>
        <v>CANMOV-MOVILIDAD - NUEVO DESARROLLO</v>
      </c>
    </row>
    <row r="2217" spans="1:4" x14ac:dyDescent="0.35">
      <c r="A2217" t="str">
        <f t="shared" si="70"/>
        <v>CAOFPA-CANAL OFICINA PRODUCTO NORMATIVO CONTABLE ALEMANIA</v>
      </c>
      <c r="B2217" s="9" t="s">
        <v>5163</v>
      </c>
      <c r="C2217" s="9" t="s">
        <v>5164</v>
      </c>
      <c r="D2217" t="str">
        <f t="shared" si="71"/>
        <v>CAOFPA-CANAL OFICINA PRODUCTO NORMATIVO CONTABLE ALEMANIA</v>
      </c>
    </row>
    <row r="2218" spans="1:4" x14ac:dyDescent="0.35">
      <c r="A2218" t="str">
        <f t="shared" si="70"/>
        <v>CAOPC1-Operativa de cliente de caja Santander Portugal Sw especifico</v>
      </c>
      <c r="B2218" s="9" t="s">
        <v>5165</v>
      </c>
      <c r="C2218" s="9" t="s">
        <v>5166</v>
      </c>
      <c r="D2218" t="str">
        <f t="shared" si="71"/>
        <v>CAOPC1-Operativa de cliente de caja Santander Portugal Sw especifico</v>
      </c>
    </row>
    <row r="2219" spans="1:4" x14ac:dyDescent="0.35">
      <c r="A2219" t="str">
        <f t="shared" si="70"/>
        <v>CAOPC2-OPERATIVA  CLIENTE SANTANDER ALEMANIA SW ESPECIFICO</v>
      </c>
      <c r="B2219" s="9" t="s">
        <v>5167</v>
      </c>
      <c r="C2219" s="9" t="s">
        <v>5168</v>
      </c>
      <c r="D2219" t="str">
        <f t="shared" si="71"/>
        <v>CAOPC2-OPERATIVA  CLIENTE SANTANDER ALEMANIA SW ESPECIFICO</v>
      </c>
    </row>
    <row r="2220" spans="1:4" x14ac:dyDescent="0.35">
      <c r="A2220" t="str">
        <f t="shared" si="70"/>
        <v>CAOPC3-Operativa cliente Santander España sw especifico</v>
      </c>
      <c r="B2220" s="9" t="s">
        <v>5169</v>
      </c>
      <c r="C2220" s="9" t="s">
        <v>5170</v>
      </c>
      <c r="D2220" t="str">
        <f t="shared" si="71"/>
        <v>CAOPC3-Operativa cliente Santander España sw especifico</v>
      </c>
    </row>
    <row r="2221" spans="1:4" x14ac:dyDescent="0.35">
      <c r="A2221" t="str">
        <f t="shared" si="70"/>
        <v>CAOPC4-OPERATIVA CAJA CLIENTE SOVEREIGN SW ESPECIFICO</v>
      </c>
      <c r="B2221" s="9" t="s">
        <v>5171</v>
      </c>
      <c r="C2221" s="9" t="s">
        <v>5172</v>
      </c>
      <c r="D2221" t="str">
        <f t="shared" si="71"/>
        <v>CAOPC4-OPERATIVA CAJA CLIENTE SOVEREIGN SW ESPECIFICO</v>
      </c>
    </row>
    <row r="2222" spans="1:4" x14ac:dyDescent="0.35">
      <c r="A2222" t="str">
        <f t="shared" si="70"/>
        <v>CAOPCL-CAJA OPE.CLIENTES SW</v>
      </c>
      <c r="B2222" s="9" t="s">
        <v>5173</v>
      </c>
      <c r="C2222" s="9" t="s">
        <v>5174</v>
      </c>
      <c r="D2222" t="str">
        <f t="shared" si="71"/>
        <v>CAOPCL-CAJA OPE.CLIENTES SW</v>
      </c>
    </row>
    <row r="2223" spans="1:4" x14ac:dyDescent="0.35">
      <c r="A2223" t="str">
        <f t="shared" si="70"/>
        <v>CAOPCM-El catálogo de operaciones de canal almacena los flujos que necesitará el canal para poder ejecutar procesos complejos</v>
      </c>
      <c r="B2223" s="9" t="s">
        <v>5175</v>
      </c>
      <c r="C2223" s="9" t="s">
        <v>5176</v>
      </c>
      <c r="D2223" t="str">
        <f t="shared" si="71"/>
        <v>CAOPCM-El catálogo de operaciones de canal almacena los flujos que necesitará el canal para poder ejecutar procesos complejos</v>
      </c>
    </row>
    <row r="2224" spans="1:4" x14ac:dyDescent="0.35">
      <c r="A2224" t="str">
        <f t="shared" si="70"/>
        <v>CAOPCS-El catálogo de operaciones de canal almacena los flujos que necesitará el canal para poder ejecutar procesos complejos (Banking Reform)</v>
      </c>
      <c r="B2224" s="9" t="s">
        <v>5177</v>
      </c>
      <c r="C2224" s="9" t="s">
        <v>5178</v>
      </c>
      <c r="D2224" t="str">
        <f t="shared" si="71"/>
        <v>CAOPCS-El catálogo de operaciones de canal almacena los flujos que necesitará el canal para poder ejecutar procesos complejos (Banking Reform)</v>
      </c>
    </row>
    <row r="2225" spans="1:4" x14ac:dyDescent="0.35">
      <c r="A2225" t="str">
        <f t="shared" si="70"/>
        <v>CAPBFD-Barridos al final del dia</v>
      </c>
      <c r="B2225" s="9" t="s">
        <v>5179</v>
      </c>
      <c r="C2225" s="9" t="s">
        <v>5180</v>
      </c>
      <c r="D2225" t="str">
        <f t="shared" si="71"/>
        <v>CAPBFD-Barridos al final del dia</v>
      </c>
    </row>
    <row r="2226" spans="1:4" x14ac:dyDescent="0.35">
      <c r="A2226" t="str">
        <f t="shared" si="70"/>
        <v>CAPBID-Barridos intra dia</v>
      </c>
      <c r="B2226" s="9" t="s">
        <v>5181</v>
      </c>
      <c r="C2226" s="9" t="s">
        <v>5182</v>
      </c>
      <c r="D2226" t="str">
        <f t="shared" si="71"/>
        <v>CAPBID-Barridos intra dia</v>
      </c>
    </row>
    <row r="2227" spans="1:4" x14ac:dyDescent="0.35">
      <c r="A2227" t="str">
        <f t="shared" si="70"/>
        <v>CAPCOR-Aplicación para administrar: -  El Pasivo Bancario. Realiza   la apertura y administración de las Cuentas Corrientes, Cuentas de Ahorro y Depósitos a Plazo.  Definición flexible de los productos mediante el Taller de Productos. - Cálculo de los impuestos derivados de las operaciones de las cuentas corrientes, de ahorro e inversiones - Etc.</v>
      </c>
      <c r="B2227" s="9" t="s">
        <v>5183</v>
      </c>
      <c r="C2227" s="9" t="s">
        <v>5184</v>
      </c>
      <c r="D2227" t="str">
        <f t="shared" si="71"/>
        <v>CAPCOR-Aplicación para administrar: -  El Pasivo Bancario. Realiza   la apertura y administración de las Cuentas Corrientes, Cuentas de Ahorro y Depósitos a Plazo.  Definición flexible de los productos mediante el Taller de Productos. - Cálculo de los impuestos derivados de las operaciones de las cuentas corrientes, de ahorro e inversiones - Etc.</v>
      </c>
    </row>
    <row r="2228" spans="1:4" x14ac:dyDescent="0.35">
      <c r="A2228" t="str">
        <f t="shared" si="70"/>
        <v>CAPMIS-Cómo funcionalidades clave se pretende cubrir la necesidad de Gestión de las métricas de capital y rentabilidad a través de un sistema de explotación flexible y amigable que permita monitorizar informes como el seguimiento del presupuesto.</v>
      </c>
      <c r="B2228" s="9" t="s">
        <v>5185</v>
      </c>
      <c r="C2228" s="9" t="s">
        <v>5186</v>
      </c>
      <c r="D2228" t="str">
        <f t="shared" si="71"/>
        <v>CAPMIS-Cómo funcionalidades clave se pretende cubrir la necesidad de Gestión de las métricas de capital y rentabilidad a través de un sistema de explotación flexible y amigable que permita monitorizar informes como el seguimiento del presupuesto.</v>
      </c>
    </row>
    <row r="2229" spans="1:4" x14ac:dyDescent="0.35">
      <c r="A2229" t="str">
        <f t="shared" si="70"/>
        <v>CAPOCO-Comisiones</v>
      </c>
      <c r="B2229" s="9" t="s">
        <v>5187</v>
      </c>
      <c r="C2229" s="9" t="s">
        <v>5188</v>
      </c>
      <c r="D2229" t="str">
        <f t="shared" si="71"/>
        <v>CAPOCO-Comisiones</v>
      </c>
    </row>
    <row r="2230" spans="1:4" x14ac:dyDescent="0.35">
      <c r="A2230" t="str">
        <f t="shared" si="70"/>
        <v>CAPOGM-Cash Pooling Gestion Mensajeria</v>
      </c>
      <c r="B2230" s="9" t="s">
        <v>5189</v>
      </c>
      <c r="C2230" s="9" t="s">
        <v>5190</v>
      </c>
      <c r="D2230" t="str">
        <f t="shared" si="71"/>
        <v>CAPOGM-Cash Pooling Gestion Mensajeria</v>
      </c>
    </row>
    <row r="2231" spans="1:4" x14ac:dyDescent="0.35">
      <c r="A2231" t="str">
        <f t="shared" si="70"/>
        <v>CAPOLA-Cash Pooling Liquidaciones Agrupadas</v>
      </c>
      <c r="B2231" s="9" t="s">
        <v>5191</v>
      </c>
      <c r="C2231" s="9" t="s">
        <v>5192</v>
      </c>
      <c r="D2231" t="str">
        <f t="shared" si="71"/>
        <v>CAPOLA-Cash Pooling Liquidaciones Agrupadas</v>
      </c>
    </row>
    <row r="2232" spans="1:4" x14ac:dyDescent="0.35">
      <c r="A2232" t="str">
        <f t="shared" si="70"/>
        <v>CAPPAT-Cash Pooling Pagos a Terceros</v>
      </c>
      <c r="B2232" s="9" t="s">
        <v>5193</v>
      </c>
      <c r="C2232" s="9" t="s">
        <v>5194</v>
      </c>
      <c r="D2232" t="str">
        <f t="shared" si="71"/>
        <v>CAPPAT-Cash Pooling Pagos a Terceros</v>
      </c>
    </row>
    <row r="2233" spans="1:4" x14ac:dyDescent="0.35">
      <c r="A2233" t="str">
        <f t="shared" si="70"/>
        <v>CAPPES-CATALOGO TECNICO PP ESPAÑA</v>
      </c>
      <c r="B2233" s="9" t="s">
        <v>5195</v>
      </c>
      <c r="C2233" s="9" t="s">
        <v>5196</v>
      </c>
      <c r="D2233" t="str">
        <f t="shared" si="71"/>
        <v>CAPPES-CATALOGO TECNICO PP ESPAÑA</v>
      </c>
    </row>
    <row r="2234" spans="1:4" x14ac:dyDescent="0.35">
      <c r="A2234" t="str">
        <f t="shared" si="70"/>
        <v>CAPRCO-Aplicación de Carteras que contendrá la parte core de la Lógica de Presentación.</v>
      </c>
      <c r="B2234" s="9" t="s">
        <v>5197</v>
      </c>
      <c r="C2234" s="9" t="s">
        <v>5198</v>
      </c>
      <c r="D2234" t="str">
        <f t="shared" si="71"/>
        <v>CAPRCO-Aplicación de Carteras que contendrá la parte core de la Lógica de Presentación.</v>
      </c>
    </row>
    <row r="2235" spans="1:4" x14ac:dyDescent="0.35">
      <c r="A2235" t="str">
        <f t="shared" si="70"/>
        <v>CAPRUS-Pata específica para USA de la LP de Carteras</v>
      </c>
      <c r="B2235" s="9" t="s">
        <v>5199</v>
      </c>
      <c r="C2235" s="9" t="s">
        <v>5200</v>
      </c>
      <c r="D2235" t="str">
        <f t="shared" si="71"/>
        <v>CAPRUS-Pata específica para USA de la LP de Carteras</v>
      </c>
    </row>
    <row r="2236" spans="1:4" x14ac:dyDescent="0.35">
      <c r="A2236" t="str">
        <f t="shared" si="70"/>
        <v>CAPTAC-Aplicación para administrar: -  El Pasivo Bancario. Realiza   la apertura y administración de las Cuentas Corrientes, Cuentas de Ahorro y Depósitos a Plazo.  Definición flexible de los productos mediante el Taller de Productos. - Cálculo de los impuestos derivados de las operaciones de las cuentas corrientes, de ahorro e inversiones - Etc.</v>
      </c>
      <c r="B2236" s="9" t="s">
        <v>5183</v>
      </c>
      <c r="C2236" s="9" t="s">
        <v>5201</v>
      </c>
      <c r="D2236" t="str">
        <f t="shared" si="71"/>
        <v>CAPTAC-Aplicación para administrar: -  El Pasivo Bancario. Realiza   la apertura y administración de las Cuentas Corrientes, Cuentas de Ahorro y Depósitos a Plazo.  Definición flexible de los productos mediante el Taller de Productos. - Cálculo de los impuestos derivados de las operaciones de las cuentas corrientes, de ahorro e inversiones - Etc.</v>
      </c>
    </row>
    <row r="2237" spans="1:4" x14ac:dyDescent="0.35">
      <c r="A2237" t="str">
        <f t="shared" si="70"/>
        <v>CAPTCC-Traspasos Cntr Ctas Tesoreras</v>
      </c>
      <c r="B2237" s="9" t="s">
        <v>5202</v>
      </c>
      <c r="C2237" s="9" t="s">
        <v>5203</v>
      </c>
      <c r="D2237" t="str">
        <f t="shared" si="71"/>
        <v>CAPTCC-Traspasos Cntr Ctas Tesoreras</v>
      </c>
    </row>
    <row r="2238" spans="1:4" x14ac:dyDescent="0.35">
      <c r="A2238" t="str">
        <f t="shared" si="70"/>
        <v>CAPYF1-PRODUCTO ENLATADO TEKFINATO PARA LA ADMINISTRACIÓN DE ARRENDAMIENTOS PURO Y FINANCIERO, COMPRENDE LOS SIGUIENTES MODULOS: ORIGINACION (CAPTURA DE INFORMACIÓN DE CLIENTES, SOLICITUDES, COTIZACIÓN, LÍNEAS DE CRÉDITO Y PROCESOS DE BPM), CARTERA (ADMINISTRACIÓN DE OPERACIONES DE CRÉDITO), ASSETS(ACTIVOS FIJOS), DOCUMENT(EXPDIENTE DIGTAL DEL CLIENTE) E INTERFACES, EN SUSTITUCIÓN DEL APLICATIVO COLOCACION ARRENDADORA</v>
      </c>
      <c r="B2238" s="9" t="s">
        <v>5204</v>
      </c>
      <c r="C2238" s="9" t="s">
        <v>5205</v>
      </c>
      <c r="D2238" t="str">
        <f t="shared" si="71"/>
        <v>CAPYF1-PRODUCTO ENLATADO TEKFINATO PARA LA ADMINISTRACIÓN DE ARRENDAMIENTOS PURO Y FINANCIERO, COMPRENDE LOS SIGUIENTES MODULOS: ORIGINACION (CAPTURA DE INFORMACIÓN DE CLIENTES, SOLICITUDES, COTIZACIÓN, LÍNEAS DE CRÉDITO Y PROCESOS DE BPM), CARTERA (ADMINISTRACIÓN DE OPERACIONES DE CRÉDITO), ASSETS(ACTIVOS FIJOS), DOCUMENT(EXPDIENTE DIGTAL DEL CLIENTE) E INTERFACES, EN SUSTITUCIÓN DEL APLICATIVO COLOCACION ARRENDADORA</v>
      </c>
    </row>
    <row r="2239" spans="1:4" x14ac:dyDescent="0.35">
      <c r="A2239" t="str">
        <f t="shared" si="70"/>
        <v>CAPYFS-DESARROLLO LOCAL PARA LA IMPLEMENTACIÓN DEL PRODUCTO ENLATADO COLOCACIÓN ARRENDAMIENTO PURO Y FINANCIERO</v>
      </c>
      <c r="B2239" s="9" t="s">
        <v>5206</v>
      </c>
      <c r="C2239" s="9" t="s">
        <v>5207</v>
      </c>
      <c r="D2239" t="str">
        <f t="shared" si="71"/>
        <v>CAPYFS-DESARROLLO LOCAL PARA LA IMPLEMENTACIÓN DEL PRODUCTO ENLATADO COLOCACIÓN ARRENDAMIENTO PURO Y FINANCIERO</v>
      </c>
    </row>
    <row r="2240" spans="1:4" x14ac:dyDescent="0.35">
      <c r="A2240" t="str">
        <f t="shared" si="70"/>
        <v>CARACT-aplicação para registo da caracterização dos clientes totta de acordo com a matriz definida pelo utilizador.</v>
      </c>
      <c r="B2240" s="9" t="s">
        <v>5208</v>
      </c>
      <c r="C2240" s="9" t="s">
        <v>5209</v>
      </c>
      <c r="D2240" t="str">
        <f t="shared" si="71"/>
        <v>CARACT-aplicação para registo da caracterização dos clientes totta de acordo com a matriz definida pelo utilizador.</v>
      </c>
    </row>
    <row r="2241" spans="1:4" x14ac:dyDescent="0.35">
      <c r="A2241" t="str">
        <f t="shared" si="70"/>
        <v>CARBIC-Actualizacion BIC Sepa desde Accuity</v>
      </c>
      <c r="B2241" s="9" t="s">
        <v>5210</v>
      </c>
      <c r="C2241" s="9" t="s">
        <v>5211</v>
      </c>
      <c r="D2241" t="str">
        <f t="shared" si="71"/>
        <v>CARBIC-Actualizacion BIC Sepa desde Accuity</v>
      </c>
    </row>
    <row r="2242" spans="1:4" x14ac:dyDescent="0.35">
      <c r="A2242" t="str">
        <f t="shared" si="70"/>
        <v>CARCAB-APLICACION ESPECIFICA DE CARC PARA ABB.</v>
      </c>
      <c r="B2242" s="9" t="s">
        <v>5212</v>
      </c>
      <c r="C2242" s="9" t="s">
        <v>5213</v>
      </c>
      <c r="D2242" t="str">
        <f t="shared" si="71"/>
        <v>CARCAB-APLICACION ESPECIFICA DE CARC PARA ABB.</v>
      </c>
    </row>
    <row r="2243" spans="1:4" x14ac:dyDescent="0.35">
      <c r="A2243" t="str">
        <f t="shared" si="70"/>
        <v>CARCCO-CENTRO DE ANALISIS DE RIESGOS CORE.</v>
      </c>
      <c r="B2243" s="9" t="s">
        <v>5214</v>
      </c>
      <c r="C2243" s="9" t="s">
        <v>5215</v>
      </c>
      <c r="D2243" t="str">
        <f t="shared" si="71"/>
        <v>CARCCO-CENTRO DE ANALISIS DE RIESGOS CORE.</v>
      </c>
    </row>
    <row r="2244" spans="1:4" x14ac:dyDescent="0.35">
      <c r="A2244" t="str">
        <f t="shared" si="70"/>
        <v>CARCOR-Auxiliar de Referencias para la Consulta de Movimientos por Referencia</v>
      </c>
      <c r="B2244" s="9" t="s">
        <v>5216</v>
      </c>
      <c r="C2244" s="9" t="s">
        <v>5217</v>
      </c>
      <c r="D2244" t="str">
        <f t="shared" si="71"/>
        <v>CARCOR-Auxiliar de Referencias para la Consulta de Movimientos por Referencia</v>
      </c>
    </row>
    <row r="2245" spans="1:4" x14ac:dyDescent="0.35">
      <c r="A2245" t="str">
        <f t="shared" si="70"/>
        <v>CARES1-CARTERAS ESPAÑA</v>
      </c>
      <c r="B2245" s="9" t="s">
        <v>5218</v>
      </c>
      <c r="C2245" s="9" t="s">
        <v>5219</v>
      </c>
      <c r="D2245" t="str">
        <f t="shared" si="71"/>
        <v>CARES1-CARTERAS ESPAÑA</v>
      </c>
    </row>
    <row r="2246" spans="1:4" x14ac:dyDescent="0.35">
      <c r="A2246" t="str">
        <f t="shared" si="70"/>
        <v>CARESL-CARTERAS ADD-ON LOCAL ESPAÑA.</v>
      </c>
      <c r="B2246" s="9" t="s">
        <v>5220</v>
      </c>
      <c r="C2246" s="9" t="s">
        <v>5221</v>
      </c>
      <c r="D2246" t="str">
        <f t="shared" si="71"/>
        <v>CARESL-CARTERAS ADD-ON LOCAL ESPAÑA.</v>
      </c>
    </row>
    <row r="2247" spans="1:4" x14ac:dyDescent="0.35">
      <c r="A2247" t="str">
        <f t="shared" si="70"/>
        <v>CAREVE-Aplicación que realiza funciones de carga para Eventos Corporativos. Aplicación a modo de Táctico.</v>
      </c>
      <c r="B2247" s="9" t="s">
        <v>5222</v>
      </c>
      <c r="C2247" s="9" t="s">
        <v>5223</v>
      </c>
      <c r="D2247" t="str">
        <f t="shared" si="71"/>
        <v>CAREVE-Aplicación que realiza funciones de carga para Eventos Corporativos. Aplicación a modo de Táctico.</v>
      </c>
    </row>
    <row r="2248" spans="1:4" x14ac:dyDescent="0.35">
      <c r="A2248" t="str">
        <f t="shared" si="70"/>
        <v>CARINC-INCIDENCIAS</v>
      </c>
      <c r="B2248" s="9" t="s">
        <v>5224</v>
      </c>
      <c r="C2248" s="9" t="s">
        <v>5225</v>
      </c>
      <c r="D2248" t="str">
        <f t="shared" si="71"/>
        <v>CARINC-INCIDENCIAS</v>
      </c>
    </row>
    <row r="2249" spans="1:4" x14ac:dyDescent="0.35">
      <c r="A2249" t="str">
        <f t="shared" si="70"/>
        <v>CARLOC-CARTERAS LOCAL ESPAÑA</v>
      </c>
      <c r="B2249" s="9" t="s">
        <v>5226</v>
      </c>
      <c r="C2249" s="9" t="s">
        <v>5227</v>
      </c>
      <c r="D2249" t="str">
        <f t="shared" si="71"/>
        <v>CARLOC-CARTERAS LOCAL ESPAÑA</v>
      </c>
    </row>
    <row r="2250" spans="1:4" x14ac:dyDescent="0.35">
      <c r="A2250" t="str">
        <f t="shared" si="70"/>
        <v>CARLUK-Devuelve la relación entre uid del Gestor y el tipo y codigo de asociado al mismo.</v>
      </c>
      <c r="B2250" s="9" t="s">
        <v>5228</v>
      </c>
      <c r="C2250" s="9" t="s">
        <v>5229</v>
      </c>
      <c r="D2250" t="str">
        <f t="shared" si="71"/>
        <v>CARLUK-Devuelve la relación entre uid del Gestor y el tipo y codigo de asociado al mismo.</v>
      </c>
    </row>
    <row r="2251" spans="1:4" x14ac:dyDescent="0.35">
      <c r="A2251" t="str">
        <f t="shared" si="70"/>
        <v>CARPRE-CARTERA PRES</v>
      </c>
      <c r="B2251" s="9" t="s">
        <v>5230</v>
      </c>
      <c r="C2251" s="9" t="s">
        <v>5231</v>
      </c>
      <c r="D2251" t="str">
        <f t="shared" si="71"/>
        <v>CARPRE-CARTERA PRES</v>
      </c>
    </row>
    <row r="2252" spans="1:4" x14ac:dyDescent="0.35">
      <c r="A2252" t="str">
        <f t="shared" si="70"/>
        <v>CARSAN-CARTERIZACION LOCAL SANTANDER</v>
      </c>
      <c r="B2252" s="9" t="s">
        <v>5232</v>
      </c>
      <c r="C2252" s="9" t="s">
        <v>5233</v>
      </c>
      <c r="D2252" t="str">
        <f t="shared" si="71"/>
        <v>CARSAN-CARTERIZACION LOCAL SANTANDER</v>
      </c>
    </row>
    <row r="2253" spans="1:4" x14ac:dyDescent="0.35">
      <c r="A2253" t="str">
        <f t="shared" si="70"/>
        <v>CARSOV-IMPLEMENTACIÓN SOVEREIGN DE CONSULTAS DE AUXILIAR DE REFERENCIA</v>
      </c>
      <c r="B2253" s="9" t="s">
        <v>5234</v>
      </c>
      <c r="C2253" s="9" t="s">
        <v>5235</v>
      </c>
      <c r="D2253" t="str">
        <f t="shared" si="71"/>
        <v>CARSOV-IMPLEMENTACIÓN SOVEREIGN DE CONSULTAS DE AUXILIAR DE REFERENCIA</v>
      </c>
    </row>
    <row r="2254" spans="1:4" x14ac:dyDescent="0.35">
      <c r="A2254" t="str">
        <f t="shared" si="70"/>
        <v>CARTAL-GEST MANTENIMIENTO DE CARTERASAL.</v>
      </c>
      <c r="B2254" s="9" t="s">
        <v>5236</v>
      </c>
      <c r="C2254" s="9" t="s">
        <v>5237</v>
      </c>
      <c r="D2254" t="str">
        <f t="shared" si="71"/>
        <v>CARTAL-GEST MANTENIMIENTO DE CARTERASAL.</v>
      </c>
    </row>
    <row r="2255" spans="1:4" x14ac:dyDescent="0.35">
      <c r="A2255" t="str">
        <f t="shared" si="70"/>
        <v>CARTBG-CARTERAS BMG ESPECIFICO</v>
      </c>
      <c r="B2255" s="9" t="s">
        <v>5238</v>
      </c>
      <c r="C2255" s="9" t="s">
        <v>5239</v>
      </c>
      <c r="D2255" t="str">
        <f t="shared" si="71"/>
        <v>CARTBG-CARTERAS BMG ESPECIFICO</v>
      </c>
    </row>
    <row r="2256" spans="1:4" x14ac:dyDescent="0.35">
      <c r="A2256" t="str">
        <f t="shared" si="70"/>
        <v>CARTCO-CARTERAS CORE. Versión Producto de la aplicacion de Carteras. Multimplementada, orientada a Servicios. Los principales objetivos de la aplicación de Cartera de Clientes son:   Actuar como herramienta de ayuda para la gestión y seguimiento de las carteras relacionadas con los mismos. Soporte para el seguimiento del negocio de un colectivo de clientes y el cumplimiento de objetivos del gestor titular de la cartera. Establecer la independencia de la cartera de clientes respecto a la figura del gestor: el conjunto de clientes que componen la cartera es independiente del gestor titular de la misma, de forma que la continuidad de la cartera no se ve afectada por un posible cambio de titular. Establecer la independencia de la cartera de clientes respecto a la oficina: la cartera no está limitada a un colectivo de clientes pertenecientes a la misma oficina.</v>
      </c>
      <c r="B2256" s="9" t="s">
        <v>5240</v>
      </c>
      <c r="C2256" s="9" t="s">
        <v>5241</v>
      </c>
      <c r="D2256" t="str">
        <f t="shared" si="71"/>
        <v>CARTCO-CARTERAS CORE. Versión Producto de la aplicacion de Carteras. Multimplementada, orientada a Servicios. Los principales objetivos de la aplicación de Cartera de Clientes son:   Actuar como herramienta de ayuda para la gestión y seguimiento de las carteras relacionadas con los mismos. Soporte para el seguimiento del negocio de un colectivo de clientes y el cumplimiento de objetivos del gestor titular de la cartera. Establecer la independencia de la cartera de clientes respecto a la figura del gestor: el conjunto de clientes que componen la cartera es independiente del gestor titular de la misma, de forma que la continuidad de la cartera no se ve afectada por un posible cambio de titular. Establecer la independencia de la cartera de clientes respecto a la oficina: la cartera no está limitada a un colectivo de clientes pertenecientes a la misma oficina.</v>
      </c>
    </row>
    <row r="2257" spans="1:4" x14ac:dyDescent="0.35">
      <c r="A2257" t="str">
        <f t="shared" si="70"/>
        <v>CARTE1-Aplicación de Existencia de Efectos.</v>
      </c>
      <c r="B2257" s="9" t="s">
        <v>5242</v>
      </c>
      <c r="C2257" s="9" t="s">
        <v>5243</v>
      </c>
      <c r="D2257" t="str">
        <f t="shared" si="71"/>
        <v>CARTE1-Aplicación de Existencia de Efectos.</v>
      </c>
    </row>
    <row r="2258" spans="1:4" x14ac:dyDescent="0.35">
      <c r="A2258" t="str">
        <f t="shared" si="70"/>
        <v>CARTER-CARTERA</v>
      </c>
      <c r="B2258" s="9" t="s">
        <v>5244</v>
      </c>
      <c r="C2258" s="9" t="s">
        <v>5245</v>
      </c>
      <c r="D2258" t="str">
        <f t="shared" si="71"/>
        <v>CARTER-CARTERA</v>
      </c>
    </row>
    <row r="2259" spans="1:4" x14ac:dyDescent="0.35">
      <c r="A2259" t="str">
        <f t="shared" si="70"/>
        <v>CARTGB-CARTERAS GB</v>
      </c>
      <c r="B2259" s="9" t="s">
        <v>5246</v>
      </c>
      <c r="C2259" s="9" t="s">
        <v>5247</v>
      </c>
      <c r="D2259" t="str">
        <f t="shared" si="71"/>
        <v>CARTGB-CARTERAS GB</v>
      </c>
    </row>
    <row r="2260" spans="1:4" x14ac:dyDescent="0.35">
      <c r="A2260" t="str">
        <f t="shared" si="70"/>
        <v>CARTMX-Administración de préstamos y líneas de crédito. Conformado por las funcionalidades de: 
TALLER DE PRODUCTOS : Condiciones generales, de administración y financieras estandares de los productos de crédito que se ofertan en la institución.
REGISTRO, APROBACIÓN y FORMALIZACIÓN DE PROPUESTAS:Integración de expediente y propuesta de condiciones específicas asociadas a una operación.
DISPOSICIONES Y RECUPERACIÓN: Administración yOperación de un crédito, desde su disposición hasta su completa recuperación.
PERIODIFICACIÓN y DEVENGO DE INTERESES / FACTURACIÓN DE OBLIGACIONES DE PAGO Cálculo y registro contable de las obligaciones de pago periódicas que debe cubrir un cliente para la recuperación de un crédito
ADMINISTRACIÓN DE CASTIGOS Identificación y registro contable de cartera castigada y aplicación y registro de castigos administrativos.
GESTIÓN DE PRÉSTAMOS INFONAVIT Y FOVISSTE : Módulos de envío, recepción y control de aplicación de las aportaciones del INFONAVIT a los créditos bajo este esquema.
REGISTRO CONTABLE DE OPERACIONES
Contabilización de operaciones: Registro contable de las diferentes operaciones que se realizan en la administración de un crédito.
Identificación y registro contable de cartera castigada : Aplicación y registro de catigos administrativos.
Administración de cuotas patronales</v>
      </c>
      <c r="B2260" s="9" t="s">
        <v>5248</v>
      </c>
      <c r="C2260" s="9" t="s">
        <v>5249</v>
      </c>
      <c r="D2260" t="str">
        <f t="shared" si="71"/>
        <v>CARTMX-Administración de préstamos y líneas de crédito. Conformado por las funcionalidades de: 
TALLER DE PRODUCTOS : Condiciones generales, de administración y financieras estandares de los productos de crédito que se ofertan en la institución.
REGISTRO, APROBACIÓN y FORMALIZACIÓN DE PROPUESTAS:Integración de expediente y propuesta de condiciones específicas asociadas a una operación.
DISPOSICIONES Y RECUPERACIÓN: Administración yOperación de un crédito, desde su disposición hasta su completa recuperación.
PERIODIFICACIÓN y DEVENGO DE INTERESES / FACTURACIÓN DE OBLIGACIONES DE PAGO Cálculo y registro contable de las obligaciones de pago periódicas que debe cubrir un cliente para la recuperación de un crédito
ADMINISTRACIÓN DE CASTIGOS Identificación y registro contable de cartera castigada y aplicación y registro de castigos administrativos.
GESTIÓN DE PRÉSTAMOS INFONAVIT Y FOVISSTE : Módulos de envío, recepción y control de aplicación de las aportaciones del INFONAVIT a los créditos bajo este esquema.
REGISTRO CONTABLE DE OPERACIONES
Contabilización de operaciones: Registro contable de las diferentes operaciones que se realizan en la administración de un crédito.
Identificación y registro contable de cartera castigada : Aplicación y registro de catigos administrativos.
Administración de cuotas patronales</v>
      </c>
    </row>
    <row r="2261" spans="1:4" x14ac:dyDescent="0.35">
      <c r="A2261" t="str">
        <f t="shared" si="70"/>
        <v>CARTRA-Aplicación con la lógica necesaria para cargar la información recibida de TRANSCOM en los sistemas de apoderamientos y control de evidencias</v>
      </c>
      <c r="B2261" s="9" t="s">
        <v>5250</v>
      </c>
      <c r="C2261" s="9" t="s">
        <v>5251</v>
      </c>
      <c r="D2261" t="str">
        <f t="shared" si="71"/>
        <v>CARTRA-Aplicación con la lógica necesaria para cargar la información recibida de TRANSCOM en los sistemas de apoderamientos y control de evidencias</v>
      </c>
    </row>
    <row r="2262" spans="1:4" x14ac:dyDescent="0.35">
      <c r="A2262" t="str">
        <f t="shared" si="70"/>
        <v>CARTS-CARTERAS DE OBJETOS</v>
      </c>
      <c r="B2262" s="9" t="s">
        <v>5252</v>
      </c>
      <c r="C2262" s="9" t="s">
        <v>5253</v>
      </c>
      <c r="D2262" t="str">
        <f t="shared" si="71"/>
        <v>CARTS-CARTERAS DE OBJETOS</v>
      </c>
    </row>
    <row r="2263" spans="1:4" x14ac:dyDescent="0.35">
      <c r="A2263" t="str">
        <f t="shared" si="70"/>
        <v>CARTUK-Gestion de Carteras especificas UK</v>
      </c>
      <c r="B2263" s="9" t="s">
        <v>5254</v>
      </c>
      <c r="C2263" s="9" t="s">
        <v>5255</v>
      </c>
      <c r="D2263" t="str">
        <f t="shared" si="71"/>
        <v>CARTUK-Gestion de Carteras especificas UK</v>
      </c>
    </row>
    <row r="2264" spans="1:4" x14ac:dyDescent="0.35">
      <c r="A2264" t="str">
        <f t="shared" si="70"/>
        <v>CARTUS-CARTERAS USA</v>
      </c>
      <c r="B2264" s="9" t="s">
        <v>5256</v>
      </c>
      <c r="C2264" s="9" t="s">
        <v>5257</v>
      </c>
      <c r="D2264" t="str">
        <f t="shared" si="71"/>
        <v>CARTUS-CARTERAS USA</v>
      </c>
    </row>
    <row r="2265" spans="1:4" x14ac:dyDescent="0.35">
      <c r="A2265" t="str">
        <f t="shared" si="70"/>
        <v>CASBAK-TRATAMIENTO DE LIQUIDACIóN DEBONIFICACIONES CON BENEFICIO</v>
      </c>
      <c r="B2265" s="9" t="s">
        <v>5258</v>
      </c>
      <c r="C2265" s="9" t="s">
        <v>5259</v>
      </c>
      <c r="D2265" t="str">
        <f t="shared" si="71"/>
        <v>CASBAK-TRATAMIENTO DE LIQUIDACIóN DEBONIFICACIONES CON BENEFICIO</v>
      </c>
    </row>
    <row r="2266" spans="1:4" x14ac:dyDescent="0.35">
      <c r="A2266" t="str">
        <f t="shared" si="70"/>
        <v>CASHMA-CONTABILIDAD PLANES DE PENSIONES</v>
      </c>
      <c r="B2266" s="9" t="s">
        <v>5260</v>
      </c>
      <c r="C2266" s="9" t="s">
        <v>5261</v>
      </c>
      <c r="D2266" t="str">
        <f t="shared" si="71"/>
        <v>CASHMA-CONTABILIDAD PLANES DE PENSIONES</v>
      </c>
    </row>
    <row r="2267" spans="1:4" x14ac:dyDescent="0.35">
      <c r="A2267" t="s">
        <v>5262</v>
      </c>
      <c r="B2267" s="9" t="s">
        <v>5263</v>
      </c>
      <c r="C2267" s="9" t="s">
        <v>5264</v>
      </c>
      <c r="D2267" t="s">
        <v>5262</v>
      </c>
    </row>
    <row r="2268" spans="1:4" x14ac:dyDescent="0.35">
      <c r="A2268" t="str">
        <f t="shared" si="70"/>
        <v>CASIPT-CARTERAS SIGA PTN</v>
      </c>
      <c r="B2268" s="9" t="s">
        <v>5265</v>
      </c>
      <c r="C2268" s="9" t="s">
        <v>5266</v>
      </c>
      <c r="D2268" t="str">
        <f t="shared" si="71"/>
        <v>CASIPT-CARTERAS SIGA PTN</v>
      </c>
    </row>
    <row r="2269" spans="1:4" x14ac:dyDescent="0.35">
      <c r="A2269" t="str">
        <f t="shared" si="70"/>
        <v>CASMAN-Componente local que realiza el High Level Need Analysis/Cross Selling para identificar necesidad de clientes y gestiona el arrancar el caso y las solicitudes de Case Repository.</v>
      </c>
      <c r="B2269" s="9" t="s">
        <v>5267</v>
      </c>
      <c r="C2269" s="9" t="s">
        <v>5268</v>
      </c>
      <c r="D2269" t="str">
        <f t="shared" si="71"/>
        <v>CASMAN-Componente local que realiza el High Level Need Analysis/Cross Selling para identificar necesidad de clientes y gestiona el arrancar el caso y las solicitudes de Case Repository.</v>
      </c>
    </row>
    <row r="2270" spans="1:4" x14ac:dyDescent="0.35">
      <c r="A2270" t="str">
        <f t="shared" si="70"/>
        <v>CASMAN-Componente local que realiza el High Level Need Analysis/Cross Selling para identificar necesidad de clientes y gestiona el arrancar el caso y las solicitudes de Case Repository.</v>
      </c>
      <c r="B2270" s="9" t="s">
        <v>5267</v>
      </c>
      <c r="C2270" s="9" t="s">
        <v>5268</v>
      </c>
      <c r="D2270" t="str">
        <f t="shared" si="71"/>
        <v>CASMAN-Componente local que realiza el High Level Need Analysis/Cross Selling para identificar necesidad de clientes y gestiona el arrancar el caso y las solicitudes de Case Repository.</v>
      </c>
    </row>
    <row r="2271" spans="1:4" x14ac:dyDescent="0.35">
      <c r="A2271" t="str">
        <f t="shared" si="70"/>
        <v>CATATE-CATALOGO TECNICO</v>
      </c>
      <c r="B2271" s="9" t="s">
        <v>5269</v>
      </c>
      <c r="C2271" s="9" t="s">
        <v>5270</v>
      </c>
      <c r="D2271" t="str">
        <f t="shared" si="71"/>
        <v>CATATE-CATALOGO TECNICO</v>
      </c>
    </row>
    <row r="2272" spans="1:4" x14ac:dyDescent="0.35">
      <c r="A2272" t="str">
        <f t="shared" si="70"/>
        <v>CATBTO-CATALOGO TECNICO BANESTO</v>
      </c>
      <c r="B2272" s="9" t="s">
        <v>5271</v>
      </c>
      <c r="C2272" s="9" t="s">
        <v>5272</v>
      </c>
      <c r="D2272" t="str">
        <f t="shared" si="71"/>
        <v>CATBTO-CATALOGO TECNICO BANESTO</v>
      </c>
    </row>
    <row r="2273" spans="1:4" x14ac:dyDescent="0.35">
      <c r="A2273" t="str">
        <f t="shared" si="70"/>
        <v>CATCNS-Consulta masiva de Catálogo</v>
      </c>
      <c r="B2273" s="9" t="s">
        <v>5273</v>
      </c>
      <c r="C2273" s="9" t="s">
        <v>5274</v>
      </c>
      <c r="D2273" t="str">
        <f t="shared" si="71"/>
        <v>CATCNS-Consulta masiva de Catálogo</v>
      </c>
    </row>
    <row r="2274" spans="1:4" x14ac:dyDescent="0.35">
      <c r="A2274" t="str">
        <f t="shared" si="70"/>
        <v>CATCOR-Aplicación encargada del catálogo corporativo PTN</v>
      </c>
      <c r="B2274" s="9" t="s">
        <v>5275</v>
      </c>
      <c r="C2274" s="9" t="s">
        <v>5276</v>
      </c>
      <c r="D2274" t="str">
        <f t="shared" si="71"/>
        <v>CATCOR-Aplicación encargada del catálogo corporativo PTN</v>
      </c>
    </row>
    <row r="2275" spans="1:4" x14ac:dyDescent="0.35">
      <c r="A2275" t="str">
        <f t="shared" si="70"/>
        <v>CATEAB-CATALOGO TECNICO ABB</v>
      </c>
      <c r="B2275" s="9" t="s">
        <v>5277</v>
      </c>
      <c r="C2275" s="9" t="s">
        <v>5278</v>
      </c>
      <c r="D2275" t="str">
        <f t="shared" si="71"/>
        <v>CATEAB-CATALOGO TECNICO ABB</v>
      </c>
    </row>
    <row r="2276" spans="1:4" x14ac:dyDescent="0.35">
      <c r="A2276" t="str">
        <f t="shared" ref="A2276:A2340" si="72">CONCATENATE(C2276,"-",B2276)</f>
        <v>CATEBA-CATALOGO TECNICO BAN</v>
      </c>
      <c r="B2276" s="9" t="s">
        <v>5279</v>
      </c>
      <c r="C2276" s="9" t="s">
        <v>5280</v>
      </c>
      <c r="D2276" t="str">
        <f t="shared" ref="D2276:D2340" si="73">A2276</f>
        <v>CATEBA-CATALOGO TECNICO BAN</v>
      </c>
    </row>
    <row r="2277" spans="1:4" x14ac:dyDescent="0.35">
      <c r="A2277" t="str">
        <f t="shared" si="72"/>
        <v>CATEII-IIC - CATALOGO TECNICO</v>
      </c>
      <c r="B2277" s="9" t="s">
        <v>5281</v>
      </c>
      <c r="C2277" s="9" t="s">
        <v>5282</v>
      </c>
      <c r="D2277" t="str">
        <f t="shared" si="73"/>
        <v>CATEII-IIC - CATALOGO TECNICO</v>
      </c>
    </row>
    <row r="2278" spans="1:4" x14ac:dyDescent="0.35">
      <c r="A2278" t="str">
        <f t="shared" si="72"/>
        <v>CATESA-CATALOGO TECNICO SAN</v>
      </c>
      <c r="B2278" s="9" t="s">
        <v>5283</v>
      </c>
      <c r="C2278" s="9" t="s">
        <v>5284</v>
      </c>
      <c r="D2278" t="str">
        <f t="shared" si="73"/>
        <v>CATESA-CATALOGO TECNICO SAN</v>
      </c>
    </row>
    <row r="2279" spans="1:4" x14ac:dyDescent="0.35">
      <c r="A2279" t="str">
        <f t="shared" si="72"/>
        <v>CATESO-CATALOGO TECNICO SOV</v>
      </c>
      <c r="B2279" s="9" t="s">
        <v>5285</v>
      </c>
      <c r="C2279" s="9" t="s">
        <v>5286</v>
      </c>
      <c r="D2279" t="str">
        <f t="shared" si="73"/>
        <v>CATESO-CATALOGO TECNICO SOV</v>
      </c>
    </row>
    <row r="2280" spans="1:4" x14ac:dyDescent="0.35">
      <c r="A2280" t="str">
        <f t="shared" si="72"/>
        <v>CATM01-Manages Cash orders for ATM Replenishment.</v>
      </c>
      <c r="B2280" s="9" t="s">
        <v>5287</v>
      </c>
      <c r="C2280" s="9" t="s">
        <v>5288</v>
      </c>
      <c r="D2280" t="str">
        <f t="shared" si="73"/>
        <v>CATM01-Manages Cash orders for ATM Replenishment.</v>
      </c>
    </row>
    <row r="2281" spans="1:4" x14ac:dyDescent="0.35">
      <c r="A2281" t="str">
        <f t="shared" si="72"/>
        <v>CATPR1-Aplicación WordPress para búsqueda de catalogo de productos. Disponible para las Oficinas SAN España.</v>
      </c>
      <c r="B2281" s="9" t="s">
        <v>5289</v>
      </c>
      <c r="C2281" s="9" t="s">
        <v>5290</v>
      </c>
      <c r="D2281" t="str">
        <f t="shared" si="73"/>
        <v>CATPR1-Aplicación WordPress para búsqueda de catalogo de productos. Disponible para las Oficinas SAN España.</v>
      </c>
    </row>
    <row r="2282" spans="1:4" x14ac:dyDescent="0.35">
      <c r="A2282" t="str">
        <f t="shared" si="72"/>
        <v>CATRIB-APLICACIÓN QUE CONTIENE LOS SERVICIOS DE CONSULTA DE ATRIBUCIONES</v>
      </c>
      <c r="B2282" s="9" t="s">
        <v>5291</v>
      </c>
      <c r="C2282" s="9" t="s">
        <v>5292</v>
      </c>
      <c r="D2282" t="str">
        <f t="shared" si="73"/>
        <v>CATRIB-APLICACIÓN QUE CONTIENE LOS SERVICIOS DE CONSULTA DE ATRIBUCIONES</v>
      </c>
    </row>
    <row r="2283" spans="1:4" x14ac:dyDescent="0.35">
      <c r="A2283" t="str">
        <f t="shared" si="72"/>
        <v>CATRMG-SERVICIO MULTI ESPECÍFICO GLOBAL. SW MULTI ESPECIFICO PARA TODAS LAS ENTIDADES QUE NO REQUIERAN IMPLEMENTACIÓN ESPECIFICA. SW MULTI QUE DELEGA EN LN CORE</v>
      </c>
      <c r="B2283" s="9" t="s">
        <v>5293</v>
      </c>
      <c r="C2283" s="9" t="s">
        <v>5294</v>
      </c>
      <c r="D2283" t="str">
        <f t="shared" si="73"/>
        <v>CATRMG-SERVICIO MULTI ESPECÍFICO GLOBAL. SW MULTI ESPECIFICO PARA TODAS LAS ENTIDADES QUE NO REQUIERAN IMPLEMENTACIÓN ESPECIFICA. SW MULTI QUE DELEGA EN LN CORE</v>
      </c>
    </row>
    <row r="2284" spans="1:4" x14ac:dyDescent="0.35">
      <c r="A2284" t="str">
        <f t="shared" si="72"/>
        <v>CATRSA-APLICACIÓN DE CONSULTA DE ATRIBUCIONES ESPECÍFICA PARA SANTANDER</v>
      </c>
      <c r="B2284" s="9" t="s">
        <v>5295</v>
      </c>
      <c r="C2284" s="9" t="s">
        <v>5296</v>
      </c>
      <c r="D2284" t="str">
        <f t="shared" si="73"/>
        <v>CATRSA-APLICACIÓN DE CONSULTA DE ATRIBUCIONES ESPECÍFICA PARA SANTANDER</v>
      </c>
    </row>
    <row r="2285" spans="1:4" x14ac:dyDescent="0.35">
      <c r="A2285" t="str">
        <f t="shared" si="72"/>
        <v>CATSAN-CATALOGO TECNICO SANTANDER</v>
      </c>
      <c r="B2285" s="9" t="s">
        <v>5297</v>
      </c>
      <c r="C2285" s="9" t="s">
        <v>5298</v>
      </c>
      <c r="D2285" t="str">
        <f t="shared" si="73"/>
        <v>CATSAN-CATALOGO TECNICO SANTANDER</v>
      </c>
    </row>
    <row r="2286" spans="1:4" x14ac:dyDescent="0.35">
      <c r="A2286" t="str">
        <f t="shared" si="72"/>
        <v>CATTEC-CATALOGO TéCNICO</v>
      </c>
      <c r="B2286" s="9" t="s">
        <v>5299</v>
      </c>
      <c r="C2286" s="9" t="s">
        <v>5300</v>
      </c>
      <c r="D2286" t="str">
        <f t="shared" si="73"/>
        <v>CATTEC-CATALOGO TéCNICO</v>
      </c>
    </row>
    <row r="2287" spans="1:4" x14ac:dyDescent="0.35">
      <c r="A2287" t="str">
        <f t="shared" si="72"/>
        <v>CATTSA-CATALOGO TEC SANTANDER</v>
      </c>
      <c r="B2287" s="9" t="s">
        <v>5301</v>
      </c>
      <c r="C2287" s="9" t="s">
        <v>5302</v>
      </c>
      <c r="D2287" t="str">
        <f t="shared" si="73"/>
        <v>CATTSA-CATALOGO TEC SANTANDER</v>
      </c>
    </row>
    <row r="2288" spans="1:4" x14ac:dyDescent="0.35">
      <c r="A2288" t="str">
        <f t="shared" si="72"/>
        <v>CATYCP-Convivencia Altair–Partenon. Transformación y carga de la convivencia de PERS_CONTRATO</v>
      </c>
      <c r="B2288" s="9" t="s">
        <v>5303</v>
      </c>
      <c r="C2288" s="9" t="s">
        <v>5304</v>
      </c>
      <c r="D2288" t="str">
        <f t="shared" si="73"/>
        <v>CATYCP-Convivencia Altair–Partenon. Transformación y carga de la convivencia de PERS_CONTRATO</v>
      </c>
    </row>
    <row r="2289" spans="1:4" x14ac:dyDescent="0.35">
      <c r="A2289" t="str">
        <f t="shared" si="72"/>
        <v>CAUKRA-Reporting portal for under-writers through which they check the bureau information of client.</v>
      </c>
      <c r="B2289" s="9" t="s">
        <v>5305</v>
      </c>
      <c r="C2289" s="9" t="s">
        <v>5306</v>
      </c>
      <c r="D2289" t="str">
        <f t="shared" si="73"/>
        <v>CAUKRA-Reporting portal for under-writers through which they check the bureau information of client.</v>
      </c>
    </row>
    <row r="2290" spans="1:4" x14ac:dyDescent="0.35">
      <c r="A2290" t="str">
        <f t="shared" si="72"/>
        <v>CAVMCE-Transformación del formato de grabaciones telefonicas de la Mesa de Dinero desde un formato NICE a uno wav</v>
      </c>
      <c r="B2290" s="9" t="s">
        <v>5307</v>
      </c>
      <c r="C2290" s="9" t="s">
        <v>5308</v>
      </c>
      <c r="D2290" t="str">
        <f t="shared" si="73"/>
        <v>CAVMCE-Transformación del formato de grabaciones telefonicas de la Mesa de Dinero desde un formato NICE a uno wav</v>
      </c>
    </row>
    <row r="2291" spans="1:4" x14ac:dyDescent="0.35">
      <c r="A2291" t="str">
        <f t="shared" si="72"/>
        <v>CBASBK-Implantación del CRCBAS en UK Corporate (Banking Reform)</v>
      </c>
      <c r="B2291" s="9" t="s">
        <v>5309</v>
      </c>
      <c r="C2291" s="9" t="s">
        <v>5310</v>
      </c>
      <c r="D2291" t="str">
        <f t="shared" si="73"/>
        <v>CBASBK-Implantación del CRCBAS en UK Corporate (Banking Reform)</v>
      </c>
    </row>
    <row r="2292" spans="1:4" x14ac:dyDescent="0.35">
      <c r="A2292" t="str">
        <f t="shared" si="72"/>
        <v>CBCLDN-Carteras Basicas CORE Logica de Negocio</v>
      </c>
      <c r="B2292" s="9" t="s">
        <v>5311</v>
      </c>
      <c r="C2292" s="9" t="s">
        <v>5312</v>
      </c>
      <c r="D2292" t="str">
        <f t="shared" si="73"/>
        <v>CBCLDN-Carteras Basicas CORE Logica de Negocio</v>
      </c>
    </row>
    <row r="2293" spans="1:4" x14ac:dyDescent="0.35">
      <c r="A2293" t="str">
        <f t="shared" si="72"/>
        <v>CBCLDP-Carteras Basicas CORE Logica de Presentacion</v>
      </c>
      <c r="B2293" s="9" t="s">
        <v>5313</v>
      </c>
      <c r="C2293" s="9" t="s">
        <v>5314</v>
      </c>
      <c r="D2293" t="str">
        <f t="shared" si="73"/>
        <v>CBCLDP-Carteras Basicas CORE Logica de Presentacion</v>
      </c>
    </row>
    <row r="2294" spans="1:4" x14ac:dyDescent="0.35">
      <c r="A2294" t="str">
        <f t="shared" si="72"/>
        <v>CBCSLN-Carteras Basicas - Entorno Cloud Services Logica Negocio</v>
      </c>
      <c r="B2294" s="9" t="s">
        <v>5315</v>
      </c>
      <c r="C2294" s="9" t="s">
        <v>5316</v>
      </c>
      <c r="D2294" t="str">
        <f t="shared" si="73"/>
        <v>CBCSLN-Carteras Basicas - Entorno Cloud Services Logica Negocio</v>
      </c>
    </row>
    <row r="2295" spans="1:4" x14ac:dyDescent="0.35">
      <c r="A2295" t="str">
        <f t="shared" si="72"/>
        <v>CBEMUK-EMISION DE CHEQUES BANCARIOS PARA UK</v>
      </c>
      <c r="B2295" s="9" t="s">
        <v>5317</v>
      </c>
      <c r="C2295" s="9" t="s">
        <v>5318</v>
      </c>
      <c r="D2295" t="str">
        <f t="shared" si="73"/>
        <v>CBEMUK-EMISION DE CHEQUES BANCARIOS PARA UK</v>
      </c>
    </row>
    <row r="2296" spans="1:4" x14ac:dyDescent="0.35">
      <c r="A2296" t="str">
        <f t="shared" si="72"/>
        <v>CBEPES-COMUNICACION BUREAUX EXTERNOS PRODUCTO ESPAÑA</v>
      </c>
      <c r="B2296" s="9" t="s">
        <v>5319</v>
      </c>
      <c r="C2296" s="9" t="s">
        <v>5320</v>
      </c>
      <c r="D2296" t="str">
        <f t="shared" si="73"/>
        <v>CBEPES-COMUNICACION BUREAUX EXTERNOS PRODUCTO ESPAÑA</v>
      </c>
    </row>
    <row r="2297" spans="1:4" x14ac:dyDescent="0.35">
      <c r="A2297" t="str">
        <f t="shared" si="72"/>
        <v>CBMCOR-CODIGOS ESTRUCTURALES BMG.</v>
      </c>
      <c r="B2297" s="9" t="s">
        <v>5321</v>
      </c>
      <c r="C2297" s="9" t="s">
        <v>5322</v>
      </c>
      <c r="D2297" t="str">
        <f t="shared" si="73"/>
        <v>CBMCOR-CODIGOS ESTRUCTURALES BMG.</v>
      </c>
    </row>
    <row r="2298" spans="1:4" x14ac:dyDescent="0.35">
      <c r="A2298" t="str">
        <f t="shared" si="72"/>
        <v>CBSBLN-Carteras Basicas Santander Brasil Logica Negocio</v>
      </c>
      <c r="B2298" s="9" t="s">
        <v>5323</v>
      </c>
      <c r="C2298" s="9" t="s">
        <v>5324</v>
      </c>
      <c r="D2298" t="str">
        <f t="shared" si="73"/>
        <v>CBSBLN-Carteras Basicas Santander Brasil Logica Negocio</v>
      </c>
    </row>
    <row r="2299" spans="1:4" x14ac:dyDescent="0.35">
      <c r="A2299" t="str">
        <f t="shared" si="72"/>
        <v>CBSELN-Carteras Basicas Santander España Logica Negocio</v>
      </c>
      <c r="B2299" s="9" t="s">
        <v>5325</v>
      </c>
      <c r="C2299" s="9" t="s">
        <v>5326</v>
      </c>
      <c r="D2299" t="str">
        <f t="shared" si="73"/>
        <v>CBSELN-Carteras Basicas Santander España Logica Negocio</v>
      </c>
    </row>
    <row r="2300" spans="1:4" x14ac:dyDescent="0.35">
      <c r="A2300" t="str">
        <f t="shared" si="72"/>
        <v>CBURLN-Carteras Basicas UK Retail Logica Negocio</v>
      </c>
      <c r="B2300" s="9" t="s">
        <v>5327</v>
      </c>
      <c r="C2300" s="9" t="s">
        <v>5328</v>
      </c>
      <c r="D2300" t="str">
        <f t="shared" si="73"/>
        <v>CBURLN-Carteras Basicas UK Retail Logica Negocio</v>
      </c>
    </row>
    <row r="2301" spans="1:4" x14ac:dyDescent="0.35">
      <c r="A2301" t="str">
        <f t="shared" si="72"/>
        <v>CCAMPD-CONECTOR CAMARA DOCUMENTAL SOV</v>
      </c>
      <c r="B2301" s="9" t="s">
        <v>5329</v>
      </c>
      <c r="C2301" s="9" t="s">
        <v>5330</v>
      </c>
      <c r="D2301" t="str">
        <f t="shared" si="73"/>
        <v>CCAMPD-CONECTOR CAMARA DOCUMENTAL SOV</v>
      </c>
    </row>
    <row r="2302" spans="1:4" x14ac:dyDescent="0.35">
      <c r="A2302" t="str">
        <f t="shared" si="72"/>
        <v>CCASAM-Allows creation and maintenance of covenants (contractual agreements with customers). Allows for monitoring of these covenants. This is the CORE application engine only.</v>
      </c>
      <c r="B2302" s="9" t="s">
        <v>5331</v>
      </c>
      <c r="C2302" s="9" t="s">
        <v>5332</v>
      </c>
      <c r="D2302" t="str">
        <f t="shared" si="73"/>
        <v>CCASAM-Allows creation and maintenance of covenants (contractual agreements with customers). Allows for monitoring of these covenants. This is the CORE application engine only.</v>
      </c>
    </row>
    <row r="2303" spans="1:4" x14ac:dyDescent="0.35">
      <c r="A2303" t="str">
        <f t="shared" si="72"/>
        <v>CCBSCB-CONVERSOR DE CHEQUE BANCARIO ESPECIFICO ALEMANIA.</v>
      </c>
      <c r="B2303" s="9" t="s">
        <v>5333</v>
      </c>
      <c r="C2303" s="9" t="s">
        <v>5334</v>
      </c>
      <c r="D2303" t="str">
        <f t="shared" si="73"/>
        <v>CCBSCB-CONVERSOR DE CHEQUE BANCARIO ESPECIFICO ALEMANIA.</v>
      </c>
    </row>
    <row r="2304" spans="1:4" x14ac:dyDescent="0.35">
      <c r="A2304" t="str">
        <f t="shared" si="72"/>
        <v>CCCACM-Cancelaciones en contratos de  Cuentas Personales</v>
      </c>
      <c r="B2304" s="9" t="s">
        <v>5335</v>
      </c>
      <c r="C2304" s="9" t="s">
        <v>5336</v>
      </c>
      <c r="D2304" t="str">
        <f t="shared" si="73"/>
        <v>CCCACM-Cancelaciones en contratos de  Cuentas Personales</v>
      </c>
    </row>
    <row r="2305" spans="1:4" x14ac:dyDescent="0.35">
      <c r="A2305" t="str">
        <f t="shared" si="72"/>
        <v>CCCALM-CCC ALM</v>
      </c>
      <c r="B2305" s="9" t="s">
        <v>5337</v>
      </c>
      <c r="C2305" s="9" t="s">
        <v>5338</v>
      </c>
      <c r="D2305" t="str">
        <f t="shared" si="73"/>
        <v>CCCALM-CCC ALM</v>
      </c>
    </row>
    <row r="2306" spans="1:4" x14ac:dyDescent="0.35">
      <c r="A2306" t="str">
        <f t="shared" si="72"/>
        <v>CCCCMS-Cancelaciones en contratos de  Cuentas Personales Multi para España</v>
      </c>
      <c r="B2306" s="9" t="s">
        <v>5339</v>
      </c>
      <c r="C2306" s="9" t="s">
        <v>5340</v>
      </c>
      <c r="D2306" t="str">
        <f t="shared" si="73"/>
        <v>CCCCMS-Cancelaciones en contratos de  Cuentas Personales Multi para España</v>
      </c>
    </row>
    <row r="2307" spans="1:4" x14ac:dyDescent="0.35">
      <c r="A2307" t="str">
        <f t="shared" si="72"/>
        <v>CCCCMU-Cancelaciones en contratos de  Cuentas Personales Multi para UK</v>
      </c>
      <c r="B2307" s="9" t="s">
        <v>5341</v>
      </c>
      <c r="C2307" s="9" t="s">
        <v>5342</v>
      </c>
      <c r="D2307" t="str">
        <f t="shared" si="73"/>
        <v>CCCCMU-Cancelaciones en contratos de  Cuentas Personales Multi para UK</v>
      </c>
    </row>
    <row r="2308" spans="1:4" x14ac:dyDescent="0.35">
      <c r="A2308" t="str">
        <f t="shared" si="72"/>
        <v>CCCGMG-Aplicación Generico de definición y parametrización de la Conversión de la codificación o valor, que un mismo dato conceptual tiene entre diferentes sistemas o distintas empresas, de uso general por todas las aplicaciones del resto de capas del software</v>
      </c>
      <c r="B2308" s="9" t="s">
        <v>5343</v>
      </c>
      <c r="C2308" s="9" t="s">
        <v>5344</v>
      </c>
      <c r="D2308" t="str">
        <f t="shared" si="73"/>
        <v>CCCGMG-Aplicación Generico de definición y parametrización de la Conversión de la codificación o valor, que un mismo dato conceptual tiene entre diferentes sistemas o distintas empresas, de uso general por todas las aplicaciones del resto de capas del software</v>
      </c>
    </row>
    <row r="2309" spans="1:4" x14ac:dyDescent="0.35">
      <c r="A2309" t="str">
        <f t="shared" si="72"/>
        <v>CCCHIA-CC se encargará de las validaciones de los mensajes que desde CSI se deben hacer llegar hasta Pagos documentarios, además de hacer las conversiones necesarias entre los formatos locales y los formatos que usa partenon. Este proceso se hace tanto en emisión como en recepción de mensajes.</v>
      </c>
      <c r="B2309" s="9" t="s">
        <v>5345</v>
      </c>
      <c r="C2309" s="9" t="s">
        <v>5346</v>
      </c>
      <c r="D2309" t="str">
        <f t="shared" si="73"/>
        <v>CCCHIA-CC se encargará de las validaciones de los mensajes que desde CSI se deben hacer llegar hasta Pagos documentarios, además de hacer las conversiones necesarias entre los formatos locales y los formatos que usa partenon. Este proceso se hace tanto en emisión como en recepción de mensajes.</v>
      </c>
    </row>
    <row r="2310" spans="1:4" x14ac:dyDescent="0.35">
      <c r="A2310" t="str">
        <f t="shared" si="72"/>
        <v>CCCMDC-Mantenimiento y consulta del modelo que fija la próxima fecha de valor para las operaciones en divisa. Facilita el proceso de cierre o cambio de fecha para las operaciones en divisa, de uso general por todas las aplicaciones de resto de capas del software - CLOUD</v>
      </c>
      <c r="B2310" s="9" t="s">
        <v>5347</v>
      </c>
      <c r="C2310" s="9" t="s">
        <v>5348</v>
      </c>
      <c r="D2310" t="str">
        <f t="shared" si="73"/>
        <v>CCCMDC-Mantenimiento y consulta del modelo que fija la próxima fecha de valor para las operaciones en divisa. Facilita el proceso de cierre o cambio de fecha para las operaciones en divisa, de uso general por todas las aplicaciones de resto de capas del software - CLOUD</v>
      </c>
    </row>
    <row r="2311" spans="1:4" x14ac:dyDescent="0.35">
      <c r="A2311" t="str">
        <f t="shared" si="72"/>
        <v>CCCMDG-Resolucion genérica BKS para Mantenimiento y consulta del modelo que fija la próxima fecha de valor para las operaciones en divisa. Facilita el proceso de cierre o cambio de fecha para las operaciones en divisa, de uso general por todas las aplicaciones de resto de capas del software</v>
      </c>
      <c r="B2311" s="9" t="s">
        <v>5349</v>
      </c>
      <c r="C2311" s="9" t="s">
        <v>5350</v>
      </c>
      <c r="D2311" t="str">
        <f t="shared" si="73"/>
        <v>CCCMDG-Resolucion genérica BKS para Mantenimiento y consulta del modelo que fija la próxima fecha de valor para las operaciones en divisa. Facilita el proceso de cierre o cambio de fecha para las operaciones en divisa, de uso general por todas las aplicaciones de resto de capas del software</v>
      </c>
    </row>
    <row r="2312" spans="1:4" x14ac:dyDescent="0.35">
      <c r="A2312" t="str">
        <f t="shared" si="72"/>
        <v>CCCMDN-Resolución del patrón Multi de Negocios Globales, del mantenimiento y consulta del modelo que facilita la próxima fecha de valor para las operaciones en divisa. Facilita el proceso de cierre o cambio de fecha para las operaciones en divisa, de uso general por todas las aplicaciones de resto de capas del software</v>
      </c>
      <c r="B2312" s="9" t="s">
        <v>5351</v>
      </c>
      <c r="C2312" s="9" t="s">
        <v>5352</v>
      </c>
      <c r="D2312" t="str">
        <f t="shared" si="73"/>
        <v>CCCMDN-Resolución del patrón Multi de Negocios Globales, del mantenimiento y consulta del modelo que facilita la próxima fecha de valor para las operaciones en divisa. Facilita el proceso de cierre o cambio de fecha para las operaciones en divisa, de uso general por todas las aplicaciones de resto de capas del software</v>
      </c>
    </row>
    <row r="2313" spans="1:4" x14ac:dyDescent="0.35">
      <c r="A2313" t="str">
        <f t="shared" si="72"/>
        <v>CCCMDP-Presentación para el mantenimiento y consulta del modelo que facilita informar del cierre para las operaciones en divisa, de uso general por todas las aplicaciones de resto de capas del software</v>
      </c>
      <c r="B2313" s="9" t="s">
        <v>5353</v>
      </c>
      <c r="C2313" s="9" t="s">
        <v>5354</v>
      </c>
      <c r="D2313" t="str">
        <f t="shared" si="73"/>
        <v>CCCMDP-Presentación para el mantenimiento y consulta del modelo que facilita informar del cierre para las operaciones en divisa, de uso general por todas las aplicaciones de resto de capas del software</v>
      </c>
    </row>
    <row r="2314" spans="1:4" x14ac:dyDescent="0.35">
      <c r="A2314" t="str">
        <f t="shared" si="72"/>
        <v>CCCMSU-Portal cliente de Prevencion para Santander USA.Consulta de Movimientos</v>
      </c>
      <c r="B2314" s="9" t="s">
        <v>5355</v>
      </c>
      <c r="C2314" s="9" t="s">
        <v>5356</v>
      </c>
      <c r="D2314" t="str">
        <f t="shared" si="73"/>
        <v>CCCMSU-Portal cliente de Prevencion para Santander USA.Consulta de Movimientos</v>
      </c>
    </row>
    <row r="2315" spans="1:4" x14ac:dyDescent="0.35">
      <c r="A2315" t="str">
        <f t="shared" si="72"/>
        <v>CCCOGC-Patrón de Multi-implementación. Delegación para la resolución aplicable a Brasil</v>
      </c>
      <c r="B2315" s="9" t="s">
        <v>5357</v>
      </c>
      <c r="C2315" s="9" t="s">
        <v>5358</v>
      </c>
      <c r="D2315" t="str">
        <f t="shared" si="73"/>
        <v>CCCOGC-Patrón de Multi-implementación. Delegación para la resolución aplicable a Brasil</v>
      </c>
    </row>
    <row r="2316" spans="1:4" x14ac:dyDescent="0.35">
      <c r="A2316" t="str">
        <f t="shared" si="72"/>
        <v>CCCOGM-Patrón de Multi-implementación. Delegación para la resolución aplicable a México</v>
      </c>
      <c r="B2316" s="9" t="s">
        <v>5359</v>
      </c>
      <c r="C2316" s="9" t="s">
        <v>5360</v>
      </c>
      <c r="D2316" t="str">
        <f t="shared" si="73"/>
        <v>CCCOGM-Patrón de Multi-implementación. Delegación para la resolución aplicable a México</v>
      </c>
    </row>
    <row r="2317" spans="1:4" x14ac:dyDescent="0.35">
      <c r="A2317" t="str">
        <f t="shared" si="72"/>
        <v>CCCOGU-Patrón de Multi-implementación. Delegación para la resolución aplicable a USA</v>
      </c>
      <c r="B2317" s="9" t="s">
        <v>5361</v>
      </c>
      <c r="C2317" s="9" t="s">
        <v>5362</v>
      </c>
      <c r="D2317" t="str">
        <f t="shared" si="73"/>
        <v>CCCOGU-Patrón de Multi-implementación. Delegación para la resolución aplicable a USA</v>
      </c>
    </row>
    <row r="2318" spans="1:4" x14ac:dyDescent="0.35">
      <c r="A2318" t="str">
        <f t="shared" si="72"/>
        <v>CCCOMG-SOFTWARE MUILTI GLOBAL VALIDA PARA TODAS LAS ENTIDADES CON PATRÓN MULTI Y SIN SW ESPECÍFICO POR ENTIDAD.</v>
      </c>
      <c r="B2318" s="9" t="s">
        <v>5363</v>
      </c>
      <c r="C2318" s="9" t="s">
        <v>5364</v>
      </c>
      <c r="D2318" t="str">
        <f t="shared" si="73"/>
        <v>CCCOMG-SOFTWARE MUILTI GLOBAL VALIDA PARA TODAS LAS ENTIDADES CON PATRÓN MULTI Y SIN SW ESPECÍFICO POR ENTIDAD.</v>
      </c>
    </row>
    <row r="2319" spans="1:4" x14ac:dyDescent="0.35">
      <c r="A2319" t="str">
        <f t="shared" si="72"/>
        <v>CCCONS-Aplicación que ofrece los servicios de consulta requeridos desde el portal al Catálogo Comercial</v>
      </c>
      <c r="B2319" s="9" t="s">
        <v>5365</v>
      </c>
      <c r="C2319" s="9" t="s">
        <v>5366</v>
      </c>
      <c r="D2319" t="str">
        <f t="shared" si="73"/>
        <v>CCCONS-Aplicación que ofrece los servicios de consulta requeridos desde el portal al Catálogo Comercial</v>
      </c>
    </row>
    <row r="2320" spans="1:4" x14ac:dyDescent="0.35">
      <c r="A2320" t="str">
        <f t="shared" si="72"/>
        <v>CCCOSA-Aplicación encargada de ofrecer los servicios de consulta necesarios para el portal para Banco Santander España.</v>
      </c>
      <c r="B2320" s="9" t="s">
        <v>5367</v>
      </c>
      <c r="C2320" s="9" t="s">
        <v>5368</v>
      </c>
      <c r="D2320" t="str">
        <f t="shared" si="73"/>
        <v>CCCOSA-Aplicación encargada de ofrecer los servicios de consulta necesarios para el portal para Banco Santander España.</v>
      </c>
    </row>
    <row r="2321" spans="1:4" x14ac:dyDescent="0.35">
      <c r="A2321" t="str">
        <f t="shared" si="72"/>
        <v>CCCOSV-Aplicación Específica para SOV</v>
      </c>
      <c r="B2321" s="9" t="s">
        <v>5369</v>
      </c>
      <c r="C2321" s="9" t="s">
        <v>5370</v>
      </c>
      <c r="D2321" t="str">
        <f t="shared" si="73"/>
        <v>CCCOSV-Aplicación Específica para SOV</v>
      </c>
    </row>
    <row r="2322" spans="1:4" x14ac:dyDescent="0.35">
      <c r="A2322" t="str">
        <f t="shared" si="72"/>
        <v>CCCOUK-Aplicación encargada de ofrecer los servicios de consulta necesarios para el portal para UK retail</v>
      </c>
      <c r="B2322" s="9" t="s">
        <v>5371</v>
      </c>
      <c r="C2322" s="9" t="s">
        <v>5372</v>
      </c>
      <c r="D2322" t="str">
        <f t="shared" si="73"/>
        <v>CCCOUK-Aplicación encargada de ofrecer los servicios de consulta necesarios para el portal para UK retail</v>
      </c>
    </row>
    <row r="2323" spans="1:4" x14ac:dyDescent="0.35">
      <c r="A2323" t="str">
        <f t="shared" si="72"/>
        <v>CCCTCC-Componentes Cálculo que realizan operaciones completas de conversiones y obtención de información diferentes Tipos Contrato. En esta aplicación, la funcionalidad es compleja, y se resuelve estableciendo una logia para realizar en un secuencia concreta, o de forma conjunta, otras funcionalidades más atómicas, que se encuentras disponibles en otras aplicaciones, por lo que hay que tener en cuenta que arrastra dependencias</v>
      </c>
      <c r="B2323" s="9" t="s">
        <v>5373</v>
      </c>
      <c r="C2323" s="9" t="s">
        <v>5374</v>
      </c>
      <c r="D2323" t="str">
        <f t="shared" si="73"/>
        <v>CCCTCC-Componentes Cálculo que realizan operaciones completas de conversiones y obtención de información diferentes Tipos Contrato. En esta aplicación, la funcionalidad es compleja, y se resuelve estableciendo una logia para realizar en un secuencia concreta, o de forma conjunta, otras funcionalidades más atómicas, que se encuentras disponibles en otras aplicaciones, por lo que hay que tener en cuenta que arrastra dependencias</v>
      </c>
    </row>
    <row r="2324" spans="1:4" x14ac:dyDescent="0.35">
      <c r="A2324" t="str">
        <f t="shared" si="72"/>
        <v>CCDCSU-Portal Cliente de Prevención para Santander USA.Detalle de Contratos</v>
      </c>
      <c r="B2324" s="9" t="s">
        <v>5375</v>
      </c>
      <c r="C2324" s="9" t="s">
        <v>5376</v>
      </c>
      <c r="D2324" t="str">
        <f t="shared" si="73"/>
        <v>CCDCSU-Portal Cliente de Prevención para Santander USA.Detalle de Contratos</v>
      </c>
    </row>
    <row r="2325" spans="1:4" x14ac:dyDescent="0.35">
      <c r="A2325" t="str">
        <f t="shared" si="72"/>
        <v>CCDICC-Patrón de Multi-Implementación de la instancia Partenón Cloud Services, de los Componentes que resuelven el cálculo o validan los Dígitos de Control, fundamentalmente de los distintos Tipos de Contratos. En esta aplicación, la funcionalidad que se tiene es aplicar el cálculos estándar, públicos, para aseguran la corrección de la información</v>
      </c>
      <c r="B2325" s="9" t="s">
        <v>5377</v>
      </c>
      <c r="C2325" s="9" t="s">
        <v>5378</v>
      </c>
      <c r="D2325" t="str">
        <f t="shared" si="73"/>
        <v>CCDICC-Patrón de Multi-Implementación de la instancia Partenón Cloud Services, de los Componentes que resuelven el cálculo o validan los Dígitos de Control, fundamentalmente de los distintos Tipos de Contratos. En esta aplicación, la funcionalidad que se tiene es aplicar el cálculos estándar, públicos, para aseguran la corrección de la información</v>
      </c>
    </row>
    <row r="2326" spans="1:4" x14ac:dyDescent="0.35">
      <c r="A2326" t="str">
        <f t="shared" si="72"/>
        <v>CCDICG-Patrón de Multi-Implementación de la instancia Partenón GBM, de los Componentes que resuelven el cálculo o validan los Dígitos de Control, fundamentalmente de los distintos Tipos de Contratos.  En esta aplicación, la funcionalidad que se tiene es aplicar el cálculos estándar, públicos, para aseguran la corrección de la información</v>
      </c>
      <c r="B2326" s="9" t="s">
        <v>5379</v>
      </c>
      <c r="C2326" s="9" t="s">
        <v>5380</v>
      </c>
      <c r="D2326" t="str">
        <f t="shared" si="73"/>
        <v>CCDICG-Patrón de Multi-Implementación de la instancia Partenón GBM, de los Componentes que resuelven el cálculo o validan los Dígitos de Control, fundamentalmente de los distintos Tipos de Contratos.  En esta aplicación, la funcionalidad que se tiene es aplicar el cálculos estándar, públicos, para aseguran la corrección de la información</v>
      </c>
    </row>
    <row r="2327" spans="1:4" x14ac:dyDescent="0.35">
      <c r="A2327" t="str">
        <f t="shared" si="72"/>
        <v>CCHBCO-CONVERSOR DE CHEQUES BANCARIOSPARTE CORE</v>
      </c>
      <c r="B2327" s="9" t="s">
        <v>5381</v>
      </c>
      <c r="C2327" s="9" t="s">
        <v>5382</v>
      </c>
      <c r="D2327" t="str">
        <f t="shared" si="73"/>
        <v>CCHBCO-CONVERSOR DE CHEQUES BANCARIOSPARTE CORE</v>
      </c>
    </row>
    <row r="2328" spans="1:4" x14ac:dyDescent="0.35">
      <c r="A2328" t="str">
        <f t="shared" si="72"/>
        <v>CCHBUK-CONV_CHEQUE_BAN_UK</v>
      </c>
      <c r="B2328" s="9" t="s">
        <v>5383</v>
      </c>
      <c r="C2328" s="9" t="s">
        <v>5384</v>
      </c>
      <c r="D2328" t="str">
        <f t="shared" si="73"/>
        <v>CCHBUK-CONV_CHEQUE_BAN_UK</v>
      </c>
    </row>
    <row r="2329" spans="1:4" x14ac:dyDescent="0.35">
      <c r="A2329" t="str">
        <f t="shared" si="72"/>
        <v>CCHMUL-CONVERSOR CHEQUES MULTI.</v>
      </c>
      <c r="B2329" s="9" t="s">
        <v>5385</v>
      </c>
      <c r="C2329" s="9" t="s">
        <v>5386</v>
      </c>
      <c r="D2329" t="str">
        <f t="shared" si="73"/>
        <v>CCHMUL-CONVERSOR CHEQUES MULTI.</v>
      </c>
    </row>
    <row r="2330" spans="1:4" x14ac:dyDescent="0.35">
      <c r="A2330" t="str">
        <f t="shared" si="72"/>
        <v>CCHNAC-CONV_CHEQUE_BAN_NACIONAL</v>
      </c>
      <c r="B2330" s="9" t="s">
        <v>5387</v>
      </c>
      <c r="C2330" s="9" t="s">
        <v>5388</v>
      </c>
      <c r="D2330" t="str">
        <f t="shared" si="73"/>
        <v>CCHNAC-CONV_CHEQUE_BAN_NACIONAL</v>
      </c>
    </row>
    <row r="2331" spans="1:4" x14ac:dyDescent="0.35">
      <c r="A2331" t="str">
        <f t="shared" si="72"/>
        <v>CCHTOT-CONV_CHEQUE_BAN_TOTTA</v>
      </c>
      <c r="B2331" s="9" t="s">
        <v>5389</v>
      </c>
      <c r="C2331" s="9" t="s">
        <v>5390</v>
      </c>
      <c r="D2331" t="str">
        <f t="shared" si="73"/>
        <v>CCHTOT-CONV_CHEQUE_BAN_TOTTA</v>
      </c>
    </row>
    <row r="2332" spans="1:4" x14ac:dyDescent="0.35">
      <c r="A2332" t="str">
        <f t="shared" si="72"/>
        <v>CCINFR-APLICACIóN QUE DEFINE LOS ELEMENTOS PRIMARIOS DEL CATÁLOGO COMERCIAL</v>
      </c>
      <c r="B2332" s="9" t="s">
        <v>5391</v>
      </c>
      <c r="C2332" s="9" t="s">
        <v>5392</v>
      </c>
      <c r="D2332" t="str">
        <f t="shared" si="73"/>
        <v>CCINFR-APLICACIóN QUE DEFINE LOS ELEMENTOS PRIMARIOS DEL CATÁLOGO COMERCIAL</v>
      </c>
    </row>
    <row r="2333" spans="1:4" x14ac:dyDescent="0.35">
      <c r="A2333" t="str">
        <f t="shared" si="72"/>
        <v>CCINMG-INFRAESTRUCTURA CATALOGO COMERCAIL MULTI GLOBAL</v>
      </c>
      <c r="B2333" s="9" t="s">
        <v>5393</v>
      </c>
      <c r="C2333" s="9" t="s">
        <v>5394</v>
      </c>
      <c r="D2333" t="str">
        <f t="shared" si="73"/>
        <v>CCINMG-INFRAESTRUCTURA CATALOGO COMERCAIL MULTI GLOBAL</v>
      </c>
    </row>
    <row r="2334" spans="1:4" x14ac:dyDescent="0.35">
      <c r="A2334" t="str">
        <f t="shared" si="72"/>
        <v>CCINSA-INFRAESTRUCTURA CATALOGO COMERCIAL PARA SANTANDER</v>
      </c>
      <c r="B2334" s="9" t="s">
        <v>5395</v>
      </c>
      <c r="C2334" s="9" t="s">
        <v>5396</v>
      </c>
      <c r="D2334" t="str">
        <f t="shared" si="73"/>
        <v>CCINSA-INFRAESTRUCTURA CATALOGO COMERCIAL PARA SANTANDER</v>
      </c>
    </row>
    <row r="2335" spans="1:4" x14ac:dyDescent="0.35">
      <c r="A2335" t="str">
        <f t="shared" si="72"/>
        <v>CCINSV-Aplicación para la parte específica de infraestructura SOV</v>
      </c>
      <c r="B2335" s="9" t="s">
        <v>5397</v>
      </c>
      <c r="C2335" s="9" t="s">
        <v>5398</v>
      </c>
      <c r="D2335" t="str">
        <f t="shared" si="73"/>
        <v>CCINSV-Aplicación para la parte específica de infraestructura SOV</v>
      </c>
    </row>
    <row r="2336" spans="1:4" x14ac:dyDescent="0.35">
      <c r="A2336" t="str">
        <f t="shared" si="72"/>
        <v>CCINUK-Aplicacion de infraestructura de Catálogo Comercial para UK</v>
      </c>
      <c r="B2336" s="9" t="s">
        <v>5399</v>
      </c>
      <c r="C2336" s="9" t="s">
        <v>5400</v>
      </c>
      <c r="D2336" t="str">
        <f t="shared" si="73"/>
        <v>CCINUK-Aplicacion de infraestructura de Catálogo Comercial para UK</v>
      </c>
    </row>
    <row r="2337" spans="1:4" x14ac:dyDescent="0.35">
      <c r="A2337" t="str">
        <f t="shared" si="72"/>
        <v>CCLCOR-INFORMACIÓN DE CONDICIONES CLIENTES</v>
      </c>
      <c r="B2337" s="9" t="s">
        <v>5401</v>
      </c>
      <c r="C2337" s="9" t="s">
        <v>5402</v>
      </c>
      <c r="D2337" t="str">
        <f t="shared" si="73"/>
        <v>CCLCOR-INFORMACIÓN DE CONDICIONES CLIENTES</v>
      </c>
    </row>
    <row r="2338" spans="1:4" x14ac:dyDescent="0.35">
      <c r="A2338" t="str">
        <f t="shared" si="72"/>
        <v>CCMAMG-MARCAJE Y ACTUALIZACIÓN CATALOGO COMERCAIL MULTI GLOBAL</v>
      </c>
      <c r="B2338" s="9" t="s">
        <v>5403</v>
      </c>
      <c r="C2338" s="9" t="s">
        <v>5404</v>
      </c>
      <c r="D2338" t="str">
        <f t="shared" si="73"/>
        <v>CCMAMG-MARCAJE Y ACTUALIZACIÓN CATALOGO COMERCAIL MULTI GLOBAL</v>
      </c>
    </row>
    <row r="2339" spans="1:4" x14ac:dyDescent="0.35">
      <c r="A2339" t="str">
        <f t="shared" si="72"/>
        <v>CCMARC-Aplicación que da de alta y actualiza los productos y atributos del Catálogo Comercial</v>
      </c>
      <c r="B2339" s="9" t="s">
        <v>5405</v>
      </c>
      <c r="C2339" s="9" t="s">
        <v>5406</v>
      </c>
      <c r="D2339" t="str">
        <f t="shared" si="73"/>
        <v>CCMARC-Aplicación que da de alta y actualiza los productos y atributos del Catálogo Comercial</v>
      </c>
    </row>
    <row r="2340" spans="1:4" x14ac:dyDescent="0.35">
      <c r="A2340" t="str">
        <f t="shared" si="72"/>
        <v>CCMASA-MARCAJE Y ACTUALIZACIÓN CATCOM SANTANDER</v>
      </c>
      <c r="B2340" s="9" t="s">
        <v>5407</v>
      </c>
      <c r="C2340" s="9" t="s">
        <v>5408</v>
      </c>
      <c r="D2340" t="str">
        <f t="shared" si="73"/>
        <v>CCMASA-MARCAJE Y ACTUALIZACIÓN CATCOM SANTANDER</v>
      </c>
    </row>
    <row r="2341" spans="1:4" x14ac:dyDescent="0.35">
      <c r="A2341" t="str">
        <f t="shared" ref="A2341:A2405" si="74">CONCATENATE(C2341,"-",B2341)</f>
        <v>CCMASV-Aplicación para el marcaje y actualización de Catálogo Comercial Sov</v>
      </c>
      <c r="B2341" s="9" t="s">
        <v>5409</v>
      </c>
      <c r="C2341" s="9" t="s">
        <v>5410</v>
      </c>
      <c r="D2341" t="str">
        <f t="shared" ref="D2341:D2405" si="75">A2341</f>
        <v>CCMASV-Aplicación para el marcaje y actualización de Catálogo Comercial Sov</v>
      </c>
    </row>
    <row r="2342" spans="1:4" x14ac:dyDescent="0.35">
      <c r="A2342" t="str">
        <f t="shared" si="74"/>
        <v>CCMAUK-Marcaje y actualización Catálgo Comercial específico UK</v>
      </c>
      <c r="B2342" s="9" t="s">
        <v>5411</v>
      </c>
      <c r="C2342" s="9" t="s">
        <v>5412</v>
      </c>
      <c r="D2342" t="str">
        <f t="shared" si="75"/>
        <v>CCMAUK-Marcaje y actualización Catálgo Comercial específico UK</v>
      </c>
    </row>
    <row r="2343" spans="1:4" x14ac:dyDescent="0.35">
      <c r="A2343" t="str">
        <f t="shared" si="74"/>
        <v>CCNSOV-Compositor de estructuras Contables para el BWH Sovereign. Obtención del Estado</v>
      </c>
      <c r="B2343" s="9" t="s">
        <v>5413</v>
      </c>
      <c r="C2343" s="9" t="s">
        <v>5414</v>
      </c>
      <c r="D2343" t="str">
        <f t="shared" si="75"/>
        <v>CCNSOV-Compositor de estructuras Contables para el BWH Sovereign. Obtención del Estado</v>
      </c>
    </row>
    <row r="2344" spans="1:4" x14ac:dyDescent="0.35">
      <c r="A2344" t="str">
        <f t="shared" si="74"/>
        <v>CCOBMG-Consolidador Conciliador BMG</v>
      </c>
      <c r="B2344" s="9" t="s">
        <v>5415</v>
      </c>
      <c r="C2344" s="9" t="s">
        <v>5416</v>
      </c>
      <c r="D2344" t="str">
        <f t="shared" si="75"/>
        <v>CCOBMG-Consolidador Conciliador BMG</v>
      </c>
    </row>
    <row r="2345" spans="1:4" x14ac:dyDescent="0.35">
      <c r="A2345" t="str">
        <f t="shared" si="74"/>
        <v>CCOCCT-CONVERSOR DE VALORES CONTABLES PARTENON A T24 PARA LA COEXISTENCIA EN OPEN</v>
      </c>
      <c r="B2345" s="9" t="s">
        <v>5417</v>
      </c>
      <c r="C2345" s="9" t="s">
        <v>5418</v>
      </c>
      <c r="D2345" t="str">
        <f t="shared" si="75"/>
        <v>CCOCCT-CONVERSOR DE VALORES CONTABLES PARTENON A T24 PARA LA COEXISTENCIA EN OPEN</v>
      </c>
    </row>
    <row r="2346" spans="1:4" x14ac:dyDescent="0.35">
      <c r="A2346" t="str">
        <f t="shared" si="74"/>
        <v>CCOEPL-Entorno de PoC y Pruebas CCoE IT Delivery</v>
      </c>
      <c r="B2346" s="9" t="s">
        <v>5419</v>
      </c>
      <c r="C2346" s="9" t="s">
        <v>5420</v>
      </c>
      <c r="D2346" t="str">
        <f t="shared" si="75"/>
        <v>CCOEPL-Entorno de PoC y Pruebas CCoE IT Delivery</v>
      </c>
    </row>
    <row r="2347" spans="1:4" x14ac:dyDescent="0.35">
      <c r="A2347" t="str">
        <f t="shared" si="74"/>
        <v>CCOFAB-CONC.CONS.OFI.ABB</v>
      </c>
      <c r="B2347" s="9" t="s">
        <v>5421</v>
      </c>
      <c r="C2347" s="9" t="s">
        <v>5422</v>
      </c>
      <c r="D2347" t="str">
        <f t="shared" si="75"/>
        <v>CCOFAB-CONC.CONS.OFI.ABB</v>
      </c>
    </row>
    <row r="2348" spans="1:4" x14ac:dyDescent="0.35">
      <c r="A2348" t="str">
        <f t="shared" si="74"/>
        <v>CCOFBT-CONC.CONS.OFI.BTO</v>
      </c>
      <c r="B2348" s="9" t="s">
        <v>5423</v>
      </c>
      <c r="C2348" s="9" t="s">
        <v>5424</v>
      </c>
      <c r="D2348" t="str">
        <f t="shared" si="75"/>
        <v>CCOFBT-CONC.CONS.OFI.BTO</v>
      </c>
    </row>
    <row r="2349" spans="1:4" x14ac:dyDescent="0.35">
      <c r="A2349" t="str">
        <f t="shared" si="74"/>
        <v>CCOFSA-CONC.CONS.OFI.SAN</v>
      </c>
      <c r="B2349" s="9" t="s">
        <v>5425</v>
      </c>
      <c r="C2349" s="9" t="s">
        <v>5426</v>
      </c>
      <c r="D2349" t="str">
        <f t="shared" si="75"/>
        <v>CCOFSA-CONC.CONS.OFI.SAN</v>
      </c>
    </row>
    <row r="2350" spans="1:4" x14ac:dyDescent="0.35">
      <c r="A2350" t="str">
        <f t="shared" si="74"/>
        <v>CCOFSC-CONCILIADOR CONSOLIDADOR OFICINA SCB</v>
      </c>
      <c r="B2350" s="9" t="s">
        <v>5427</v>
      </c>
      <c r="C2350" s="9" t="s">
        <v>5428</v>
      </c>
      <c r="D2350" t="str">
        <f t="shared" si="75"/>
        <v>CCOFSC-CONCILIADOR CONSOLIDADOR OFICINA SCB</v>
      </c>
    </row>
    <row r="2351" spans="1:4" x14ac:dyDescent="0.35">
      <c r="A2351" t="str">
        <f t="shared" si="74"/>
        <v>CCOFSE-CONCILIACIÓN CONSOLIDACIÓN OFICINA SEB</v>
      </c>
      <c r="B2351" s="9" t="s">
        <v>5429</v>
      </c>
      <c r="C2351" s="9" t="s">
        <v>5430</v>
      </c>
      <c r="D2351" t="str">
        <f t="shared" si="75"/>
        <v>CCOFSE-CONCILIACIÓN CONSOLIDACIÓN OFICINA SEB</v>
      </c>
    </row>
    <row r="2352" spans="1:4" x14ac:dyDescent="0.35">
      <c r="A2352" t="str">
        <f t="shared" si="74"/>
        <v>CCOFSO-CONC. CONS. OFI. SOV</v>
      </c>
      <c r="B2352" s="9" t="s">
        <v>5431</v>
      </c>
      <c r="C2352" s="9" t="s">
        <v>5432</v>
      </c>
      <c r="D2352" t="str">
        <f t="shared" si="75"/>
        <v>CCOFSO-CONC. CONS. OFI. SOV</v>
      </c>
    </row>
    <row r="2353" spans="1:4" x14ac:dyDescent="0.35">
      <c r="A2353" t="str">
        <f t="shared" si="74"/>
        <v>CCOMER-CATáLOGO COMERCIAL</v>
      </c>
      <c r="B2353" s="9" t="s">
        <v>5433</v>
      </c>
      <c r="C2353" s="9" t="s">
        <v>5434</v>
      </c>
      <c r="D2353" t="str">
        <f t="shared" si="75"/>
        <v>CCOMER-CATáLOGO COMERCIAL</v>
      </c>
    </row>
    <row r="2354" spans="1:4" x14ac:dyDescent="0.35">
      <c r="A2354" t="str">
        <f t="shared" si="74"/>
        <v>CCOMIA-Aplicación espejo en UK de la core 10002805.</v>
      </c>
      <c r="B2354" s="9" t="s">
        <v>5435</v>
      </c>
      <c r="C2354" s="9" t="s">
        <v>5436</v>
      </c>
      <c r="D2354" t="str">
        <f t="shared" si="75"/>
        <v>CCOMIA-Aplicación espejo en UK de la core 10002805.</v>
      </c>
    </row>
    <row r="2355" spans="1:4" x14ac:dyDescent="0.35">
      <c r="A2355" t="str">
        <f t="shared" si="74"/>
        <v>CCOMIC-Aplicación espejo en Alemania de la core 10002805.</v>
      </c>
      <c r="B2355" s="9" t="s">
        <v>5437</v>
      </c>
      <c r="C2355" s="9" t="s">
        <v>5438</v>
      </c>
      <c r="D2355" t="str">
        <f t="shared" si="75"/>
        <v>CCOMIC-Aplicación espejo en Alemania de la core 10002805.</v>
      </c>
    </row>
    <row r="2356" spans="1:4" x14ac:dyDescent="0.35">
      <c r="A2356" t="str">
        <f t="shared" si="74"/>
        <v>CCOMIT-Aplicación espejo en Portugal de la core 10002805.</v>
      </c>
      <c r="B2356" s="9" t="s">
        <v>5439</v>
      </c>
      <c r="C2356" s="9" t="s">
        <v>5440</v>
      </c>
      <c r="D2356" t="str">
        <f t="shared" si="75"/>
        <v>CCOMIT-Aplicación espejo en Portugal de la core 10002805.</v>
      </c>
    </row>
    <row r="2357" spans="1:4" x14ac:dyDescent="0.35">
      <c r="A2357" t="str">
        <f t="shared" si="74"/>
        <v>CCOMNA-Aplicación espejo en España de la core 10002805.</v>
      </c>
      <c r="B2357" s="9" t="s">
        <v>5441</v>
      </c>
      <c r="C2357" s="9" t="s">
        <v>5442</v>
      </c>
      <c r="D2357" t="str">
        <f t="shared" si="75"/>
        <v>CCOMNA-Aplicación espejo en España de la core 10002805.</v>
      </c>
    </row>
    <row r="2358" spans="1:4" x14ac:dyDescent="0.35">
      <c r="A2358" t="str">
        <f t="shared" si="74"/>
        <v>CCOMSA-CAT COMER SANTANDER</v>
      </c>
      <c r="B2358" s="9" t="s">
        <v>5443</v>
      </c>
      <c r="C2358" s="9" t="s">
        <v>5444</v>
      </c>
      <c r="D2358" t="str">
        <f t="shared" si="75"/>
        <v>CCOMSA-CAT COMER SANTANDER</v>
      </c>
    </row>
    <row r="2359" spans="1:4" x14ac:dyDescent="0.35">
      <c r="A2359" t="str">
        <f t="shared" si="74"/>
        <v>CCOMSO-Aplicación espejo en USA de la core 10002805.</v>
      </c>
      <c r="B2359" s="9" t="s">
        <v>5445</v>
      </c>
      <c r="C2359" s="9" t="s">
        <v>5446</v>
      </c>
      <c r="D2359" t="str">
        <f t="shared" si="75"/>
        <v>CCOMSO-Aplicación espejo en USA de la core 10002805.</v>
      </c>
    </row>
    <row r="2360" spans="1:4" x14ac:dyDescent="0.35">
      <c r="A2360" t="str">
        <f t="shared" si="74"/>
        <v>CCOMUL-Consultas de datos de los contratos de cuentas personales. Aplicación para adaptación al patrón multi.</v>
      </c>
      <c r="B2360" s="9" t="s">
        <v>5447</v>
      </c>
      <c r="C2360" s="9" t="s">
        <v>5448</v>
      </c>
      <c r="D2360" t="str">
        <f t="shared" si="75"/>
        <v>CCOMUL-Consultas de datos de los contratos de cuentas personales. Aplicación para adaptación al patrón multi.</v>
      </c>
    </row>
    <row r="2361" spans="1:4" x14ac:dyDescent="0.35">
      <c r="A2361" t="str">
        <f t="shared" si="74"/>
        <v>CCONSO-CONSULTAS DE CCPP SOVEREING</v>
      </c>
      <c r="B2361" s="9" t="s">
        <v>5449</v>
      </c>
      <c r="C2361" s="9" t="s">
        <v>5450</v>
      </c>
      <c r="D2361" t="str">
        <f t="shared" si="75"/>
        <v>CCONSO-CONSULTAS DE CCPP SOVEREING</v>
      </c>
    </row>
    <row r="2362" spans="1:4" x14ac:dyDescent="0.35">
      <c r="A2362" t="str">
        <f t="shared" si="74"/>
        <v>CCOOPB-CONC.CONS.OFI.OPB</v>
      </c>
      <c r="B2362" s="9" t="s">
        <v>5451</v>
      </c>
      <c r="C2362" s="9" t="s">
        <v>5452</v>
      </c>
      <c r="D2362" t="str">
        <f t="shared" si="75"/>
        <v>CCOOPB-CONC.CONS.OFI.OPB</v>
      </c>
    </row>
    <row r="2363" spans="1:4" x14ac:dyDescent="0.35">
      <c r="A2363" t="str">
        <f t="shared" si="74"/>
        <v>CCOSCB-CONCILIADOR CONSOLIDADOR OFICINA SCB</v>
      </c>
      <c r="B2363" s="9" t="s">
        <v>5427</v>
      </c>
      <c r="C2363" s="9" t="s">
        <v>5453</v>
      </c>
      <c r="D2363" t="str">
        <f t="shared" si="75"/>
        <v>CCOSCB-CONCILIADOR CONSOLIDADOR OFICINA SCB</v>
      </c>
    </row>
    <row r="2364" spans="1:4" x14ac:dyDescent="0.35">
      <c r="A2364" t="str">
        <f t="shared" si="74"/>
        <v>CCOSCU-CONCILIADOR CONSOLIDADOR OFICINA RBS</v>
      </c>
      <c r="B2364" s="9" t="s">
        <v>5454</v>
      </c>
      <c r="C2364" s="9" t="s">
        <v>5455</v>
      </c>
      <c r="D2364" t="str">
        <f t="shared" si="75"/>
        <v>CCOSCU-CONCILIADOR CONSOLIDADOR OFICINA RBS</v>
      </c>
    </row>
    <row r="2365" spans="1:4" x14ac:dyDescent="0.35">
      <c r="A2365" t="str">
        <f t="shared" si="74"/>
        <v>CCOSEB-SOFTWARE SEB DE CONSULTA DE CONTRATOS PORTAL CIC</v>
      </c>
      <c r="B2365" s="9" t="s">
        <v>5456</v>
      </c>
      <c r="C2365" s="9" t="s">
        <v>5457</v>
      </c>
      <c r="D2365" t="str">
        <f t="shared" si="75"/>
        <v>CCOSEB-SOFTWARE SEB DE CONSULTA DE CONTRATOS PORTAL CIC</v>
      </c>
    </row>
    <row r="2366" spans="1:4" x14ac:dyDescent="0.35">
      <c r="A2366" t="str">
        <f t="shared" si="74"/>
        <v>CCOSOV-CONCILIADOR CONSOLIDADOR OFICINA SOV</v>
      </c>
      <c r="B2366" s="9" t="s">
        <v>5458</v>
      </c>
      <c r="C2366" s="9" t="s">
        <v>5459</v>
      </c>
      <c r="D2366" t="str">
        <f t="shared" si="75"/>
        <v>CCOSOV-CONCILIADOR CONSOLIDADOR OFICINA SOV</v>
      </c>
    </row>
    <row r="2367" spans="1:4" x14ac:dyDescent="0.35">
      <c r="A2367" t="str">
        <f t="shared" si="74"/>
        <v>CCPBAE-Aplicación para la generación de los ficheros con la información necesaria de los contratos para migrar en formato Internacional. Especifico España.</v>
      </c>
      <c r="B2367" s="9" t="s">
        <v>5460</v>
      </c>
      <c r="C2367" s="9" t="s">
        <v>5461</v>
      </c>
      <c r="D2367" t="str">
        <f t="shared" si="75"/>
        <v>CCPBAE-Aplicación para la generación de los ficheros con la información necesaria de los contratos para migrar en formato Internacional. Especifico España.</v>
      </c>
    </row>
    <row r="2368" spans="1:4" x14ac:dyDescent="0.35">
      <c r="A2368" t="str">
        <f t="shared" si="74"/>
        <v>CCPBEX-Aplicación para la validación y extraccion de los datos del modelo origen en formato Partenon de Cuentas Perosnales</v>
      </c>
      <c r="B2368" s="9" t="s">
        <v>5462</v>
      </c>
      <c r="C2368" s="9" t="s">
        <v>5463</v>
      </c>
      <c r="D2368" t="str">
        <f t="shared" si="75"/>
        <v>CCPBEX-Aplicación para la validación y extraccion de los datos del modelo origen en formato Partenon de Cuentas Perosnales</v>
      </c>
    </row>
    <row r="2369" spans="1:4" x14ac:dyDescent="0.35">
      <c r="A2369" t="str">
        <f t="shared" si="74"/>
        <v>CCPLES-SOPORTE DE LOS DESARROLLOS LOCALES DE BANCOS ESPAñOLES PARA LA APERTURA DE CUENTAS.</v>
      </c>
      <c r="B2369" s="9" t="s">
        <v>5464</v>
      </c>
      <c r="C2369" s="9" t="s">
        <v>5465</v>
      </c>
      <c r="D2369" t="str">
        <f t="shared" si="75"/>
        <v>CCPLES-SOPORTE DE LOS DESARROLLOS LOCALES DE BANCOS ESPAñOLES PARA LA APERTURA DE CUENTAS.</v>
      </c>
    </row>
    <row r="2370" spans="1:4" x14ac:dyDescent="0.35">
      <c r="A2370" t="str">
        <f t="shared" si="74"/>
        <v>CCPLGE-Contratación de cuentas Personales en Alemania</v>
      </c>
      <c r="B2370" s="9" t="s">
        <v>5466</v>
      </c>
      <c r="C2370" s="9" t="s">
        <v>5467</v>
      </c>
      <c r="D2370" t="str">
        <f t="shared" si="75"/>
        <v>CCPLGE-Contratación de cuentas Personales en Alemania</v>
      </c>
    </row>
    <row r="2371" spans="1:4" x14ac:dyDescent="0.35">
      <c r="A2371" t="str">
        <f t="shared" si="74"/>
        <v>CCPPSE-SOFTWARE SEB DE CONSULTAS DECONTRATOS DE CCPP</v>
      </c>
      <c r="B2371" s="9" t="s">
        <v>5468</v>
      </c>
      <c r="C2371" s="9" t="s">
        <v>5469</v>
      </c>
      <c r="D2371" t="str">
        <f t="shared" si="75"/>
        <v>CCPPSE-SOFTWARE SEB DE CONSULTAS DECONTRATOS DE CCPP</v>
      </c>
    </row>
    <row r="2372" spans="1:4" x14ac:dyDescent="0.35">
      <c r="A2372" t="str">
        <f t="shared" si="74"/>
        <v>CCRBAN-Aplicación CCR (Histórico de contactos) para Banesto</v>
      </c>
      <c r="B2372" s="9" t="s">
        <v>5470</v>
      </c>
      <c r="C2372" s="9" t="s">
        <v>5471</v>
      </c>
      <c r="D2372" t="str">
        <f t="shared" si="75"/>
        <v>CCRBAN-Aplicación CCR (Histórico de contactos) para Banesto</v>
      </c>
    </row>
    <row r="2373" spans="1:4" x14ac:dyDescent="0.35">
      <c r="A2373" t="str">
        <f t="shared" si="74"/>
        <v>CCRBRA-CONTACT CASE REPOSITORY ESPECIFICO PARA BRASIL</v>
      </c>
      <c r="B2373" s="9" t="s">
        <v>5472</v>
      </c>
      <c r="C2373" s="9" t="s">
        <v>5473</v>
      </c>
      <c r="D2373" t="str">
        <f t="shared" si="75"/>
        <v>CCRBRA-CONTACT CASE REPOSITORY ESPECIFICO PARA BRASIL</v>
      </c>
    </row>
    <row r="2374" spans="1:4" x14ac:dyDescent="0.35">
      <c r="A2374" t="str">
        <f t="shared" si="74"/>
        <v>CCRCOE-Resolucióne Especifica de España, para el mantenimiento y consulta del modelo estructural para la relación entre los contratos y las ordenes y los contratos, para los diferentes tipos de relación, de uso general por todas las aplicaciones de resto de capas del software, propietarias de los contratos y tipos de relación</v>
      </c>
      <c r="B2374" s="9" t="s">
        <v>5474</v>
      </c>
      <c r="C2374" s="9" t="s">
        <v>5475</v>
      </c>
      <c r="D2374" t="str">
        <f t="shared" si="75"/>
        <v>CCRCOE-Resolucióne Especifica de España, para el mantenimiento y consulta del modelo estructural para la relación entre los contratos y las ordenes y los contratos, para los diferentes tipos de relación, de uso general por todas las aplicaciones de resto de capas del software, propietarias de los contratos y tipos de relación</v>
      </c>
    </row>
    <row r="2375" spans="1:4" x14ac:dyDescent="0.35">
      <c r="A2375" t="str">
        <f t="shared" si="74"/>
        <v>CCRCOR-CONTACT CASE REPOSITORY MULTI</v>
      </c>
      <c r="B2375" s="9" t="s">
        <v>5476</v>
      </c>
      <c r="C2375" s="9" t="s">
        <v>5477</v>
      </c>
      <c r="D2375" t="str">
        <f t="shared" si="75"/>
        <v>CCRCOR-CONTACT CASE REPOSITORY MULTI</v>
      </c>
    </row>
    <row r="2376" spans="1:4" x14ac:dyDescent="0.35">
      <c r="A2376" t="str">
        <f t="shared" si="74"/>
        <v>CCRCSO-DESARROLLOS MULTIIMPLEMENTACION PARA CCR DE SOVEREIGN</v>
      </c>
      <c r="B2376" s="9" t="s">
        <v>5478</v>
      </c>
      <c r="C2376" s="9" t="s">
        <v>5479</v>
      </c>
      <c r="D2376" t="str">
        <f t="shared" si="75"/>
        <v>CCRCSO-DESARROLLOS MULTIIMPLEMENTACION PARA CCR DE SOVEREIGN</v>
      </c>
    </row>
    <row r="2377" spans="1:4" x14ac:dyDescent="0.35">
      <c r="A2377" t="str">
        <f t="shared" si="74"/>
        <v>CCREDI-Aplicación TO BE encargada de gestionar la compra de activos (conservando la administración) en las entidades:  de cualquier producto financiero (sinergias multiproducto),  a cualquier vendedor  con flexibilidad de condiciones en cada compra (parametrización de condiciones y eventos) Agilidad en las operaciones (sobre todo en la compra de activos)  Con robustez de la gestión (seguridad en la administración-sincronismo en eventos) Flexibilidad en el seguimiento de las liquidaciones monetarias del  comprador  Alcance :   Funcionalidades para compra de Créditos</v>
      </c>
      <c r="B2377" s="9" t="s">
        <v>5480</v>
      </c>
      <c r="C2377" s="9" t="s">
        <v>5481</v>
      </c>
      <c r="D2377" t="str">
        <f t="shared" si="75"/>
        <v>CCREDI-Aplicación TO BE encargada de gestionar la compra de activos (conservando la administración) en las entidades:  de cualquier producto financiero (sinergias multiproducto),  a cualquier vendedor  con flexibilidad de condiciones en cada compra (parametrización de condiciones y eventos) Agilidad en las operaciones (sobre todo en la compra de activos)  Con robustez de la gestión (seguridad en la administración-sincronismo en eventos) Flexibilidad en el seguimiento de las liquidaciones monetarias del  comprador  Alcance :   Funcionalidades para compra de Créditos</v>
      </c>
    </row>
    <row r="2378" spans="1:4" x14ac:dyDescent="0.35">
      <c r="A2378" t="str">
        <f t="shared" si="74"/>
        <v>CCREM1-Retenciones en contratos de  Cuentas Personales</v>
      </c>
      <c r="B2378" s="9" t="s">
        <v>5482</v>
      </c>
      <c r="C2378" s="9" t="s">
        <v>5483</v>
      </c>
      <c r="D2378" t="str">
        <f t="shared" si="75"/>
        <v>CCREM1-Retenciones en contratos de  Cuentas Personales</v>
      </c>
    </row>
    <row r="2379" spans="1:4" x14ac:dyDescent="0.35">
      <c r="A2379" t="str">
        <f t="shared" si="74"/>
        <v>CCREMU-Retenciones en contratos de  Cuentas Personales SP</v>
      </c>
      <c r="B2379" s="9" t="s">
        <v>5484</v>
      </c>
      <c r="C2379" s="9" t="s">
        <v>5485</v>
      </c>
      <c r="D2379" t="str">
        <f t="shared" si="75"/>
        <v>CCREMU-Retenciones en contratos de  Cuentas Personales SP</v>
      </c>
    </row>
    <row r="2380" spans="1:4" x14ac:dyDescent="0.35">
      <c r="A2380" t="str">
        <f t="shared" si="74"/>
        <v>CCRGBM-CONTACT CASE RESPOSITORY ESPECíFICO PARA GBM</v>
      </c>
      <c r="B2380" s="9" t="s">
        <v>5486</v>
      </c>
      <c r="C2380" s="9" t="s">
        <v>5487</v>
      </c>
      <c r="D2380" t="str">
        <f t="shared" si="75"/>
        <v>CCRGBM-CONTACT CASE RESPOSITORY ESPECíFICO PARA GBM</v>
      </c>
    </row>
    <row r="2381" spans="1:4" x14ac:dyDescent="0.35">
      <c r="A2381" t="str">
        <f t="shared" si="74"/>
        <v>CCRLGE-DESARROLLOS LOCALES PARA CCR DE Alemania</v>
      </c>
      <c r="B2381" s="9" t="s">
        <v>5488</v>
      </c>
      <c r="C2381" s="9" t="s">
        <v>5489</v>
      </c>
      <c r="D2381" t="str">
        <f t="shared" si="75"/>
        <v>CCRLGE-DESARROLLOS LOCALES PARA CCR DE Alemania</v>
      </c>
    </row>
    <row r="2382" spans="1:4" x14ac:dyDescent="0.35">
      <c r="A2382" t="str">
        <f t="shared" si="74"/>
        <v>CCRRBS-CONTACT CASE RESPOSITORY ESPECíFICO PARA RBS</v>
      </c>
      <c r="B2382" s="9" t="s">
        <v>5490</v>
      </c>
      <c r="C2382" s="9" t="s">
        <v>5491</v>
      </c>
      <c r="D2382" t="str">
        <f t="shared" si="75"/>
        <v>CCRRBS-CONTACT CASE RESPOSITORY ESPECíFICO PARA RBS</v>
      </c>
    </row>
    <row r="2383" spans="1:4" x14ac:dyDescent="0.35">
      <c r="A2383" t="str">
        <f t="shared" si="74"/>
        <v>CCRSAN-SOFTWARE SAN LOCAL DE GESTIóN DE LIMITES CCR</v>
      </c>
      <c r="B2383" s="9" t="s">
        <v>5492</v>
      </c>
      <c r="C2383" s="9" t="s">
        <v>5493</v>
      </c>
      <c r="D2383" t="str">
        <f t="shared" si="75"/>
        <v>CCRSAN-SOFTWARE SAN LOCAL DE GESTIóN DE LIMITES CCR</v>
      </c>
    </row>
    <row r="2384" spans="1:4" x14ac:dyDescent="0.35">
      <c r="A2384" t="str">
        <f t="shared" si="74"/>
        <v>CCRSEB-CCR DE CCPP</v>
      </c>
      <c r="B2384" s="9" t="s">
        <v>5494</v>
      </c>
      <c r="C2384" s="9" t="s">
        <v>5495</v>
      </c>
      <c r="D2384" t="str">
        <f t="shared" si="75"/>
        <v>CCRSEB-CCR DE CCPP</v>
      </c>
    </row>
    <row r="2385" spans="1:4" x14ac:dyDescent="0.35">
      <c r="A2385" t="str">
        <f t="shared" si="74"/>
        <v>CCRSOR-CONTACT CASE RESPOSITORY ESPECíFICO PARA SOVEREIGN RECOBROS</v>
      </c>
      <c r="B2385" s="9" t="s">
        <v>5496</v>
      </c>
      <c r="C2385" s="9" t="s">
        <v>5497</v>
      </c>
      <c r="D2385" t="str">
        <f t="shared" si="75"/>
        <v>CCRSOR-CONTACT CASE RESPOSITORY ESPECíFICO PARA SOVEREIGN RECOBROS</v>
      </c>
    </row>
    <row r="2386" spans="1:4" x14ac:dyDescent="0.35">
      <c r="A2386" t="str">
        <f t="shared" si="74"/>
        <v>CCRSOV-CONTACT CASE RESPOSITORY ESPECíFICO PARA SOV</v>
      </c>
      <c r="B2386" s="9" t="s">
        <v>5498</v>
      </c>
      <c r="C2386" s="9" t="s">
        <v>5499</v>
      </c>
      <c r="D2386" t="str">
        <f t="shared" si="75"/>
        <v>CCRSOV-CONTACT CASE RESPOSITORY ESPECíFICO PARA SOV</v>
      </c>
    </row>
    <row r="2387" spans="1:4" x14ac:dyDescent="0.35">
      <c r="A2387" t="str">
        <f t="shared" si="74"/>
        <v>CCRUK-DESARROLLOS LOCALES PARA CCR DE ABBEY</v>
      </c>
      <c r="B2387" s="9" t="s">
        <v>5500</v>
      </c>
      <c r="C2387" s="9" t="s">
        <v>5501</v>
      </c>
      <c r="D2387" t="str">
        <f t="shared" si="75"/>
        <v>CCRUK-DESARROLLOS LOCALES PARA CCR DE ABBEY</v>
      </c>
    </row>
    <row r="2388" spans="1:4" x14ac:dyDescent="0.35">
      <c r="A2388" t="str">
        <f t="shared" si="74"/>
        <v>CCSAES-Aplicación específica para la aplicación de CCR en Santander España. Creada para soportar el proyecto UAPA pero con visos de extenderlo en un futuro</v>
      </c>
      <c r="B2388" s="9" t="s">
        <v>5502</v>
      </c>
      <c r="C2388" s="9" t="s">
        <v>5503</v>
      </c>
      <c r="D2388" t="str">
        <f t="shared" si="75"/>
        <v>CCSAES-Aplicación específica para la aplicación de CCR en Santander España. Creada para soportar el proyecto UAPA pero con visos de extenderlo en un futuro</v>
      </c>
    </row>
    <row r="2389" spans="1:4" x14ac:dyDescent="0.35">
      <c r="A2389" t="str">
        <f t="shared" si="74"/>
        <v>CCSAUK-Aplicación parte específica CCR para UK</v>
      </c>
      <c r="B2389" s="9" t="s">
        <v>5504</v>
      </c>
      <c r="C2389" s="9" t="s">
        <v>5505</v>
      </c>
      <c r="D2389" t="str">
        <f t="shared" si="75"/>
        <v>CCSAUK-Aplicación parte específica CCR para UK</v>
      </c>
    </row>
    <row r="2390" spans="1:4" x14ac:dyDescent="0.35">
      <c r="A2390" t="str">
        <f t="shared" si="74"/>
        <v>CCSCUK-APLICACIÓN QUE TRATA TODAS LASOPERACIONES REALIZADAS POR CLIENTES DE CUENTAS COLECTORAS</v>
      </c>
      <c r="B2390" s="9" t="s">
        <v>5506</v>
      </c>
      <c r="C2390" s="9" t="s">
        <v>5507</v>
      </c>
      <c r="D2390" t="str">
        <f t="shared" si="75"/>
        <v>CCSCUK-APLICACIÓN QUE TRATA TODAS LASOPERACIONES REALIZADAS POR CLIENTES DE CUENTAS COLECTORAS</v>
      </c>
    </row>
    <row r="2391" spans="1:4" x14ac:dyDescent="0.35">
      <c r="A2391" t="str">
        <f t="shared" si="74"/>
        <v>CCSNEC-Aplicación con los segmentos y necesidades comerciales que en un futuro estarán en CRM</v>
      </c>
      <c r="B2391" s="9" t="s">
        <v>5508</v>
      </c>
      <c r="C2391" s="9" t="s">
        <v>5509</v>
      </c>
      <c r="D2391" t="str">
        <f t="shared" si="75"/>
        <v>CCSNEC-Aplicación con los segmentos y necesidades comerciales que en un futuro estarán en CRM</v>
      </c>
    </row>
    <row r="2392" spans="1:4" x14ac:dyDescent="0.35">
      <c r="A2392" t="str">
        <f t="shared" si="74"/>
        <v>CCSNMG-SOFTWARE MULTI GLOBAL PARA DE CCSNEC VALIDO PARA TODAS LAS ENTIDADES CON PATRON MULTI Y SIN SW ESPECIFICO POR ENTIDAD</v>
      </c>
      <c r="B2392" s="9" t="s">
        <v>5510</v>
      </c>
      <c r="C2392" s="9" t="s">
        <v>5511</v>
      </c>
      <c r="D2392" t="str">
        <f t="shared" si="75"/>
        <v>CCSNMG-SOFTWARE MULTI GLOBAL PARA DE CCSNEC VALIDO PARA TODAS LAS ENTIDADES CON PATRON MULTI Y SIN SW ESPECIFICO POR ENTIDAD</v>
      </c>
    </row>
    <row r="2393" spans="1:4" x14ac:dyDescent="0.35">
      <c r="A2393" t="str">
        <f t="shared" si="74"/>
        <v>CCSNSA-CATALOGO COMERCIAL SERVICOS DE SEGMENTOS Y NECESIDADES COMERCIALES PARA BANCO SANTANDER ESPAÑA</v>
      </c>
      <c r="B2393" s="9" t="s">
        <v>5512</v>
      </c>
      <c r="C2393" s="9" t="s">
        <v>5513</v>
      </c>
      <c r="D2393" t="str">
        <f t="shared" si="75"/>
        <v>CCSNSA-CATALOGO COMERCIAL SERVICOS DE SEGMENTOS Y NECESIDADES COMERCIALES PARA BANCO SANTANDER ESPAÑA</v>
      </c>
    </row>
    <row r="2394" spans="1:4" x14ac:dyDescent="0.35">
      <c r="A2394" t="str">
        <f t="shared" si="74"/>
        <v>CCSNSV-Aplicación para la parte específica de segmento y necesidades comerciales Sovereign.</v>
      </c>
      <c r="B2394" s="9" t="s">
        <v>5514</v>
      </c>
      <c r="C2394" s="9" t="s">
        <v>5515</v>
      </c>
      <c r="D2394" t="str">
        <f t="shared" si="75"/>
        <v>CCSNSV-Aplicación para la parte específica de segmento y necesidades comerciales Sovereign.</v>
      </c>
    </row>
    <row r="2395" spans="1:4" x14ac:dyDescent="0.35">
      <c r="A2395" t="str">
        <f t="shared" si="74"/>
        <v>CCSNUK-Aplicación para la parte específica de segmento y necesidades comerciales para UK.</v>
      </c>
      <c r="B2395" s="9" t="s">
        <v>5516</v>
      </c>
      <c r="C2395" s="9" t="s">
        <v>5517</v>
      </c>
      <c r="D2395" t="str">
        <f t="shared" si="75"/>
        <v>CCSNUK-Aplicación para la parte específica de segmento y necesidades comerciales para UK.</v>
      </c>
    </row>
    <row r="2396" spans="1:4" x14ac:dyDescent="0.35">
      <c r="A2396" t="str">
        <f t="shared" si="74"/>
        <v>CCSRUK-APLICACIÓN QUE TRATA TODAS LASOPERACIONES REALIZADAS POR CLIENTES DE CUENTAS COLECTORAS</v>
      </c>
      <c r="B2396" s="9" t="s">
        <v>5506</v>
      </c>
      <c r="C2396" s="9" t="s">
        <v>5518</v>
      </c>
      <c r="D2396" t="str">
        <f t="shared" si="75"/>
        <v>CCSRUK-APLICACIÓN QUE TRATA TODAS LASOPERACIONES REALIZADAS POR CLIENTES DE CUENTAS COLECTORAS</v>
      </c>
    </row>
    <row r="2397" spans="1:4" x14ac:dyDescent="0.35">
      <c r="A2397" t="str">
        <f t="shared" si="74"/>
        <v>CCTCC1-Patrón de Multi-implementación. Delegación para Reino Unido</v>
      </c>
      <c r="B2397" s="9" t="s">
        <v>5519</v>
      </c>
      <c r="C2397" s="9" t="s">
        <v>5520</v>
      </c>
      <c r="D2397" t="str">
        <f t="shared" si="75"/>
        <v>CCTCC1-Patrón de Multi-implementación. Delegación para Reino Unido</v>
      </c>
    </row>
    <row r="2398" spans="1:4" x14ac:dyDescent="0.35">
      <c r="A2398" t="str">
        <f t="shared" si="74"/>
        <v>CCTCCA-Patrón de Multi-implementación. Delegación para Alemania</v>
      </c>
      <c r="B2398" s="9" t="s">
        <v>5521</v>
      </c>
      <c r="C2398" s="9" t="s">
        <v>5522</v>
      </c>
      <c r="D2398" t="str">
        <f t="shared" si="75"/>
        <v>CCTCCA-Patrón de Multi-implementación. Delegación para Alemania</v>
      </c>
    </row>
    <row r="2399" spans="1:4" x14ac:dyDescent="0.35">
      <c r="A2399" t="str">
        <f t="shared" si="74"/>
        <v>CCTCCE-Patrón de Multi-implementación. Delegación para España</v>
      </c>
      <c r="B2399" s="9" t="s">
        <v>5523</v>
      </c>
      <c r="C2399" s="9" t="s">
        <v>5524</v>
      </c>
      <c r="D2399" t="str">
        <f t="shared" si="75"/>
        <v>CCTCCE-Patrón de Multi-implementación. Delegación para España</v>
      </c>
    </row>
    <row r="2400" spans="1:4" x14ac:dyDescent="0.35">
      <c r="A2400" t="str">
        <f t="shared" si="74"/>
        <v>CCTCCP-Patrón de Multi-implementación. Delegación para Portugal</v>
      </c>
      <c r="B2400" s="9" t="s">
        <v>5525</v>
      </c>
      <c r="C2400" s="9" t="s">
        <v>5526</v>
      </c>
      <c r="D2400" t="str">
        <f t="shared" si="75"/>
        <v>CCTCCP-Patrón de Multi-implementación. Delegación para Portugal</v>
      </c>
    </row>
    <row r="2401" spans="1:4" x14ac:dyDescent="0.35">
      <c r="A2401" t="str">
        <f t="shared" si="74"/>
        <v>CCTCCU-Patrón de Multi-implementación. Delegación para Estados Unidos.</v>
      </c>
      <c r="B2401" s="9" t="s">
        <v>5527</v>
      </c>
      <c r="C2401" s="9" t="s">
        <v>5528</v>
      </c>
      <c r="D2401" t="str">
        <f t="shared" si="75"/>
        <v>CCTCCU-Patrón de Multi-implementación. Delegación para Estados Unidos.</v>
      </c>
    </row>
    <row r="2402" spans="1:4" x14ac:dyDescent="0.35">
      <c r="A2402" t="str">
        <f t="shared" si="74"/>
        <v>CCUESE-CONEXIONES ENTRE CUENTAS DE CCPP</v>
      </c>
      <c r="B2402" s="9" t="s">
        <v>5529</v>
      </c>
      <c r="C2402" s="9" t="s">
        <v>5530</v>
      </c>
      <c r="D2402" t="str">
        <f t="shared" si="75"/>
        <v>CCUESE-CONEXIONES ENTRE CUENTAS DE CCPP</v>
      </c>
    </row>
    <row r="2403" spans="1:4" x14ac:dyDescent="0.35">
      <c r="A2403" t="str">
        <f t="shared" si="74"/>
        <v>CCUSEB-SOFTWARE SEB DE CANCELACIONES DE CUENTAS DE CCPP</v>
      </c>
      <c r="B2403" s="9" t="s">
        <v>5531</v>
      </c>
      <c r="C2403" s="9" t="s">
        <v>5532</v>
      </c>
      <c r="D2403" t="str">
        <f t="shared" si="75"/>
        <v>CCUSEB-SOFTWARE SEB DE CANCELACIONES DE CUENTAS DE CCPP</v>
      </c>
    </row>
    <row r="2404" spans="1:4" x14ac:dyDescent="0.35">
      <c r="A2404" t="str">
        <f t="shared" si="74"/>
        <v>CCYSEB-CONTACT CASE RESPOSITORY ESPECíFICO PARA SEB</v>
      </c>
      <c r="B2404" s="9" t="s">
        <v>5533</v>
      </c>
      <c r="C2404" s="9" t="s">
        <v>5534</v>
      </c>
      <c r="D2404" t="str">
        <f t="shared" si="75"/>
        <v>CCYSEB-CONTACT CASE RESPOSITORY ESPECíFICO PARA SEB</v>
      </c>
    </row>
    <row r="2405" spans="1:4" x14ac:dyDescent="0.35">
      <c r="A2405" t="str">
        <f t="shared" si="74"/>
        <v>CDACBK-Condicciones de Abono Oficina Canal Banking Reform</v>
      </c>
      <c r="B2405" s="9" t="s">
        <v>5535</v>
      </c>
      <c r="C2405" s="9" t="s">
        <v>5536</v>
      </c>
      <c r="D2405" t="str">
        <f t="shared" si="75"/>
        <v>CDACBK-Condicciones de Abono Oficina Canal Banking Reform</v>
      </c>
    </row>
    <row r="2406" spans="1:4" x14ac:dyDescent="0.35">
      <c r="A2406" t="str">
        <f t="shared" ref="A2406:A2470" si="76">CONCATENATE(C2406,"-",B2406)</f>
        <v>CDARFB-Condicciones de Abono Oficina Reforming F Banking</v>
      </c>
      <c r="B2406" s="9" t="s">
        <v>5537</v>
      </c>
      <c r="C2406" s="9" t="s">
        <v>5538</v>
      </c>
      <c r="D2406" t="str">
        <f t="shared" ref="D2406:D2470" si="77">A2406</f>
        <v>CDARFB-Condicciones de Abono Oficina Reforming F Banking</v>
      </c>
    </row>
    <row r="2407" spans="1:4" x14ac:dyDescent="0.35">
      <c r="A2407" t="str">
        <f t="shared" si="76"/>
        <v>CDAYGD-Aplicación que recoje las funcionalidades transaccionales asociadas a la carga manual de los ficheros necesarios para el cálculo de RORAC y la administración de los mismos y del resto de interfases cargadas de forma automática o planificada.</v>
      </c>
      <c r="B2407" s="9" t="s">
        <v>5539</v>
      </c>
      <c r="C2407" s="9" t="s">
        <v>5540</v>
      </c>
      <c r="D2407" t="str">
        <f t="shared" si="77"/>
        <v>CDAYGD-Aplicación que recoje las funcionalidades transaccionales asociadas a la carga manual de los ficheros necesarios para el cálculo de RORAC y la administración de los mismos y del resto de interfases cargadas de forma automática o planificada.</v>
      </c>
    </row>
    <row r="2408" spans="1:4" x14ac:dyDescent="0.35">
      <c r="A2408" t="str">
        <f t="shared" si="76"/>
        <v>CDCPRH-El objetivo de este componente es facilitar la gestión de los cálculos del proceso de RORAC así como su consulta tanto de la propia información del cálculo como de los resultados obtenidos. Además permitirá gestionar el envío de la información mediante  interfaces a los distintos destinos.</v>
      </c>
      <c r="B2408" s="9" t="s">
        <v>5541</v>
      </c>
      <c r="C2408" s="9" t="s">
        <v>5542</v>
      </c>
      <c r="D2408" t="str">
        <f t="shared" si="77"/>
        <v>CDCPRH-El objetivo de este componente es facilitar la gestión de los cálculos del proceso de RORAC así como su consulta tanto de la propia información del cálculo como de los resultados obtenidos. Además permitirá gestionar el envío de la información mediante  interfaces a los distintos destinos.</v>
      </c>
    </row>
    <row r="2409" spans="1:4" x14ac:dyDescent="0.35">
      <c r="A2409" t="str">
        <f t="shared" si="76"/>
        <v>CDFIES-IIC COMISION DISTRIBUCION FINV ESPAÑA</v>
      </c>
      <c r="B2409" s="9" t="s">
        <v>5543</v>
      </c>
      <c r="C2409" s="9" t="s">
        <v>5544</v>
      </c>
      <c r="D2409" t="str">
        <f t="shared" si="77"/>
        <v>CDFIES-IIC COMISION DISTRIBUCION FINV ESPAÑA</v>
      </c>
    </row>
    <row r="2410" spans="1:4" x14ac:dyDescent="0.35">
      <c r="A2410" t="str">
        <f t="shared" si="76"/>
        <v>CDIABB-Operativa Experto de cambios implementacion UK Retail</v>
      </c>
      <c r="B2410" s="9" t="s">
        <v>5545</v>
      </c>
      <c r="C2410" s="9" t="s">
        <v>5546</v>
      </c>
      <c r="D2410" t="str">
        <f t="shared" si="77"/>
        <v>CDIABB-Operativa Experto de cambios implementacion UK Retail</v>
      </c>
    </row>
    <row r="2411" spans="1:4" x14ac:dyDescent="0.35">
      <c r="A2411" t="str">
        <f t="shared" si="76"/>
        <v>CDIBAN-EXPERTO DE CAMBIOS BANESTO</v>
      </c>
      <c r="B2411" s="9" t="s">
        <v>5547</v>
      </c>
      <c r="C2411" s="9" t="s">
        <v>5548</v>
      </c>
      <c r="D2411" t="str">
        <f t="shared" si="77"/>
        <v>CDIBAN-EXPERTO DE CAMBIOS BANESTO</v>
      </c>
    </row>
    <row r="2412" spans="1:4" x14ac:dyDescent="0.35">
      <c r="A2412" t="str">
        <f t="shared" si="76"/>
        <v>CDIBMG-Operativa Experto de cambio implementacion BMG</v>
      </c>
      <c r="B2412" s="9" t="s">
        <v>5549</v>
      </c>
      <c r="C2412" s="9" t="s">
        <v>5550</v>
      </c>
      <c r="D2412" t="str">
        <f t="shared" si="77"/>
        <v>CDIBMG-Operativa Experto de cambio implementacion BMG</v>
      </c>
    </row>
    <row r="2413" spans="1:4" x14ac:dyDescent="0.35">
      <c r="A2413" t="str">
        <f t="shared" si="76"/>
        <v>CDICBK-Cambios Divisas Canal Banking Reform</v>
      </c>
      <c r="B2413" s="9" t="s">
        <v>5551</v>
      </c>
      <c r="C2413" s="9" t="s">
        <v>5552</v>
      </c>
      <c r="D2413" t="str">
        <f t="shared" si="77"/>
        <v>CDICBK-Cambios Divisas Canal Banking Reform</v>
      </c>
    </row>
    <row r="2414" spans="1:4" x14ac:dyDescent="0.35">
      <c r="A2414" t="str">
        <f t="shared" si="76"/>
        <v>CDIDIV-Operativa Experto de cambios implementacion Multi</v>
      </c>
      <c r="B2414" s="9" t="s">
        <v>5553</v>
      </c>
      <c r="C2414" s="9" t="s">
        <v>5554</v>
      </c>
      <c r="D2414" t="str">
        <f t="shared" si="77"/>
        <v>CDIDIV-Operativa Experto de cambios implementacion Multi</v>
      </c>
    </row>
    <row r="2415" spans="1:4" x14ac:dyDescent="0.35">
      <c r="A2415" t="str">
        <f t="shared" si="76"/>
        <v>CDIENS-Fachada de parametrización de valores por ensamblado</v>
      </c>
      <c r="B2415" s="9" t="s">
        <v>5555</v>
      </c>
      <c r="C2415" s="9" t="s">
        <v>5556</v>
      </c>
      <c r="D2415" t="str">
        <f t="shared" si="77"/>
        <v>CDIENS-Fachada de parametrización de valores por ensamblado</v>
      </c>
    </row>
    <row r="2416" spans="1:4" x14ac:dyDescent="0.35">
      <c r="A2416" t="str">
        <f t="shared" si="76"/>
        <v>CDIHUB-Experto de Cambios - Producto</v>
      </c>
      <c r="B2416" s="9" t="s">
        <v>5122</v>
      </c>
      <c r="C2416" s="9" t="s">
        <v>5557</v>
      </c>
      <c r="D2416" t="str">
        <f t="shared" si="77"/>
        <v>CDIHUB-Experto de Cambios - Producto</v>
      </c>
    </row>
    <row r="2417" spans="1:4" x14ac:dyDescent="0.35">
      <c r="A2417" t="str">
        <f t="shared" si="76"/>
        <v>CDISCU-Operativa Experto de cambios implementacion UK Corporate</v>
      </c>
      <c r="B2417" s="9" t="s">
        <v>5558</v>
      </c>
      <c r="C2417" s="9" t="s">
        <v>5559</v>
      </c>
      <c r="D2417" t="str">
        <f t="shared" si="77"/>
        <v>CDISCU-Operativa Experto de cambios implementacion UK Corporate</v>
      </c>
    </row>
    <row r="2418" spans="1:4" x14ac:dyDescent="0.35">
      <c r="A2418" t="str">
        <f t="shared" si="76"/>
        <v>CDISEB-Operativa Experto de cambios implementacion SEB</v>
      </c>
      <c r="B2418" s="9" t="s">
        <v>5560</v>
      </c>
      <c r="C2418" s="9" t="s">
        <v>5561</v>
      </c>
      <c r="D2418" t="str">
        <f t="shared" si="77"/>
        <v>CDISEB-Operativa Experto de cambios implementacion SEB</v>
      </c>
    </row>
    <row r="2419" spans="1:4" x14ac:dyDescent="0.35">
      <c r="A2419" t="str">
        <f t="shared" si="76"/>
        <v>CDISOV-Operativa Experto de cambios implementacion Sovereign</v>
      </c>
      <c r="B2419" s="9" t="s">
        <v>5562</v>
      </c>
      <c r="C2419" s="9" t="s">
        <v>5563</v>
      </c>
      <c r="D2419" t="str">
        <f t="shared" si="77"/>
        <v>CDISOV-Operativa Experto de cambios implementacion Sovereign</v>
      </c>
    </row>
    <row r="2420" spans="1:4" x14ac:dyDescent="0.35">
      <c r="A2420" t="str">
        <f t="shared" si="76"/>
        <v>CDITOT-Operativa Experto de cambios implementacionTotta</v>
      </c>
      <c r="B2420" s="9" t="s">
        <v>5564</v>
      </c>
      <c r="C2420" s="9" t="s">
        <v>5565</v>
      </c>
      <c r="D2420" t="str">
        <f t="shared" si="77"/>
        <v>CDITOT-Operativa Experto de cambios implementacionTotta</v>
      </c>
    </row>
    <row r="2421" spans="1:4" x14ac:dyDescent="0.35">
      <c r="A2421" t="str">
        <f t="shared" si="76"/>
        <v>CDOCAB-CONTROL DOCUMENTACION JUSTIFICACION IDENTIDAD Y/O ACTIVIDAD CLIENTES. ESPECIFICA BANESTO</v>
      </c>
      <c r="B2421" s="9" t="s">
        <v>5566</v>
      </c>
      <c r="C2421" s="9" t="s">
        <v>5567</v>
      </c>
      <c r="D2421" t="str">
        <f t="shared" si="77"/>
        <v>CDOCAB-CONTROL DOCUMENTACION JUSTIFICACION IDENTIDAD Y/O ACTIVIDAD CLIENTES. ESPECIFICA BANESTO</v>
      </c>
    </row>
    <row r="2422" spans="1:4" x14ac:dyDescent="0.35">
      <c r="A2422" t="str">
        <f t="shared" si="76"/>
        <v>CDOCAC-CONTROL DOCUMENTO ACTIVIDAD</v>
      </c>
      <c r="B2422" s="9" t="s">
        <v>5568</v>
      </c>
      <c r="C2422" s="9" t="s">
        <v>5569</v>
      </c>
      <c r="D2422" t="str">
        <f t="shared" si="77"/>
        <v>CDOCAC-CONTROL DOCUMENTO ACTIVIDAD</v>
      </c>
    </row>
    <row r="2423" spans="1:4" x14ac:dyDescent="0.35">
      <c r="A2423" t="str">
        <f t="shared" si="76"/>
        <v>CDOCPT-CONTROL DOCUMENTACIÓN PORTUGAL</v>
      </c>
      <c r="B2423" s="9" t="s">
        <v>5570</v>
      </c>
      <c r="C2423" s="9" t="s">
        <v>5571</v>
      </c>
      <c r="D2423" t="str">
        <f t="shared" si="77"/>
        <v>CDOCPT-CONTROL DOCUMENTACIÓN PORTUGAL</v>
      </c>
    </row>
    <row r="2424" spans="1:4" x14ac:dyDescent="0.35">
      <c r="A2424" t="str">
        <f t="shared" si="76"/>
        <v>CDPCOA-CONV DE PRESTAM C/OTRAS APLI   (ACT. ALTAIR)</v>
      </c>
      <c r="B2424" s="9" t="s">
        <v>5572</v>
      </c>
      <c r="C2424" s="9" t="s">
        <v>5573</v>
      </c>
      <c r="D2424" t="str">
        <f t="shared" si="77"/>
        <v>CDPCOA-CONV DE PRESTAM C/OTRAS APLI   (ACT. ALTAIR)</v>
      </c>
    </row>
    <row r="2425" spans="1:4" x14ac:dyDescent="0.35">
      <c r="A2425" t="str">
        <f t="shared" si="76"/>
        <v>CDWDRD-Golden Source de Riesgos de Crédito</v>
      </c>
      <c r="B2425" s="9" t="s">
        <v>5574</v>
      </c>
      <c r="C2425" s="9" t="s">
        <v>5575</v>
      </c>
      <c r="D2425" t="str">
        <f t="shared" si="77"/>
        <v>CDWDRD-Golden Source de Riesgos de Crédito</v>
      </c>
    </row>
    <row r="2426" spans="1:4" x14ac:dyDescent="0.35">
      <c r="A2426" t="str">
        <f t="shared" si="76"/>
        <v>CEBPG-GESTION DE PERSONAS Y DATOS ESTRUCTURALES BANCA PRIVADA GLOBAL</v>
      </c>
      <c r="B2426" s="9" t="s">
        <v>5576</v>
      </c>
      <c r="C2426" s="9" t="s">
        <v>5577</v>
      </c>
      <c r="D2426" t="str">
        <f t="shared" si="77"/>
        <v>CEBPG-GESTION DE PERSONAS Y DATOS ESTRUCTURALES BANCA PRIVADA GLOBAL</v>
      </c>
    </row>
    <row r="2427" spans="1:4" x14ac:dyDescent="0.35">
      <c r="A2427" t="str">
        <f t="shared" si="76"/>
        <v>CECSOV-CARGA DE ENTIDADES DE CREDITO PARA SOVEREIGN</v>
      </c>
      <c r="B2427" s="9" t="s">
        <v>5578</v>
      </c>
      <c r="C2427" s="9" t="s">
        <v>5579</v>
      </c>
      <c r="D2427" t="str">
        <f t="shared" si="77"/>
        <v>CECSOV-CARGA DE ENTIDADES DE CREDITO PARA SOVEREIGN</v>
      </c>
    </row>
    <row r="2428" spans="1:4" x14ac:dyDescent="0.35">
      <c r="A2428" t="str">
        <f t="shared" si="76"/>
        <v>CEFECT-Aplicación TO BE encargada de gestionar la compra de activos (conservando la administración) en las entidades:  de cualquier producto financiero (sinergias multiproducto),  a cualquier vendedor  con flexibilidad de condiciones en cada compra (parametrización de condiciones y eventos) Agilidad en las operaciones (sobre todo en la compra de activos)  Con robustez de la gestión (seguridad en la administración-sincronismo en eventos) Flexibilidad en el seguimiento de las liquidaciones monetarias del  comprador  Alcance:   Funcionalidades para compra de Activos de Cartera</v>
      </c>
      <c r="B2428" s="9" t="s">
        <v>5580</v>
      </c>
      <c r="C2428" s="9" t="s">
        <v>5581</v>
      </c>
      <c r="D2428" t="str">
        <f t="shared" si="77"/>
        <v>CEFECT-Aplicación TO BE encargada de gestionar la compra de activos (conservando la administración) en las entidades:  de cualquier producto financiero (sinergias multiproducto),  a cualquier vendedor  con flexibilidad de condiciones en cada compra (parametrización de condiciones y eventos) Agilidad en las operaciones (sobre todo en la compra de activos)  Con robustez de la gestión (seguridad en la administración-sincronismo en eventos) Flexibilidad en el seguimiento de las liquidaciones monetarias del  comprador  Alcance:   Funcionalidades para compra de Activos de Cartera</v>
      </c>
    </row>
    <row r="2429" spans="1:4" x14ac:dyDescent="0.35">
      <c r="A2429" t="str">
        <f t="shared" si="76"/>
        <v>CEFSOV-Multificación Gestión de Contratos Sov.</v>
      </c>
      <c r="B2429" s="9" t="s">
        <v>5582</v>
      </c>
      <c r="C2429" s="9" t="s">
        <v>5583</v>
      </c>
      <c r="D2429" t="str">
        <f t="shared" si="77"/>
        <v>CEFSOV-Multificación Gestión de Contratos Sov.</v>
      </c>
    </row>
    <row r="2430" spans="1:4" x14ac:dyDescent="0.35">
      <c r="A2430" t="str">
        <f t="shared" si="76"/>
        <v>CEILPC-COEXISTENCIAS E INTERFASES LOCALES PAGOS ELECTRONICOS CHILE</v>
      </c>
      <c r="B2430" s="9" t="s">
        <v>5584</v>
      </c>
      <c r="C2430" s="9" t="s">
        <v>5585</v>
      </c>
      <c r="D2430" t="str">
        <f t="shared" si="77"/>
        <v>CEILPC-COEXISTENCIAS E INTERFASES LOCALES PAGOS ELECTRONICOS CHILE</v>
      </c>
    </row>
    <row r="2431" spans="1:4" x14ac:dyDescent="0.35">
      <c r="A2431" t="str">
        <f t="shared" si="76"/>
        <v>CENAUT-APLICACION BAJO ENTORNO TANDEN QUEGESTIONA LA AUTORIZACION DE LOS M EDIOS DE PAGO Y LA APR</v>
      </c>
      <c r="B2431" s="9" t="s">
        <v>5586</v>
      </c>
      <c r="C2431" s="9" t="s">
        <v>5587</v>
      </c>
      <c r="D2431" t="str">
        <f t="shared" si="77"/>
        <v>CENAUT-APLICACION BAJO ENTORNO TANDEN QUEGESTIONA LA AUTORIZACION DE LOS M EDIOS DE PAGO Y LA APR</v>
      </c>
    </row>
    <row r="2432" spans="1:4" x14ac:dyDescent="0.35">
      <c r="A2432" t="str">
        <f t="shared" si="76"/>
        <v>CENCOM-COMPENSACIÓN BKS</v>
      </c>
      <c r="B2432" s="9" t="s">
        <v>5588</v>
      </c>
      <c r="C2432" s="9" t="s">
        <v>5589</v>
      </c>
      <c r="D2432" t="str">
        <f t="shared" si="77"/>
        <v>CENCOM-COMPENSACIÓN BKS</v>
      </c>
    </row>
    <row r="2433" spans="1:4" x14ac:dyDescent="0.35">
      <c r="A2433" t="str">
        <f t="shared" si="76"/>
        <v>CENTAL-Mantenimiento y consulta del modelo que recoge los datos específicos de Alemania (fundamentalmente criterios de localización,..) de la codificación corporativa de la división en centros de las empresas Partenón. codificación interna del grupo, de uso general por todas las aplicaciones de resto de capas del software</v>
      </c>
      <c r="B2433" s="9" t="s">
        <v>5590</v>
      </c>
      <c r="C2433" s="9" t="s">
        <v>5591</v>
      </c>
      <c r="D2433" t="str">
        <f t="shared" si="77"/>
        <v>CENTAL-Mantenimiento y consulta del modelo que recoge los datos específicos de Alemania (fundamentalmente criterios de localización,..) de la codificación corporativa de la división en centros de las empresas Partenón. codificación interna del grupo, de uso general por todas las aplicaciones de resto de capas del software</v>
      </c>
    </row>
    <row r="2434" spans="1:4" x14ac:dyDescent="0.35">
      <c r="A2434" t="str">
        <f t="shared" si="76"/>
        <v>CENTCH-CENTRO CH</v>
      </c>
      <c r="B2434" s="9" t="s">
        <v>5592</v>
      </c>
      <c r="C2434" s="9" t="s">
        <v>5593</v>
      </c>
      <c r="D2434" t="str">
        <f t="shared" si="77"/>
        <v>CENTCH-CENTRO CH</v>
      </c>
    </row>
    <row r="2435" spans="1:4" x14ac:dyDescent="0.35">
      <c r="A2435" t="str">
        <f t="shared" si="76"/>
        <v>CENTEN-Centen SCF GS</v>
      </c>
      <c r="B2435" s="9" t="s">
        <v>5594</v>
      </c>
      <c r="C2435" s="9" t="s">
        <v>5595</v>
      </c>
      <c r="D2435" t="str">
        <f t="shared" si="77"/>
        <v>CENTEN-Centen SCF GS</v>
      </c>
    </row>
    <row r="2436" spans="1:4" x14ac:dyDescent="0.35">
      <c r="A2436" t="str">
        <f t="shared" si="76"/>
        <v>CENTES-Mantenimiento y consulta del modelo que recoge los datos específicos de España (fundamentalmente criterios de localización,..) de la codificación corporativa de la división en centros de las empresas Partenón. codificación interna del grupo, de uso general por todas las aplicaciones de resto de capas del software</v>
      </c>
      <c r="B2436" s="9" t="s">
        <v>5596</v>
      </c>
      <c r="C2436" s="9" t="s">
        <v>5597</v>
      </c>
      <c r="D2436" t="str">
        <f t="shared" si="77"/>
        <v>CENTES-Mantenimiento y consulta del modelo que recoge los datos específicos de España (fundamentalmente criterios de localización,..) de la codificación corporativa de la división en centros de las empresas Partenón. codificación interna del grupo, de uso general por todas las aplicaciones de resto de capas del software</v>
      </c>
    </row>
    <row r="2437" spans="1:4" x14ac:dyDescent="0.35">
      <c r="A2437" t="str">
        <f t="shared" si="76"/>
        <v>CENTNG-Mantenimiento y consulta del modelo que recoge los datos específicos de NNGG  de la codificación corporativa de la división en centros de las empresas Partenón. Codificación interna del grupo, de uso general por todas las aplicaciones de resto de capas del software.</v>
      </c>
      <c r="B2437" s="9" t="s">
        <v>5598</v>
      </c>
      <c r="C2437" s="9" t="s">
        <v>5599</v>
      </c>
      <c r="D2437" t="str">
        <f t="shared" si="77"/>
        <v>CENTNG-Mantenimiento y consulta del modelo que recoge los datos específicos de NNGG  de la codificación corporativa de la división en centros de las empresas Partenón. Codificación interna del grupo, de uso general por todas las aplicaciones de resto de capas del software.</v>
      </c>
    </row>
    <row r="2438" spans="1:4" x14ac:dyDescent="0.35">
      <c r="A2438" t="str">
        <f t="shared" si="76"/>
        <v>CENTPT-Mantenimiento y consulta del modelo que recoge los datos específicos de Portugal (fundamentalmente criterios de localización,..) de la codificación corporativa de la división en centros de las empresas Partenón. codificación interna del grupo, de uso general por todas las aplicaciones de resto de capas del software</v>
      </c>
      <c r="B2438" s="9" t="s">
        <v>5600</v>
      </c>
      <c r="C2438" s="9" t="s">
        <v>5601</v>
      </c>
      <c r="D2438" t="str">
        <f t="shared" si="77"/>
        <v>CENTPT-Mantenimiento y consulta del modelo que recoge los datos específicos de Portugal (fundamentalmente criterios de localización,..) de la codificación corporativa de la división en centros de las empresas Partenón. codificación interna del grupo, de uso general por todas las aplicaciones de resto de capas del software</v>
      </c>
    </row>
    <row r="2439" spans="1:4" x14ac:dyDescent="0.35">
      <c r="A2439" t="str">
        <f t="shared" si="76"/>
        <v>CENTRO-Mantenimiento y consulta del modelo que recoge la codificación corporativa de la división en centros de las empresas Partenón. codificación interna del grupo, de uso general por todas las aplicaciones de resto de capas del software</v>
      </c>
      <c r="B2439" s="9" t="s">
        <v>5602</v>
      </c>
      <c r="C2439" s="9" t="s">
        <v>5603</v>
      </c>
      <c r="D2439" t="str">
        <f t="shared" si="77"/>
        <v>CENTRO-Mantenimiento y consulta del modelo que recoge la codificación corporativa de la división en centros de las empresas Partenón. codificación interna del grupo, de uso general por todas las aplicaciones de resto de capas del software</v>
      </c>
    </row>
    <row r="2440" spans="1:4" x14ac:dyDescent="0.35">
      <c r="A2440" t="str">
        <f t="shared" si="76"/>
        <v>CENTUK-Mantenimiento y consulta del modelo que recoge los datos específicos de Inglaterra (fundamentalmente criterios de localización,..) de la codificación corporativa de la división en centros de las empresas Partenón. codificación interna del grupo, de uso general por todas las aplicaciones de resto de capas del software</v>
      </c>
      <c r="B2440" s="9" t="s">
        <v>5604</v>
      </c>
      <c r="C2440" s="9" t="s">
        <v>5605</v>
      </c>
      <c r="D2440" t="str">
        <f t="shared" si="77"/>
        <v>CENTUK-Mantenimiento y consulta del modelo que recoge los datos específicos de Inglaterra (fundamentalmente criterios de localización,..) de la codificación corporativa de la división en centros de las empresas Partenón. codificación interna del grupo, de uso general por todas las aplicaciones de resto de capas del software</v>
      </c>
    </row>
    <row r="2441" spans="1:4" x14ac:dyDescent="0.35">
      <c r="A2441" t="str">
        <f t="shared" si="76"/>
        <v>CENUSA-Mantenimiento y consulta del modelo que recoge los datos específicos de Usa  (fundamentalmente criterios de localización,..) de la codificación corporativa de la división en centros de las empresas Partenón. codificación interna del grupo, de uso general por todas las aplicaciones de resto de capas del software</v>
      </c>
      <c r="B2441" s="9" t="s">
        <v>5606</v>
      </c>
      <c r="C2441" s="9" t="s">
        <v>5607</v>
      </c>
      <c r="D2441" t="str">
        <f t="shared" si="77"/>
        <v>CENUSA-Mantenimiento y consulta del modelo que recoge los datos específicos de Usa  (fundamentalmente criterios de localización,..) de la codificación corporativa de la división en centros de las empresas Partenón. codificación interna del grupo, de uso general por todas las aplicaciones de resto de capas del software</v>
      </c>
    </row>
    <row r="2442" spans="1:4" x14ac:dyDescent="0.35">
      <c r="A2442" t="str">
        <f t="shared" si="76"/>
        <v>CEPCOR-CONSULTA AUXILIARES CONTABLES</v>
      </c>
      <c r="B2442" s="9" t="s">
        <v>5608</v>
      </c>
      <c r="C2442" s="9" t="s">
        <v>5609</v>
      </c>
      <c r="D2442" t="str">
        <f t="shared" si="77"/>
        <v>CEPCOR-CONSULTA AUXILIARES CONTABLES</v>
      </c>
    </row>
    <row r="2443" spans="1:4" x14ac:dyDescent="0.35">
      <c r="A2443" t="str">
        <f t="shared" si="76"/>
        <v>CEPMUL-CONSULTA AUXILIARES CONTABLES</v>
      </c>
      <c r="B2443" s="9" t="s">
        <v>5608</v>
      </c>
      <c r="C2443" s="9" t="s">
        <v>5610</v>
      </c>
      <c r="D2443" t="str">
        <f t="shared" si="77"/>
        <v>CEPMUL-CONSULTA AUXILIARES CONTABLES</v>
      </c>
    </row>
    <row r="2444" spans="1:4" x14ac:dyDescent="0.35">
      <c r="A2444" t="str">
        <f t="shared" si="76"/>
        <v>CERCOR-Aplicación CORE que permite gestionar los niveles de certificación de los analistas de riesgos y comerciales.</v>
      </c>
      <c r="B2444" s="9" t="s">
        <v>5611</v>
      </c>
      <c r="C2444" s="9" t="s">
        <v>5612</v>
      </c>
      <c r="D2444" t="str">
        <f t="shared" si="77"/>
        <v>CERCOR-Aplicación CORE que permite gestionar los niveles de certificación de los analistas de riesgos y comerciales.</v>
      </c>
    </row>
    <row r="2445" spans="1:4" x14ac:dyDescent="0.35">
      <c r="A2445" t="str">
        <f t="shared" si="76"/>
        <v>CERSAN-SANTANDER specific application that manages the certification level of the credit analysts</v>
      </c>
      <c r="B2445" s="9" t="s">
        <v>5613</v>
      </c>
      <c r="C2445" s="9" t="s">
        <v>5614</v>
      </c>
      <c r="D2445" t="str">
        <f t="shared" si="77"/>
        <v>CERSAN-SANTANDER specific application that manages the certification level of the credit analysts</v>
      </c>
    </row>
    <row r="2446" spans="1:4" x14ac:dyDescent="0.35">
      <c r="A2446" t="str">
        <f t="shared" si="76"/>
        <v>CERTUK-Aplicación Específica UK Empresas que permite gestionar los niveles de certificación de los analistas de riesgos y comerciales.</v>
      </c>
      <c r="B2446" s="9" t="s">
        <v>5615</v>
      </c>
      <c r="C2446" s="9" t="s">
        <v>5616</v>
      </c>
      <c r="D2446" t="str">
        <f t="shared" si="77"/>
        <v>CERTUK-Aplicación Específica UK Empresas que permite gestionar los niveles de certificación de los analistas de riesgos y comerciales.</v>
      </c>
    </row>
    <row r="2447" spans="1:4" x14ac:dyDescent="0.35">
      <c r="A2447" t="str">
        <f t="shared" si="76"/>
        <v>CEUNDC-Centro unificado de comunicaciones (Alertas, Correspondencia web, Buzón Seguro, etc.)</v>
      </c>
      <c r="B2447" s="9" t="s">
        <v>5617</v>
      </c>
      <c r="C2447" s="9" t="s">
        <v>5618</v>
      </c>
      <c r="D2447" t="str">
        <f t="shared" si="77"/>
        <v>CEUNDC-Centro unificado de comunicaciones (Alertas, Correspondencia web, Buzón Seguro, etc.)</v>
      </c>
    </row>
    <row r="2448" spans="1:4" x14ac:dyDescent="0.35">
      <c r="A2448" t="str">
        <f t="shared" si="76"/>
        <v>CEVESP-CONTROL DE EVIDENCIAS ESPAÑA</v>
      </c>
      <c r="B2448" s="9" t="s">
        <v>5619</v>
      </c>
      <c r="C2448" s="9" t="s">
        <v>5620</v>
      </c>
      <c r="D2448" t="str">
        <f t="shared" si="77"/>
        <v>CEVESP-CONTROL DE EVIDENCIAS ESPAÑA</v>
      </c>
    </row>
    <row r="2449" spans="1:4" x14ac:dyDescent="0.35">
      <c r="A2449" t="str">
        <f t="shared" si="76"/>
        <v>CEVIAL-CONTROL EVIDENCIAS AL</v>
      </c>
      <c r="B2449" s="9" t="s">
        <v>5621</v>
      </c>
      <c r="C2449" s="9" t="s">
        <v>5622</v>
      </c>
      <c r="D2449" t="str">
        <f t="shared" si="77"/>
        <v>CEVIAL-CONTROL EVIDENCIAS AL</v>
      </c>
    </row>
    <row r="2450" spans="1:4" x14ac:dyDescent="0.35">
      <c r="A2450" t="str">
        <f t="shared" si="76"/>
        <v>CEVICO-Control de Evidencias de Persona  (CORE)</v>
      </c>
      <c r="B2450" s="9" t="s">
        <v>5623</v>
      </c>
      <c r="C2450" s="9" t="s">
        <v>5624</v>
      </c>
      <c r="D2450" t="str">
        <f t="shared" si="77"/>
        <v>CEVICO-Control de Evidencias de Persona  (CORE)</v>
      </c>
    </row>
    <row r="2451" spans="1:4" x14ac:dyDescent="0.35">
      <c r="A2451" t="str">
        <f t="shared" si="76"/>
        <v>CEVIUK-CONTROL EVIDENCIAS UK</v>
      </c>
      <c r="B2451" s="9" t="s">
        <v>5625</v>
      </c>
      <c r="C2451" s="9" t="s">
        <v>5626</v>
      </c>
      <c r="D2451" t="str">
        <f t="shared" si="77"/>
        <v>CEVIUK-CONTROL EVIDENCIAS UK</v>
      </c>
    </row>
    <row r="2452" spans="1:4" x14ac:dyDescent="0.35">
      <c r="A2452" t="str">
        <f t="shared" si="76"/>
        <v>CEVPOR-CONTROL EVIDENCIAS PORTUGAL</v>
      </c>
      <c r="B2452" s="9" t="s">
        <v>5627</v>
      </c>
      <c r="C2452" s="9" t="s">
        <v>5628</v>
      </c>
      <c r="D2452" t="str">
        <f t="shared" si="77"/>
        <v>CEVPOR-CONTROL EVIDENCIAS PORTUGAL</v>
      </c>
    </row>
    <row r="2453" spans="1:4" x14ac:dyDescent="0.35">
      <c r="A2453" t="str">
        <f t="shared" si="76"/>
        <v>CEVUSA-CONTROL EVIDENCIAS USA</v>
      </c>
      <c r="B2453" s="9" t="s">
        <v>5629</v>
      </c>
      <c r="C2453" s="9" t="s">
        <v>5630</v>
      </c>
      <c r="D2453" t="str">
        <f t="shared" si="77"/>
        <v>CEVUSA-CONTROL EVIDENCIAS USA</v>
      </c>
    </row>
    <row r="2454" spans="1:4" x14ac:dyDescent="0.35">
      <c r="A2454" t="str">
        <f t="shared" si="76"/>
        <v>CFDMCB-Servicio para el aplicativo BET para la carga en línea de Estados de cuenta en Ondemand de PDF.</v>
      </c>
      <c r="B2454" s="9" t="s">
        <v>5631</v>
      </c>
      <c r="C2454" s="9" t="s">
        <v>5632</v>
      </c>
      <c r="D2454" t="str">
        <f t="shared" si="77"/>
        <v>CFDMCB-Servicio para el aplicativo BET para la carga en línea de Estados de cuenta en Ondemand de PDF.</v>
      </c>
    </row>
    <row r="2455" spans="1:4" x14ac:dyDescent="0.35">
      <c r="A2455" t="str">
        <f t="shared" si="76"/>
        <v>CFINAN-SW específico del negocio de financiación dentro de Cuentas Personales.</v>
      </c>
      <c r="B2455" s="9" t="s">
        <v>5633</v>
      </c>
      <c r="C2455" s="9" t="s">
        <v>5634</v>
      </c>
      <c r="D2455" t="str">
        <f t="shared" si="77"/>
        <v>CFINAN-SW específico del negocio de financiación dentro de Cuentas Personales.</v>
      </c>
    </row>
    <row r="2456" spans="1:4" x14ac:dyDescent="0.35">
      <c r="A2456" t="str">
        <f t="shared" si="76"/>
        <v>CGPEMP-Aplicación para consultas de contratos de préstamos empresa</v>
      </c>
      <c r="B2456" s="9" t="s">
        <v>5635</v>
      </c>
      <c r="C2456" s="9" t="s">
        <v>5636</v>
      </c>
      <c r="D2456" t="str">
        <f t="shared" si="77"/>
        <v>CGPEMP-Aplicación para consultas de contratos de préstamos empresa</v>
      </c>
    </row>
    <row r="2457" spans="1:4" x14ac:dyDescent="0.35">
      <c r="A2457" t="str">
        <f t="shared" si="76"/>
        <v>CGPESB-CONSULTA DE PRÉSTAMOS EMPRESA SANTANDER BANK MULTIFICACION</v>
      </c>
      <c r="B2457" s="9" t="s">
        <v>5637</v>
      </c>
      <c r="C2457" s="9" t="s">
        <v>5638</v>
      </c>
      <c r="D2457" t="str">
        <f t="shared" si="77"/>
        <v>CGPESB-CONSULTA DE PRÉSTAMOS EMPRESA SANTANDER BANK MULTIFICACION</v>
      </c>
    </row>
    <row r="2458" spans="1:4" x14ac:dyDescent="0.35">
      <c r="A2458" t="str">
        <f t="shared" si="76"/>
        <v>CHACBK-Chaps Oficina Canal Banking Reform</v>
      </c>
      <c r="B2458" s="9" t="s">
        <v>5639</v>
      </c>
      <c r="C2458" s="9" t="s">
        <v>5640</v>
      </c>
      <c r="D2458" t="str">
        <f t="shared" si="77"/>
        <v>CHACBK-Chaps Oficina Canal Banking Reform</v>
      </c>
    </row>
    <row r="2459" spans="1:4" x14ac:dyDescent="0.35">
      <c r="A2459" t="str">
        <f t="shared" si="76"/>
        <v>CHACHE-Aplicación de canal para independizar las llamadas a Checkings desde cualquier operativa.</v>
      </c>
      <c r="B2459" s="9" t="s">
        <v>5641</v>
      </c>
      <c r="C2459" s="9" t="s">
        <v>5642</v>
      </c>
      <c r="D2459" t="str">
        <f t="shared" si="77"/>
        <v>CHACHE-Aplicación de canal para independizar las llamadas a Checkings desde cualquier operativa.</v>
      </c>
    </row>
    <row r="2460" spans="1:4" x14ac:dyDescent="0.35">
      <c r="A2460" t="str">
        <f t="shared" si="76"/>
        <v>CHARFB-Chaps Oficina Reforming F Banking</v>
      </c>
      <c r="B2460" s="9" t="s">
        <v>5643</v>
      </c>
      <c r="C2460" s="9" t="s">
        <v>5644</v>
      </c>
      <c r="D2460" t="str">
        <f t="shared" si="77"/>
        <v>CHARFB-Chaps Oficina Reforming F Banking</v>
      </c>
    </row>
    <row r="2461" spans="1:4" x14ac:dyDescent="0.35">
      <c r="A2461" t="str">
        <f t="shared" si="76"/>
        <v>CHBABB-Emisión de cheques para Abbey</v>
      </c>
      <c r="B2461" s="9" t="s">
        <v>5645</v>
      </c>
      <c r="C2461" s="9" t="s">
        <v>5646</v>
      </c>
      <c r="D2461" t="str">
        <f t="shared" si="77"/>
        <v>CHBABB-Emisión de cheques para Abbey</v>
      </c>
    </row>
    <row r="2462" spans="1:4" x14ac:dyDescent="0.35">
      <c r="A2462" t="str">
        <f t="shared" si="76"/>
        <v>CHBAEB-CHEQUES EXCLUSIVO BANESTO</v>
      </c>
      <c r="B2462" s="9" t="s">
        <v>5647</v>
      </c>
      <c r="C2462" s="9" t="s">
        <v>5648</v>
      </c>
      <c r="D2462" t="str">
        <f t="shared" si="77"/>
        <v>CHBAEB-CHEQUES EXCLUSIVO BANESTO</v>
      </c>
    </row>
    <row r="2463" spans="1:4" x14ac:dyDescent="0.35">
      <c r="A2463" t="str">
        <f t="shared" si="76"/>
        <v>CHBAES-CHEQUES EXCLUSIVO SANTANDER</v>
      </c>
      <c r="B2463" s="9" t="s">
        <v>5649</v>
      </c>
      <c r="C2463" s="9" t="s">
        <v>5650</v>
      </c>
      <c r="D2463" t="str">
        <f t="shared" si="77"/>
        <v>CHBAES-CHEQUES EXCLUSIVO SANTANDER</v>
      </c>
    </row>
    <row r="2464" spans="1:4" x14ac:dyDescent="0.35">
      <c r="A2464" t="str">
        <f t="shared" si="76"/>
        <v>CHBANE-CHEQUES BANCARIOS (EMISION) ?</v>
      </c>
      <c r="B2464" s="9" t="s">
        <v>5651</v>
      </c>
      <c r="C2464" s="9" t="s">
        <v>5652</v>
      </c>
      <c r="D2464" t="str">
        <f t="shared" si="77"/>
        <v>CHBANE-CHEQUES BANCARIOS (EMISION) ?</v>
      </c>
    </row>
    <row r="2465" spans="1:4" x14ac:dyDescent="0.35">
      <c r="A2465" t="str">
        <f t="shared" si="76"/>
        <v>CHBHIS-HISTORICOS DE CHEQUES BANCARIOS</v>
      </c>
      <c r="B2465" s="9" t="s">
        <v>5653</v>
      </c>
      <c r="C2465" s="9" t="s">
        <v>5654</v>
      </c>
      <c r="D2465" t="str">
        <f t="shared" si="77"/>
        <v>CHBHIS-HISTORICOS DE CHEQUES BANCARIOS</v>
      </c>
    </row>
    <row r="2466" spans="1:4" x14ac:dyDescent="0.35">
      <c r="A2466" t="str">
        <f t="shared" si="76"/>
        <v>CHBMPS-Emisión de Cheques Bancarios para “Mis Pagos”</v>
      </c>
      <c r="B2466" s="9" t="s">
        <v>5655</v>
      </c>
      <c r="C2466" s="9" t="s">
        <v>5656</v>
      </c>
      <c r="D2466" t="str">
        <f t="shared" si="77"/>
        <v>CHBMPS-Emisión de Cheques Bancarios para “Mis Pagos”</v>
      </c>
    </row>
    <row r="2467" spans="1:4" x14ac:dyDescent="0.35">
      <c r="A2467" t="str">
        <f t="shared" si="76"/>
        <v>CHBSCU-Emisión de cheques por internet en SCU</v>
      </c>
      <c r="B2467" s="9" t="s">
        <v>5657</v>
      </c>
      <c r="C2467" s="9" t="s">
        <v>5658</v>
      </c>
      <c r="D2467" t="str">
        <f t="shared" si="77"/>
        <v>CHBSCU-Emisión de cheques por internet en SCU</v>
      </c>
    </row>
    <row r="2468" spans="1:4" x14ac:dyDescent="0.35">
      <c r="A2468" t="str">
        <f t="shared" si="76"/>
        <v>CHBSOV-Emisión de cheques para SOV</v>
      </c>
      <c r="B2468" s="9" t="s">
        <v>5659</v>
      </c>
      <c r="C2468" s="9" t="s">
        <v>5660</v>
      </c>
      <c r="D2468" t="str">
        <f t="shared" si="77"/>
        <v>CHBSOV-Emisión de cheques para SOV</v>
      </c>
    </row>
    <row r="2469" spans="1:4" x14ac:dyDescent="0.35">
      <c r="A2469" t="str">
        <f t="shared" si="76"/>
        <v>CHBTRA-TRASPASOS</v>
      </c>
      <c r="B2469" s="9" t="s">
        <v>5661</v>
      </c>
      <c r="C2469" s="9" t="s">
        <v>5662</v>
      </c>
      <c r="D2469" t="str">
        <f t="shared" si="77"/>
        <v>CHBTRA-TRASPASOS</v>
      </c>
    </row>
    <row r="2470" spans="1:4" x14ac:dyDescent="0.35">
      <c r="A2470" t="str">
        <f t="shared" si="76"/>
        <v>CHCHSO-Aplicación Local para Santander USA que recupera los datos del empleado al inicializar para luego invocar a Channel Checkings</v>
      </c>
      <c r="B2470" s="9" t="s">
        <v>5663</v>
      </c>
      <c r="C2470" s="9" t="s">
        <v>5664</v>
      </c>
      <c r="D2470" t="str">
        <f t="shared" si="77"/>
        <v>CHCHSO-Aplicación Local para Santander USA que recupera los datos del empleado al inicializar para luego invocar a Channel Checkings</v>
      </c>
    </row>
    <row r="2471" spans="1:4" x14ac:dyDescent="0.35">
      <c r="A2471" t="str">
        <f t="shared" ref="A2471:A2535" si="78">CONCATENATE(C2471,"-",B2471)</f>
        <v>CHCHUK-Aplicación Local UK que recupera los datos del empleado al inicializar para luego invocar a Channel Checkings</v>
      </c>
      <c r="B2471" s="9" t="s">
        <v>5665</v>
      </c>
      <c r="C2471" s="9" t="s">
        <v>5666</v>
      </c>
      <c r="D2471" t="str">
        <f t="shared" ref="D2471:D2535" si="79">A2471</f>
        <v>CHCHUK-Aplicación Local UK que recupera los datos del empleado al inicializar para luego invocar a Channel Checkings</v>
      </c>
    </row>
    <row r="2472" spans="1:4" x14ac:dyDescent="0.35">
      <c r="A2472" t="str">
        <f t="shared" si="78"/>
        <v>CHCLIC-CORE HABITOS DE CONSUMO ABBEY</v>
      </c>
      <c r="B2472" s="9" t="s">
        <v>5667</v>
      </c>
      <c r="C2472" s="9" t="s">
        <v>5668</v>
      </c>
      <c r="D2472" t="str">
        <f t="shared" si="79"/>
        <v>CHCLIC-CORE HABITOS DE CONSUMO ABBEY</v>
      </c>
    </row>
    <row r="2473" spans="1:4" x14ac:dyDescent="0.35">
      <c r="A2473" t="str">
        <f t="shared" si="78"/>
        <v>CHDILR-DESARROLLOS LOCALES PARA CHEQUERA DIGITAL BET</v>
      </c>
      <c r="B2473" s="9" t="s">
        <v>5669</v>
      </c>
      <c r="C2473" s="9" t="s">
        <v>5670</v>
      </c>
      <c r="D2473" t="str">
        <f t="shared" si="79"/>
        <v>CHDILR-DESARROLLOS LOCALES PARA CHEQUERA DIGITAL BET</v>
      </c>
    </row>
    <row r="2474" spans="1:4" x14ac:dyDescent="0.35">
      <c r="A2474" t="str">
        <f t="shared" si="78"/>
        <v>CHEGLB-CHEQUE Y PAGARES GLOBAL</v>
      </c>
      <c r="B2474" s="9" t="s">
        <v>5671</v>
      </c>
      <c r="C2474" s="9" t="s">
        <v>5672</v>
      </c>
      <c r="D2474" t="str">
        <f t="shared" si="79"/>
        <v>CHEGLB-CHEQUE Y PAGARES GLOBAL</v>
      </c>
    </row>
    <row r="2475" spans="1:4" x14ac:dyDescent="0.35">
      <c r="A2475" t="str">
        <f t="shared" si="78"/>
        <v>CHEMUL-CHEQUES Y PAGARES MULTIIMPLEMENTADA</v>
      </c>
      <c r="B2475" s="9" t="s">
        <v>5673</v>
      </c>
      <c r="C2475" s="9" t="s">
        <v>5674</v>
      </c>
      <c r="D2475" t="str">
        <f t="shared" si="79"/>
        <v>CHEMUL-CHEQUES Y PAGARES MULTIIMPLEMENTADA</v>
      </c>
    </row>
    <row r="2476" spans="1:4" x14ac:dyDescent="0.35">
      <c r="A2476" t="str">
        <f t="shared" si="78"/>
        <v>CHEQUE-Administración cheques y pagarés de Cuentas Personales.</v>
      </c>
      <c r="B2476" s="9" t="s">
        <v>5675</v>
      </c>
      <c r="C2476" s="9" t="s">
        <v>5676</v>
      </c>
      <c r="D2476" t="str">
        <f t="shared" si="79"/>
        <v>CHEQUE-Administración cheques y pagarés de Cuentas Personales.</v>
      </c>
    </row>
    <row r="2477" spans="1:4" x14ac:dyDescent="0.35">
      <c r="A2477" t="str">
        <f t="shared" si="78"/>
        <v>CHGISA-CASH ISA UPGRADE BANKSPHERE APLICATION</v>
      </c>
      <c r="B2477" s="9" t="s">
        <v>5677</v>
      </c>
      <c r="C2477" s="9" t="s">
        <v>5678</v>
      </c>
      <c r="D2477" t="str">
        <f t="shared" si="79"/>
        <v>CHGISA-CASH ISA UPGRADE BANKSPHERE APLICATION</v>
      </c>
    </row>
    <row r="2478" spans="1:4" x14ac:dyDescent="0.35">
      <c r="A2478" t="str">
        <f t="shared" si="78"/>
        <v>CHIMBW-The archiving of Cheque Images processed through SCCA. It will incorporate images related to cheque deposits, cheque debits and external credits.</v>
      </c>
      <c r="B2478" s="9" t="s">
        <v>5679</v>
      </c>
      <c r="C2478" s="9" t="s">
        <v>5680</v>
      </c>
      <c r="D2478" t="str">
        <f t="shared" si="79"/>
        <v>CHIMBW-The archiving of Cheque Images processed through SCCA. It will incorporate images related to cheque deposits, cheque debits and external credits.</v>
      </c>
    </row>
    <row r="2479" spans="1:4" x14ac:dyDescent="0.35">
      <c r="A2479" t="str">
        <f t="shared" si="78"/>
        <v>CHLIQU-Liquidación diversas modalidades de Cash Pooling</v>
      </c>
      <c r="B2479" s="9" t="s">
        <v>5681</v>
      </c>
      <c r="C2479" s="9" t="s">
        <v>5682</v>
      </c>
      <c r="D2479" t="str">
        <f t="shared" si="79"/>
        <v>CHLIQU-Liquidación diversas modalidades de Cash Pooling</v>
      </c>
    </row>
    <row r="2480" spans="1:4" x14ac:dyDescent="0.35">
      <c r="A2480" t="str">
        <f t="shared" si="78"/>
        <v>CHPOPA-Relacionada con la aplicación core 10002247. Aplicación que permite la gestión de los cheques autoemitidos por el cliente y comunicados a la Entidad. Permite al gestión del servicio al cliente, la recepción de remesas y el control de los documentos comunicados, realizando también el correspondiente control en el pago.</v>
      </c>
      <c r="B2480" s="9" t="s">
        <v>5683</v>
      </c>
      <c r="C2480" s="9" t="s">
        <v>5684</v>
      </c>
      <c r="D2480" t="str">
        <f t="shared" si="79"/>
        <v>CHPOPA-Relacionada con la aplicación core 10002247. Aplicación que permite la gestión de los cheques autoemitidos por el cliente y comunicados a la Entidad. Permite al gestión del servicio al cliente, la recepción de remesas y el control de los documentos comunicados, realizando también el correspondiente control en el pago.</v>
      </c>
    </row>
    <row r="2481" spans="1:4" x14ac:dyDescent="0.35">
      <c r="A2481" t="str">
        <f t="shared" si="78"/>
        <v>CHPSEB-SOFTWARE SEB DE CHEQUES Y PAGARES DE CCPP</v>
      </c>
      <c r="B2481" s="9" t="s">
        <v>5685</v>
      </c>
      <c r="C2481" s="9" t="s">
        <v>5686</v>
      </c>
      <c r="D2481" t="str">
        <f t="shared" si="79"/>
        <v>CHPSEB-SOFTWARE SEB DE CHEQUES Y PAGARES DE CCPP</v>
      </c>
    </row>
    <row r="2482" spans="1:4" x14ac:dyDescent="0.35">
      <c r="A2482" t="str">
        <f t="shared" si="78"/>
        <v>CHSIMU-Simulación liquidación estructuras (eliminar movtos barrido,…).</v>
      </c>
      <c r="B2482" s="9" t="s">
        <v>5687</v>
      </c>
      <c r="C2482" s="9" t="s">
        <v>5688</v>
      </c>
      <c r="D2482" t="str">
        <f t="shared" si="79"/>
        <v>CHSIMU-Simulación liquidación estructuras (eliminar movtos barrido,…).</v>
      </c>
    </row>
    <row r="2483" spans="1:4" x14ac:dyDescent="0.35">
      <c r="A2483" t="str">
        <f t="shared" si="78"/>
        <v>CICSOV-PIEZAS DE CONTACT CENTER SOVEREING</v>
      </c>
      <c r="B2483" s="9" t="s">
        <v>5689</v>
      </c>
      <c r="C2483" s="9" t="s">
        <v>5690</v>
      </c>
      <c r="D2483" t="str">
        <f t="shared" si="79"/>
        <v>CICSOV-PIEZAS DE CONTACT CENTER SOVEREING</v>
      </c>
    </row>
    <row r="2484" spans="1:4" x14ac:dyDescent="0.35">
      <c r="A2484" t="str">
        <f t="shared" si="78"/>
        <v>CIEAPE-Cierre y Apertura del Ejercicio Contable y actualizacion de fechas</v>
      </c>
      <c r="B2484" s="9" t="s">
        <v>5691</v>
      </c>
      <c r="C2484" s="9" t="s">
        <v>5692</v>
      </c>
      <c r="D2484" t="str">
        <f t="shared" si="79"/>
        <v>CIEAPE-Cierre y Apertura del Ejercicio Contable y actualizacion de fechas</v>
      </c>
    </row>
    <row r="2485" spans="1:4" x14ac:dyDescent="0.35">
      <c r="A2485" t="str">
        <f t="shared" si="78"/>
        <v>CIEFIS-Aplicación de Cierre Fiscal</v>
      </c>
      <c r="B2485" s="9" t="s">
        <v>5693</v>
      </c>
      <c r="C2485" s="9" t="s">
        <v>5694</v>
      </c>
      <c r="D2485" t="str">
        <f t="shared" si="79"/>
        <v>CIEFIS-Aplicación de Cierre Fiscal</v>
      </c>
    </row>
    <row r="2486" spans="1:4" x14ac:dyDescent="0.35">
      <c r="A2486" t="str">
        <f t="shared" si="78"/>
        <v>CIGTDC-GESTOR DE TEST DINáMICO CORE</v>
      </c>
      <c r="B2486" s="9" t="s">
        <v>5695</v>
      </c>
      <c r="C2486" s="9" t="s">
        <v>5696</v>
      </c>
      <c r="D2486" t="str">
        <f t="shared" si="79"/>
        <v>CIGTDC-GESTOR DE TEST DINáMICO CORE</v>
      </c>
    </row>
    <row r="2487" spans="1:4" x14ac:dyDescent="0.35">
      <c r="A2487" t="str">
        <f t="shared" si="78"/>
        <v>CINTAL-CONTROL INTERVINIENTES ALEMANIA</v>
      </c>
      <c r="B2487" s="9" t="s">
        <v>5697</v>
      </c>
      <c r="C2487" s="9" t="s">
        <v>5698</v>
      </c>
      <c r="D2487" t="str">
        <f t="shared" si="79"/>
        <v>CINTAL-CONTROL INTERVINIENTES ALEMANIA</v>
      </c>
    </row>
    <row r="2488" spans="1:4" x14ac:dyDescent="0.35">
      <c r="A2488" t="str">
        <f t="shared" si="78"/>
        <v>CINTCO-Control de Intervinientes es una aplicación que permite el control y validación de la estructura de participación de los intervinientes en un contrato.   Es un sistema estructural que  contiene las Políticas y Reglas de Intervención, definidas de forma flexible,  paquetizable e independiente de otras aplicaciones.</v>
      </c>
      <c r="B2488" s="9" t="s">
        <v>5699</v>
      </c>
      <c r="C2488" s="9" t="s">
        <v>5700</v>
      </c>
      <c r="D2488" t="str">
        <f t="shared" si="79"/>
        <v>CINTCO-Control de Intervinientes es una aplicación que permite el control y validación de la estructura de participación de los intervinientes en un contrato.   Es un sistema estructural que  contiene las Políticas y Reglas de Intervención, definidas de forma flexible,  paquetizable e independiente de otras aplicaciones.</v>
      </c>
    </row>
    <row r="2489" spans="1:4" x14ac:dyDescent="0.35">
      <c r="A2489" t="str">
        <f t="shared" si="78"/>
        <v>CINTES-CONTROL INTERVINIENTES  ESPAÑA</v>
      </c>
      <c r="B2489" s="9" t="s">
        <v>5701</v>
      </c>
      <c r="C2489" s="9" t="s">
        <v>5702</v>
      </c>
      <c r="D2489" t="str">
        <f t="shared" si="79"/>
        <v>CINTES-CONTROL INTERVINIENTES  ESPAÑA</v>
      </c>
    </row>
    <row r="2490" spans="1:4" x14ac:dyDescent="0.35">
      <c r="A2490" t="str">
        <f t="shared" si="78"/>
        <v>CINTPT-CONTROL INTERVINIENTES  PORTUGAL</v>
      </c>
      <c r="B2490" s="9" t="s">
        <v>5703</v>
      </c>
      <c r="C2490" s="9" t="s">
        <v>5704</v>
      </c>
      <c r="D2490" t="str">
        <f t="shared" si="79"/>
        <v>CINTPT-CONTROL INTERVINIENTES  PORTUGAL</v>
      </c>
    </row>
    <row r="2491" spans="1:4" x14ac:dyDescent="0.35">
      <c r="A2491" t="str">
        <f t="shared" si="78"/>
        <v>CINTRA-COMPONENTES COMUNES BKS PORTALES</v>
      </c>
      <c r="B2491" s="9" t="s">
        <v>5705</v>
      </c>
      <c r="C2491" s="9" t="s">
        <v>5706</v>
      </c>
      <c r="D2491" t="str">
        <f t="shared" si="79"/>
        <v>CINTRA-COMPONENTES COMUNES BKS PORTALES</v>
      </c>
    </row>
    <row r="2492" spans="1:4" x14ac:dyDescent="0.35">
      <c r="A2492" t="str">
        <f t="shared" si="78"/>
        <v>CINTUK-CONTROL INTERVINIENTES  UK</v>
      </c>
      <c r="B2492" s="9" t="s">
        <v>5707</v>
      </c>
      <c r="C2492" s="9" t="s">
        <v>5708</v>
      </c>
      <c r="D2492" t="str">
        <f t="shared" si="79"/>
        <v>CINTUK-CONTROL INTERVINIENTES  UK</v>
      </c>
    </row>
    <row r="2493" spans="1:4" x14ac:dyDescent="0.35">
      <c r="A2493" t="str">
        <f t="shared" si="78"/>
        <v>CINTUS-CONTROL INTERVINIENTES  USA</v>
      </c>
      <c r="B2493" s="9" t="s">
        <v>5709</v>
      </c>
      <c r="C2493" s="9" t="s">
        <v>5710</v>
      </c>
      <c r="D2493" t="str">
        <f t="shared" si="79"/>
        <v>CINTUS-CONTROL INTERVINIENTES  USA</v>
      </c>
    </row>
    <row r="2494" spans="1:4" x14ac:dyDescent="0.35">
      <c r="A2494" t="str">
        <f t="shared" si="78"/>
        <v>CIOSCF-Cuadro de mando en Qlikview para el CIO de Santander Consumer Finance: presupuestos y SLAs.</v>
      </c>
      <c r="B2494" s="9" t="s">
        <v>5711</v>
      </c>
      <c r="C2494" s="9" t="s">
        <v>5712</v>
      </c>
      <c r="D2494" t="str">
        <f t="shared" si="79"/>
        <v>CIOSCF-Cuadro de mando en Qlikview para el CIO de Santander Consumer Finance: presupuestos y SLAs.</v>
      </c>
    </row>
    <row r="2495" spans="1:4" x14ac:dyDescent="0.35">
      <c r="A2495" t="str">
        <f t="shared" si="78"/>
        <v>CIRANT-Circularización</v>
      </c>
      <c r="B2495" s="9" t="s">
        <v>5713</v>
      </c>
      <c r="C2495" s="9" t="s">
        <v>5714</v>
      </c>
      <c r="D2495" t="str">
        <f t="shared" si="79"/>
        <v>CIRANT-Circularización</v>
      </c>
    </row>
    <row r="2496" spans="1:4" x14ac:dyDescent="0.35">
      <c r="A2496" t="str">
        <f t="shared" si="78"/>
        <v>CIRBCO-CIRBE Consulta SCE</v>
      </c>
      <c r="B2496" s="9" t="s">
        <v>5715</v>
      </c>
      <c r="C2496" s="9" t="s">
        <v>5716</v>
      </c>
      <c r="D2496" t="str">
        <f t="shared" si="79"/>
        <v>CIRBCO-CIRBE Consulta SCE</v>
      </c>
    </row>
    <row r="2497" spans="1:4" x14ac:dyDescent="0.35">
      <c r="A2497" t="str">
        <f t="shared" si="78"/>
        <v>CIRBE-DECLARACION DE RIESGOS AL BANCO DE ESPAÑA.</v>
      </c>
      <c r="B2497" s="9" t="s">
        <v>5717</v>
      </c>
      <c r="C2497" s="9" t="s">
        <v>5718</v>
      </c>
      <c r="D2497" t="str">
        <f t="shared" si="79"/>
        <v>CIRBE-DECLARACION DE RIESGOS AL BANCO DE ESPAÑA.</v>
      </c>
    </row>
    <row r="2498" spans="1:4" x14ac:dyDescent="0.35">
      <c r="A2498" t="str">
        <f t="shared" si="78"/>
        <v>CIRBEM-CIRBE Proc Mensl SCE</v>
      </c>
      <c r="B2498" s="9" t="s">
        <v>5719</v>
      </c>
      <c r="C2498" s="9" t="s">
        <v>5720</v>
      </c>
      <c r="D2498" t="str">
        <f t="shared" si="79"/>
        <v>CIRBEM-CIRBE Proc Mensl SCE</v>
      </c>
    </row>
    <row r="2499" spans="1:4" x14ac:dyDescent="0.35">
      <c r="A2499" t="str">
        <f t="shared" si="78"/>
        <v>CIRBTO-Nuevos acreditados</v>
      </c>
      <c r="B2499" s="9" t="s">
        <v>5721</v>
      </c>
      <c r="C2499" s="9" t="s">
        <v>5722</v>
      </c>
      <c r="D2499" t="str">
        <f t="shared" si="79"/>
        <v>CIRBTO-Nuevos acreditados</v>
      </c>
    </row>
    <row r="2500" spans="1:4" x14ac:dyDescent="0.35">
      <c r="A2500" t="str">
        <f t="shared" si="78"/>
        <v>CIRCON-Nueva definicio n de la Circularizacion para los contratos de Saldos de Clientes</v>
      </c>
      <c r="B2500" s="9" t="s">
        <v>5723</v>
      </c>
      <c r="C2500" s="9" t="s">
        <v>5724</v>
      </c>
      <c r="D2500" t="str">
        <f t="shared" si="79"/>
        <v>CIRCON-Nueva definicio n de la Circularizacion para los contratos de Saldos de Clientes</v>
      </c>
    </row>
    <row r="2501" spans="1:4" x14ac:dyDescent="0.35">
      <c r="A2501" t="str">
        <f t="shared" si="78"/>
        <v>CIROPN-CIRBE OPEN BANK - DECLARACION A BANCO DE ESPAÑA OPEN BANK.</v>
      </c>
      <c r="B2501" s="9" t="s">
        <v>5725</v>
      </c>
      <c r="C2501" s="9" t="s">
        <v>5726</v>
      </c>
      <c r="D2501" t="str">
        <f t="shared" si="79"/>
        <v>CIROPN-CIRBE OPEN BANK - DECLARACION A BANCO DE ESPAÑA OPEN BANK.</v>
      </c>
    </row>
    <row r="2502" spans="1:4" x14ac:dyDescent="0.35">
      <c r="A2502" t="str">
        <f t="shared" si="78"/>
        <v>CIRSAN-CIRBE SANTANDER - DECLARACION A BANCO DE ESPAÑA SANTANDER.</v>
      </c>
      <c r="B2502" s="9" t="s">
        <v>5727</v>
      </c>
      <c r="C2502" s="9" t="s">
        <v>5728</v>
      </c>
      <c r="D2502" t="str">
        <f t="shared" si="79"/>
        <v>CIRSAN-CIRBE SANTANDER - DECLARACION A BANCO DE ESPAÑA SANTANDER.</v>
      </c>
    </row>
    <row r="2503" spans="1:4" x14ac:dyDescent="0.35">
      <c r="A2503" t="str">
        <f t="shared" si="78"/>
        <v>CITACC-TIPO ACCESO BOLASEG</v>
      </c>
      <c r="B2503" s="9" t="s">
        <v>5729</v>
      </c>
      <c r="C2503" s="9" t="s">
        <v>5730</v>
      </c>
      <c r="D2503" t="str">
        <f t="shared" si="79"/>
        <v>CITACC-TIPO ACCESO BOLASEG</v>
      </c>
    </row>
    <row r="2504" spans="1:4" x14ac:dyDescent="0.35">
      <c r="A2504" t="str">
        <f t="shared" si="78"/>
        <v>CLACOR-Aplicación que permite otorgar una Clasificación de Riesgos para las Oficinas.</v>
      </c>
      <c r="B2504" s="9" t="s">
        <v>5731</v>
      </c>
      <c r="C2504" s="9" t="s">
        <v>5732</v>
      </c>
      <c r="D2504" t="str">
        <f t="shared" si="79"/>
        <v>CLACOR-Aplicación que permite otorgar una Clasificación de Riesgos para las Oficinas.</v>
      </c>
    </row>
    <row r="2505" spans="1:4" x14ac:dyDescent="0.35">
      <c r="A2505" t="str">
        <f t="shared" si="78"/>
        <v>CLADBI-Data Gathering motor de clasificador de riesgos Brasil</v>
      </c>
      <c r="B2505" s="9" t="s">
        <v>5733</v>
      </c>
      <c r="C2505" s="9" t="s">
        <v>5734</v>
      </c>
      <c r="D2505" t="str">
        <f t="shared" si="79"/>
        <v>CLADBI-Data Gathering motor de clasificador de riesgos Brasil</v>
      </c>
    </row>
    <row r="2506" spans="1:4" x14ac:dyDescent="0.35">
      <c r="A2506" t="str">
        <f t="shared" si="78"/>
        <v>CLADUI-Data Gathering Clasificador Riesgos</v>
      </c>
      <c r="B2506" s="9" t="s">
        <v>5735</v>
      </c>
      <c r="C2506" s="9" t="s">
        <v>5736</v>
      </c>
      <c r="D2506" t="str">
        <f t="shared" si="79"/>
        <v>CLADUI-Data Gathering Clasificador Riesgos</v>
      </c>
    </row>
    <row r="2507" spans="1:4" x14ac:dyDescent="0.35">
      <c r="A2507" t="str">
        <f t="shared" si="78"/>
        <v>CLAIBI-Interface Generator del motor de clasificación de riesgos para Brasil.</v>
      </c>
      <c r="B2507" s="9" t="s">
        <v>5737</v>
      </c>
      <c r="C2507" s="9" t="s">
        <v>5738</v>
      </c>
      <c r="D2507" t="str">
        <f t="shared" si="79"/>
        <v>CLAIBI-Interface Generator del motor de clasificación de riesgos para Brasil.</v>
      </c>
    </row>
    <row r="2508" spans="1:4" x14ac:dyDescent="0.35">
      <c r="A2508" t="str">
        <f t="shared" si="78"/>
        <v>CLAIUI-Interface Generator Clasificador Riesgos</v>
      </c>
      <c r="B2508" s="9" t="s">
        <v>5739</v>
      </c>
      <c r="C2508" s="9" t="s">
        <v>5740</v>
      </c>
      <c r="D2508" t="str">
        <f t="shared" si="79"/>
        <v>CLAIUI-Interface Generator Clasificador Riesgos</v>
      </c>
    </row>
    <row r="2509" spans="1:4" x14ac:dyDescent="0.35">
      <c r="A2509" t="str">
        <f t="shared" si="78"/>
        <v>CLALOT-CLASIFICACION LOCAL TOTTA</v>
      </c>
      <c r="B2509" s="9" t="s">
        <v>5741</v>
      </c>
      <c r="C2509" s="9" t="s">
        <v>5742</v>
      </c>
      <c r="D2509" t="str">
        <f t="shared" si="79"/>
        <v>CLALOT-CLASIFICACION LOCAL TOTTA</v>
      </c>
    </row>
    <row r="2510" spans="1:4" x14ac:dyDescent="0.35">
      <c r="A2510" t="str">
        <f t="shared" si="78"/>
        <v>CLAOFI-Mantenimiento y consulta del modelo que recoge la Codificación Interna de las diferentes clasificaciones de Sector, Actividad, y Ocupación, que cualifica o segmentan a una persona física o jurídica; de uso general por todas las aplicaciones del resto de capas del software</v>
      </c>
      <c r="B2510" s="9" t="s">
        <v>5743</v>
      </c>
      <c r="C2510" s="9" t="s">
        <v>5744</v>
      </c>
      <c r="D2510" t="str">
        <f t="shared" si="79"/>
        <v>CLAOFI-Mantenimiento y consulta del modelo que recoge la Codificación Interna de las diferentes clasificaciones de Sector, Actividad, y Ocupación, que cualifica o segmentan a una persona física o jurídica; de uso general por todas las aplicaciones del resto de capas del software</v>
      </c>
    </row>
    <row r="2511" spans="1:4" x14ac:dyDescent="0.35">
      <c r="A2511" t="str">
        <f t="shared" si="78"/>
        <v>CLARES-Aplicación ESPAÑA que permite otorgar una Clasificación de Riesgos para las Oficinas.</v>
      </c>
      <c r="B2511" s="9" t="s">
        <v>5745</v>
      </c>
      <c r="C2511" s="9" t="s">
        <v>5746</v>
      </c>
      <c r="D2511" t="str">
        <f t="shared" si="79"/>
        <v>CLARES-Aplicación ESPAÑA que permite otorgar una Clasificación de Riesgos para las Oficinas.</v>
      </c>
    </row>
    <row r="2512" spans="1:4" x14ac:dyDescent="0.35">
      <c r="A2512" t="str">
        <f t="shared" si="78"/>
        <v>CLBBMG-Aplicación Especifica BMG (Banca Mayorista Global)   que da soporte a las consultas de liquidaciones</v>
      </c>
      <c r="B2512" s="9" t="s">
        <v>5747</v>
      </c>
      <c r="C2512" s="9" t="s">
        <v>5748</v>
      </c>
      <c r="D2512" t="str">
        <f t="shared" si="79"/>
        <v>CLBBMG-Aplicación Especifica BMG (Banca Mayorista Global)   que da soporte a las consultas de liquidaciones</v>
      </c>
    </row>
    <row r="2513" spans="1:4" x14ac:dyDescent="0.35">
      <c r="A2513" t="str">
        <f t="shared" si="78"/>
        <v>CLCOST-Gestión Costes Cloud</v>
      </c>
      <c r="B2513" s="9" t="s">
        <v>5749</v>
      </c>
      <c r="C2513" s="9" t="s">
        <v>5750</v>
      </c>
      <c r="D2513" t="str">
        <f t="shared" si="79"/>
        <v>CLCOST-Gestión Costes Cloud</v>
      </c>
    </row>
    <row r="2514" spans="1:4" x14ac:dyDescent="0.35">
      <c r="A2514" t="str">
        <f t="shared" si="78"/>
        <v>CLDCCS-Client Data Control (CDC) screens to allow the CIB users to enter entity / individual details and create relationships. Users can also submit the records to NetReveal for screening and maintain the results (on-demand / real-time and post investigation feedback). Also Dow Jones data will be migrated to the internal repository and accessed via the screens.</v>
      </c>
      <c r="B2514" s="9" t="s">
        <v>5751</v>
      </c>
      <c r="C2514" s="9" t="s">
        <v>5752</v>
      </c>
      <c r="D2514" t="str">
        <f t="shared" si="79"/>
        <v>CLDCCS-Client Data Control (CDC) screens to allow the CIB users to enter entity / individual details and create relationships. Users can also submit the records to NetReveal for screening and maintain the results (on-demand / real-time and post investigation feedback). Also Dow Jones data will be migrated to the internal repository and accessed via the screens.</v>
      </c>
    </row>
    <row r="2515" spans="1:4" x14ac:dyDescent="0.35">
      <c r="A2515" t="str">
        <f t="shared" si="78"/>
        <v>CLEARI-CLEARING</v>
      </c>
      <c r="B2515" s="9" t="s">
        <v>5753</v>
      </c>
      <c r="C2515" s="9" t="s">
        <v>5754</v>
      </c>
      <c r="D2515" t="str">
        <f t="shared" si="79"/>
        <v>CLEARI-CLEARING</v>
      </c>
    </row>
    <row r="2516" spans="1:4" x14ac:dyDescent="0.35">
      <c r="A2516" t="str">
        <f t="shared" si="78"/>
        <v>CLIALT-CLIENTES (ALTAMIRA)</v>
      </c>
      <c r="B2516" s="9" t="s">
        <v>5755</v>
      </c>
      <c r="C2516" s="9" t="s">
        <v>5756</v>
      </c>
      <c r="D2516" t="str">
        <f t="shared" si="79"/>
        <v>CLIALT-CLIENTES (ALTAMIRA)</v>
      </c>
    </row>
    <row r="2517" spans="1:4" x14ac:dyDescent="0.35">
      <c r="A2517" t="str">
        <f t="shared" si="78"/>
        <v>CLIENT-CLIENTTRADE: sistema de comercio internacional, destinado a los clientes (frond-end), para generar cartas de crédito.</v>
      </c>
      <c r="B2517" s="9" t="s">
        <v>5757</v>
      </c>
      <c r="C2517" s="9" t="s">
        <v>5758</v>
      </c>
      <c r="D2517" t="str">
        <f t="shared" si="79"/>
        <v>CLIENT-CLIENTTRADE: sistema de comercio internacional, destinado a los clientes (frond-end), para generar cartas de crédito.</v>
      </c>
    </row>
    <row r="2518" spans="1:4" x14ac:dyDescent="0.35">
      <c r="A2518" t="str">
        <f t="shared" si="78"/>
        <v>CLIESP-CLIENTES ESPECIALES</v>
      </c>
      <c r="B2518" s="9" t="s">
        <v>5759</v>
      </c>
      <c r="C2518" s="9" t="s">
        <v>5760</v>
      </c>
      <c r="D2518" t="str">
        <f t="shared" si="79"/>
        <v>CLIESP-CLIENTES ESPECIALES</v>
      </c>
    </row>
    <row r="2519" spans="1:4" x14ac:dyDescent="0.35">
      <c r="A2519" t="str">
        <f t="shared" si="78"/>
        <v>CLIGUK-DISTRIBUCIÓN CLIENTES EN LOCAL UK PARA ENTORNO GLOBAL</v>
      </c>
      <c r="B2519" s="9" t="s">
        <v>5761</v>
      </c>
      <c r="C2519" s="9" t="s">
        <v>5762</v>
      </c>
      <c r="D2519" t="str">
        <f t="shared" si="79"/>
        <v>CLIGUK-DISTRIBUCIÓN CLIENTES EN LOCAL UK PARA ENTORNO GLOBAL</v>
      </c>
    </row>
    <row r="2520" spans="1:4" x14ac:dyDescent="0.35">
      <c r="A2520" t="str">
        <f t="shared" si="78"/>
        <v>CLISCB-TRATAMIENTO CLIENTES SCB</v>
      </c>
      <c r="B2520" s="9" t="s">
        <v>5763</v>
      </c>
      <c r="C2520" s="9" t="s">
        <v>5764</v>
      </c>
      <c r="D2520" t="str">
        <f t="shared" si="79"/>
        <v>CLISCB-TRATAMIENTO CLIENTES SCB</v>
      </c>
    </row>
    <row r="2521" spans="1:4" x14ac:dyDescent="0.35">
      <c r="A2521" t="str">
        <f t="shared" si="78"/>
        <v>CLOA-Commercial Loans system used exclusively by Commercial Mortgages to process applications to funds release</v>
      </c>
      <c r="B2521" s="9" t="s">
        <v>5765</v>
      </c>
      <c r="C2521" s="9" t="s">
        <v>5766</v>
      </c>
      <c r="D2521" t="str">
        <f t="shared" si="79"/>
        <v>CLOA-Commercial Loans system used exclusively by Commercial Mortgages to process applications to funds release</v>
      </c>
    </row>
    <row r="2522" spans="1:4" x14ac:dyDescent="0.35">
      <c r="A2522" t="str">
        <f t="shared" si="78"/>
        <v>CLOCAL-CONVERSOR CUENTA LOCAL</v>
      </c>
      <c r="B2522" s="9" t="s">
        <v>5767</v>
      </c>
      <c r="C2522" s="9" t="s">
        <v>5768</v>
      </c>
      <c r="D2522" t="str">
        <f t="shared" si="79"/>
        <v>CLOCAL-CONVERSOR CUENTA LOCAL</v>
      </c>
    </row>
    <row r="2523" spans="1:4" x14ac:dyDescent="0.35">
      <c r="A2523" t="str">
        <f t="shared" si="78"/>
        <v>CLOCRC-CONVERSOR DE CUENTA CON CONSULTA A REL_CONTRATOS</v>
      </c>
      <c r="B2523" s="9" t="s">
        <v>5769</v>
      </c>
      <c r="C2523" s="9" t="s">
        <v>5770</v>
      </c>
      <c r="D2523" t="str">
        <f t="shared" si="79"/>
        <v>CLOCRC-CONVERSOR DE CUENTA CON CONSULTA A REL_CONTRATOS</v>
      </c>
    </row>
    <row r="2524" spans="1:4" x14ac:dyDescent="0.35">
      <c r="A2524" t="str">
        <f t="shared" si="78"/>
        <v>CLQSCB-Liquidaciones Alemania SCB</v>
      </c>
      <c r="B2524" s="9" t="s">
        <v>5771</v>
      </c>
      <c r="C2524" s="9" t="s">
        <v>5772</v>
      </c>
      <c r="D2524" t="str">
        <f t="shared" si="79"/>
        <v>CLQSCB-Liquidaciones Alemania SCB</v>
      </c>
    </row>
    <row r="2525" spans="1:4" x14ac:dyDescent="0.35">
      <c r="A2525" t="str">
        <f t="shared" si="78"/>
        <v>CMALEM-</v>
      </c>
      <c r="B2525" s="9" t="s">
        <v>3520</v>
      </c>
      <c r="C2525" s="9" t="s">
        <v>5773</v>
      </c>
      <c r="D2525" t="str">
        <f t="shared" si="79"/>
        <v>CMALEM-</v>
      </c>
    </row>
    <row r="2526" spans="1:4" x14ac:dyDescent="0.35">
      <c r="A2526" t="str">
        <f t="shared" si="78"/>
        <v>CMALEM-</v>
      </c>
      <c r="B2526" s="9" t="s">
        <v>3520</v>
      </c>
      <c r="C2526" s="9" t="s">
        <v>5773</v>
      </c>
      <c r="D2526" t="str">
        <f t="shared" si="79"/>
        <v>CMALEM-</v>
      </c>
    </row>
    <row r="2527" spans="1:4" x14ac:dyDescent="0.35">
      <c r="A2527" t="str">
        <f t="shared" si="78"/>
        <v>CMCAJA-Cuadro de Mando de QlikView para Auditoría. Incorpora información de KBI’S y SNAB-B</v>
      </c>
      <c r="B2527" s="9" t="s">
        <v>5774</v>
      </c>
      <c r="C2527" s="9" t="s">
        <v>5775</v>
      </c>
      <c r="D2527" t="str">
        <f t="shared" si="79"/>
        <v>CMCAJA-Cuadro de Mando de QlikView para Auditoría. Incorpora información de KBI’S y SNAB-B</v>
      </c>
    </row>
    <row r="2528" spans="1:4" x14ac:dyDescent="0.35">
      <c r="A2528" t="str">
        <f t="shared" si="78"/>
        <v>CMCOST-Cuadro de mando Qlikview de Costes para Gestión Global del Gasto. Incorpora información de presupuestos, facturas, solicitudes, aquanima y auditoría.</v>
      </c>
      <c r="B2528" s="9" t="s">
        <v>5776</v>
      </c>
      <c r="C2528" s="9" t="s">
        <v>5777</v>
      </c>
      <c r="D2528" t="str">
        <f t="shared" si="79"/>
        <v>CMCOST-Cuadro de mando Qlikview de Costes para Gestión Global del Gasto. Incorpora información de presupuestos, facturas, solicitudes, aquanima y auditoría.</v>
      </c>
    </row>
    <row r="2529" spans="1:4" x14ac:dyDescent="0.35">
      <c r="A2529" t="str">
        <f t="shared" si="78"/>
        <v>CMEBRA-IOC_CME_BRASIL</v>
      </c>
      <c r="B2529" s="9" t="s">
        <v>5778</v>
      </c>
      <c r="C2529" s="9" t="s">
        <v>5779</v>
      </c>
      <c r="D2529" t="str">
        <f t="shared" si="79"/>
        <v>CMEBRA-IOC_CME_BRASIL</v>
      </c>
    </row>
    <row r="2530" spans="1:4" x14ac:dyDescent="0.35">
      <c r="A2530" t="str">
        <f t="shared" si="78"/>
        <v>CMEMEX-Contrato multicanal estratégico México</v>
      </c>
      <c r="B2530" s="9" t="s">
        <v>5780</v>
      </c>
      <c r="C2530" s="9" t="s">
        <v>5781</v>
      </c>
      <c r="D2530" t="str">
        <f t="shared" si="79"/>
        <v>CMEMEX-Contrato multicanal estratégico México</v>
      </c>
    </row>
    <row r="2531" spans="1:4" x14ac:dyDescent="0.35">
      <c r="A2531" t="str">
        <f t="shared" si="78"/>
        <v>CMFIES-IIC CASH MANAGEMENT FINV ESPAÑA</v>
      </c>
      <c r="B2531" s="9" t="s">
        <v>5782</v>
      </c>
      <c r="C2531" s="9" t="s">
        <v>5783</v>
      </c>
      <c r="D2531" t="str">
        <f t="shared" si="79"/>
        <v>CMFIES-IIC CASH MANAGEMENT FINV ESPAÑA</v>
      </c>
    </row>
    <row r="2532" spans="1:4" x14ac:dyDescent="0.35">
      <c r="A2532" t="str">
        <f t="shared" si="78"/>
        <v>CMGBRA-Cuadro de mando QlikView para Relación Superv no Euro. Incorpora información de inspecciones, findings, planes de acción.</v>
      </c>
      <c r="B2532" s="9" t="s">
        <v>5784</v>
      </c>
      <c r="C2532" s="9" t="s">
        <v>5785</v>
      </c>
      <c r="D2532" t="str">
        <f t="shared" si="79"/>
        <v>CMGBRA-Cuadro de mando QlikView para Relación Superv no Euro. Incorpora información de inspecciones, findings, planes de acción.</v>
      </c>
    </row>
    <row r="2533" spans="1:4" x14ac:dyDescent="0.35">
      <c r="A2533" t="str">
        <f t="shared" si="78"/>
        <v>CMOBMG-Parametrización de indicadores del Cuadro de Mando de las OBBs    ESPECÍFICO DE BMG PARA PATRÓN MULTI BKS</v>
      </c>
      <c r="B2533" s="9" t="s">
        <v>5786</v>
      </c>
      <c r="C2533" s="9" t="s">
        <v>5787</v>
      </c>
      <c r="D2533" t="str">
        <f t="shared" si="79"/>
        <v>CMOBMG-Parametrización de indicadores del Cuadro de Mando de las OBBs    ESPECÍFICO DE BMG PARA PATRÓN MULTI BKS</v>
      </c>
    </row>
    <row r="2534" spans="1:4" x14ac:dyDescent="0.35">
      <c r="A2534" t="str">
        <f t="shared" si="78"/>
        <v>CMOCOR-Parametrización de indicadores del Cuadro de Mando de las OBBs</v>
      </c>
      <c r="B2534" s="9" t="s">
        <v>5788</v>
      </c>
      <c r="C2534" s="9" t="s">
        <v>5789</v>
      </c>
      <c r="D2534" t="str">
        <f t="shared" si="79"/>
        <v>CMOCOR-Parametrización de indicadores del Cuadro de Mando de las OBBs</v>
      </c>
    </row>
    <row r="2535" spans="1:4" x14ac:dyDescent="0.35">
      <c r="A2535" t="str">
        <f t="shared" si="78"/>
        <v>CMOGEO-Parametrización de indicadores del Cuadro de Mando de las OBBs       ESPECÍFICA DE ENTORNO CORPORATIVO DE MARCAJE -TTGG-, PARA MULTI BKS</v>
      </c>
      <c r="B2535" s="9" t="s">
        <v>5790</v>
      </c>
      <c r="C2535" s="9" t="s">
        <v>5791</v>
      </c>
      <c r="D2535" t="str">
        <f t="shared" si="79"/>
        <v>CMOGEO-Parametrización de indicadores del Cuadro de Mando de las OBBs       ESPECÍFICA DE ENTORNO CORPORATIVO DE MARCAJE -TTGG-, PARA MULTI BKS</v>
      </c>
    </row>
    <row r="2536" spans="1:4" x14ac:dyDescent="0.35">
      <c r="A2536" t="str">
        <f t="shared" ref="A2536:A2599" si="80">CONCATENATE(C2536,"-",B2536)</f>
        <v>CMOHUB-Parametrización de indicadores del Cuadro de Mando de las OBBs    ESPECÍFICO DE HUB PARA PATRÓN MULTI BKS</v>
      </c>
      <c r="B2536" s="9" t="s">
        <v>5792</v>
      </c>
      <c r="C2536" s="9" t="s">
        <v>5793</v>
      </c>
      <c r="D2536" t="str">
        <f t="shared" ref="D2536:D2599" si="81">A2536</f>
        <v>CMOHUB-Parametrización de indicadores del Cuadro de Mando de las OBBs    ESPECÍFICO DE HUB PARA PATRÓN MULTI BKS</v>
      </c>
    </row>
    <row r="2537" spans="1:4" x14ac:dyDescent="0.35">
      <c r="A2537" t="str">
        <f t="shared" si="80"/>
        <v>CMOPRE-Lógica de Presentación de la Aplicación de Parametrización de indicadores del Cuadro de Mando de las OBBs.</v>
      </c>
      <c r="B2537" s="9" t="s">
        <v>5794</v>
      </c>
      <c r="C2537" s="9" t="s">
        <v>5795</v>
      </c>
      <c r="D2537" t="str">
        <f t="shared" si="81"/>
        <v>CMOPRE-Lógica de Presentación de la Aplicación de Parametrización de indicadores del Cuadro de Mando de las OBBs.</v>
      </c>
    </row>
    <row r="2538" spans="1:4" x14ac:dyDescent="0.35">
      <c r="A2538" t="str">
        <f t="shared" si="80"/>
        <v>CMOTCO-CONV MOT CORE-COMUN</v>
      </c>
      <c r="B2538" s="9" t="s">
        <v>5796</v>
      </c>
      <c r="C2538" s="9" t="s">
        <v>5797</v>
      </c>
      <c r="D2538" t="str">
        <f t="shared" si="81"/>
        <v>CMOTCO-CONV MOT CORE-COMUN</v>
      </c>
    </row>
    <row r="2539" spans="1:4" x14ac:dyDescent="0.35">
      <c r="A2539" t="str">
        <f t="shared" si="80"/>
        <v>CMOTUS-CONV MOT MULTI USA</v>
      </c>
      <c r="B2539" s="9" t="s">
        <v>5798</v>
      </c>
      <c r="C2539" s="9" t="s">
        <v>5799</v>
      </c>
      <c r="D2539" t="str">
        <f t="shared" si="81"/>
        <v>CMOTUS-CONV MOT MULTI USA</v>
      </c>
    </row>
    <row r="2540" spans="1:4" x14ac:dyDescent="0.35">
      <c r="A2540" t="str">
        <f t="shared" si="80"/>
        <v>CMPEST-Numeración estructural de los contratos Partenón, de uso general por todas las aplicaciones de resto de capas del software.</v>
      </c>
      <c r="B2540" s="9" t="s">
        <v>5800</v>
      </c>
      <c r="C2540" s="9" t="s">
        <v>5801</v>
      </c>
      <c r="D2540" t="str">
        <f t="shared" si="81"/>
        <v>CMPEST-Numeración estructural de los contratos Partenón, de uso general por todas las aplicaciones de resto de capas del software.</v>
      </c>
    </row>
    <row r="2541" spans="1:4" x14ac:dyDescent="0.35">
      <c r="A2541" t="str">
        <f t="shared" si="80"/>
        <v>CMPOPB-Central Mobile Payments Service OpenBank</v>
      </c>
      <c r="B2541" s="9" t="s">
        <v>5802</v>
      </c>
      <c r="C2541" s="9" t="s">
        <v>5803</v>
      </c>
      <c r="D2541" t="str">
        <f t="shared" si="81"/>
        <v>CMPOPB-Central Mobile Payments Service OpenBank</v>
      </c>
    </row>
    <row r="2542" spans="1:4" x14ac:dyDescent="0.35">
      <c r="A2542" t="str">
        <f t="shared" si="80"/>
        <v>CMPS01-Central Mobile Payments Service</v>
      </c>
      <c r="B2542" s="9" t="s">
        <v>5804</v>
      </c>
      <c r="C2542" s="9" t="s">
        <v>5805</v>
      </c>
      <c r="D2542" t="str">
        <f t="shared" si="81"/>
        <v>CMPS01-Central Mobile Payments Service</v>
      </c>
    </row>
    <row r="2543" spans="1:4" x14ac:dyDescent="0.35">
      <c r="A2543" t="str">
        <f t="shared" si="80"/>
        <v>CMPSAN-Central Mobile Payments Service SAN</v>
      </c>
      <c r="B2543" s="9" t="s">
        <v>5806</v>
      </c>
      <c r="C2543" s="9" t="s">
        <v>5807</v>
      </c>
      <c r="D2543" t="str">
        <f t="shared" si="81"/>
        <v>CMPSAN-Central Mobile Payments Service SAN</v>
      </c>
    </row>
    <row r="2544" spans="1:4" x14ac:dyDescent="0.35">
      <c r="A2544" t="str">
        <f t="shared" si="80"/>
        <v>CMPSOC-Cuadro de mando Qlikview de Perímetro de Sociedades para la Secretaria General corporativa. Incorpora información de sociedades, accionistas y participaciones del grupo.</v>
      </c>
      <c r="B2544" s="9" t="s">
        <v>5808</v>
      </c>
      <c r="C2544" s="9" t="s">
        <v>5809</v>
      </c>
      <c r="D2544" t="str">
        <f t="shared" si="81"/>
        <v>CMPSOC-Cuadro de mando Qlikview de Perímetro de Sociedades para la Secretaria General corporativa. Incorpora información de sociedades, accionistas y participaciones del grupo.</v>
      </c>
    </row>
    <row r="2545" spans="1:4" x14ac:dyDescent="0.35">
      <c r="A2545" t="str">
        <f t="shared" si="80"/>
        <v>CMPSUK-Central Mobile Payments Service UK</v>
      </c>
      <c r="B2545" s="9" t="s">
        <v>5810</v>
      </c>
      <c r="C2545" s="9" t="s">
        <v>5811</v>
      </c>
      <c r="D2545" t="str">
        <f t="shared" si="81"/>
        <v>CMPSUK-Central Mobile Payments Service UK</v>
      </c>
    </row>
    <row r="2546" spans="1:4" x14ac:dyDescent="0.35">
      <c r="A2546" t="str">
        <f t="shared" si="80"/>
        <v>CMRECO-Cuadro de mando Qlikview para visualizar la reconciliación de los pagos de tributos y recibos entre Colectoras y Redsis.</v>
      </c>
      <c r="B2546" s="9" t="s">
        <v>5812</v>
      </c>
      <c r="C2546" s="9" t="s">
        <v>5813</v>
      </c>
      <c r="D2546" t="str">
        <f t="shared" si="81"/>
        <v>CMRECO-Cuadro de mando Qlikview para visualizar la reconciliación de los pagos de tributos y recibos entre Colectoras y Redsis.</v>
      </c>
    </row>
    <row r="2547" spans="1:4" x14ac:dyDescent="0.35">
      <c r="A2547" t="str">
        <f t="shared" si="80"/>
        <v>CMRRHH-Cuadro de mando corporativo para Recursos Humanos. 
Integrado en el Data Lake corporativo, front-end en Qlikview.</v>
      </c>
      <c r="B2547" s="9" t="s">
        <v>5814</v>
      </c>
      <c r="C2547" s="9" t="s">
        <v>5815</v>
      </c>
      <c r="D2547" t="str">
        <f t="shared" si="81"/>
        <v>CMRRHH-Cuadro de mando corporativo para Recursos Humanos. 
Integrado en el Data Lake corporativo, front-end en Qlikview.</v>
      </c>
    </row>
    <row r="2548" spans="1:4" x14ac:dyDescent="0.35">
      <c r="A2548" t="str">
        <f t="shared" si="80"/>
        <v>CMSABB-COMISIONES ABB</v>
      </c>
      <c r="B2548" s="9" t="s">
        <v>5816</v>
      </c>
      <c r="C2548" s="9" t="s">
        <v>5817</v>
      </c>
      <c r="D2548" t="str">
        <f t="shared" si="81"/>
        <v>CMSABB-COMISIONES ABB</v>
      </c>
    </row>
    <row r="2549" spans="1:4" x14ac:dyDescent="0.35">
      <c r="A2549" t="str">
        <f t="shared" si="80"/>
        <v>CMSBAN-COMISIONES BAN</v>
      </c>
      <c r="B2549" s="9" t="s">
        <v>5818</v>
      </c>
      <c r="C2549" s="9" t="s">
        <v>5819</v>
      </c>
      <c r="D2549" t="str">
        <f t="shared" si="81"/>
        <v>CMSBAN-COMISIONES BAN</v>
      </c>
    </row>
    <row r="2550" spans="1:4" x14ac:dyDescent="0.35">
      <c r="A2550" t="str">
        <f t="shared" si="80"/>
        <v>CMSION-COMISIONES</v>
      </c>
      <c r="B2550" s="9" t="s">
        <v>5820</v>
      </c>
      <c r="C2550" s="9" t="s">
        <v>5821</v>
      </c>
      <c r="D2550" t="str">
        <f t="shared" si="81"/>
        <v>CMSION-COMISIONES</v>
      </c>
    </row>
    <row r="2551" spans="1:4" x14ac:dyDescent="0.35">
      <c r="A2551" t="str">
        <f t="shared" si="80"/>
        <v>CMSRM-Cuadro de mando Qlikview de Perímetro de Sociedades y riesgos para el área de Riesgos de Mercado corporativa.</v>
      </c>
      <c r="B2551" s="9" t="s">
        <v>5822</v>
      </c>
      <c r="C2551" s="9" t="s">
        <v>5823</v>
      </c>
      <c r="D2551" t="str">
        <f t="shared" si="81"/>
        <v>CMSRM-Cuadro de mando Qlikview de Perímetro de Sociedades y riesgos para el área de Riesgos de Mercado corporativa.</v>
      </c>
    </row>
    <row r="2552" spans="1:4" x14ac:dyDescent="0.35">
      <c r="A2552" t="str">
        <f t="shared" si="80"/>
        <v>CMSSAN-COMISIONES SAN</v>
      </c>
      <c r="B2552" s="9" t="s">
        <v>5824</v>
      </c>
      <c r="C2552" s="9" t="s">
        <v>5825</v>
      </c>
      <c r="D2552" t="str">
        <f t="shared" si="81"/>
        <v>CMSSAN-COMISIONES SAN</v>
      </c>
    </row>
    <row r="2553" spans="1:4" x14ac:dyDescent="0.35">
      <c r="A2553" t="str">
        <f t="shared" si="80"/>
        <v>CMSSOV-COMISIONES SOV</v>
      </c>
      <c r="B2553" s="9" t="s">
        <v>5826</v>
      </c>
      <c r="C2553" s="9" t="s">
        <v>5827</v>
      </c>
      <c r="D2553" t="str">
        <f t="shared" si="81"/>
        <v>CMSSOV-COMISIONES SOV</v>
      </c>
    </row>
    <row r="2554" spans="1:4" x14ac:dyDescent="0.35">
      <c r="A2554" t="str">
        <f t="shared" si="80"/>
        <v>CMTOTT-Componente local que  gestiona el arranque del caso y las solicitudes de Case Repository y permite la búsqueda de casos/solicitudes.</v>
      </c>
      <c r="B2554" s="9" t="s">
        <v>5828</v>
      </c>
      <c r="C2554" s="9" t="s">
        <v>5829</v>
      </c>
      <c r="D2554" t="str">
        <f t="shared" si="81"/>
        <v>CMTOTT-Componente local que  gestiona el arranque del caso y las solicitudes de Case Repository y permite la búsqueda de casos/solicitudes.</v>
      </c>
    </row>
    <row r="2555" spans="1:4" x14ac:dyDescent="0.35">
      <c r="A2555" t="str">
        <f t="shared" si="80"/>
        <v>CMTOTT-Componente local que  gestiona el arranque del caso y las solicitudes de Case Repository y permite la búsqueda de casos/solicitudes.</v>
      </c>
      <c r="B2555" s="9" t="s">
        <v>5828</v>
      </c>
      <c r="C2555" s="9" t="s">
        <v>5829</v>
      </c>
      <c r="D2555" t="str">
        <f t="shared" si="81"/>
        <v>CMTOTT-Componente local que  gestiona el arranque del caso y las solicitudes de Case Repository y permite la búsqueda de casos/solicitudes.</v>
      </c>
    </row>
    <row r="2556" spans="1:4" x14ac:dyDescent="0.35">
      <c r="A2556" t="str">
        <f t="shared" si="80"/>
        <v>CNBAIN-PDI Local España</v>
      </c>
      <c r="B2556" s="9" t="s">
        <v>5830</v>
      </c>
      <c r="C2556" s="9" t="s">
        <v>5831</v>
      </c>
      <c r="D2556" t="str">
        <f t="shared" si="81"/>
        <v>CNBAIN-PDI Local España</v>
      </c>
    </row>
    <row r="2557" spans="1:4" x14ac:dyDescent="0.35">
      <c r="A2557" t="str">
        <f t="shared" si="80"/>
        <v>CNCBRA-Conversor de Datos entre dos sistemas. ESPECIFICO BRASIL</v>
      </c>
      <c r="B2557" s="9" t="s">
        <v>5832</v>
      </c>
      <c r="C2557" s="9" t="s">
        <v>5833</v>
      </c>
      <c r="D2557" t="str">
        <f t="shared" si="81"/>
        <v>CNCBRA-Conversor de Datos entre dos sistemas. ESPECIFICO BRASIL</v>
      </c>
    </row>
    <row r="2558" spans="1:4" x14ac:dyDescent="0.35">
      <c r="A2558" t="str">
        <f t="shared" si="80"/>
        <v>CNCCTO-CONCEPTOS DE CONTRATOS</v>
      </c>
      <c r="B2558" s="9" t="s">
        <v>5834</v>
      </c>
      <c r="C2558" s="9" t="s">
        <v>5835</v>
      </c>
      <c r="D2558" t="str">
        <f t="shared" si="81"/>
        <v>CNCCTO-CONCEPTOS DE CONTRATOS</v>
      </c>
    </row>
    <row r="2559" spans="1:4" x14ac:dyDescent="0.35">
      <c r="A2559" t="str">
        <f t="shared" si="80"/>
        <v>CNCGEN-Definición, consulta y mantenimiento de los códigos relacionados con conceptos (posiciones) que pueden asociarse a un contrato, de uso general por todas las aplicaciones de resto de capas del software GEN</v>
      </c>
      <c r="B2559" s="9" t="s">
        <v>5836</v>
      </c>
      <c r="C2559" s="9" t="s">
        <v>5837</v>
      </c>
      <c r="D2559" t="str">
        <f t="shared" si="81"/>
        <v>CNCGEN-Definición, consulta y mantenimiento de los códigos relacionados con conceptos (posiciones) que pueden asociarse a un contrato, de uso general por todas las aplicaciones de resto de capas del software GEN</v>
      </c>
    </row>
    <row r="2560" spans="1:4" x14ac:dyDescent="0.35">
      <c r="A2560" t="str">
        <f t="shared" si="80"/>
        <v>CNCONT-Aplicación de definición y parametrización de la Conversión de la codificación o valor, que un mismo dato conceptual tiene entre diferentes sistemas o distintas empresas, de uso general por todas las aplicaciones del resto de capas del software</v>
      </c>
      <c r="B2560" s="9" t="s">
        <v>5838</v>
      </c>
      <c r="C2560" s="9" t="s">
        <v>5839</v>
      </c>
      <c r="D2560" t="str">
        <f t="shared" si="81"/>
        <v>CNCONT-Aplicación de definición y parametrización de la Conversión de la codificación o valor, que un mismo dato conceptual tiene entre diferentes sistemas o distintas empresas, de uso general por todas las aplicaciones del resto de capas del software</v>
      </c>
    </row>
    <row r="2561" spans="1:4" x14ac:dyDescent="0.35">
      <c r="A2561" t="str">
        <f t="shared" si="80"/>
        <v>CNDCOR-APLICACIóN COORDINADORA ASOCIADA A LOS DESARROLLOS DEPORTAL CIC PARA LA OPERATIVA C</v>
      </c>
      <c r="B2561" s="9" t="s">
        <v>5840</v>
      </c>
      <c r="C2561" s="9" t="s">
        <v>5841</v>
      </c>
      <c r="D2561" t="str">
        <f t="shared" si="81"/>
        <v>CNDCOR-APLICACIóN COORDINADORA ASOCIADA A LOS DESARROLLOS DEPORTAL CIC PARA LA OPERATIVA C</v>
      </c>
    </row>
    <row r="2562" spans="1:4" x14ac:dyDescent="0.35">
      <c r="A2562" t="str">
        <f t="shared" si="80"/>
        <v>CNGRPU-CNT-GS RGO POT USA</v>
      </c>
      <c r="B2562" s="9" t="s">
        <v>5842</v>
      </c>
      <c r="C2562" s="9" t="s">
        <v>5843</v>
      </c>
      <c r="D2562" t="str">
        <f t="shared" si="81"/>
        <v>CNGRPU-CNT-GS RGO POT USA</v>
      </c>
    </row>
    <row r="2563" spans="1:4" x14ac:dyDescent="0.35">
      <c r="A2563" t="str">
        <f t="shared" si="80"/>
        <v>CNINTO-CTRL INTERV PT</v>
      </c>
      <c r="B2563" s="9" t="s">
        <v>5844</v>
      </c>
      <c r="C2563" s="9" t="s">
        <v>5845</v>
      </c>
      <c r="D2563" t="str">
        <f t="shared" si="81"/>
        <v>CNINTO-CTRL INTERV PT</v>
      </c>
    </row>
    <row r="2564" spans="1:4" x14ac:dyDescent="0.35">
      <c r="A2564" t="str">
        <f t="shared" si="80"/>
        <v>CNLISC-CONSULTA DE SALDOS DE CONTRATOS</v>
      </c>
      <c r="B2564" s="9" t="s">
        <v>5846</v>
      </c>
      <c r="C2564" s="9" t="s">
        <v>5847</v>
      </c>
      <c r="D2564" t="str">
        <f t="shared" si="81"/>
        <v>CNLISC-CONSULTA DE SALDOS DE CONTRATOS</v>
      </c>
    </row>
    <row r="2565" spans="1:4" x14ac:dyDescent="0.35">
      <c r="A2565" t="str">
        <f t="shared" si="80"/>
        <v>CNLSEB-CONSULTA DE SALDOS DE CONTRATOS</v>
      </c>
      <c r="B2565" s="9" t="s">
        <v>5846</v>
      </c>
      <c r="C2565" s="9" t="s">
        <v>5848</v>
      </c>
      <c r="D2565" t="str">
        <f t="shared" si="81"/>
        <v>CNLSEB-CONSULTA DE SALDOS DE CONTRATOS</v>
      </c>
    </row>
    <row r="2566" spans="1:4" x14ac:dyDescent="0.35">
      <c r="A2566" t="str">
        <f t="shared" si="80"/>
        <v>CNLSOV-Aplicación de recuperación de saldos para SOV</v>
      </c>
      <c r="B2566" s="9" t="s">
        <v>5849</v>
      </c>
      <c r="C2566" s="9" t="s">
        <v>5850</v>
      </c>
      <c r="D2566" t="str">
        <f t="shared" si="81"/>
        <v>CNLSOV-Aplicación de recuperación de saldos para SOV</v>
      </c>
    </row>
    <row r="2567" spans="1:4" x14ac:dyDescent="0.35">
      <c r="A2567" t="str">
        <f t="shared" si="80"/>
        <v>CNMALE-Aplicación para incluir la multiimplementación de la operativa de Comisiones No Mecanizada</v>
      </c>
      <c r="B2567" s="9" t="s">
        <v>5851</v>
      </c>
      <c r="C2567" s="9" t="s">
        <v>5852</v>
      </c>
      <c r="D2567" t="str">
        <f t="shared" si="81"/>
        <v>CNMALE-Aplicación para incluir la multiimplementación de la operativa de Comisiones No Mecanizada</v>
      </c>
    </row>
    <row r="2568" spans="1:4" x14ac:dyDescent="0.35">
      <c r="A2568" t="str">
        <f t="shared" si="80"/>
        <v>CNMCOR-APP CORE COMIS NO MECANIZADAS</v>
      </c>
      <c r="B2568" s="9" t="s">
        <v>5853</v>
      </c>
      <c r="C2568" s="9" t="s">
        <v>5854</v>
      </c>
      <c r="D2568" t="str">
        <f t="shared" si="81"/>
        <v>CNMCOR-APP CORE COMIS NO MECANIZADAS</v>
      </c>
    </row>
    <row r="2569" spans="1:4" x14ac:dyDescent="0.35">
      <c r="A2569" t="str">
        <f t="shared" si="80"/>
        <v>CNMESP-Aplicación para incluir la multiimplementación de la operativa de Comisiones No Mecanizadas en España</v>
      </c>
      <c r="B2569" s="9" t="s">
        <v>5855</v>
      </c>
      <c r="C2569" s="9" t="s">
        <v>5856</v>
      </c>
      <c r="D2569" t="str">
        <f t="shared" si="81"/>
        <v>CNMESP-Aplicación para incluir la multiimplementación de la operativa de Comisiones No Mecanizadas en España</v>
      </c>
    </row>
    <row r="2570" spans="1:4" x14ac:dyDescent="0.35">
      <c r="A2570" t="str">
        <f t="shared" si="80"/>
        <v>CNPRAB-APLICACIón QUE GESTIONA LA CONSULTA DE PRODUCTOS PARA ABBEY</v>
      </c>
      <c r="B2570" s="9" t="s">
        <v>5857</v>
      </c>
      <c r="C2570" s="9" t="s">
        <v>5858</v>
      </c>
      <c r="D2570" t="str">
        <f t="shared" si="81"/>
        <v>CNPRAB-APLICACIón QUE GESTIONA LA CONSULTA DE PRODUCTOS PARA ABBEY</v>
      </c>
    </row>
    <row r="2571" spans="1:4" x14ac:dyDescent="0.35">
      <c r="A2571" t="str">
        <f t="shared" si="80"/>
        <v>CNPRAL-APLICACIón QUE GESTIONA CONSULTA PRODUCTOS PARA ALEMANIA.</v>
      </c>
      <c r="B2571" s="9" t="s">
        <v>5859</v>
      </c>
      <c r="C2571" s="9" t="s">
        <v>5860</v>
      </c>
      <c r="D2571" t="str">
        <f t="shared" si="81"/>
        <v>CNPRAL-APLICACIón QUE GESTIONA CONSULTA PRODUCTOS PARA ALEMANIA.</v>
      </c>
    </row>
    <row r="2572" spans="1:4" x14ac:dyDescent="0.35">
      <c r="A2572" t="str">
        <f t="shared" si="80"/>
        <v>CNPRB2-CONSULTA PRODUCTO BANKING REFORM MULTIENTIDAD 0015</v>
      </c>
      <c r="B2572" s="9" t="s">
        <v>5861</v>
      </c>
      <c r="C2572" s="9" t="s">
        <v>5862</v>
      </c>
      <c r="D2572" t="str">
        <f t="shared" si="81"/>
        <v>CNPRB2-CONSULTA PRODUCTO BANKING REFORM MULTIENTIDAD 0015</v>
      </c>
    </row>
    <row r="2573" spans="1:4" x14ac:dyDescent="0.35">
      <c r="A2573" t="str">
        <f t="shared" si="80"/>
        <v>CNPRBA-APLICACIón QUE GESTIONA CONSULTA PRODUCTOS PARA BANESTO.</v>
      </c>
      <c r="B2573" s="9" t="s">
        <v>5863</v>
      </c>
      <c r="C2573" s="9" t="s">
        <v>5864</v>
      </c>
      <c r="D2573" t="str">
        <f t="shared" si="81"/>
        <v>CNPRBA-APLICACIón QUE GESTIONA CONSULTA PRODUCTOS PARA BANESTO.</v>
      </c>
    </row>
    <row r="2574" spans="1:4" x14ac:dyDescent="0.35">
      <c r="A2574" t="str">
        <f t="shared" si="80"/>
        <v>CNPRBK-APLICACIÓN QUE GESTIONA LA CONSULTA DE PRODUCTOS PARA BANKING REFORM</v>
      </c>
      <c r="B2574" s="9" t="s">
        <v>5865</v>
      </c>
      <c r="C2574" s="9" t="s">
        <v>5866</v>
      </c>
      <c r="D2574" t="str">
        <f t="shared" si="81"/>
        <v>CNPRBK-APLICACIÓN QUE GESTIONA LA CONSULTA DE PRODUCTOS PARA BANKING REFORM</v>
      </c>
    </row>
    <row r="2575" spans="1:4" x14ac:dyDescent="0.35">
      <c r="A2575" t="str">
        <f t="shared" si="80"/>
        <v>CNPRBM-Aplicación Consulta Producto BMG</v>
      </c>
      <c r="B2575" s="9" t="s">
        <v>5867</v>
      </c>
      <c r="C2575" s="9" t="s">
        <v>5868</v>
      </c>
      <c r="D2575" t="str">
        <f t="shared" si="81"/>
        <v>CNPRBM-Aplicación Consulta Producto BMG</v>
      </c>
    </row>
    <row r="2576" spans="1:4" x14ac:dyDescent="0.35">
      <c r="A2576" t="str">
        <f t="shared" si="80"/>
        <v>CNPRMG-GESTIONA SW APLICACIONES MULTI ESPECÍFICAS (PATRÓN MULTI) QUE NO TIENEN IMPLEMENTACIÓN ESPECIFICA POR ENTIDAD</v>
      </c>
      <c r="B2576" s="9" t="s">
        <v>5869</v>
      </c>
      <c r="C2576" s="9" t="s">
        <v>5870</v>
      </c>
      <c r="D2576" t="str">
        <f t="shared" si="81"/>
        <v>CNPRMG-GESTIONA SW APLICACIONES MULTI ESPECÍFICAS (PATRÓN MULTI) QUE NO TIENEN IMPLEMENTACIÓN ESPECIFICA POR ENTIDAD</v>
      </c>
    </row>
    <row r="2577" spans="1:4" x14ac:dyDescent="0.35">
      <c r="A2577" t="str">
        <f t="shared" si="80"/>
        <v>CNPRMX-APLICACION QUE GESTIONA LA CONSULTA DE PRODUCTOS PARA MEXICO</v>
      </c>
      <c r="B2577" s="9" t="s">
        <v>5871</v>
      </c>
      <c r="C2577" s="9" t="s">
        <v>5872</v>
      </c>
      <c r="D2577" t="str">
        <f t="shared" si="81"/>
        <v>CNPRMX-APLICACION QUE GESTIONA LA CONSULTA DE PRODUCTOS PARA MEXICO</v>
      </c>
    </row>
    <row r="2578" spans="1:4" x14ac:dyDescent="0.35">
      <c r="A2578" t="str">
        <f t="shared" si="80"/>
        <v>CNPROB-APLICACIón QUE GESTIONA CONSULTA PRODUCTOS PARA OPENBANK.</v>
      </c>
      <c r="B2578" s="9" t="s">
        <v>5873</v>
      </c>
      <c r="C2578" s="9" t="s">
        <v>5874</v>
      </c>
      <c r="D2578" t="str">
        <f t="shared" si="81"/>
        <v>CNPROB-APLICACIón QUE GESTIONA CONSULTA PRODUCTOS PARA OPENBANK.</v>
      </c>
    </row>
    <row r="2579" spans="1:4" x14ac:dyDescent="0.35">
      <c r="A2579" t="str">
        <f t="shared" si="80"/>
        <v>CNPROD-APLICACION QUE GESTIONA LAS   CONSULTAS RELATIVAS A         PRODUCTOS.</v>
      </c>
      <c r="B2579" s="9" t="s">
        <v>5875</v>
      </c>
      <c r="C2579" s="9" t="s">
        <v>5876</v>
      </c>
      <c r="D2579" t="str">
        <f t="shared" si="81"/>
        <v>CNPROD-APLICACION QUE GESTIONA LAS   CONSULTAS RELATIVAS A         PRODUCTOS.</v>
      </c>
    </row>
    <row r="2580" spans="1:4" x14ac:dyDescent="0.35">
      <c r="A2580" t="str">
        <f t="shared" si="80"/>
        <v>CNPRRB-CONSULTA PRODUCTO RBS</v>
      </c>
      <c r="B2580" s="9" t="s">
        <v>5877</v>
      </c>
      <c r="C2580" s="9" t="s">
        <v>5878</v>
      </c>
      <c r="D2580" t="str">
        <f t="shared" si="81"/>
        <v>CNPRRB-CONSULTA PRODUCTO RBS</v>
      </c>
    </row>
    <row r="2581" spans="1:4" x14ac:dyDescent="0.35">
      <c r="A2581" t="str">
        <f t="shared" si="80"/>
        <v>CNPRSA-APLICACIón QUE GESTIONA CONSULTA PRODUCTOS PARA SANTANDER.</v>
      </c>
      <c r="B2581" s="9" t="s">
        <v>5879</v>
      </c>
      <c r="C2581" s="9" t="s">
        <v>5880</v>
      </c>
      <c r="D2581" t="str">
        <f t="shared" si="81"/>
        <v>CNPRSA-APLICACIón QUE GESTIONA CONSULTA PRODUCTOS PARA SANTANDER.</v>
      </c>
    </row>
    <row r="2582" spans="1:4" x14ac:dyDescent="0.35">
      <c r="A2582" t="str">
        <f t="shared" si="80"/>
        <v>CNPRSV-Aplicación Consulta Producto Sovereign</v>
      </c>
      <c r="B2582" s="9" t="s">
        <v>5881</v>
      </c>
      <c r="C2582" s="9" t="s">
        <v>5882</v>
      </c>
      <c r="D2582" t="str">
        <f t="shared" si="81"/>
        <v>CNPRSV-Aplicación Consulta Producto Sovereign</v>
      </c>
    </row>
    <row r="2583" spans="1:4" x14ac:dyDescent="0.35">
      <c r="A2583" t="str">
        <f t="shared" si="80"/>
        <v>CNPRTO-APLICACIón QUE GESTIONA CONSULTA DE PRODUCTOS PARA TOTTA</v>
      </c>
      <c r="B2583" s="9" t="s">
        <v>5883</v>
      </c>
      <c r="C2583" s="9" t="s">
        <v>5884</v>
      </c>
      <c r="D2583" t="str">
        <f t="shared" si="81"/>
        <v>CNPRTO-APLICACIón QUE GESTIONA CONSULTA DE PRODUCTOS PARA TOTTA</v>
      </c>
    </row>
    <row r="2584" spans="1:4" x14ac:dyDescent="0.35">
      <c r="A2584" t="str">
        <f t="shared" si="80"/>
        <v>CNPRUK-APLICACIón QUE GESTIONA LA CONSULTA DEL PRODUCTO PARA UK-EMPRESAS.</v>
      </c>
      <c r="B2584" s="9" t="s">
        <v>5885</v>
      </c>
      <c r="C2584" s="9" t="s">
        <v>5886</v>
      </c>
      <c r="D2584" t="str">
        <f t="shared" si="81"/>
        <v>CNPRUK-APLICACIón QUE GESTIONA LA CONSULTA DEL PRODUCTO PARA UK-EMPRESAS.</v>
      </c>
    </row>
    <row r="2585" spans="1:4" x14ac:dyDescent="0.35">
      <c r="A2585" t="str">
        <f t="shared" si="80"/>
        <v>CNTABB-CONTABILIDAD ABB</v>
      </c>
      <c r="B2585" s="9" t="s">
        <v>5887</v>
      </c>
      <c r="C2585" s="9" t="s">
        <v>5888</v>
      </c>
      <c r="D2585" t="str">
        <f t="shared" si="81"/>
        <v>CNTABB-CONTABILIDAD ABB</v>
      </c>
    </row>
    <row r="2586" spans="1:4" x14ac:dyDescent="0.35">
      <c r="A2586" t="str">
        <f t="shared" si="80"/>
        <v>CNTRA-CONTRATACION</v>
      </c>
      <c r="B2586" s="9" t="s">
        <v>5889</v>
      </c>
      <c r="C2586" s="9" t="s">
        <v>5890</v>
      </c>
      <c r="D2586" t="str">
        <f t="shared" si="81"/>
        <v>CNTRA-CONTRATACION</v>
      </c>
    </row>
    <row r="2587" spans="1:4" x14ac:dyDescent="0.35">
      <c r="A2587" t="str">
        <f t="shared" si="80"/>
        <v>CNTSAN-CONTABILIDAD SAN</v>
      </c>
      <c r="B2587" s="9" t="s">
        <v>5891</v>
      </c>
      <c r="C2587" s="9" t="s">
        <v>5892</v>
      </c>
      <c r="D2587" t="str">
        <f t="shared" si="81"/>
        <v>CNTSAN-CONTABILIDAD SAN</v>
      </c>
    </row>
    <row r="2588" spans="1:4" x14ac:dyDescent="0.35">
      <c r="A2588" t="str">
        <f t="shared" si="80"/>
        <v>CNTSOV-CONTABILIDAD SOV</v>
      </c>
      <c r="B2588" s="9" t="s">
        <v>5893</v>
      </c>
      <c r="C2588" s="9" t="s">
        <v>5894</v>
      </c>
      <c r="D2588" t="str">
        <f t="shared" si="81"/>
        <v>CNTSOV-CONTABILIDAD SOV</v>
      </c>
    </row>
    <row r="2589" spans="1:4" x14ac:dyDescent="0.35">
      <c r="A2589" t="str">
        <f t="shared" si="80"/>
        <v>CNVALE-CONVPERS_CHEQUE_ALEMANIA</v>
      </c>
      <c r="B2589" s="9" t="s">
        <v>5895</v>
      </c>
      <c r="C2589" s="9" t="s">
        <v>5896</v>
      </c>
      <c r="D2589" t="str">
        <f t="shared" si="81"/>
        <v>CNVALE-CONVPERS_CHEQUE_ALEMANIA</v>
      </c>
    </row>
    <row r="2590" spans="1:4" x14ac:dyDescent="0.35">
      <c r="A2590" t="str">
        <f t="shared" si="80"/>
        <v>CNVBKW-ESTA APLICACIÓN SE ENCARGA DE LA CONVERSIÓN  DEL FORMATO PRODUCTO DE LOS DATOS EXTRAIDOS DESDE EL DW ALM AL FORMATO PROPIO DE LA HERRAMIENTA BANCWARE Y VICEVERSA</v>
      </c>
      <c r="B2590" s="9" t="s">
        <v>5897</v>
      </c>
      <c r="C2590" s="9" t="s">
        <v>5898</v>
      </c>
      <c r="D2590" t="str">
        <f t="shared" si="81"/>
        <v>CNVBKW-ESTA APLICACIÓN SE ENCARGA DE LA CONVERSIÓN  DEL FORMATO PRODUCTO DE LOS DATOS EXTRAIDOS DESDE EL DW ALM AL FORMATO PROPIO DE LA HERRAMIENTA BANCWARE Y VICEVERSA</v>
      </c>
    </row>
    <row r="2591" spans="1:4" x14ac:dyDescent="0.35">
      <c r="A2591" t="str">
        <f t="shared" si="80"/>
        <v>CNVCHM-CONVERSOR DE CHEQUES PERSONALES.MULTI</v>
      </c>
      <c r="B2591" s="9" t="s">
        <v>5899</v>
      </c>
      <c r="C2591" s="9" t="s">
        <v>5900</v>
      </c>
      <c r="D2591" t="str">
        <f t="shared" si="81"/>
        <v>CNVCHM-CONVERSOR DE CHEQUES PERSONALES.MULTI</v>
      </c>
    </row>
    <row r="2592" spans="1:4" x14ac:dyDescent="0.35">
      <c r="A2592" t="str">
        <f t="shared" si="80"/>
        <v>CNVCSO-CONVERSOR DE CHEQUES PERSONALES ESPECíFICO SOVEREIGN</v>
      </c>
      <c r="B2592" s="9" t="s">
        <v>5901</v>
      </c>
      <c r="C2592" s="9" t="s">
        <v>5902</v>
      </c>
      <c r="D2592" t="str">
        <f t="shared" si="81"/>
        <v>CNVCSO-CONVERSOR DE CHEQUES PERSONALES ESPECíFICO SOVEREIGN</v>
      </c>
    </row>
    <row r="2593" spans="1:4" x14ac:dyDescent="0.35">
      <c r="A2593" t="str">
        <f t="shared" si="80"/>
        <v>CNVNAC-CONVPERS_CHEQUE_NACIONAL</v>
      </c>
      <c r="B2593" s="9" t="s">
        <v>5903</v>
      </c>
      <c r="C2593" s="9" t="s">
        <v>5904</v>
      </c>
      <c r="D2593" t="str">
        <f t="shared" si="81"/>
        <v>CNVNAC-CONVPERS_CHEQUE_NACIONAL</v>
      </c>
    </row>
    <row r="2594" spans="1:4" x14ac:dyDescent="0.35">
      <c r="A2594" t="str">
        <f t="shared" si="80"/>
        <v>CNVPUK-CONVPERS_CHEQUE_UK</v>
      </c>
      <c r="B2594" s="9" t="s">
        <v>5905</v>
      </c>
      <c r="C2594" s="9" t="s">
        <v>5906</v>
      </c>
      <c r="D2594" t="str">
        <f t="shared" si="81"/>
        <v>CNVPUK-CONVPERS_CHEQUE_UK</v>
      </c>
    </row>
    <row r="2595" spans="1:4" x14ac:dyDescent="0.35">
      <c r="A2595" t="str">
        <f t="shared" si="80"/>
        <v>CNVTOT-CONVPERS_CHEQUE_TOTTA</v>
      </c>
      <c r="B2595" s="9" t="s">
        <v>5907</v>
      </c>
      <c r="C2595" s="9" t="s">
        <v>5908</v>
      </c>
      <c r="D2595" t="str">
        <f t="shared" si="81"/>
        <v>CNVTOT-CONVPERS_CHEQUE_TOTTA</v>
      </c>
    </row>
    <row r="2596" spans="1:4" x14ac:dyDescent="0.35">
      <c r="A2596" t="str">
        <f t="shared" si="80"/>
        <v>COACCO-Condiciones de Acumuladores</v>
      </c>
      <c r="B2596" s="9" t="s">
        <v>5909</v>
      </c>
      <c r="C2596" s="9" t="s">
        <v>5910</v>
      </c>
      <c r="D2596" t="str">
        <f t="shared" si="81"/>
        <v>COACCO-Condiciones de Acumuladores</v>
      </c>
    </row>
    <row r="2597" spans="1:4" x14ac:dyDescent="0.35">
      <c r="A2597" t="str">
        <f t="shared" si="80"/>
        <v>COACMG-Condiciones de Acumulador - MultiGlobal</v>
      </c>
      <c r="B2597" s="9" t="s">
        <v>5911</v>
      </c>
      <c r="C2597" s="9" t="s">
        <v>5912</v>
      </c>
      <c r="D2597" t="str">
        <f t="shared" si="81"/>
        <v>COACMG-Condiciones de Acumulador - MultiGlobal</v>
      </c>
    </row>
    <row r="2598" spans="1:4" x14ac:dyDescent="0.35">
      <c r="A2598" t="str">
        <f t="shared" si="80"/>
        <v>COACUS-Condiciones por Acumulador-USA</v>
      </c>
      <c r="B2598" s="9" t="s">
        <v>5913</v>
      </c>
      <c r="C2598" s="9" t="s">
        <v>5914</v>
      </c>
      <c r="D2598" t="str">
        <f t="shared" si="81"/>
        <v>COACUS-Condiciones por Acumulador-USA</v>
      </c>
    </row>
    <row r="2599" spans="1:4" x14ac:dyDescent="0.35">
      <c r="A2599" t="str">
        <f t="shared" si="80"/>
        <v>COADCA-Aplicación de administración desde la cual Operaciones realiza gestiones sobre los canales a distancia, como activar o desactivar campañas, borrado de teléfonos móviles, gestión de banners, administración de promociones, preconcedidos, etc…</v>
      </c>
      <c r="B2599" s="9" t="s">
        <v>5915</v>
      </c>
      <c r="C2599" s="9" t="s">
        <v>5916</v>
      </c>
      <c r="D2599" t="str">
        <f t="shared" si="81"/>
        <v>COADCA-Aplicación de administración desde la cual Operaciones realiza gestiones sobre los canales a distancia, como activar o desactivar campañas, borrado de teléfonos móviles, gestión de banners, administración de promociones, preconcedidos, etc…</v>
      </c>
    </row>
    <row r="2600" spans="1:4" x14ac:dyDescent="0.35">
      <c r="A2600" t="str">
        <f t="shared" ref="A2600:A2663" si="82">CONCATENATE(C2600,"-",B2600)</f>
        <v>COADMA-Aplicación CORE que da soporte a la administración del contrato Marco e Ipfs</v>
      </c>
      <c r="B2600" s="9" t="s">
        <v>5917</v>
      </c>
      <c r="C2600" s="9" t="s">
        <v>5918</v>
      </c>
      <c r="D2600" t="str">
        <f t="shared" ref="D2600:D2663" si="83">A2600</f>
        <v>COADMA-Aplicación CORE que da soporte a la administración del contrato Marco e Ipfs</v>
      </c>
    </row>
    <row r="2601" spans="1:4" x14ac:dyDescent="0.35">
      <c r="A2601" t="str">
        <f t="shared" si="82"/>
        <v>COALCI-Aplicación que da soporte completo a las consultas y operaciones especificas para el canal CIC, especifica Alemania</v>
      </c>
      <c r="B2601" s="9" t="s">
        <v>5919</v>
      </c>
      <c r="C2601" s="9" t="s">
        <v>5920</v>
      </c>
      <c r="D2601" t="str">
        <f t="shared" si="83"/>
        <v>COALCI-Aplicación que da soporte completo a las consultas y operaciones especificas para el canal CIC, especifica Alemania</v>
      </c>
    </row>
    <row r="2602" spans="1:4" x14ac:dyDescent="0.35">
      <c r="A2602" t="str">
        <f t="shared" si="82"/>
        <v>COBAIN-CONTRATO BáSICO DE INVERSIóN</v>
      </c>
      <c r="B2602" s="9" t="s">
        <v>5921</v>
      </c>
      <c r="C2602" s="9" t="s">
        <v>5922</v>
      </c>
      <c r="D2602" t="str">
        <f t="shared" si="83"/>
        <v>COBAIN-CONTRATO BáSICO DE INVERSIóN</v>
      </c>
    </row>
    <row r="2603" spans="1:4" x14ac:dyDescent="0.35">
      <c r="A2603" t="str">
        <f t="shared" si="82"/>
        <v>COBAIS-CONTRATO BáSICO DE INVERSIóN_SAN</v>
      </c>
      <c r="B2603" s="9" t="s">
        <v>5923</v>
      </c>
      <c r="C2603" s="9" t="s">
        <v>5924</v>
      </c>
      <c r="D2603" t="str">
        <f t="shared" si="83"/>
        <v>COBAIS-CONTRATO BáSICO DE INVERSIóN_SAN</v>
      </c>
    </row>
    <row r="2604" spans="1:4" x14ac:dyDescent="0.35">
      <c r="A2604" t="str">
        <f t="shared" si="82"/>
        <v>COBALM-aplicación que recoge el modelo de datos que precisa la herramienta bancware con su formato y tipología de datos</v>
      </c>
      <c r="B2604" s="9" t="s">
        <v>5925</v>
      </c>
      <c r="C2604" s="9" t="s">
        <v>5926</v>
      </c>
      <c r="D2604" t="str">
        <f t="shared" si="83"/>
        <v>COBALM-aplicación que recoge el modelo de datos que precisa la herramienta bancware con su formato y tipología de datos</v>
      </c>
    </row>
    <row r="2605" spans="1:4" x14ac:dyDescent="0.35">
      <c r="A2605" t="str">
        <f t="shared" si="82"/>
        <v>COBAMX-AplicaciónCorresponsales Bancarios MX</v>
      </c>
      <c r="B2605" s="9" t="s">
        <v>5927</v>
      </c>
      <c r="C2605" s="9" t="s">
        <v>5928</v>
      </c>
      <c r="D2605" t="str">
        <f t="shared" si="83"/>
        <v>COBAMX-AplicaciónCorresponsales Bancarios MX</v>
      </c>
    </row>
    <row r="2606" spans="1:4" x14ac:dyDescent="0.35">
      <c r="A2606" t="str">
        <f t="shared" si="82"/>
        <v>COBCBK-Cobros Oficina Canal Banking Reform</v>
      </c>
      <c r="B2606" s="9" t="s">
        <v>5929</v>
      </c>
      <c r="C2606" s="9" t="s">
        <v>5930</v>
      </c>
      <c r="D2606" t="str">
        <f t="shared" si="83"/>
        <v>COBCBK-Cobros Oficina Canal Banking Reform</v>
      </c>
    </row>
    <row r="2607" spans="1:4" x14ac:dyDescent="0.35">
      <c r="A2607" t="str">
        <f t="shared" si="82"/>
        <v>COBEC1-Aplicación Local que recogerá los beneficios obtenidos por las cuentas 
personales tarjetas 123 para mostrarlos a los distintos canales</v>
      </c>
      <c r="B2607" s="9" t="s">
        <v>5931</v>
      </c>
      <c r="C2607" s="9" t="s">
        <v>5932</v>
      </c>
      <c r="D2607" t="str">
        <f t="shared" si="83"/>
        <v>COBEC1-Aplicación Local que recogerá los beneficios obtenidos por las cuentas 
personales tarjetas 123 para mostrarlos a los distintos canales</v>
      </c>
    </row>
    <row r="2608" spans="1:4" x14ac:dyDescent="0.35">
      <c r="A2608" t="str">
        <f t="shared" si="82"/>
        <v>COBPAB-COMPONENTES ESTRUCTURALES DE PROCESOS DE NEGOCIO DEL MARCO DE PERSONAS PARA ABBEY</v>
      </c>
      <c r="B2608" s="9" t="s">
        <v>5933</v>
      </c>
      <c r="C2608" s="9" t="s">
        <v>5934</v>
      </c>
      <c r="D2608" t="str">
        <f t="shared" si="83"/>
        <v>COBPAB-COMPONENTES ESTRUCTURALES DE PROCESOS DE NEGOCIO DEL MARCO DE PERSONAS PARA ABBEY</v>
      </c>
    </row>
    <row r="2609" spans="1:4" x14ac:dyDescent="0.35">
      <c r="A2609" t="str">
        <f t="shared" si="82"/>
        <v>COBREP-Componente estructural como modelo de datos de almacenamiento de los casos de los procesos de BMG</v>
      </c>
      <c r="B2609" s="9" t="s">
        <v>5935</v>
      </c>
      <c r="C2609" s="9" t="s">
        <v>5936</v>
      </c>
      <c r="D2609" t="str">
        <f t="shared" si="83"/>
        <v>COBREP-Componente estructural como modelo de datos de almacenamiento de los casos de los procesos de BMG</v>
      </c>
    </row>
    <row r="2610" spans="1:4" x14ac:dyDescent="0.35">
      <c r="A2610" t="str">
        <f t="shared" si="82"/>
        <v>COBREP-Componente estructural como modelo de datos de almacenamiento de los casos de los procesos de BMG</v>
      </c>
      <c r="B2610" s="9" t="s">
        <v>5935</v>
      </c>
      <c r="C2610" s="9" t="s">
        <v>5936</v>
      </c>
      <c r="D2610" t="str">
        <f t="shared" si="83"/>
        <v>COBREP-Componente estructural como modelo de datos de almacenamiento de los casos de los procesos de BMG</v>
      </c>
    </row>
    <row r="2611" spans="1:4" x14ac:dyDescent="0.35">
      <c r="A2611" t="str">
        <f t="shared" si="82"/>
        <v>COBRFB-Cobros Oficina Reforming F Banking</v>
      </c>
      <c r="B2611" s="9" t="s">
        <v>5937</v>
      </c>
      <c r="C2611" s="9" t="s">
        <v>5938</v>
      </c>
      <c r="D2611" t="str">
        <f t="shared" si="83"/>
        <v>COBRFB-Cobros Oficina Reforming F Banking</v>
      </c>
    </row>
    <row r="2612" spans="1:4" x14ac:dyDescent="0.35">
      <c r="A2612" t="str">
        <f t="shared" si="82"/>
        <v>COCABB-Caja Operativa Cliente para San UK - Lccal</v>
      </c>
      <c r="B2612" s="9" t="s">
        <v>5939</v>
      </c>
      <c r="C2612" s="9" t="s">
        <v>5940</v>
      </c>
      <c r="D2612" t="str">
        <f t="shared" si="83"/>
        <v>COCABB-Caja Operativa Cliente para San UK - Lccal</v>
      </c>
    </row>
    <row r="2613" spans="1:4" x14ac:dyDescent="0.35">
      <c r="A2613" t="str">
        <f t="shared" si="82"/>
        <v>COCAC1-CONV CAUSALES CHILE</v>
      </c>
      <c r="B2613" s="9" t="s">
        <v>5941</v>
      </c>
      <c r="C2613" s="9" t="s">
        <v>5942</v>
      </c>
      <c r="D2613" t="str">
        <f t="shared" si="83"/>
        <v>COCAC1-CONV CAUSALES CHILE</v>
      </c>
    </row>
    <row r="2614" spans="1:4" x14ac:dyDescent="0.35">
      <c r="A2614" t="str">
        <f t="shared" si="82"/>
        <v>COCAC2-CONV CAUSALES CORE  producto</v>
      </c>
      <c r="B2614" s="9" t="s">
        <v>5943</v>
      </c>
      <c r="C2614" s="9" t="s">
        <v>5944</v>
      </c>
      <c r="D2614" t="str">
        <f t="shared" si="83"/>
        <v>COCAC2-CONV CAUSALES CORE  producto</v>
      </c>
    </row>
    <row r="2615" spans="1:4" x14ac:dyDescent="0.35">
      <c r="A2615" t="str">
        <f t="shared" si="82"/>
        <v>COCACH-Conversor Causales Chile</v>
      </c>
      <c r="B2615" s="9" t="s">
        <v>5945</v>
      </c>
      <c r="C2615" s="9" t="s">
        <v>5946</v>
      </c>
      <c r="D2615" t="str">
        <f t="shared" si="83"/>
        <v>COCACH-Conversor Causales Chile</v>
      </c>
    </row>
    <row r="2616" spans="1:4" x14ac:dyDescent="0.35">
      <c r="A2616" t="str">
        <f t="shared" si="82"/>
        <v>COCACO-Conversor Causales Core</v>
      </c>
      <c r="B2616" s="9" t="s">
        <v>5947</v>
      </c>
      <c r="C2616" s="9" t="s">
        <v>5948</v>
      </c>
      <c r="D2616" t="str">
        <f t="shared" si="83"/>
        <v>COCACO-Conversor Causales Core</v>
      </c>
    </row>
    <row r="2617" spans="1:4" x14ac:dyDescent="0.35">
      <c r="A2617" t="str">
        <f t="shared" si="82"/>
        <v>COCAFI-Aplicación que recoge los servicios de Conexión con Calendario Fiscal</v>
      </c>
      <c r="B2617" s="9" t="s">
        <v>5949</v>
      </c>
      <c r="C2617" s="9" t="s">
        <v>5950</v>
      </c>
      <c r="D2617" t="str">
        <f t="shared" si="83"/>
        <v>COCAFI-Aplicación que recoge los servicios de Conexión con Calendario Fiscal</v>
      </c>
    </row>
    <row r="2618" spans="1:4" x14ac:dyDescent="0.35">
      <c r="A2618" t="str">
        <f t="shared" si="82"/>
        <v>COCALP-Conversor Causales Logica Presentacion</v>
      </c>
      <c r="B2618" s="9" t="s">
        <v>5951</v>
      </c>
      <c r="C2618" s="9" t="s">
        <v>5952</v>
      </c>
      <c r="D2618" t="str">
        <f t="shared" si="83"/>
        <v>COCALP-Conversor Causales Logica Presentacion</v>
      </c>
    </row>
    <row r="2619" spans="1:4" x14ac:dyDescent="0.35">
      <c r="A2619" t="str">
        <f t="shared" si="82"/>
        <v>COCAMA-Cash orders for Corporate customers</v>
      </c>
      <c r="B2619" s="9" t="s">
        <v>5953</v>
      </c>
      <c r="C2619" s="9" t="s">
        <v>5954</v>
      </c>
      <c r="D2619" t="str">
        <f t="shared" si="83"/>
        <v>COCAMA-Cash orders for Corporate customers</v>
      </c>
    </row>
    <row r="2620" spans="1:4" x14ac:dyDescent="0.35">
      <c r="A2620" t="str">
        <f t="shared" si="82"/>
        <v>COCAUD-Aplicación CORE para Consultas de auditoría</v>
      </c>
      <c r="B2620" s="9" t="s">
        <v>5955</v>
      </c>
      <c r="C2620" s="9" t="s">
        <v>5956</v>
      </c>
      <c r="D2620" t="str">
        <f t="shared" si="83"/>
        <v>COCAUD-Aplicación CORE para Consultas de auditoría</v>
      </c>
    </row>
    <row r="2621" spans="1:4" x14ac:dyDescent="0.35">
      <c r="A2621" t="str">
        <f t="shared" si="82"/>
        <v>COCBRS-El catálogo de operaciones de canal almacena los flujos que necesitará el canal para poder ejecutar procesos complejos</v>
      </c>
      <c r="B2621" s="9" t="s">
        <v>5175</v>
      </c>
      <c r="C2621" s="9" t="s">
        <v>5957</v>
      </c>
      <c r="D2621" t="str">
        <f t="shared" si="83"/>
        <v>COCBRS-El catálogo de operaciones de canal almacena los flujos que necesitará el canal para poder ejecutar procesos complejos</v>
      </c>
    </row>
    <row r="2622" spans="1:4" x14ac:dyDescent="0.35">
      <c r="A2622" t="str">
        <f t="shared" si="82"/>
        <v>COCCIU-CC se encargará de las validaciones de los mensajes que desde CSI se deben hacer llegar hasta Pagos documentarios, además de hacer las conversiones necesarias entre los formatos locales y los formatos que usa partenon. Este proceso se hace tanto en emisión como en recepción de mensajes</v>
      </c>
      <c r="B2622" s="9" t="s">
        <v>5958</v>
      </c>
      <c r="C2622" s="9" t="s">
        <v>5959</v>
      </c>
      <c r="D2622" t="str">
        <f t="shared" si="83"/>
        <v>COCCIU-CC se encargará de las validaciones de los mensajes que desde CSI se deben hacer llegar hasta Pagos documentarios, además de hacer las conversiones necesarias entre los formatos locales y los formatos que usa partenon. Este proceso se hace tanto en emisión como en recepción de mensajes</v>
      </c>
    </row>
    <row r="2623" spans="1:4" x14ac:dyDescent="0.35">
      <c r="A2623" t="str">
        <f t="shared" si="82"/>
        <v>COCESE-Concentrar en un portal las opciones para atender a los clientes de internet que llaman al contact center</v>
      </c>
      <c r="B2623" s="9" t="s">
        <v>5960</v>
      </c>
      <c r="C2623" s="9" t="s">
        <v>5961</v>
      </c>
      <c r="D2623" t="str">
        <f t="shared" si="83"/>
        <v>COCESE-Concentrar en un portal las opciones para atender a los clientes de internet que llaman al contact center</v>
      </c>
    </row>
    <row r="2624" spans="1:4" x14ac:dyDescent="0.35">
      <c r="A2624" t="str">
        <f t="shared" si="82"/>
        <v>COCGBM-CATALOGO DE OPERACIONES DE CANAL ESPECIFICO GBM</v>
      </c>
      <c r="B2624" s="9" t="s">
        <v>5962</v>
      </c>
      <c r="C2624" s="9" t="s">
        <v>5963</v>
      </c>
      <c r="D2624" t="str">
        <f t="shared" si="83"/>
        <v>COCGBM-CATALOGO DE OPERACIONES DE CANAL ESPECIFICO GBM</v>
      </c>
    </row>
    <row r="2625" spans="1:4" x14ac:dyDescent="0.35">
      <c r="A2625" t="str">
        <f t="shared" si="82"/>
        <v>COCHPC-CONV CHEQ PERS CORE</v>
      </c>
      <c r="B2625" s="9" t="s">
        <v>5964</v>
      </c>
      <c r="C2625" s="9" t="s">
        <v>5965</v>
      </c>
      <c r="D2625" t="str">
        <f t="shared" si="83"/>
        <v>COCHPC-CONV CHEQ PERS CORE</v>
      </c>
    </row>
    <row r="2626" spans="1:4" x14ac:dyDescent="0.35">
      <c r="A2626" t="str">
        <f t="shared" si="82"/>
        <v>COCHSO-CONVERSOR DE CHEQUES BANCARIOSPARTE CORE SOVEREIGN</v>
      </c>
      <c r="B2626" s="9" t="s">
        <v>5966</v>
      </c>
      <c r="C2626" s="9" t="s">
        <v>5967</v>
      </c>
      <c r="D2626" t="str">
        <f t="shared" si="83"/>
        <v>COCHSO-CONVERSOR DE CHEQUES BANCARIOSPARTE CORE SOVEREIGN</v>
      </c>
    </row>
    <row r="2627" spans="1:4" x14ac:dyDescent="0.35">
      <c r="A2627" t="str">
        <f t="shared" si="82"/>
        <v>COCLSV-CONEC.CLIENTE SOVEREIGN</v>
      </c>
      <c r="B2627" s="9" t="s">
        <v>5968</v>
      </c>
      <c r="C2627" s="9" t="s">
        <v>5969</v>
      </c>
      <c r="D2627" t="str">
        <f t="shared" si="83"/>
        <v>COCLSV-CONEC.CLIENTE SOVEREIGN</v>
      </c>
    </row>
    <row r="2628" spans="1:4" x14ac:dyDescent="0.35">
      <c r="A2628" t="str">
        <f t="shared" si="82"/>
        <v>COCLU1-ensamblado para OI ruteo reducido para RFB</v>
      </c>
      <c r="B2628" s="9" t="s">
        <v>5970</v>
      </c>
      <c r="C2628" s="9" t="s">
        <v>5971</v>
      </c>
      <c r="D2628" t="str">
        <f t="shared" si="83"/>
        <v>COCLU1-ensamblado para OI ruteo reducido para RFB</v>
      </c>
    </row>
    <row r="2629" spans="1:4" x14ac:dyDescent="0.35">
      <c r="A2629" t="str">
        <f t="shared" si="82"/>
        <v>COCLUK-CONECTOR CLIENTE UK CORPORATE</v>
      </c>
      <c r="B2629" s="9" t="s">
        <v>5972</v>
      </c>
      <c r="C2629" s="9" t="s">
        <v>5973</v>
      </c>
      <c r="D2629" t="str">
        <f t="shared" si="83"/>
        <v>COCLUK-CONECTOR CLIENTE UK CORPORATE</v>
      </c>
    </row>
    <row r="2630" spans="1:4" x14ac:dyDescent="0.35">
      <c r="A2630" t="str">
        <f t="shared" si="82"/>
        <v>COCLUN-CONECTOR CLIENTE UK NRBF</v>
      </c>
      <c r="B2630" s="9" t="s">
        <v>5974</v>
      </c>
      <c r="C2630" s="9" t="s">
        <v>5975</v>
      </c>
      <c r="D2630" t="str">
        <f t="shared" si="83"/>
        <v>COCLUN-CONECTOR CLIENTE UK NRBF</v>
      </c>
    </row>
    <row r="2631" spans="1:4" x14ac:dyDescent="0.35">
      <c r="A2631" t="str">
        <f t="shared" si="82"/>
        <v>COCLUR-CONECTOR CLIENTE HOST</v>
      </c>
      <c r="B2631" s="9" t="s">
        <v>5976</v>
      </c>
      <c r="C2631" s="9" t="s">
        <v>5977</v>
      </c>
      <c r="D2631" t="str">
        <f t="shared" si="83"/>
        <v>COCLUR-CONECTOR CLIENTE HOST</v>
      </c>
    </row>
    <row r="2632" spans="1:4" x14ac:dyDescent="0.35">
      <c r="A2632" t="str">
        <f t="shared" si="82"/>
        <v>COCOAL-Compositor de estructuras Contables para el BWH Almenaia. Estados de Liquidez y Obtención del Lander</v>
      </c>
      <c r="B2632" s="9" t="s">
        <v>5978</v>
      </c>
      <c r="C2632" s="9" t="s">
        <v>5979</v>
      </c>
      <c r="D2632" t="str">
        <f t="shared" si="83"/>
        <v>COCOAL-Compositor de estructuras Contables para el BWH Almenaia. Estados de Liquidez y Obtención del Lander</v>
      </c>
    </row>
    <row r="2633" spans="1:4" x14ac:dyDescent="0.35">
      <c r="A2633" t="str">
        <f t="shared" si="82"/>
        <v>COCOCH-CONCILIADOR CONSOLIDADOR CHILE</v>
      </c>
      <c r="B2633" s="9" t="s">
        <v>5980</v>
      </c>
      <c r="C2633" s="9" t="s">
        <v>5981</v>
      </c>
      <c r="D2633" t="str">
        <f t="shared" si="83"/>
        <v>COCOCH-CONCILIADOR CONSOLIDADOR CHILE</v>
      </c>
    </row>
    <row r="2634" spans="1:4" x14ac:dyDescent="0.35">
      <c r="A2634" t="str">
        <f t="shared" si="82"/>
        <v>COCOL1-LÓGICA DE PRESENTACIÓN DEL CONSOLIDADOR CONCILIADOR DE PAGOS DOCUMENTARIOS</v>
      </c>
      <c r="B2634" s="9" t="s">
        <v>5982</v>
      </c>
      <c r="C2634" s="9" t="s">
        <v>5983</v>
      </c>
      <c r="D2634" t="str">
        <f t="shared" si="83"/>
        <v>COCOL1-LÓGICA DE PRESENTACIÓN DEL CONSOLIDADOR CONCILIADOR DE PAGOS DOCUMENTARIOS</v>
      </c>
    </row>
    <row r="2635" spans="1:4" x14ac:dyDescent="0.35">
      <c r="A2635" t="str">
        <f t="shared" si="82"/>
        <v>COCOLP-Aplicación de presentación para los negocios del conversor de personas</v>
      </c>
      <c r="B2635" s="9" t="s">
        <v>5984</v>
      </c>
      <c r="C2635" s="9" t="s">
        <v>5985</v>
      </c>
      <c r="D2635" t="str">
        <f t="shared" si="83"/>
        <v>COCOLP-Aplicación de presentación para los negocios del conversor de personas</v>
      </c>
    </row>
    <row r="2636" spans="1:4" x14ac:dyDescent="0.35">
      <c r="A2636" t="str">
        <f t="shared" si="82"/>
        <v>COCOMU-COMPONENTES COMUNES </v>
      </c>
      <c r="B2636" s="9" t="s">
        <v>5986</v>
      </c>
      <c r="C2636" s="9" t="s">
        <v>5987</v>
      </c>
      <c r="D2636" t="str">
        <f t="shared" si="83"/>
        <v>COCOMU-COMPONENTES COMUNES </v>
      </c>
    </row>
    <row r="2637" spans="1:4" x14ac:dyDescent="0.35">
      <c r="A2637" t="str">
        <f t="shared" si="82"/>
        <v>COCOSA-COLEC CONVERSORES SAN</v>
      </c>
      <c r="B2637" s="9" t="s">
        <v>5988</v>
      </c>
      <c r="C2637" s="9" t="s">
        <v>5989</v>
      </c>
      <c r="D2637" t="str">
        <f t="shared" si="83"/>
        <v>COCOSA-COLEC CONVERSORES SAN</v>
      </c>
    </row>
    <row r="2638" spans="1:4" x14ac:dyDescent="0.35">
      <c r="A2638" t="str">
        <f t="shared" si="82"/>
        <v>COCOSP-Compositor de estructuras Contables para la Goldel Source de Sistemas Contables España.</v>
      </c>
      <c r="B2638" s="9" t="s">
        <v>5990</v>
      </c>
      <c r="C2638" s="9" t="s">
        <v>5991</v>
      </c>
      <c r="D2638" t="str">
        <f t="shared" si="83"/>
        <v>COCOSP-Compositor de estructuras Contables para la Goldel Source de Sistemas Contables España.</v>
      </c>
    </row>
    <row r="2639" spans="1:4" x14ac:dyDescent="0.35">
      <c r="A2639" t="str">
        <f t="shared" si="82"/>
        <v>COCOUK-PROCESO DE CONCILIACIóN Y DE CONSOLIDACION UK</v>
      </c>
      <c r="B2639" s="9" t="s">
        <v>5992</v>
      </c>
      <c r="C2639" s="9" t="s">
        <v>5993</v>
      </c>
      <c r="D2639" t="str">
        <f t="shared" si="83"/>
        <v>COCOUK-PROCESO DE CONCILIACIóN Y DE CONSOLIDACION UK</v>
      </c>
    </row>
    <row r="2640" spans="1:4" x14ac:dyDescent="0.35">
      <c r="A2640" t="str">
        <f t="shared" si="82"/>
        <v>COCRBS-CATALOGO DE OPERACIONES DE CANAL ESPECIFICO RBS</v>
      </c>
      <c r="B2640" s="9" t="s">
        <v>5994</v>
      </c>
      <c r="C2640" s="9" t="s">
        <v>5995</v>
      </c>
      <c r="D2640" t="str">
        <f t="shared" si="83"/>
        <v>COCRBS-CATALOGO DE OPERACIONES DE CANAL ESPECIFICO RBS</v>
      </c>
    </row>
    <row r="2641" spans="1:4" x14ac:dyDescent="0.35">
      <c r="A2641" t="str">
        <f t="shared" si="82"/>
        <v>COCSEB-CATALOGO DE OPERACIONES DE CANAL ESPECIFICO SEB.</v>
      </c>
      <c r="B2641" s="9" t="s">
        <v>5996</v>
      </c>
      <c r="C2641" s="9" t="s">
        <v>5997</v>
      </c>
      <c r="D2641" t="str">
        <f t="shared" si="83"/>
        <v>COCSEB-CATALOGO DE OPERACIONES DE CANAL ESPECIFICO SEB.</v>
      </c>
    </row>
    <row r="2642" spans="1:4" x14ac:dyDescent="0.35">
      <c r="A2642" t="str">
        <f t="shared" si="82"/>
        <v>COCSOV-CATáLOGO OPERACIONES DE CANAL - SOVEREIGN</v>
      </c>
      <c r="B2642" s="9" t="s">
        <v>5998</v>
      </c>
      <c r="C2642" s="9" t="s">
        <v>5999</v>
      </c>
      <c r="D2642" t="str">
        <f t="shared" si="83"/>
        <v>COCSOV-CATáLOGO OPERACIONES DE CANAL - SOVEREIGN</v>
      </c>
    </row>
    <row r="2643" spans="1:4" x14ac:dyDescent="0.35">
      <c r="A2643" t="str">
        <f t="shared" si="82"/>
        <v>COCSUK-CAJA OPERATIVA CLIENTE PARA SANTANDER UK SW. ESPECIFICO</v>
      </c>
      <c r="B2643" s="9" t="s">
        <v>6000</v>
      </c>
      <c r="C2643" s="9" t="s">
        <v>6001</v>
      </c>
      <c r="D2643" t="str">
        <f t="shared" si="83"/>
        <v>COCSUK-CAJA OPERATIVA CLIENTE PARA SANTANDER UK SW. ESPECIFICO</v>
      </c>
    </row>
    <row r="2644" spans="1:4" x14ac:dyDescent="0.35">
      <c r="A2644" t="str">
        <f t="shared" si="82"/>
        <v>COCTOF-CONCIL-CONSO OFICINA</v>
      </c>
      <c r="B2644" s="9" t="s">
        <v>6002</v>
      </c>
      <c r="C2644" s="9" t="s">
        <v>6003</v>
      </c>
      <c r="D2644" t="str">
        <f t="shared" si="83"/>
        <v>COCTOF-CONCIL-CONSO OFICINA</v>
      </c>
    </row>
    <row r="2645" spans="1:4" x14ac:dyDescent="0.35">
      <c r="A2645" t="str">
        <f t="shared" si="82"/>
        <v>COCTPT-Mantenimiento y consulta de la relación entre el contrato local y el contrato interno Partenón, para dar respuesta a la funcionalidad especifica de Portugal, en la resolucion de la relación</v>
      </c>
      <c r="B2645" s="9" t="s">
        <v>6004</v>
      </c>
      <c r="C2645" s="9" t="s">
        <v>6005</v>
      </c>
      <c r="D2645" t="str">
        <f t="shared" si="83"/>
        <v>COCTPT-Mantenimiento y consulta de la relación entre el contrato local y el contrato interno Partenón, para dar respuesta a la funcionalidad especifica de Portugal, en la resolucion de la relación</v>
      </c>
    </row>
    <row r="2646" spans="1:4" x14ac:dyDescent="0.35">
      <c r="A2646" t="str">
        <f t="shared" si="82"/>
        <v>COCTUK-Mantenimiento y consulta de la relación entre el contrato local y el contrato interno Partenón, para dar respuesta a la funcionalidad especifica de Inglaterra, en la resolucion de la relación</v>
      </c>
      <c r="B2646" s="9" t="s">
        <v>6006</v>
      </c>
      <c r="C2646" s="9" t="s">
        <v>6007</v>
      </c>
      <c r="D2646" t="str">
        <f t="shared" si="83"/>
        <v>COCTUK-Mantenimiento y consulta de la relación entre el contrato local y el contrato interno Partenón, para dar respuesta a la funcionalidad especifica de Inglaterra, en la resolucion de la relación</v>
      </c>
    </row>
    <row r="2647" spans="1:4" x14ac:dyDescent="0.35">
      <c r="A2647" t="str">
        <f t="shared" si="82"/>
        <v>COCUKC-Aplicación para SW local de la operativa cliente de Caja de UK-Corporate</v>
      </c>
      <c r="B2647" s="9" t="s">
        <v>6008</v>
      </c>
      <c r="C2647" s="9" t="s">
        <v>6009</v>
      </c>
      <c r="D2647" t="str">
        <f t="shared" si="83"/>
        <v>COCUKC-Aplicación para SW local de la operativa cliente de Caja de UK-Corporate</v>
      </c>
    </row>
    <row r="2648" spans="1:4" x14ac:dyDescent="0.35">
      <c r="A2648" t="str">
        <f t="shared" si="82"/>
        <v>CODAMA-Aplicación que contiene la lógica de conversión de datos de las instrucciones domésticas a instrucciones SEPA. Lógica Local de Alemania</v>
      </c>
      <c r="B2648" s="9" t="s">
        <v>6010</v>
      </c>
      <c r="C2648" s="9" t="s">
        <v>6011</v>
      </c>
      <c r="D2648" t="str">
        <f t="shared" si="83"/>
        <v>CODAMA-Aplicación que contiene la lógica de conversión de datos de las instrucciones domésticas a instrucciones SEPA. Lógica Local de Alemania</v>
      </c>
    </row>
    <row r="2649" spans="1:4" x14ac:dyDescent="0.35">
      <c r="A2649" t="str">
        <f t="shared" si="82"/>
        <v>CODDES-Se comprueba que la numeración del cheque de SANTANDER generada no corresponde con una numeración ya proporcionada con anterioridad.</v>
      </c>
      <c r="B2649" s="9" t="s">
        <v>6012</v>
      </c>
      <c r="C2649" s="9" t="s">
        <v>6013</v>
      </c>
      <c r="D2649" t="str">
        <f t="shared" si="83"/>
        <v>CODDES-Se comprueba que la numeración del cheque de SANTANDER generada no corresponde con una numeración ya proporcionada con anterioridad.</v>
      </c>
    </row>
    <row r="2650" spans="1:4" x14ac:dyDescent="0.35">
      <c r="A2650" t="str">
        <f t="shared" si="82"/>
        <v>CODEAB-Procesos de gestión del ratio y monitorización de las cargas BDR. Incluye las entidades de parametrización de las cargas y soporte a la aplicación transaccional.</v>
      </c>
      <c r="B2650" s="9" t="s">
        <v>6014</v>
      </c>
      <c r="C2650" s="9" t="s">
        <v>6015</v>
      </c>
      <c r="D2650" t="str">
        <f t="shared" si="83"/>
        <v>CODEAB-Procesos de gestión del ratio y monitorización de las cargas BDR. Incluye las entidades de parametrización de las cargas y soporte a la aplicación transaccional.</v>
      </c>
    </row>
    <row r="2651" spans="1:4" x14ac:dyDescent="0.35">
      <c r="A2651" t="str">
        <f t="shared" si="82"/>
        <v>CODEBC-Administracion de Saldos Bancos Corresponsales:
Recepcion de Movimientos Registros Propios y cheques de Sistemas Productos 
Recepcion de Movimientos de extractos (Swift MT950)
Conciliación Automática de Cheques y Movimientos
Ingreso Manual de Movimientos y Cheques de Sistemas Productos
Ingreso Manual de Extractos 
Conciliacion Manual por el usuario
Actualización de Saldos de Extractos y Movimientos
Contrapartidas de Movimientos sistemas producto a la contabilidad
Cuadre operativo Contable</v>
      </c>
      <c r="B2651" s="9" t="s">
        <v>6016</v>
      </c>
      <c r="C2651" s="9" t="s">
        <v>6017</v>
      </c>
      <c r="D2651" t="str">
        <f t="shared" si="83"/>
        <v>CODEBC-Administracion de Saldos Bancos Corresponsales:
Recepcion de Movimientos Registros Propios y cheques de Sistemas Productos 
Recepcion de Movimientos de extractos (Swift MT950)
Conciliación Automática de Cheques y Movimientos
Ingreso Manual de Movimientos y Cheques de Sistemas Productos
Ingreso Manual de Extractos 
Conciliacion Manual por el usuario
Actualización de Saldos de Extractos y Movimientos
Contrapartidas de Movimientos sistemas producto a la contabilidad
Cuadre operativo Contable</v>
      </c>
    </row>
    <row r="2652" spans="1:4" x14ac:dyDescent="0.35">
      <c r="A2652" t="str">
        <f t="shared" si="82"/>
        <v>CODECP-Aplicación para incluir las fachadas de cuentas personales que van a permitir la conexión de CCPP Partenon con otros sistemas. Incluye el software minimo de CCPP que es necesario implantar en otros paises</v>
      </c>
      <c r="B2652" s="9" t="s">
        <v>6018</v>
      </c>
      <c r="C2652" s="9" t="s">
        <v>6019</v>
      </c>
      <c r="D2652" t="str">
        <f t="shared" si="83"/>
        <v>CODECP-Aplicación para incluir las fachadas de cuentas personales que van a permitir la conexión de CCPP Partenon con otros sistemas. Incluye el software minimo de CCPP que es necesario implantar en otros paises</v>
      </c>
    </row>
    <row r="2653" spans="1:4" x14ac:dyDescent="0.35">
      <c r="A2653" t="str">
        <f t="shared" si="82"/>
        <v>CODECU-Aplicación para la consulta de la modificación de Estados de Cuenta. Cuentas y Tarjetas.</v>
      </c>
      <c r="B2653" s="9" t="s">
        <v>6020</v>
      </c>
      <c r="C2653" s="9" t="s">
        <v>6021</v>
      </c>
      <c r="D2653" t="str">
        <f t="shared" si="83"/>
        <v>CODECU-Aplicación para la consulta de la modificación de Estados de Cuenta. Cuentas y Tarjetas.</v>
      </c>
    </row>
    <row r="2654" spans="1:4" x14ac:dyDescent="0.35">
      <c r="A2654" t="str">
        <f t="shared" si="82"/>
        <v>CODEFO-Módulo encargado de la venta tradicional de activos</v>
      </c>
      <c r="B2654" s="9" t="s">
        <v>6022</v>
      </c>
      <c r="C2654" s="9" t="s">
        <v>6023</v>
      </c>
      <c r="D2654" t="str">
        <f t="shared" si="83"/>
        <v>CODEFO-Módulo encargado de la venta tradicional de activos</v>
      </c>
    </row>
    <row r="2655" spans="1:4" x14ac:dyDescent="0.35">
      <c r="A2655" t="str">
        <f t="shared" si="82"/>
        <v>CODELM-Aplicación que administrará los conceptos de liquidación permitidos y que pueden utilizar los diversos contrato Altair, para un producto - subproducto determinado. Estos conceptos son especificos para la administración local en México																																										
Aplicación que administrará los conceptos de liquidación permitidos y que pueden utilizar los diversos contrato Altair, para un producto - subproducto determinado. Estos conceptos son especificos para la administración local en México</v>
      </c>
      <c r="B2655" s="9" t="s">
        <v>6024</v>
      </c>
      <c r="C2655" s="9" t="s">
        <v>6025</v>
      </c>
      <c r="D2655" t="str">
        <f t="shared" si="83"/>
        <v>CODELM-Aplicación que administrará los conceptos de liquidación permitidos y que pueden utilizar los diversos contrato Altair, para un producto - subproducto determinado. Estos conceptos son especificos para la administración local en México																																										
Aplicación que administrará los conceptos de liquidación permitidos y que pueden utilizar los diversos contrato Altair, para un producto - subproducto determinado. Estos conceptos son especificos para la administración local en México</v>
      </c>
    </row>
    <row r="2656" spans="1:4" x14ac:dyDescent="0.35">
      <c r="A2656" t="str">
        <f t="shared" si="82"/>
        <v>CODEPE-Permite la integración de aplicaciones fuera de Persona Altair con este módulo.</v>
      </c>
      <c r="B2656" s="9" t="s">
        <v>6026</v>
      </c>
      <c r="C2656" s="9" t="s">
        <v>6027</v>
      </c>
      <c r="D2656" t="str">
        <f t="shared" si="83"/>
        <v>CODEPE-Permite la integración de aplicaciones fuera de Persona Altair con este módulo.</v>
      </c>
    </row>
    <row r="2657" spans="1:4" x14ac:dyDescent="0.35">
      <c r="A2657" t="str">
        <f t="shared" si="82"/>
        <v>CODEPR-Aplicación para consultas de contratos de préstamos</v>
      </c>
      <c r="B2657" s="9" t="s">
        <v>6028</v>
      </c>
      <c r="C2657" s="9" t="s">
        <v>6029</v>
      </c>
      <c r="D2657" t="str">
        <f t="shared" si="83"/>
        <v>CODEPR-Aplicación para consultas de contratos de préstamos</v>
      </c>
    </row>
    <row r="2658" spans="1:4" x14ac:dyDescent="0.35">
      <c r="A2658" t="str">
        <f t="shared" si="82"/>
        <v>CODESO-Consulta devolución cheques SVG</v>
      </c>
      <c r="B2658" s="9" t="s">
        <v>6030</v>
      </c>
      <c r="C2658" s="9" t="s">
        <v>6031</v>
      </c>
      <c r="D2658" t="str">
        <f t="shared" si="83"/>
        <v>CODESO-Consulta devolución cheques SVG</v>
      </c>
    </row>
    <row r="2659" spans="1:4" x14ac:dyDescent="0.35">
      <c r="A2659" t="str">
        <f t="shared" si="82"/>
        <v>CODEUS-Condiciones de uso que son necesarias aprobar para acceder a una colección de sitios Sharepoint</v>
      </c>
      <c r="B2659" s="9" t="s">
        <v>6032</v>
      </c>
      <c r="C2659" s="9" t="s">
        <v>6033</v>
      </c>
      <c r="D2659" t="str">
        <f t="shared" si="83"/>
        <v>CODEUS-Condiciones de uso que son necesarias aprobar para acceder a una colección de sitios Sharepoint</v>
      </c>
    </row>
    <row r="2660" spans="1:4" x14ac:dyDescent="0.35">
      <c r="A2660" t="str">
        <f t="shared" si="82"/>
        <v>CODGAL-Patrón Multi-implementación, resolución de Alemania, para la aplicación de definición, consulta y mantenimiento de los códigos generales, de significado global, no vinculado a ninguna operativa, aplicación, en concreto; de uso general por todas las aplicaciones de resto de capas del software</v>
      </c>
      <c r="B2660" s="9" t="s">
        <v>6034</v>
      </c>
      <c r="C2660" s="9" t="s">
        <v>6035</v>
      </c>
      <c r="D2660" t="str">
        <f t="shared" si="83"/>
        <v>CODGAL-Patrón Multi-implementación, resolución de Alemania, para la aplicación de definición, consulta y mantenimiento de los códigos generales, de significado global, no vinculado a ninguna operativa, aplicación, en concreto; de uso general por todas las aplicaciones de resto de capas del software</v>
      </c>
    </row>
    <row r="2661" spans="1:4" x14ac:dyDescent="0.35">
      <c r="A2661" t="str">
        <f t="shared" si="82"/>
        <v>CODGAR-Definición, consulta y mantenimiento de los códigos de garantías, de uso general por todas las aplicaciones de resto de capas del software</v>
      </c>
      <c r="B2661" s="9" t="s">
        <v>6036</v>
      </c>
      <c r="C2661" s="9" t="s">
        <v>6037</v>
      </c>
      <c r="D2661" t="str">
        <f t="shared" si="83"/>
        <v>CODGAR-Definición, consulta y mantenimiento de los códigos de garantías, de uso general por todas las aplicaciones de resto de capas del software</v>
      </c>
    </row>
    <row r="2662" spans="1:4" x14ac:dyDescent="0.35">
      <c r="A2662" t="str">
        <f t="shared" si="82"/>
        <v>CODGBM-Patrón Multi-implementación, resolución de Sgbm, para la aplicación de definición, consulta y mantenimiento de los códigos generales, de significado global, no vinculado a ninguna operativa, aplicación, en concreto; de uso general por todas las aplicaciones de resto de capas del software</v>
      </c>
      <c r="B2662" s="9" t="s">
        <v>6038</v>
      </c>
      <c r="C2662" s="9" t="s">
        <v>6039</v>
      </c>
      <c r="D2662" t="str">
        <f t="shared" si="83"/>
        <v>CODGBM-Patrón Multi-implementación, resolución de Sgbm, para la aplicación de definición, consulta y mantenimiento de los códigos generales, de significado global, no vinculado a ninguna operativa, aplicación, en concreto; de uso general por todas las aplicaciones de resto de capas del software</v>
      </c>
    </row>
    <row r="2663" spans="1:4" x14ac:dyDescent="0.35">
      <c r="A2663" t="str">
        <f t="shared" si="82"/>
        <v>CODGCO-Definición, consulta y mantenimiento de los Códigos Generales, de significado global, no vinculado a ninguna operativa o aplicación, en concreto; de uso general por todas las aplicaciones de resto de capas del software</v>
      </c>
      <c r="B2663" s="9" t="s">
        <v>6040</v>
      </c>
      <c r="C2663" s="9" t="s">
        <v>6041</v>
      </c>
      <c r="D2663" t="str">
        <f t="shared" si="83"/>
        <v>CODGCO-Definición, consulta y mantenimiento de los Códigos Generales, de significado global, no vinculado a ninguna operativa o aplicación, en concreto; de uso general por todas las aplicaciones de resto de capas del software</v>
      </c>
    </row>
    <row r="2664" spans="1:4" x14ac:dyDescent="0.35">
      <c r="A2664" t="str">
        <f t="shared" ref="A2664:A2729" si="84">CONCATENATE(C2664,"-",B2664)</f>
        <v>CODGEN-Definición, consulta y mantenimiento de los Códigos Generales, de significado global, no vinculado a ninguna operativa o aplicación, en concreto; de uso general por todas las aplicaciones de resto de capas del software GENERICO</v>
      </c>
      <c r="B2664" s="9" t="s">
        <v>6042</v>
      </c>
      <c r="C2664" s="9" t="s">
        <v>6043</v>
      </c>
      <c r="D2664" t="str">
        <f t="shared" ref="D2664:D2729" si="85">A2664</f>
        <v>CODGEN-Definición, consulta y mantenimiento de los Códigos Generales, de significado global, no vinculado a ninguna operativa o aplicación, en concreto; de uso general por todas las aplicaciones de resto de capas del software GENERICO</v>
      </c>
    </row>
    <row r="2665" spans="1:4" x14ac:dyDescent="0.35">
      <c r="A2665" t="str">
        <f t="shared" si="84"/>
        <v>CODGES-Patrón Multi-implementación, resolución de España, para la aplicación de definición, consulta y mantenimiento de los códigos generales, de significado global, no vinculado a ninguna operativa, aplicación, en concreto; de uso general por todas las aplicaciones de resto de capas del software</v>
      </c>
      <c r="B2665" s="9" t="s">
        <v>6044</v>
      </c>
      <c r="C2665" s="9" t="s">
        <v>6045</v>
      </c>
      <c r="D2665" t="str">
        <f t="shared" si="85"/>
        <v>CODGES-Patrón Multi-implementación, resolución de España, para la aplicación de definición, consulta y mantenimiento de los códigos generales, de significado global, no vinculado a ninguna operativa, aplicación, en concreto; de uso general por todas las aplicaciones de resto de capas del software</v>
      </c>
    </row>
    <row r="2666" spans="1:4" x14ac:dyDescent="0.35">
      <c r="A2666" t="str">
        <f t="shared" si="84"/>
        <v>CODGPT-Patrón Multi-implementación, resolución de Portugal, para la aplicación de definición, consulta y mantenimiento de los códigos generales, de significado global, no vinculado a ninguna operativa, aplicación, en concreto; de uso general por todas las aplicaciones de resto de capas del software</v>
      </c>
      <c r="B2666" s="9" t="s">
        <v>6046</v>
      </c>
      <c r="C2666" s="9" t="s">
        <v>6047</v>
      </c>
      <c r="D2666" t="str">
        <f t="shared" si="85"/>
        <v>CODGPT-Patrón Multi-implementación, resolución de Portugal, para la aplicación de definición, consulta y mantenimiento de los códigos generales, de significado global, no vinculado a ninguna operativa, aplicación, en concreto; de uso general por todas las aplicaciones de resto de capas del software</v>
      </c>
    </row>
    <row r="2667" spans="1:4" x14ac:dyDescent="0.35">
      <c r="A2667" t="str">
        <f t="shared" si="84"/>
        <v>CODGUK-Patrón Multi-implementación, resolución de Inglaterra, para la aplicación de definición, consulta y mantenimiento de los códigos generales, de significado global, no vinculado a ninguna operativa, aplicación, en concreto; de uso general por todas las aplicaciones de resto de capas del software</v>
      </c>
      <c r="B2667" s="9" t="s">
        <v>6048</v>
      </c>
      <c r="C2667" s="9" t="s">
        <v>6049</v>
      </c>
      <c r="D2667" t="str">
        <f t="shared" si="85"/>
        <v>CODGUK-Patrón Multi-implementación, resolución de Inglaterra, para la aplicación de definición, consulta y mantenimiento de los códigos generales, de significado global, no vinculado a ninguna operativa, aplicación, en concreto; de uso general por todas las aplicaciones de resto de capas del software</v>
      </c>
    </row>
    <row r="2668" spans="1:4" x14ac:dyDescent="0.35">
      <c r="A2668" t="str">
        <f t="shared" si="84"/>
        <v>CODGUS-Patrón Multi-implementación, resolución de Usa, para la aplicación de definición, consulta y mantenimiento de los códigos generales, de significado global, no vinculado a ninguna operativa, aplicación, en concreto; de uso general por todas las aplicaciones de resto de capas del software</v>
      </c>
      <c r="B2668" s="9" t="s">
        <v>6050</v>
      </c>
      <c r="C2668" s="9" t="s">
        <v>6051</v>
      </c>
      <c r="D2668" t="str">
        <f t="shared" si="85"/>
        <v>CODGUS-Patrón Multi-implementación, resolución de Usa, para la aplicación de definición, consulta y mantenimiento de los códigos generales, de significado global, no vinculado a ninguna operativa, aplicación, en concreto; de uso general por todas las aplicaciones de resto de capas del software</v>
      </c>
    </row>
    <row r="2669" spans="1:4" x14ac:dyDescent="0.35">
      <c r="A2669" t="str">
        <f t="shared" si="84"/>
        <v>CODOAS-CONTROL DOCUMENTACION JUSTIFICACION IDENTIDAD Y/O ACTIVIDAD CLIENTES. ESPECIFICA SANTANDER</v>
      </c>
      <c r="B2669" s="9" t="s">
        <v>6052</v>
      </c>
      <c r="C2669" s="9" t="s">
        <v>6053</v>
      </c>
      <c r="D2669" t="str">
        <f t="shared" si="85"/>
        <v>CODOAS-CONTROL DOCUMENTACION JUSTIFICACION IDENTIDAD Y/O ACTIVIDAD CLIENTES. ESPECIFICA SANTANDER</v>
      </c>
    </row>
    <row r="2670" spans="1:4" x14ac:dyDescent="0.35">
      <c r="A2670" t="str">
        <f t="shared" si="84"/>
        <v>CODOES-CONTROL DOCUMENTACIÓN ESPAÑA</v>
      </c>
      <c r="B2670" s="9" t="s">
        <v>6054</v>
      </c>
      <c r="C2670" s="9" t="s">
        <v>6055</v>
      </c>
      <c r="D2670" t="str">
        <f t="shared" si="85"/>
        <v>CODOES-CONTROL DOCUMENTACIÓN ESPAÑA</v>
      </c>
    </row>
    <row r="2671" spans="1:4" x14ac:dyDescent="0.35">
      <c r="A2671" t="str">
        <f t="shared" si="84"/>
        <v>CODOPD-Core Detalle Operativo Pagos Documentarios</v>
      </c>
      <c r="B2671" s="9" t="s">
        <v>6056</v>
      </c>
      <c r="C2671" s="9" t="s">
        <v>6057</v>
      </c>
      <c r="D2671" t="str">
        <f t="shared" si="85"/>
        <v>CODOPD-Core Detalle Operativo Pagos Documentarios</v>
      </c>
    </row>
    <row r="2672" spans="1:4" x14ac:dyDescent="0.35">
      <c r="A2672" t="str">
        <f t="shared" si="84"/>
        <v>CODOUK-CONTROL DOCUMENTACIÓN UK</v>
      </c>
      <c r="B2672" s="9" t="s">
        <v>6058</v>
      </c>
      <c r="C2672" s="9" t="s">
        <v>6059</v>
      </c>
      <c r="D2672" t="str">
        <f t="shared" si="85"/>
        <v>CODOUK-CONTROL DOCUMENTACIÓN UK</v>
      </c>
    </row>
    <row r="2673" spans="1:4" x14ac:dyDescent="0.35">
      <c r="A2673" t="str">
        <f t="shared" si="84"/>
        <v>COEJDR-Aplicativo que tiene por finalidad presentar las propuestas de crédito de altos montos (USD) de las Grandes Empresas clientes del Banco.</v>
      </c>
      <c r="B2673" s="9" t="s">
        <v>6060</v>
      </c>
      <c r="C2673" s="9" t="s">
        <v>6061</v>
      </c>
      <c r="D2673" t="str">
        <f t="shared" si="85"/>
        <v>COEJDR-Aplicativo que tiene por finalidad presentar las propuestas de crédito de altos montos (USD) de las Grandes Empresas clientes del Banco.</v>
      </c>
    </row>
    <row r="2674" spans="1:4" x14ac:dyDescent="0.35">
      <c r="A2674" t="str">
        <f t="shared" si="84"/>
        <v>COEMTE-Realiza el envío de notificaciones cifradas vía correo electrónico  para aplicaciones de terceros, no construidas por ISBAN</v>
      </c>
      <c r="B2674" s="9" t="s">
        <v>6062</v>
      </c>
      <c r="C2674" s="9" t="s">
        <v>6063</v>
      </c>
      <c r="D2674" t="str">
        <f t="shared" si="85"/>
        <v>COEMTE-Realiza el envío de notificaciones cifradas vía correo electrónico  para aplicaciones de terceros, no construidas por ISBAN</v>
      </c>
    </row>
    <row r="2675" spans="1:4" x14ac:dyDescent="0.35">
      <c r="A2675" t="str">
        <f t="shared" si="84"/>
        <v>COESUE-Correspondencias Especifico UK empresas canal SBBI</v>
      </c>
      <c r="B2675" s="9" t="s">
        <v>6064</v>
      </c>
      <c r="C2675" s="9" t="s">
        <v>6065</v>
      </c>
      <c r="D2675" t="str">
        <f t="shared" si="85"/>
        <v>COESUE-Correspondencias Especifico UK empresas canal SBBI</v>
      </c>
    </row>
    <row r="2676" spans="1:4" x14ac:dyDescent="0.35">
      <c r="A2676" t="str">
        <f t="shared" si="84"/>
        <v>COEUSA-CONVIVENCIAS USA (AD-ON LOCAL).</v>
      </c>
      <c r="B2676" s="9" t="s">
        <v>6066</v>
      </c>
      <c r="C2676" s="9" t="s">
        <v>6067</v>
      </c>
      <c r="D2676" t="str">
        <f t="shared" si="85"/>
        <v>COEUSA-CONVIVENCIAS USA (AD-ON LOCAL).</v>
      </c>
    </row>
    <row r="2677" spans="1:4" x14ac:dyDescent="0.35">
      <c r="A2677" t="str">
        <f t="shared" si="84"/>
        <v>COEXSO-Recupera y presenta: el contenido de una fuente externa de datos. Presenta:   - Contenido externo.</v>
      </c>
      <c r="B2677" s="9" t="s">
        <v>6068</v>
      </c>
      <c r="C2677" s="9" t="s">
        <v>6069</v>
      </c>
      <c r="D2677" t="str">
        <f t="shared" si="85"/>
        <v>COEXSO-Recupera y presenta: el contenido de una fuente externa de datos. Presenta:   - Contenido externo.</v>
      </c>
    </row>
    <row r="2678" spans="1:4" x14ac:dyDescent="0.35">
      <c r="A2678" t="str">
        <f t="shared" si="84"/>
        <v>COFIPL-SW de convivencias entre Fiscal producto y local, transformación de la información que proporciona Fiscal Producto y adaptación a lo que se requiere por la aplicación Fiscal Local que existe en España BCE.</v>
      </c>
      <c r="B2678" s="9" t="s">
        <v>6070</v>
      </c>
      <c r="C2678" s="9" t="s">
        <v>6071</v>
      </c>
      <c r="D2678" t="str">
        <f t="shared" si="85"/>
        <v>COFIPL-SW de convivencias entre Fiscal producto y local, transformación de la información que proporciona Fiscal Producto y adaptación a lo que se requiere por la aplicación Fiscal Local que existe en España BCE.</v>
      </c>
    </row>
    <row r="2679" spans="1:4" x14ac:dyDescent="0.35">
      <c r="A2679" t="str">
        <f t="shared" si="84"/>
        <v>COFOAL-CONVERSION Y FORMATEO SCF</v>
      </c>
      <c r="B2679" s="9" t="s">
        <v>6072</v>
      </c>
      <c r="C2679" s="9" t="s">
        <v>6073</v>
      </c>
      <c r="D2679" t="str">
        <f t="shared" si="85"/>
        <v>COFOAL-CONVERSION Y FORMATEO SCF</v>
      </c>
    </row>
    <row r="2680" spans="1:4" x14ac:dyDescent="0.35">
      <c r="A2680" t="str">
        <f t="shared" si="84"/>
        <v>COFOCO-Componentes que resuelven reglas para relizar coversiones de formatos de los datos, o aplicación de formatos concretos, de uso general por todas las aplicaciones de resto de capas del software</v>
      </c>
      <c r="B2680" s="9" t="s">
        <v>6074</v>
      </c>
      <c r="C2680" s="9" t="s">
        <v>6075</v>
      </c>
      <c r="D2680" t="str">
        <f t="shared" si="85"/>
        <v>COFOCO-Componentes que resuelven reglas para relizar coversiones de formatos de los datos, o aplicación de formatos concretos, de uso general por todas las aplicaciones de resto de capas del software</v>
      </c>
    </row>
    <row r="2681" spans="1:4" x14ac:dyDescent="0.35">
      <c r="A2681" t="str">
        <f t="shared" si="84"/>
        <v>COFOES-CONVERSION Y FORMATEO ESPAÑA</v>
      </c>
      <c r="B2681" s="9" t="s">
        <v>6076</v>
      </c>
      <c r="C2681" s="9" t="s">
        <v>6077</v>
      </c>
      <c r="D2681" t="str">
        <f t="shared" si="85"/>
        <v>COFOES-CONVERSION Y FORMATEO ESPAÑA</v>
      </c>
    </row>
    <row r="2682" spans="1:4" x14ac:dyDescent="0.35">
      <c r="A2682" t="str">
        <f t="shared" si="84"/>
        <v>COFOPT-CONVERSION Y FORMATEO TOTTA</v>
      </c>
      <c r="B2682" s="9" t="s">
        <v>6078</v>
      </c>
      <c r="C2682" s="9" t="s">
        <v>6079</v>
      </c>
      <c r="D2682" t="str">
        <f t="shared" si="85"/>
        <v>COFOPT-CONVERSION Y FORMATEO TOTTA</v>
      </c>
    </row>
    <row r="2683" spans="1:4" x14ac:dyDescent="0.35">
      <c r="A2683" t="str">
        <f t="shared" si="84"/>
        <v>COGDPI-CONSOLA GESTIÓN DE PROCESOS IRLANDA</v>
      </c>
      <c r="B2683" s="9" t="s">
        <v>6080</v>
      </c>
      <c r="C2683" s="9" t="s">
        <v>6081</v>
      </c>
      <c r="D2683" t="str">
        <f t="shared" si="85"/>
        <v>COGDPI-CONSOLA GESTIÓN DE PROCESOS IRLANDA</v>
      </c>
    </row>
    <row r="2684" spans="1:4" x14ac:dyDescent="0.35">
      <c r="A2684" t="str">
        <f t="shared" si="84"/>
        <v>COGEDC-Componentes reutilizables de canal.</v>
      </c>
      <c r="B2684" s="9" t="s">
        <v>6082</v>
      </c>
      <c r="C2684" s="9" t="s">
        <v>6083</v>
      </c>
      <c r="D2684" t="str">
        <f t="shared" si="85"/>
        <v>COGEDC-Componentes reutilizables de canal.</v>
      </c>
    </row>
    <row r="2685" spans="1:4" x14ac:dyDescent="0.35">
      <c r="A2685" t="str">
        <f t="shared" si="84"/>
        <v>COGLSI-CONTRATO GLOBAL SIGA</v>
      </c>
      <c r="B2685" s="9" t="s">
        <v>6084</v>
      </c>
      <c r="C2685" s="9" t="s">
        <v>6085</v>
      </c>
      <c r="D2685" t="str">
        <f t="shared" si="85"/>
        <v>COGLSI-CONTRATO GLOBAL SIGA</v>
      </c>
    </row>
    <row r="2686" spans="1:4" x14ac:dyDescent="0.35">
      <c r="A2686" t="str">
        <f t="shared" si="84"/>
        <v>COHACO-CORE HABITOS CONSUMO.</v>
      </c>
      <c r="B2686" s="9" t="s">
        <v>6086</v>
      </c>
      <c r="C2686" s="9" t="s">
        <v>6087</v>
      </c>
      <c r="D2686" t="str">
        <f t="shared" si="85"/>
        <v>COHACO-CORE HABITOS CONSUMO.</v>
      </c>
    </row>
    <row r="2687" spans="1:4" x14ac:dyDescent="0.35">
      <c r="A2687" t="str">
        <f t="shared" si="84"/>
        <v>COHASA-CORE HABITOS DE CONSUMO SANTANDER</v>
      </c>
      <c r="B2687" s="9" t="s">
        <v>6088</v>
      </c>
      <c r="C2687" s="9" t="s">
        <v>6089</v>
      </c>
      <c r="D2687" t="str">
        <f t="shared" si="85"/>
        <v>COHASA-CORE HABITOS DE CONSUMO SANTANDER</v>
      </c>
    </row>
    <row r="2688" spans="1:4" x14ac:dyDescent="0.35">
      <c r="A2688" t="str">
        <f t="shared" si="84"/>
        <v>COHAUK-HABITOS DE CONSUMO ESPECIF. UK</v>
      </c>
      <c r="B2688" s="9" t="s">
        <v>6090</v>
      </c>
      <c r="C2688" s="9" t="s">
        <v>6091</v>
      </c>
      <c r="D2688" t="str">
        <f t="shared" si="85"/>
        <v>COHAUK-HABITOS DE CONSUMO ESPECIF. UK</v>
      </c>
    </row>
    <row r="2689" spans="1:4" x14ac:dyDescent="0.35">
      <c r="A2689" t="str">
        <f t="shared" si="84"/>
        <v>COIMMC-Conversor de referencia imagen MULTI CORE</v>
      </c>
      <c r="B2689" s="9" t="s">
        <v>6092</v>
      </c>
      <c r="C2689" s="9" t="s">
        <v>6093</v>
      </c>
      <c r="D2689" t="str">
        <f t="shared" si="85"/>
        <v>COIMMC-Conversor de referencia imagen MULTI CORE</v>
      </c>
    </row>
    <row r="2690" spans="1:4" x14ac:dyDescent="0.35">
      <c r="A2690" t="str">
        <f t="shared" si="84"/>
        <v>COIMMU-Conversor de referencia imagen MULTI Sovereign.</v>
      </c>
      <c r="B2690" s="9" t="s">
        <v>6094</v>
      </c>
      <c r="C2690" s="9" t="s">
        <v>6095</v>
      </c>
      <c r="D2690" t="str">
        <f t="shared" si="85"/>
        <v>COIMMU-Conversor de referencia imagen MULTI Sovereign.</v>
      </c>
    </row>
    <row r="2691" spans="1:4" x14ac:dyDescent="0.35">
      <c r="A2691" t="str">
        <f t="shared" si="84"/>
        <v>COINDM-La aplicación CONVIVENCIAS INFORMACIÓN DE MERCADO hace frente a soluciones tácticas. A futuro, (con compromiso de lanzar la solución estratégica), tenderá a desaparecer</v>
      </c>
      <c r="B2691" s="9" t="s">
        <v>6096</v>
      </c>
      <c r="C2691" s="9" t="s">
        <v>6097</v>
      </c>
      <c r="D2691" t="str">
        <f t="shared" si="85"/>
        <v>COINDM-La aplicación CONVIVENCIAS INFORMACIÓN DE MERCADO hace frente a soluciones tácticas. A futuro, (con compromiso de lanzar la solución estratégica), tenderá a desaparecer</v>
      </c>
    </row>
    <row r="2692" spans="1:4" x14ac:dyDescent="0.35">
      <c r="A2692" t="str">
        <f t="shared" si="84"/>
        <v>COINMA-Nuevo marco para las intranets privadas</v>
      </c>
      <c r="B2692" s="9" t="s">
        <v>6098</v>
      </c>
      <c r="C2692" s="9" t="s">
        <v>6099</v>
      </c>
      <c r="D2692" t="str">
        <f t="shared" si="85"/>
        <v>COINMA-Nuevo marco para las intranets privadas</v>
      </c>
    </row>
    <row r="2693" spans="1:4" x14ac:dyDescent="0.35">
      <c r="A2693" t="str">
        <f t="shared" si="84"/>
        <v>COIPCI-Aplicación que da soporte completo a las consultas y operaciones especificas para el canal CIC</v>
      </c>
      <c r="B2693" s="9" t="s">
        <v>6100</v>
      </c>
      <c r="C2693" s="9" t="s">
        <v>6101</v>
      </c>
      <c r="D2693" t="str">
        <f t="shared" si="85"/>
        <v>COIPCI-Aplicación que da soporte completo a las consultas y operaciones especificas para el canal CIC</v>
      </c>
    </row>
    <row r="2694" spans="1:4" x14ac:dyDescent="0.35">
      <c r="A2694" t="str">
        <f t="shared" si="84"/>
        <v>COLABB-APLICACIÓN QUE TRATA TODAS LASOPERACIONES REALIZADAS POR CLIENTES DE CUENTAS COLECTORAS UK</v>
      </c>
      <c r="B2694" s="9" t="s">
        <v>6102</v>
      </c>
      <c r="C2694" s="9" t="s">
        <v>6103</v>
      </c>
      <c r="D2694" t="str">
        <f t="shared" si="85"/>
        <v>COLABB-APLICACIÓN QUE TRATA TODAS LASOPERACIONES REALIZADAS POR CLIENTES DE CUENTAS COLECTORAS UK</v>
      </c>
    </row>
    <row r="2695" spans="1:4" x14ac:dyDescent="0.35">
      <c r="A2695" t="str">
        <f t="shared" si="84"/>
        <v>COLACH-Aplicación Específica para la consulta de cuentas colisionadas Altair Chile.</v>
      </c>
      <c r="B2695" s="9" t="s">
        <v>6104</v>
      </c>
      <c r="C2695" s="9" t="s">
        <v>6105</v>
      </c>
      <c r="D2695" t="str">
        <f t="shared" si="85"/>
        <v>COLACH-Aplicación Específica para la consulta de cuentas colisionadas Altair Chile.</v>
      </c>
    </row>
    <row r="2696" spans="1:4" x14ac:dyDescent="0.35">
      <c r="A2696" t="str">
        <f t="shared" si="84"/>
        <v>COLAUT-Servicios Web que será utilizado por el sistema enlatado para la administración de operaciones de crédito de autos, desde la cotización y hasta el vencimiento o cancelación.</v>
      </c>
      <c r="B2696" s="9" t="s">
        <v>6106</v>
      </c>
      <c r="C2696" s="9" t="s">
        <v>6107</v>
      </c>
      <c r="D2696" t="str">
        <f t="shared" si="85"/>
        <v>COLAUT-Servicios Web que será utilizado por el sistema enlatado para la administración de operaciones de crédito de autos, desde la cotización y hasta el vencimiento o cancelación.</v>
      </c>
    </row>
    <row r="2697" spans="1:4" x14ac:dyDescent="0.35">
      <c r="A2697" t="str">
        <f t="shared" si="84"/>
        <v>COLCDS-COLECTORAS FIN DESACOPLE.</v>
      </c>
      <c r="B2697" s="9" t="s">
        <v>6108</v>
      </c>
      <c r="C2697" s="9" t="s">
        <v>6109</v>
      </c>
      <c r="D2697" t="str">
        <f t="shared" si="85"/>
        <v>COLCDS-COLECTORAS FIN DESACOPLE.</v>
      </c>
    </row>
    <row r="2698" spans="1:4" x14ac:dyDescent="0.35">
      <c r="A2698" t="str">
        <f t="shared" si="84"/>
        <v>COLCON-COLEC CONVERSORES</v>
      </c>
      <c r="B2698" s="9" t="s">
        <v>6110</v>
      </c>
      <c r="C2698" s="9" t="s">
        <v>6111</v>
      </c>
      <c r="D2698" t="str">
        <f t="shared" si="85"/>
        <v>COLCON-COLEC CONVERSORES</v>
      </c>
    </row>
    <row r="2699" spans="1:4" x14ac:dyDescent="0.35">
      <c r="A2699" t="str">
        <f t="shared" si="84"/>
        <v>COLCTO-COLECTORAS.</v>
      </c>
      <c r="B2699" s="9" t="s">
        <v>6112</v>
      </c>
      <c r="C2699" s="9" t="s">
        <v>6113</v>
      </c>
      <c r="D2699" t="str">
        <f t="shared" si="85"/>
        <v>COLCTO-COLECTORAS.</v>
      </c>
    </row>
    <row r="2700" spans="1:4" x14ac:dyDescent="0.35">
      <c r="A2700" t="str">
        <f t="shared" si="84"/>
        <v>COLEAL-Colectivos Especifico Alemania</v>
      </c>
      <c r="B2700" s="9" t="s">
        <v>6114</v>
      </c>
      <c r="C2700" s="9" t="s">
        <v>6115</v>
      </c>
      <c r="D2700" t="str">
        <f t="shared" si="85"/>
        <v>COLEAL-Colectivos Especifico Alemania</v>
      </c>
    </row>
    <row r="2701" spans="1:4" x14ac:dyDescent="0.35">
      <c r="A2701" t="str">
        <f t="shared" si="84"/>
        <v>COLECO-COLECTIVOS MULTI</v>
      </c>
      <c r="B2701" s="9" t="s">
        <v>6116</v>
      </c>
      <c r="C2701" s="9" t="s">
        <v>6117</v>
      </c>
      <c r="D2701" t="str">
        <f t="shared" si="85"/>
        <v>COLECO-COLECTIVOS MULTI</v>
      </c>
    </row>
    <row r="2702" spans="1:4" x14ac:dyDescent="0.35">
      <c r="A2702" t="str">
        <f t="shared" si="84"/>
        <v>COLECT-COLECTIVOS</v>
      </c>
      <c r="B2702" s="9" t="s">
        <v>6118</v>
      </c>
      <c r="C2702" s="9" t="s">
        <v>6119</v>
      </c>
      <c r="D2702" t="str">
        <f t="shared" si="85"/>
        <v>COLECT-COLECTIVOS</v>
      </c>
    </row>
    <row r="2703" spans="1:4" x14ac:dyDescent="0.35">
      <c r="A2703" t="str">
        <f t="shared" si="84"/>
        <v>COLEES-Colectivos Especifico España</v>
      </c>
      <c r="B2703" s="9" t="s">
        <v>6120</v>
      </c>
      <c r="C2703" s="9" t="s">
        <v>6121</v>
      </c>
      <c r="D2703" t="str">
        <f t="shared" si="85"/>
        <v>COLEES-Colectivos Especifico España</v>
      </c>
    </row>
    <row r="2704" spans="1:4" x14ac:dyDescent="0.35">
      <c r="A2704" t="str">
        <f t="shared" si="84"/>
        <v>COLESL-COLECTIVOS ADD-ON LOCAL ESPANA.</v>
      </c>
      <c r="B2704" s="9" t="s">
        <v>6122</v>
      </c>
      <c r="C2704" s="9" t="s">
        <v>6123</v>
      </c>
      <c r="D2704" t="str">
        <f t="shared" si="85"/>
        <v>COLESL-COLECTIVOS ADD-ON LOCAL ESPANA.</v>
      </c>
    </row>
    <row r="2705" spans="1:4" x14ac:dyDescent="0.35">
      <c r="A2705" t="str">
        <f t="shared" si="84"/>
        <v>COLEUK-3279 COLECTIVOS ESPECIFICO UK</v>
      </c>
      <c r="B2705" s="9" t="s">
        <v>6124</v>
      </c>
      <c r="C2705" s="9" t="s">
        <v>6125</v>
      </c>
      <c r="D2705" t="str">
        <f t="shared" si="85"/>
        <v>COLEUK-3279 COLECTIVOS ESPECIFICO UK</v>
      </c>
    </row>
    <row r="2706" spans="1:4" x14ac:dyDescent="0.35">
      <c r="A2706" t="str">
        <f t="shared" si="84"/>
        <v>COLIAL-Aplicación Especifica Alemania  que da soporte a las consultas de liquidaciones</v>
      </c>
      <c r="B2706" s="9" t="s">
        <v>6126</v>
      </c>
      <c r="C2706" s="9" t="s">
        <v>6127</v>
      </c>
      <c r="D2706" t="str">
        <f t="shared" si="85"/>
        <v>COLIAL-Aplicación Especifica Alemania  que da soporte a las consultas de liquidaciones</v>
      </c>
    </row>
    <row r="2707" spans="1:4" x14ac:dyDescent="0.35">
      <c r="A2707" t="str">
        <f t="shared" si="84"/>
        <v>COLIPO-Especifica Portugal que da soporte a las consultas de liquidaciones</v>
      </c>
      <c r="B2707" s="9" t="s">
        <v>6128</v>
      </c>
      <c r="C2707" s="9" t="s">
        <v>6129</v>
      </c>
      <c r="D2707" t="str">
        <f t="shared" si="85"/>
        <v>COLIPO-Especifica Portugal que da soporte a las consultas de liquidaciones</v>
      </c>
    </row>
    <row r="2708" spans="1:4" x14ac:dyDescent="0.35">
      <c r="A2708" t="str">
        <f t="shared" si="84"/>
        <v>COLOMC-COLECTORAS OM CC.CC</v>
      </c>
      <c r="B2708" s="9" t="s">
        <v>6130</v>
      </c>
      <c r="C2708" s="9" t="s">
        <v>6131</v>
      </c>
      <c r="D2708" t="str">
        <f t="shared" si="85"/>
        <v>COLOMC-COLECTORAS OM CC.CC</v>
      </c>
    </row>
    <row r="2709" spans="1:4" x14ac:dyDescent="0.35">
      <c r="A2709" t="str">
        <f t="shared" si="84"/>
        <v>COLOPG-Local contracting process for GBO/Murex of Santander Bank Germany</v>
      </c>
      <c r="B2709" s="9" t="s">
        <v>6132</v>
      </c>
      <c r="C2709" s="9" t="s">
        <v>6133</v>
      </c>
      <c r="D2709" t="str">
        <f t="shared" si="85"/>
        <v>COLOPG-Local contracting process for GBO/Murex of Santander Bank Germany</v>
      </c>
    </row>
    <row r="2710" spans="1:4" x14ac:dyDescent="0.35">
      <c r="A2710" t="str">
        <f t="shared" si="84"/>
        <v>COLUMB-Description: Integration Platform for Wealth Management &amp; Insurance</v>
      </c>
      <c r="B2710" s="9" t="s">
        <v>16966</v>
      </c>
      <c r="C2710" s="9" t="s">
        <v>16965</v>
      </c>
      <c r="D2710" t="str">
        <f t="shared" si="85"/>
        <v>COLUMB-Description: Integration Platform for Wealth Management &amp; Insurance</v>
      </c>
    </row>
    <row r="2711" spans="1:4" x14ac:dyDescent="0.35">
      <c r="A2711" t="str">
        <f t="shared" si="84"/>
        <v>COLSCU-APLICACIÓN QUE TRATA TODAS LASOPERACIONES REALIZADAS POR CLIENTES DE CUENTAS COLECTORAS</v>
      </c>
      <c r="B2711" s="9" t="s">
        <v>5506</v>
      </c>
      <c r="C2711" s="9" t="s">
        <v>6134</v>
      </c>
      <c r="D2711" t="str">
        <f t="shared" si="85"/>
        <v>COLSCU-APLICACIÓN QUE TRATA TODAS LASOPERACIONES REALIZADAS POR CLIENTES DE CUENTAS COLECTORAS</v>
      </c>
    </row>
    <row r="2712" spans="1:4" x14ac:dyDescent="0.35">
      <c r="A2712" t="str">
        <f t="shared" si="84"/>
        <v>COMABB-COMUNICACION ORDEN EJECUCION ABB</v>
      </c>
      <c r="B2712" s="9" t="s">
        <v>6135</v>
      </c>
      <c r="C2712" s="9" t="s">
        <v>6136</v>
      </c>
      <c r="D2712" t="str">
        <f t="shared" si="85"/>
        <v>COMABB-COMUNICACION ORDEN EJECUCION ABB</v>
      </c>
    </row>
    <row r="2713" spans="1:4" x14ac:dyDescent="0.35">
      <c r="A2713" t="str">
        <f t="shared" si="84"/>
        <v>COMACT-Aplicación alineada con TO BE. La micro es TO BE : en el fututo se tendrán que mover los programas a la nueva visión TO BE.  Algunos servicios ya se están construyendo, otros están solamente definidos (no existen físicamente).  Aplicación encargada de gestionar la compra de activos (conservando la administración) en las entidades:  de cualquier producto financiero (sinergias multiproducto),  a cualquier vendedor  con flexibilidad de condiciones en cada compra (parametrización de condiciones y eventos) Agilidad en las operaciones (sobre todo en la compra de activos)  Con robustez de la gestión (seguridad en la administración-sincronismo en eventos) Flexibilidad en el seguimiento de las liquidaciones monetarias del  comprador  Alcance:   Estructura de contrato de compra común a cualquier activo Funcionalidades para compra de Activos de Préstamos.</v>
      </c>
      <c r="B2713" s="9" t="s">
        <v>6137</v>
      </c>
      <c r="C2713" s="9" t="s">
        <v>6138</v>
      </c>
      <c r="D2713" t="str">
        <f t="shared" si="85"/>
        <v>COMACT-Aplicación alineada con TO BE. La micro es TO BE : en el fututo se tendrán que mover los programas a la nueva visión TO BE.  Algunos servicios ya se están construyendo, otros están solamente definidos (no existen físicamente).  Aplicación encargada de gestionar la compra de activos (conservando la administración) en las entidades:  de cualquier producto financiero (sinergias multiproducto),  a cualquier vendedor  con flexibilidad de condiciones en cada compra (parametrización de condiciones y eventos) Agilidad en las operaciones (sobre todo en la compra de activos)  Con robustez de la gestión (seguridad en la administración-sincronismo en eventos) Flexibilidad en el seguimiento de las liquidaciones monetarias del  comprador  Alcance:   Estructura de contrato de compra común a cualquier activo Funcionalidades para compra de Activos de Préstamos.</v>
      </c>
    </row>
    <row r="2714" spans="1:4" x14ac:dyDescent="0.35">
      <c r="A2714" t="str">
        <f t="shared" si="84"/>
        <v>COMAPR-Aplicación encargada de la gestión de comunicaciones a proveedores</v>
      </c>
      <c r="B2714" s="9" t="s">
        <v>6139</v>
      </c>
      <c r="C2714" s="9" t="s">
        <v>6140</v>
      </c>
      <c r="D2714" t="str">
        <f t="shared" si="85"/>
        <v>COMAPR-Aplicación encargada de la gestión de comunicaciones a proveedores</v>
      </c>
    </row>
    <row r="2715" spans="1:4" x14ac:dyDescent="0.35">
      <c r="A2715" t="str">
        <f t="shared" si="84"/>
        <v>COMBAN-COMUNICACION ORDENES EJECUCIONBAN</v>
      </c>
      <c r="B2715" s="9" t="s">
        <v>6141</v>
      </c>
      <c r="C2715" s="9" t="s">
        <v>6142</v>
      </c>
      <c r="D2715" t="str">
        <f t="shared" si="85"/>
        <v>COMBAN-COMUNICACION ORDENES EJECUCIONBAN</v>
      </c>
    </row>
    <row r="2716" spans="1:4" x14ac:dyDescent="0.35">
      <c r="A2716" t="str">
        <f t="shared" si="84"/>
        <v>COMBNF-Procesos para la obtención de ficheros de Cheques tomados en Oficinas de Banif y Devoluciones.</v>
      </c>
      <c r="B2716" s="9" t="s">
        <v>6143</v>
      </c>
      <c r="C2716" s="9" t="s">
        <v>6144</v>
      </c>
      <c r="D2716" t="str">
        <f t="shared" si="85"/>
        <v>COMBNF-Procesos para la obtención de ficheros de Cheques tomados en Oficinas de Banif y Devoluciones.</v>
      </c>
    </row>
    <row r="2717" spans="1:4" x14ac:dyDescent="0.35">
      <c r="A2717" t="str">
        <f t="shared" si="84"/>
        <v>COMCEN-CENTROS DE COMPENSACION</v>
      </c>
      <c r="B2717" s="9" t="s">
        <v>6145</v>
      </c>
      <c r="C2717" s="9" t="s">
        <v>6146</v>
      </c>
      <c r="D2717" t="str">
        <f t="shared" si="85"/>
        <v>COMCEN-CENTROS DE COMPENSACION</v>
      </c>
    </row>
    <row r="2718" spans="1:4" x14ac:dyDescent="0.35">
      <c r="A2718" t="str">
        <f t="shared" si="84"/>
        <v>COMCHQ-COMPENSACION DE CHEQUES</v>
      </c>
      <c r="B2718" s="9" t="s">
        <v>6147</v>
      </c>
      <c r="C2718" s="9" t="s">
        <v>6148</v>
      </c>
      <c r="D2718" t="str">
        <f t="shared" si="85"/>
        <v>COMCHQ-COMPENSACION DE CHEQUES</v>
      </c>
    </row>
    <row r="2719" spans="1:4" x14ac:dyDescent="0.35">
      <c r="A2719" t="str">
        <f t="shared" si="84"/>
        <v>COMCOR-Parametria de precios particulares, paquetes, segmentos, etc. Para elaborar la liquidación de eventos de acuerdo a la asignación de estos a un contrato de un producto/subproducto.</v>
      </c>
      <c r="B2719" s="9" t="s">
        <v>6149</v>
      </c>
      <c r="C2719" s="9" t="s">
        <v>6150</v>
      </c>
      <c r="D2719" t="str">
        <f t="shared" si="85"/>
        <v>COMCOR-Parametria de precios particulares, paquetes, segmentos, etc. Para elaborar la liquidación de eventos de acuerdo a la asignación de estos a un contrato de un producto/subproducto.</v>
      </c>
    </row>
    <row r="2720" spans="1:4" x14ac:dyDescent="0.35">
      <c r="A2720" t="str">
        <f t="shared" si="84"/>
        <v>COMCTB-Componente de la Arquitectura CUMBRE. Composición de estructuras para carga del BWH CUMBRE</v>
      </c>
      <c r="B2720" s="9" t="s">
        <v>6151</v>
      </c>
      <c r="C2720" s="9" t="s">
        <v>6152</v>
      </c>
      <c r="D2720" t="str">
        <f t="shared" si="85"/>
        <v>COMCTB-Componente de la Arquitectura CUMBRE. Composición de estructuras para carga del BWH CUMBRE</v>
      </c>
    </row>
    <row r="2721" spans="1:4" x14ac:dyDescent="0.35">
      <c r="A2721" t="str">
        <f t="shared" si="84"/>
        <v>COMEMA-El propósito de la funcionalidad de éste aplicativo es realizar el envío de notificaciones vía correo electrónico  en texto plano a los clientes del Banco Santander.</v>
      </c>
      <c r="B2721" s="9" t="s">
        <v>6153</v>
      </c>
      <c r="C2721" s="9" t="s">
        <v>6154</v>
      </c>
      <c r="D2721" t="str">
        <f t="shared" si="85"/>
        <v>COMEMA-El propósito de la funcionalidad de éste aplicativo es realizar el envío de notificaciones vía correo electrónico  en texto plano a los clientes del Banco Santander.</v>
      </c>
    </row>
    <row r="2722" spans="1:4" x14ac:dyDescent="0.35">
      <c r="A2722" t="str">
        <f t="shared" si="84"/>
        <v>COMESC-COMUNICACIÓN ESCRITA LOCAL</v>
      </c>
      <c r="B2722" s="9" t="s">
        <v>6155</v>
      </c>
      <c r="C2722" s="9" t="s">
        <v>6156</v>
      </c>
      <c r="D2722" t="str">
        <f t="shared" si="85"/>
        <v>COMESC-COMUNICACIÓN ESCRITA LOCAL</v>
      </c>
    </row>
    <row r="2723" spans="1:4" x14ac:dyDescent="0.35">
      <c r="B2723" s="9" t="s">
        <v>6157</v>
      </c>
      <c r="C2723" s="9" t="s">
        <v>6158</v>
      </c>
      <c r="D2723" t="s">
        <v>6157</v>
      </c>
    </row>
    <row r="2724" spans="1:4" x14ac:dyDescent="0.35">
      <c r="A2724" t="str">
        <f t="shared" si="84"/>
        <v>COMINT-COMPENSACION INTERCAMBIO</v>
      </c>
      <c r="B2724" s="9" t="s">
        <v>6159</v>
      </c>
      <c r="C2724" s="9" t="s">
        <v>6160</v>
      </c>
      <c r="D2724" t="str">
        <f t="shared" si="85"/>
        <v>COMINT-COMPENSACION INTERCAMBIO</v>
      </c>
    </row>
    <row r="2725" spans="1:4" x14ac:dyDescent="0.35">
      <c r="A2725" t="str">
        <f t="shared" si="84"/>
        <v>COMISI-GENERACIóN DE COMISIONES</v>
      </c>
      <c r="B2725" s="9" t="s">
        <v>6161</v>
      </c>
      <c r="C2725" s="9" t="s">
        <v>6162</v>
      </c>
      <c r="D2725" t="str">
        <f t="shared" si="85"/>
        <v>COMISI-GENERACIóN DE COMISIONES</v>
      </c>
    </row>
    <row r="2726" spans="1:4" x14ac:dyDescent="0.35">
      <c r="A2726" t="str">
        <f t="shared" si="84"/>
        <v>COMITE-Herramienta corporativa para la gestión de Comités (Realizada en SharePoint)</v>
      </c>
      <c r="B2726" s="9" t="s">
        <v>6163</v>
      </c>
      <c r="C2726" s="9" t="s">
        <v>6164</v>
      </c>
      <c r="D2726" t="str">
        <f t="shared" si="85"/>
        <v>COMITE-Herramienta corporativa para la gestión de Comités (Realizada en SharePoint)</v>
      </c>
    </row>
    <row r="2727" spans="1:4" x14ac:dyDescent="0.35">
      <c r="A2727" t="str">
        <f t="shared" si="84"/>
        <v>COMJIV-Herramienta corporativa de colaboración no estructuradaque permite la creación de comunidades de colaboración no estructurada en base al software JIVE</v>
      </c>
      <c r="B2727" s="9" t="s">
        <v>6165</v>
      </c>
      <c r="C2727" s="9" t="s">
        <v>6166</v>
      </c>
      <c r="D2727" t="str">
        <f t="shared" si="85"/>
        <v>COMJIV-Herramienta corporativa de colaboración no estructuradaque permite la creación de comunidades de colaboración no estructurada en base al software JIVE</v>
      </c>
    </row>
    <row r="2728" spans="1:4" x14ac:dyDescent="0.35">
      <c r="A2728" t="str">
        <f t="shared" si="84"/>
        <v>COMMAN-Aplicación para gestión de comisiones Manuales.</v>
      </c>
      <c r="B2728" s="9" t="s">
        <v>6167</v>
      </c>
      <c r="C2728" s="9" t="s">
        <v>6168</v>
      </c>
      <c r="D2728" t="str">
        <f t="shared" si="85"/>
        <v>COMMAN-Aplicación para gestión de comisiones Manuales.</v>
      </c>
    </row>
    <row r="2729" spans="1:4" x14ac:dyDescent="0.35">
      <c r="A2729" t="str">
        <f t="shared" si="84"/>
        <v>COMMCO-Comunities Multi</v>
      </c>
      <c r="B2729" s="9" t="s">
        <v>6169</v>
      </c>
      <c r="C2729" s="9" t="s">
        <v>6170</v>
      </c>
      <c r="D2729" t="str">
        <f t="shared" si="85"/>
        <v>COMMCO-Comunities Multi</v>
      </c>
    </row>
    <row r="2730" spans="1:4" x14ac:dyDescent="0.35">
      <c r="A2730" t="str">
        <f t="shared" ref="A2730:A2793" si="86">CONCATENATE(C2730,"-",B2730)</f>
        <v>COMMEX-Aplicación especifica para México. Parametria de precios particulares, paquetes, segmentos, etc. Para elaborar la liquidación de eventos de acuerdo a la asignación de estos a un contrato de un producto/subproducto.</v>
      </c>
      <c r="B2730" s="9" t="s">
        <v>6171</v>
      </c>
      <c r="C2730" s="9" t="s">
        <v>6172</v>
      </c>
      <c r="D2730" t="str">
        <f t="shared" ref="D2730:D2793" si="87">A2730</f>
        <v>COMMEX-Aplicación especifica para México. Parametria de precios particulares, paquetes, segmentos, etc. Para elaborar la liquidación de eventos de acuerdo a la asignación de estos a un contrato de un producto/subproducto.</v>
      </c>
    </row>
    <row r="2731" spans="1:4" x14ac:dyDescent="0.35">
      <c r="A2731" t="str">
        <f t="shared" si="86"/>
        <v>COMMTI-COMMUNITIES</v>
      </c>
      <c r="B2731" s="9" t="s">
        <v>6173</v>
      </c>
      <c r="C2731" s="9" t="s">
        <v>6174</v>
      </c>
      <c r="D2731" t="str">
        <f t="shared" si="87"/>
        <v>COMMTI-COMMUNITIES</v>
      </c>
    </row>
    <row r="2732" spans="1:4" x14ac:dyDescent="0.35">
      <c r="A2732" t="str">
        <f t="shared" si="86"/>
        <v>COMNAC-COMPENSACION NACIONAL</v>
      </c>
      <c r="B2732" s="9" t="s">
        <v>6175</v>
      </c>
      <c r="C2732" s="9" t="s">
        <v>6176</v>
      </c>
      <c r="D2732" t="str">
        <f t="shared" si="87"/>
        <v>COMNAC-COMPENSACION NACIONAL</v>
      </c>
    </row>
    <row r="2733" spans="1:4" x14ac:dyDescent="0.35">
      <c r="A2733" t="str">
        <f t="shared" si="86"/>
        <v>COMODC-COTIZ MONE DIVI CH</v>
      </c>
      <c r="B2733" s="9" t="s">
        <v>6177</v>
      </c>
      <c r="C2733" s="9" t="s">
        <v>6178</v>
      </c>
      <c r="D2733" t="str">
        <f t="shared" si="87"/>
        <v>COMODC-COTIZ MONE DIVI CH</v>
      </c>
    </row>
    <row r="2734" spans="1:4" x14ac:dyDescent="0.35">
      <c r="A2734" t="str">
        <f t="shared" si="86"/>
        <v>COMODI-Mantenimiento y consulta del modelo que recoge las diferentes cotizaciones de monedas y divisas, ÚNICAMENTE, SOLO, frente a la Moneda Base de la Empresa; de uso general por todas las aplicaciones de resto de capas del software.</v>
      </c>
      <c r="B2734" s="9" t="s">
        <v>6179</v>
      </c>
      <c r="C2734" s="9" t="s">
        <v>6180</v>
      </c>
      <c r="D2734" t="str">
        <f t="shared" si="87"/>
        <v>COMODI-Mantenimiento y consulta del modelo que recoge las diferentes cotizaciones de monedas y divisas, ÚNICAMENTE, SOLO, frente a la Moneda Base de la Empresa; de uso general por todas las aplicaciones de resto de capas del software.</v>
      </c>
    </row>
    <row r="2735" spans="1:4" x14ac:dyDescent="0.35">
      <c r="A2735" t="str">
        <f t="shared" si="86"/>
        <v>COMOES-Aplicación para alojar JCL's de control operativo para cuadre contable.</v>
      </c>
      <c r="B2735" s="9" t="s">
        <v>6181</v>
      </c>
      <c r="C2735" s="9" t="s">
        <v>6182</v>
      </c>
      <c r="D2735" t="str">
        <f t="shared" si="87"/>
        <v>COMOES-Aplicación para alojar JCL's de control operativo para cuadre contable.</v>
      </c>
    </row>
    <row r="2736" spans="1:4" x14ac:dyDescent="0.35">
      <c r="A2736" t="str">
        <f t="shared" si="86"/>
        <v>COMPBD-Componentes reutilizables para proyectos Big Data en modo Batch.</v>
      </c>
      <c r="B2736" s="9" t="s">
        <v>6183</v>
      </c>
      <c r="C2736" s="9" t="s">
        <v>6184</v>
      </c>
      <c r="D2736" t="str">
        <f t="shared" si="87"/>
        <v>COMPBD-Componentes reutilizables para proyectos Big Data en modo Batch.</v>
      </c>
    </row>
    <row r="2737" spans="1:4" x14ac:dyDescent="0.35">
      <c r="A2737" t="str">
        <f t="shared" si="86"/>
        <v>COMPCC-Compoentes funcionales reutilizables en el canal</v>
      </c>
      <c r="B2737" s="9" t="s">
        <v>6185</v>
      </c>
      <c r="C2737" s="9" t="s">
        <v>6186</v>
      </c>
      <c r="D2737" t="str">
        <f t="shared" si="87"/>
        <v>COMPCC-Compoentes funcionales reutilizables en el canal</v>
      </c>
    </row>
    <row r="2738" spans="1:4" x14ac:dyDescent="0.35">
      <c r="A2738" t="str">
        <f t="shared" si="86"/>
        <v>COMPRE-GESTIón DE PRÚSTAMOS COMPRADOS</v>
      </c>
      <c r="B2738" s="9" t="s">
        <v>6187</v>
      </c>
      <c r="C2738" s="9" t="s">
        <v>6188</v>
      </c>
      <c r="D2738" t="str">
        <f t="shared" si="87"/>
        <v>COMPRE-GESTIón DE PRÚSTAMOS COMPRADOS</v>
      </c>
    </row>
    <row r="2739" spans="1:4" x14ac:dyDescent="0.35">
      <c r="A2739" t="str">
        <f t="shared" si="86"/>
        <v>COMPRO-COMERCIOS (PROSA)</v>
      </c>
      <c r="B2739" s="9" t="s">
        <v>6189</v>
      </c>
      <c r="C2739" s="9" t="s">
        <v>6190</v>
      </c>
      <c r="D2739" t="str">
        <f t="shared" si="87"/>
        <v>COMPRO-COMERCIOS (PROSA)</v>
      </c>
    </row>
    <row r="2740" spans="1:4" x14ac:dyDescent="0.35">
      <c r="A2740" t="str">
        <f t="shared" si="86"/>
        <v>COMREM-Completitud de Remesas: Lista de remesas por estado, firma de remesas, lista de ficheros, descarga de ficheros.
Aplicación para Internet Empresas y Movilidad Empresas.</v>
      </c>
      <c r="B2740" s="9" t="s">
        <v>6191</v>
      </c>
      <c r="C2740" s="9" t="s">
        <v>6192</v>
      </c>
      <c r="D2740" t="str">
        <f t="shared" si="87"/>
        <v>COMREM-Completitud de Remesas: Lista de remesas por estado, firma de remesas, lista de ficheros, descarga de ficheros.
Aplicación para Internet Empresas y Movilidad Empresas.</v>
      </c>
    </row>
    <row r="2741" spans="1:4" x14ac:dyDescent="0.35">
      <c r="A2741" t="str">
        <f t="shared" si="86"/>
        <v>COMRET-COMISIONES RETROCESIONES </v>
      </c>
      <c r="B2741" s="9" t="s">
        <v>6193</v>
      </c>
      <c r="C2741" s="9" t="s">
        <v>6194</v>
      </c>
      <c r="D2741" t="str">
        <f t="shared" si="87"/>
        <v>COMRET-COMISIONES RETROCESIONES </v>
      </c>
    </row>
    <row r="2742" spans="1:4" x14ac:dyDescent="0.35">
      <c r="A2742" t="str">
        <f t="shared" si="86"/>
        <v>COMSAN-COMUNICACION ORDEN EJECUCION SAN</v>
      </c>
      <c r="B2742" s="9" t="s">
        <v>6195</v>
      </c>
      <c r="C2742" s="9" t="s">
        <v>6196</v>
      </c>
      <c r="D2742" t="str">
        <f t="shared" si="87"/>
        <v>COMSAN-COMUNICACION ORDEN EJECUCION SAN</v>
      </c>
    </row>
    <row r="2743" spans="1:4" x14ac:dyDescent="0.35">
      <c r="A2743" t="str">
        <f t="shared" si="86"/>
        <v>COMSOV-COMUNICACION ORDEN EJECUCION SOV</v>
      </c>
      <c r="B2743" s="9" t="s">
        <v>6197</v>
      </c>
      <c r="C2743" s="9" t="s">
        <v>6198</v>
      </c>
      <c r="D2743" t="str">
        <f t="shared" si="87"/>
        <v>COMSOV-COMUNICACION ORDEN EJECUCION SOV</v>
      </c>
    </row>
    <row r="2744" spans="1:4" x14ac:dyDescent="0.35">
      <c r="A2744" t="str">
        <f t="shared" si="86"/>
        <v>COMUNI-COMUNICACIONES</v>
      </c>
      <c r="B2744" s="9" t="s">
        <v>6199</v>
      </c>
      <c r="C2744" s="9" t="s">
        <v>6200</v>
      </c>
      <c r="D2744" t="str">
        <f t="shared" si="87"/>
        <v>COMUNI-COMUNICACIONES</v>
      </c>
    </row>
    <row r="2745" spans="1:4" x14ac:dyDescent="0.35">
      <c r="A2745" t="str">
        <f t="shared" si="86"/>
        <v>COMUPR-Aplicación TO BE TO BE en fase de diseño.</v>
      </c>
      <c r="B2745" s="9" t="s">
        <v>6201</v>
      </c>
      <c r="C2745" s="9" t="s">
        <v>6202</v>
      </c>
      <c r="D2745" t="str">
        <f t="shared" si="87"/>
        <v>COMUPR-Aplicación TO BE TO BE en fase de diseño.</v>
      </c>
    </row>
    <row r="2746" spans="1:4" x14ac:dyDescent="0.35">
      <c r="A2746" t="str">
        <f t="shared" si="86"/>
        <v>CONABB-PIEZAS DE PLAN DE AHORRO CONTROL POR PRODUCTO ABBEY</v>
      </c>
      <c r="B2746" s="9" t="s">
        <v>6203</v>
      </c>
      <c r="C2746" s="9" t="s">
        <v>6204</v>
      </c>
      <c r="D2746" t="str">
        <f t="shared" si="87"/>
        <v>CONABB-PIEZAS DE PLAN DE AHORRO CONTROL POR PRODUCTO ABBEY</v>
      </c>
    </row>
    <row r="2747" spans="1:4" x14ac:dyDescent="0.35">
      <c r="A2747" t="str">
        <f t="shared" si="86"/>
        <v>CONBA1-Convivencia Banktrade</v>
      </c>
      <c r="B2747" s="9" t="s">
        <v>6205</v>
      </c>
      <c r="C2747" s="9" t="s">
        <v>6206</v>
      </c>
      <c r="D2747" t="str">
        <f t="shared" si="87"/>
        <v>CONBA1-Convivencia Banktrade</v>
      </c>
    </row>
    <row r="2748" spans="1:4" x14ac:dyDescent="0.35">
      <c r="A2748" t="str">
        <f t="shared" si="86"/>
        <v>CONBAN-CONTABILIDAD BAN</v>
      </c>
      <c r="B2748" s="9" t="s">
        <v>6207</v>
      </c>
      <c r="C2748" s="9" t="s">
        <v>6208</v>
      </c>
      <c r="D2748" t="str">
        <f t="shared" si="87"/>
        <v>CONBAN-CONTABILIDAD BAN</v>
      </c>
    </row>
    <row r="2749" spans="1:4" x14ac:dyDescent="0.35">
      <c r="A2749" t="str">
        <f t="shared" si="86"/>
        <v>CONBRA-Mantenimiento y consulta de la relación entre el contrato local y el contrato interno Partenón, para dar respuesta a la funcionalidad especifica de Brasil, en la resolucion de la relación</v>
      </c>
      <c r="B2749" s="9" t="s">
        <v>6209</v>
      </c>
      <c r="C2749" s="9" t="s">
        <v>6210</v>
      </c>
      <c r="D2749" t="str">
        <f t="shared" si="87"/>
        <v>CONBRA-Mantenimiento y consulta de la relación entre el contrato local y el contrato interno Partenón, para dar respuesta a la funcionalidad especifica de Brasil, en la resolucion de la relación</v>
      </c>
    </row>
    <row r="2750" spans="1:4" x14ac:dyDescent="0.35">
      <c r="A2750" t="str">
        <f t="shared" si="86"/>
        <v>CONCAJ-Aplicación para convivencia de Caja Banesto-Santander</v>
      </c>
      <c r="B2750" s="9" t="s">
        <v>6211</v>
      </c>
      <c r="C2750" s="9" t="s">
        <v>6212</v>
      </c>
      <c r="D2750" t="str">
        <f t="shared" si="87"/>
        <v>CONCAJ-Aplicación para convivencia de Caja Banesto-Santander</v>
      </c>
    </row>
    <row r="2751" spans="1:4" x14ac:dyDescent="0.35">
      <c r="A2751" t="str">
        <f t="shared" si="86"/>
        <v>CONCAL-Mantenimiento y consulta de la relación entre el contrato local y el contrato interno Partenón, para dar respuesta a la funcionalidad especifica de Alemania, en la resolucion de la relación</v>
      </c>
      <c r="B2751" s="9" t="s">
        <v>6213</v>
      </c>
      <c r="C2751" s="9" t="s">
        <v>6214</v>
      </c>
      <c r="D2751" t="str">
        <f t="shared" si="87"/>
        <v>CONCAL-Mantenimiento y consulta de la relación entre el contrato local y el contrato interno Partenón, para dar respuesta a la funcionalidad especifica de Alemania, en la resolucion de la relación</v>
      </c>
    </row>
    <row r="2752" spans="1:4" x14ac:dyDescent="0.35">
      <c r="A2752" t="str">
        <f t="shared" si="86"/>
        <v>CONCAM-CONECTOR CáMARA</v>
      </c>
      <c r="B2752" s="9" t="s">
        <v>6215</v>
      </c>
      <c r="C2752" s="9" t="s">
        <v>6216</v>
      </c>
      <c r="D2752" t="str">
        <f t="shared" si="87"/>
        <v>CONCAM-CONECTOR CáMARA</v>
      </c>
    </row>
    <row r="2753" spans="1:4" x14ac:dyDescent="0.35">
      <c r="A2753" t="str">
        <f t="shared" si="86"/>
        <v>CONCEN-CONTACTO CON LOS CLIENTES POR VARIAS VIAS POR ASUNTOS VARIOS</v>
      </c>
      <c r="B2753" s="9" t="s">
        <v>6217</v>
      </c>
      <c r="C2753" s="9" t="s">
        <v>6218</v>
      </c>
      <c r="D2753" t="str">
        <f t="shared" si="87"/>
        <v>CONCEN-CONTACTO CON LOS CLIENTES POR VARIAS VIAS POR ASUNTOS VARIOS</v>
      </c>
    </row>
    <row r="2754" spans="1:4" x14ac:dyDescent="0.35">
      <c r="A2754" t="str">
        <f t="shared" si="86"/>
        <v>CONCHI-Mantenimiento y consulta de la relación entre el contrato local y el contrato interno Partenón, para dar respuesta a la funcionalidad especifica de _Chile, en la resolucion de la relación</v>
      </c>
      <c r="B2754" s="9" t="s">
        <v>6219</v>
      </c>
      <c r="C2754" s="9" t="s">
        <v>6220</v>
      </c>
      <c r="D2754" t="str">
        <f t="shared" si="87"/>
        <v>CONCHI-Mantenimiento y consulta de la relación entre el contrato local y el contrato interno Partenón, para dar respuesta a la funcionalidad especifica de _Chile, en la resolucion de la relación</v>
      </c>
    </row>
    <row r="2755" spans="1:4" x14ac:dyDescent="0.35">
      <c r="A2755" t="str">
        <f t="shared" si="86"/>
        <v>CONCI1-CONCILIAC CONSOLIDAC SOV</v>
      </c>
      <c r="B2755" s="9" t="s">
        <v>6221</v>
      </c>
      <c r="C2755" s="9" t="s">
        <v>6222</v>
      </c>
      <c r="D2755" t="str">
        <f t="shared" si="87"/>
        <v>CONCI1-CONCILIAC CONSOLIDAC SOV</v>
      </c>
    </row>
    <row r="2756" spans="1:4" x14ac:dyDescent="0.35">
      <c r="A2756" t="str">
        <f t="shared" si="86"/>
        <v>CONCIL-CONCILIACIONES</v>
      </c>
      <c r="B2756" s="9" t="s">
        <v>6223</v>
      </c>
      <c r="C2756" s="9" t="s">
        <v>6224</v>
      </c>
      <c r="D2756" t="str">
        <f t="shared" si="87"/>
        <v>CONCIL-CONCILIACIONES</v>
      </c>
    </row>
    <row r="2757" spans="1:4" x14ac:dyDescent="0.35">
      <c r="A2757" t="str">
        <f t="shared" si="86"/>
        <v>CONCOL-Gestión de la contabilidad financiera del Banco Santander Colombia</v>
      </c>
      <c r="B2757" s="9" t="s">
        <v>6225</v>
      </c>
      <c r="C2757" s="9" t="s">
        <v>6226</v>
      </c>
      <c r="D2757" t="str">
        <f t="shared" si="87"/>
        <v>CONCOL-Gestión de la contabilidad financiera del Banco Santander Colombia</v>
      </c>
    </row>
    <row r="2758" spans="1:4" x14ac:dyDescent="0.35">
      <c r="A2758" t="str">
        <f t="shared" si="86"/>
        <v>CONCON-CONSOLIDACION / CONCILIACION </v>
      </c>
      <c r="B2758" s="9" t="s">
        <v>6227</v>
      </c>
      <c r="C2758" s="9" t="s">
        <v>6228</v>
      </c>
      <c r="D2758" t="str">
        <f t="shared" si="87"/>
        <v>CONCON-CONSOLIDACION / CONCILIACION </v>
      </c>
    </row>
    <row r="2759" spans="1:4" x14ac:dyDescent="0.35">
      <c r="A2759" t="str">
        <f t="shared" si="86"/>
        <v>CONCOR-Mantenimiento y consulta de la relación entre el contrato local y el contrato interno Partenón, de uso general por todas las aplicaciones de resto de capas del software.</v>
      </c>
      <c r="B2759" s="9" t="s">
        <v>6229</v>
      </c>
      <c r="C2759" s="9" t="s">
        <v>6230</v>
      </c>
      <c r="D2759" t="str">
        <f t="shared" si="87"/>
        <v>CONCOR-Mantenimiento y consulta de la relación entre el contrato local y el contrato interno Partenón, de uso general por todas las aplicaciones de resto de capas del software.</v>
      </c>
    </row>
    <row r="2760" spans="1:4" x14ac:dyDescent="0.35">
      <c r="A2760" t="str">
        <f t="shared" si="86"/>
        <v>CONCRE-Proceso simplificado de contratación de tarjetas de crédito desde oficina</v>
      </c>
      <c r="B2760" s="9" t="s">
        <v>6231</v>
      </c>
      <c r="C2760" s="9" t="s">
        <v>6232</v>
      </c>
      <c r="D2760" t="str">
        <f t="shared" si="87"/>
        <v>CONCRE-Proceso simplificado de contratación de tarjetas de crédito desde oficina</v>
      </c>
    </row>
    <row r="2761" spans="1:4" x14ac:dyDescent="0.35">
      <c r="A2761" t="str">
        <f t="shared" si="86"/>
        <v>CONCSO-PROCESO DE CONCILIACIóN Y DE CONSOLIDACION </v>
      </c>
      <c r="B2761" s="9" t="s">
        <v>6233</v>
      </c>
      <c r="C2761" s="9" t="s">
        <v>6234</v>
      </c>
      <c r="D2761" t="str">
        <f t="shared" si="87"/>
        <v>CONCSO-PROCESO DE CONCILIACIóN Y DE CONSOLIDACION </v>
      </c>
    </row>
    <row r="2762" spans="1:4" x14ac:dyDescent="0.35">
      <c r="A2762" t="str">
        <f t="shared" si="86"/>
        <v>CONDGO-Almacenamiento y consulta de las operaciones realizadas con una antigüedad de más de un mes</v>
      </c>
      <c r="B2762" s="9" t="s">
        <v>6235</v>
      </c>
      <c r="C2762" s="9" t="s">
        <v>6236</v>
      </c>
      <c r="D2762" t="str">
        <f t="shared" si="87"/>
        <v>CONDGO-Almacenamiento y consulta de las operaciones realizadas con una antigüedad de más de un mes</v>
      </c>
    </row>
    <row r="2763" spans="1:4" x14ac:dyDescent="0.35">
      <c r="A2763" t="str">
        <f t="shared" si="86"/>
        <v>CONDIT-Componente para gestión de condiciones asociadas a las solicitudes, en procesos portalizados</v>
      </c>
      <c r="B2763" s="9" t="s">
        <v>6237</v>
      </c>
      <c r="C2763" s="9" t="s">
        <v>6238</v>
      </c>
      <c r="D2763" t="str">
        <f t="shared" si="87"/>
        <v>CONDIT-Componente para gestión de condiciones asociadas a las solicitudes, en procesos portalizados</v>
      </c>
    </row>
    <row r="2764" spans="1:4" x14ac:dyDescent="0.35">
      <c r="A2764" t="str">
        <f t="shared" si="86"/>
        <v>CONDIT-Componente para gestión de condiciones asociadas a las solicitudes, en procesos portalizados</v>
      </c>
      <c r="B2764" s="9" t="s">
        <v>6237</v>
      </c>
      <c r="C2764" s="9" t="s">
        <v>6238</v>
      </c>
      <c r="D2764" t="str">
        <f t="shared" si="87"/>
        <v>CONDIT-Componente para gestión de condiciones asociadas a las solicitudes, en procesos portalizados</v>
      </c>
    </row>
    <row r="2765" spans="1:4" x14ac:dyDescent="0.35">
      <c r="A2765" t="str">
        <f t="shared" si="86"/>
        <v>CONEFT-Engloba las funcionalidades propias de la gestión  del contrato AMC. Alcance: Contratación, mantenimiento de datos básicos y cancelación Gestión de bloqueos Renovación Liquidación de comisiones Gestión de saldos y conciliaciones</v>
      </c>
      <c r="B2765" s="9" t="s">
        <v>6239</v>
      </c>
      <c r="C2765" s="9" t="s">
        <v>6240</v>
      </c>
      <c r="D2765" t="str">
        <f t="shared" si="87"/>
        <v>CONEFT-Engloba las funcionalidades propias de la gestión  del contrato AMC. Alcance: Contratación, mantenimiento de datos básicos y cancelación Gestión de bloqueos Renovación Liquidación de comisiones Gestión de saldos y conciliaciones</v>
      </c>
    </row>
    <row r="2766" spans="1:4" x14ac:dyDescent="0.35">
      <c r="A2766" t="str">
        <f t="shared" si="86"/>
        <v>CONELE-Sistema para la generación y explotación de reportes regulatorios del anexo 24 que son Balanza, Catalogo y Auxiliares.</v>
      </c>
      <c r="B2766" s="9" t="s">
        <v>6241</v>
      </c>
      <c r="C2766" s="9" t="s">
        <v>6242</v>
      </c>
      <c r="D2766" t="str">
        <f t="shared" si="87"/>
        <v>CONELE-Sistema para la generación y explotación de reportes regulatorios del anexo 24 que son Balanza, Catalogo y Auxiliares.</v>
      </c>
    </row>
    <row r="2767" spans="1:4" x14ac:dyDescent="0.35">
      <c r="A2767" t="str">
        <f t="shared" si="86"/>
        <v>CONERR-CONVERSOR DE CUENTA ERRONEA. ++++ OBSOLETA ++++</v>
      </c>
      <c r="B2767" s="9" t="s">
        <v>6243</v>
      </c>
      <c r="C2767" s="9" t="s">
        <v>6244</v>
      </c>
      <c r="D2767" t="str">
        <f t="shared" si="87"/>
        <v>CONERR-CONVERSOR DE CUENTA ERRONEA. ++++ OBSOLETA ++++</v>
      </c>
    </row>
    <row r="2768" spans="1:4" x14ac:dyDescent="0.35">
      <c r="A2768" t="str">
        <f t="shared" si="86"/>
        <v>CONES1-Soporte funcional de intercambio de mensajes con sistemas externos</v>
      </c>
      <c r="B2768" s="9" t="s">
        <v>6245</v>
      </c>
      <c r="C2768" s="9" t="s">
        <v>6246</v>
      </c>
      <c r="D2768" t="str">
        <f t="shared" si="87"/>
        <v>CONES1-Soporte funcional de intercambio de mensajes con sistemas externos</v>
      </c>
    </row>
    <row r="2769" spans="1:4" x14ac:dyDescent="0.35">
      <c r="A2769" t="str">
        <f t="shared" si="86"/>
        <v>CONESP-SW de extracción para convivencias de información desde el Producto Core al Producto actual de España</v>
      </c>
      <c r="B2769" s="9" t="s">
        <v>6247</v>
      </c>
      <c r="C2769" s="9" t="s">
        <v>6248</v>
      </c>
      <c r="D2769" t="str">
        <f t="shared" si="87"/>
        <v>CONESP-SW de extracción para convivencias de información desde el Producto Core al Producto actual de España</v>
      </c>
    </row>
    <row r="2770" spans="1:4" x14ac:dyDescent="0.35">
      <c r="A2770" t="str">
        <f t="shared" si="86"/>
        <v>CONEST-Soporte funcional de intercambio de mensajes con sistemas externos</v>
      </c>
      <c r="B2770" s="9" t="s">
        <v>6245</v>
      </c>
      <c r="C2770" s="9" t="s">
        <v>6249</v>
      </c>
      <c r="D2770" t="str">
        <f t="shared" si="87"/>
        <v>CONEST-Soporte funcional de intercambio de mensajes con sistemas externos</v>
      </c>
    </row>
    <row r="2771" spans="1:4" x14ac:dyDescent="0.35">
      <c r="A2771" t="str">
        <f t="shared" si="86"/>
        <v>CONEX-Gestión de vinculaciones entre 2 o más cuentas para traspasos automáticos de saldos según reglas predefinidas.</v>
      </c>
      <c r="B2771" s="9" t="s">
        <v>6250</v>
      </c>
      <c r="C2771" s="9" t="s">
        <v>6251</v>
      </c>
      <c r="D2771" t="str">
        <f t="shared" si="87"/>
        <v>CONEX-Gestión de vinculaciones entre 2 o más cuentas para traspasos automáticos de saldos según reglas predefinidas.</v>
      </c>
    </row>
    <row r="2772" spans="1:4" x14ac:dyDescent="0.35">
      <c r="A2772" t="str">
        <f t="shared" si="86"/>
        <v>CONGEN-Mantenimiento y consulta de la relación entre el contrato local y el contrato interno Partenón, de uso general por todas las aplicaciones de resto de capas del software.</v>
      </c>
      <c r="B2772" s="9" t="s">
        <v>6229</v>
      </c>
      <c r="C2772" s="9" t="s">
        <v>6252</v>
      </c>
      <c r="D2772" t="str">
        <f t="shared" si="87"/>
        <v>CONGEN-Mantenimiento y consulta de la relación entre el contrato local y el contrato interno Partenón, de uso general por todas las aplicaciones de resto de capas del software.</v>
      </c>
    </row>
    <row r="2773" spans="1:4" x14ac:dyDescent="0.35">
      <c r="A2773" t="str">
        <f t="shared" si="86"/>
        <v>CONIN1-Módulo Online de administración de parametría referente a los campos contables y los tipos de operación por parte del usuario que administra la contabilidad del aplicativo de Cartera Altamira.</v>
      </c>
      <c r="B2773" s="9" t="s">
        <v>6253</v>
      </c>
      <c r="C2773" s="9" t="s">
        <v>6254</v>
      </c>
      <c r="D2773" t="str">
        <f t="shared" si="87"/>
        <v>CONIN1-Módulo Online de administración de parametría referente a los campos contables y los tipos de operación por parte del usuario que administra la contabilidad del aplicativo de Cartera Altamira.</v>
      </c>
    </row>
    <row r="2774" spans="1:4" x14ac:dyDescent="0.35">
      <c r="A2774" t="str">
        <f t="shared" si="86"/>
        <v>CONINT-CONTROL INTEGRAL</v>
      </c>
      <c r="B2774" s="9" t="s">
        <v>6255</v>
      </c>
      <c r="C2774" s="9" t="s">
        <v>6256</v>
      </c>
      <c r="D2774" t="str">
        <f t="shared" si="87"/>
        <v>CONINT-CONTROL INTEGRAL</v>
      </c>
    </row>
    <row r="2775" spans="1:4" x14ac:dyDescent="0.35">
      <c r="A2775" t="str">
        <f t="shared" si="86"/>
        <v>CONITA-Convivencia interapliaciones en la migración BTO-SAN</v>
      </c>
      <c r="B2775" s="9" t="s">
        <v>6257</v>
      </c>
      <c r="C2775" s="9" t="s">
        <v>6258</v>
      </c>
      <c r="D2775" t="str">
        <f t="shared" si="87"/>
        <v>CONITA-Convivencia interapliaciones en la migración BTO-SAN</v>
      </c>
    </row>
    <row r="2776" spans="1:4" x14ac:dyDescent="0.35">
      <c r="A2776" t="str">
        <f t="shared" si="86"/>
        <v>CONLO1-Soporte funcional de intercambio de mensajes con sistemas externos locales</v>
      </c>
      <c r="B2776" s="9" t="s">
        <v>6259</v>
      </c>
      <c r="C2776" s="9" t="s">
        <v>6260</v>
      </c>
      <c r="D2776" t="str">
        <f t="shared" si="87"/>
        <v>CONLO1-Soporte funcional de intercambio de mensajes con sistemas externos locales</v>
      </c>
    </row>
    <row r="2777" spans="1:4" x14ac:dyDescent="0.35">
      <c r="A2777" t="str">
        <f t="shared" si="86"/>
        <v>CONLOC-Soporte funcional de intercambio de mensajes con sistemas externos – Utilizando protocolos de ámbito local</v>
      </c>
      <c r="B2777" s="9" t="s">
        <v>6261</v>
      </c>
      <c r="C2777" s="9" t="s">
        <v>6262</v>
      </c>
      <c r="D2777" t="str">
        <f t="shared" si="87"/>
        <v>CONLOC-Soporte funcional de intercambio de mensajes con sistemas externos – Utilizando protocolos de ámbito local</v>
      </c>
    </row>
    <row r="2778" spans="1:4" x14ac:dyDescent="0.35">
      <c r="A2778" t="str">
        <f t="shared" si="86"/>
        <v>CONME1-Aplicación que maneja los datos de Contactabilidad de Mexico</v>
      </c>
      <c r="B2778" s="9" t="s">
        <v>6263</v>
      </c>
      <c r="C2778" s="9" t="s">
        <v>6264</v>
      </c>
      <c r="D2778" t="str">
        <f t="shared" si="87"/>
        <v>CONME1-Aplicación que maneja los datos de Contactabilidad de Mexico</v>
      </c>
    </row>
    <row r="2779" spans="1:4" x14ac:dyDescent="0.35">
      <c r="A2779" t="str">
        <f t="shared" si="86"/>
        <v>CONMEX-Mantenimiento y consulta de la relación entre el contrato local  y el contrato Partenón</v>
      </c>
      <c r="B2779" s="9" t="s">
        <v>6265</v>
      </c>
      <c r="C2779" s="9" t="s">
        <v>6266</v>
      </c>
      <c r="D2779" t="str">
        <f t="shared" si="87"/>
        <v>CONMEX-Mantenimiento y consulta de la relación entre el contrato local  y el contrato Partenón</v>
      </c>
    </row>
    <row r="2780" spans="1:4" x14ac:dyDescent="0.35">
      <c r="A2780" t="str">
        <f t="shared" si="86"/>
        <v>CONOP1-Aplicación encargada de evaluar tratamientos y reglas para determinar si una operación está OK,KO o es pendiente</v>
      </c>
      <c r="B2780" s="9" t="s">
        <v>6267</v>
      </c>
      <c r="C2780" s="9" t="s">
        <v>6268</v>
      </c>
      <c r="D2780" t="str">
        <f t="shared" si="87"/>
        <v>CONOP1-Aplicación encargada de evaluar tratamientos y reglas para determinar si una operación está OK,KO o es pendiente</v>
      </c>
    </row>
    <row r="2781" spans="1:4" x14ac:dyDescent="0.35">
      <c r="A2781" t="str">
        <f t="shared" si="86"/>
        <v>CONPE1-Consulta períodos históricos en formato PDF. Cuentas y Tarjetas</v>
      </c>
      <c r="B2781" s="9" t="s">
        <v>6269</v>
      </c>
      <c r="C2781" s="9" t="s">
        <v>6270</v>
      </c>
      <c r="D2781" t="str">
        <f t="shared" si="87"/>
        <v>CONPE1-Consulta períodos históricos en formato PDF. Cuentas y Tarjetas</v>
      </c>
    </row>
    <row r="2782" spans="1:4" x14ac:dyDescent="0.35">
      <c r="A2782" t="str">
        <f t="shared" si="86"/>
        <v>CONPER-Consulta períodos históricos en formato PDF. Cuentas y Tarjetas</v>
      </c>
      <c r="B2782" s="9" t="s">
        <v>6269</v>
      </c>
      <c r="C2782" s="9" t="s">
        <v>6271</v>
      </c>
      <c r="D2782" t="str">
        <f t="shared" si="87"/>
        <v>CONPER-Consulta períodos históricos en formato PDF. Cuentas y Tarjetas</v>
      </c>
    </row>
    <row r="2783" spans="1:4" x14ac:dyDescent="0.35">
      <c r="A2783" t="str">
        <f t="shared" si="86"/>
        <v>CONPPO-CONTRATO PROMOCION PORTAL ONE SOVEREIGN</v>
      </c>
      <c r="B2783" s="9" t="s">
        <v>6272</v>
      </c>
      <c r="C2783" s="9" t="s">
        <v>6273</v>
      </c>
      <c r="D2783" t="str">
        <f t="shared" si="87"/>
        <v>CONPPO-CONTRATO PROMOCION PORTAL ONE SOVEREIGN</v>
      </c>
    </row>
    <row r="2784" spans="1:4" x14ac:dyDescent="0.35">
      <c r="A2784" t="str">
        <f t="shared" si="86"/>
        <v>CONPR-Gestión de la contabilidad financiera del banco.</v>
      </c>
      <c r="B2784" s="9" t="s">
        <v>6274</v>
      </c>
      <c r="C2784" s="9" t="s">
        <v>6275</v>
      </c>
      <c r="D2784" t="str">
        <f t="shared" si="87"/>
        <v>CONPR-Gestión de la contabilidad financiera del banco.</v>
      </c>
    </row>
    <row r="2785" spans="1:4" x14ac:dyDescent="0.35">
      <c r="A2785" t="str">
        <f t="shared" si="86"/>
        <v>CONPRI-Conexion con pricing</v>
      </c>
      <c r="B2785" s="9" t="s">
        <v>6276</v>
      </c>
      <c r="C2785" s="9" t="s">
        <v>6277</v>
      </c>
      <c r="D2785" t="str">
        <f t="shared" si="87"/>
        <v>CONPRI-Conexion con pricing</v>
      </c>
    </row>
    <row r="2786" spans="1:4" x14ac:dyDescent="0.35">
      <c r="A2786" t="str">
        <f t="shared" si="86"/>
        <v>CONPRT-PIEZAS DE PLAN DE AHORRO CONTROL POR PRODUCTO</v>
      </c>
      <c r="B2786" s="9" t="s">
        <v>6278</v>
      </c>
      <c r="C2786" s="9" t="s">
        <v>6279</v>
      </c>
      <c r="D2786" t="str">
        <f t="shared" si="87"/>
        <v>CONPRT-PIEZAS DE PLAN DE AHORRO CONTROL POR PRODUCTO</v>
      </c>
    </row>
    <row r="2787" spans="1:4" x14ac:dyDescent="0.35">
      <c r="A2787" t="str">
        <f t="shared" si="86"/>
        <v>CONPRU-APLICACIón QUE GESTIONA LOS CONTRATOS SUJETOS A PROMOCIONEY SUS DATOS PARA USA.</v>
      </c>
      <c r="B2787" s="9" t="s">
        <v>6280</v>
      </c>
      <c r="C2787" s="9" t="s">
        <v>6281</v>
      </c>
      <c r="D2787" t="str">
        <f t="shared" si="87"/>
        <v>CONPRU-APLICACIón QUE GESTIONA LOS CONTRATOS SUJETOS A PROMOCIONEY SUS DATOS PARA USA.</v>
      </c>
    </row>
    <row r="2788" spans="1:4" x14ac:dyDescent="0.35">
      <c r="A2788" t="str">
        <f t="shared" si="86"/>
        <v>CONPUB-Aplicação que gere os concursos públicos e a relação com os contratos que estão ao seu abrigo</v>
      </c>
      <c r="B2788" s="9" t="s">
        <v>6282</v>
      </c>
      <c r="C2788" s="9" t="s">
        <v>6283</v>
      </c>
      <c r="D2788" t="str">
        <f t="shared" si="87"/>
        <v>CONPUB-Aplicação que gere os concursos públicos e a relação com os contratos que estão ao seu abrigo</v>
      </c>
    </row>
    <row r="2789" spans="1:4" x14ac:dyDescent="0.35">
      <c r="A2789" t="str">
        <f t="shared" si="86"/>
        <v>CONRHM-Incluye los ficheros de configuración, que realmente no pertenecen a ninguna de las subaplicaciones  y que tenemos que desplegar en los distintos entornos para que funcione la herramienta (configuración de rutas, lo correspondiente al menú general de la aplicación del online…)</v>
      </c>
      <c r="B2789" s="9" t="s">
        <v>6284</v>
      </c>
      <c r="C2789" s="9" t="s">
        <v>6285</v>
      </c>
      <c r="D2789" t="str">
        <f t="shared" si="87"/>
        <v>CONRHM-Incluye los ficheros de configuración, que realmente no pertenecen a ninguna de las subaplicaciones  y que tenemos que desplegar en los distintos entornos para que funcione la herramienta (configuración de rutas, lo correspondiente al menú general de la aplicación del online…)</v>
      </c>
    </row>
    <row r="2790" spans="1:4" x14ac:dyDescent="0.35">
      <c r="A2790" t="str">
        <f t="shared" si="86"/>
        <v>CONROE-Incluye los ficheros de configuración y también para las planificaciones de controlM, ya que como esta aplicación es solo batch, para ejecutarla tenemos que solicitar planificaciones y estas realmente engloban todo el proceso.</v>
      </c>
      <c r="B2790" s="9" t="s">
        <v>6286</v>
      </c>
      <c r="C2790" s="9" t="s">
        <v>6287</v>
      </c>
      <c r="D2790" t="str">
        <f t="shared" si="87"/>
        <v>CONROE-Incluye los ficheros de configuración y también para las planificaciones de controlM, ya que como esta aplicación es solo batch, para ejecutarla tenemos que solicitar planificaciones y estas realmente engloban todo el proceso.</v>
      </c>
    </row>
    <row r="2791" spans="1:4" x14ac:dyDescent="0.35">
      <c r="A2791" t="str">
        <f t="shared" si="86"/>
        <v>CONSAT-PIEZAS DE PLAN DE AHORRO CONTROL POR PRODUCTO SANTANDER</v>
      </c>
      <c r="B2791" s="9" t="s">
        <v>6288</v>
      </c>
      <c r="C2791" s="9" t="s">
        <v>6289</v>
      </c>
      <c r="D2791" t="str">
        <f t="shared" si="87"/>
        <v>CONSAT-PIEZAS DE PLAN DE AHORRO CONTROL POR PRODUCTO SANTANDER</v>
      </c>
    </row>
    <row r="2792" spans="1:4" x14ac:dyDescent="0.35">
      <c r="A2792" t="str">
        <f t="shared" si="86"/>
        <v>CONSCB-GESTIóN CONTRATO PARA SCB</v>
      </c>
      <c r="B2792" s="9" t="s">
        <v>6290</v>
      </c>
      <c r="C2792" s="9" t="s">
        <v>6291</v>
      </c>
      <c r="D2792" t="str">
        <f t="shared" si="87"/>
        <v>CONSCB-GESTIóN CONTRATO PARA SCB</v>
      </c>
    </row>
    <row r="2793" spans="1:4" x14ac:dyDescent="0.35">
      <c r="A2793" t="str">
        <f t="shared" si="86"/>
        <v>CONSCO-Consultas de los contratos de cuentas</v>
      </c>
      <c r="B2793" s="9" t="s">
        <v>6292</v>
      </c>
      <c r="C2793" s="9" t="s">
        <v>6293</v>
      </c>
      <c r="D2793" t="str">
        <f t="shared" si="87"/>
        <v>CONSCO-Consultas de los contratos de cuentas</v>
      </c>
    </row>
    <row r="2794" spans="1:4" x14ac:dyDescent="0.35">
      <c r="A2794" t="str">
        <f t="shared" ref="A2794:A2857" si="88">CONCATENATE(C2794,"-",B2794)</f>
        <v>CONSEG-Suporte à gestão de seguros no Totta</v>
      </c>
      <c r="B2794" s="9" t="s">
        <v>6294</v>
      </c>
      <c r="C2794" s="9" t="s">
        <v>6295</v>
      </c>
      <c r="D2794" t="str">
        <f t="shared" ref="D2794:D2857" si="89">A2794</f>
        <v>CONSEG-Suporte à gestão de seguros no Totta</v>
      </c>
    </row>
    <row r="2795" spans="1:4" x14ac:dyDescent="0.35">
      <c r="A2795" t="str">
        <f t="shared" si="88"/>
        <v>CONSOL-Conciliador/consolidador, oficina</v>
      </c>
      <c r="B2795" s="9" t="s">
        <v>6296</v>
      </c>
      <c r="C2795" s="9" t="s">
        <v>6297</v>
      </c>
      <c r="D2795" t="str">
        <f t="shared" si="89"/>
        <v>CONSOL-Conciliador/consolidador, oficina</v>
      </c>
    </row>
    <row r="2796" spans="1:4" x14ac:dyDescent="0.35">
      <c r="A2796" t="str">
        <f t="shared" si="88"/>
        <v>CONSOV-PIEZAS DE PLAN DE AHORRO CONTROL POR PRODUCTO SOVERING</v>
      </c>
      <c r="B2796" s="9" t="s">
        <v>6298</v>
      </c>
      <c r="C2796" s="9" t="s">
        <v>6299</v>
      </c>
      <c r="D2796" t="str">
        <f t="shared" si="89"/>
        <v>CONSOV-PIEZAS DE PLAN DE AHORRO CONTROL POR PRODUCTO SOVERING</v>
      </c>
    </row>
    <row r="2797" spans="1:4" x14ac:dyDescent="0.35">
      <c r="A2797" t="str">
        <f t="shared" si="88"/>
        <v>CONTAB-CONTABILIDAD</v>
      </c>
      <c r="B2797" s="9" t="s">
        <v>6300</v>
      </c>
      <c r="C2797" s="9" t="s">
        <v>6301</v>
      </c>
      <c r="D2797" t="str">
        <f t="shared" si="89"/>
        <v>CONTAB-CONTABILIDAD</v>
      </c>
    </row>
    <row r="2798" spans="1:4" x14ac:dyDescent="0.35">
      <c r="A2798" t="str">
        <f t="shared" si="88"/>
        <v>CONTAL-CONTACTABILIDAD ALEMANIA</v>
      </c>
      <c r="B2798" s="9" t="s">
        <v>6302</v>
      </c>
      <c r="C2798" s="9" t="s">
        <v>6303</v>
      </c>
      <c r="D2798" t="str">
        <f t="shared" si="89"/>
        <v>CONTAL-CONTACTABILIDAD ALEMANIA</v>
      </c>
    </row>
    <row r="2799" spans="1:4" x14ac:dyDescent="0.35">
      <c r="A2799" t="str">
        <f t="shared" si="88"/>
        <v>CONTCO-CONTABILIDAD-COMUN</v>
      </c>
      <c r="B2799" s="9" t="s">
        <v>6304</v>
      </c>
      <c r="C2799" s="9" t="s">
        <v>6305</v>
      </c>
      <c r="D2799" t="str">
        <f t="shared" si="89"/>
        <v>CONTCO-CONTABILIDAD-COMUN</v>
      </c>
    </row>
    <row r="2800" spans="1:4" x14ac:dyDescent="0.35">
      <c r="A2800" t="str">
        <f t="shared" si="88"/>
        <v>CONTCP-Servicios de contratación de cuentas personales</v>
      </c>
      <c r="B2800" s="9" t="s">
        <v>6306</v>
      </c>
      <c r="C2800" s="9" t="s">
        <v>6307</v>
      </c>
      <c r="D2800" t="str">
        <f t="shared" si="89"/>
        <v>CONTCP-Servicios de contratación de cuentas personales</v>
      </c>
    </row>
    <row r="2801" spans="1:4" x14ac:dyDescent="0.35">
      <c r="A2801" t="str">
        <f t="shared" si="88"/>
        <v>CONTCR-Contactabilidad Core</v>
      </c>
      <c r="B2801" s="9" t="s">
        <v>6308</v>
      </c>
      <c r="C2801" s="9" t="s">
        <v>6309</v>
      </c>
      <c r="D2801" t="str">
        <f t="shared" si="89"/>
        <v>CONTCR-Contactabilidad Core</v>
      </c>
    </row>
    <row r="2802" spans="1:4" x14ac:dyDescent="0.35">
      <c r="A2802" t="str">
        <f t="shared" si="88"/>
        <v>CONTES-Contactabilidad España</v>
      </c>
      <c r="B2802" s="9" t="s">
        <v>6310</v>
      </c>
      <c r="C2802" s="9" t="s">
        <v>6311</v>
      </c>
      <c r="D2802" t="str">
        <f t="shared" si="89"/>
        <v>CONTES-Contactabilidad España</v>
      </c>
    </row>
    <row r="2803" spans="1:4" x14ac:dyDescent="0.35">
      <c r="A2803" t="str">
        <f t="shared" si="88"/>
        <v>CONTGE-CONTABILIDAD GENERAL BANESTO</v>
      </c>
      <c r="B2803" s="9" t="s">
        <v>6312</v>
      </c>
      <c r="C2803" s="9" t="s">
        <v>6313</v>
      </c>
      <c r="D2803" t="str">
        <f t="shared" si="89"/>
        <v>CONTGE-CONTABILIDAD GENERAL BANESTO</v>
      </c>
    </row>
    <row r="2804" spans="1:4" x14ac:dyDescent="0.35">
      <c r="A2804" t="str">
        <f t="shared" si="88"/>
        <v>CONTGE-INFRAESTRUCTURA DE GESTION</v>
      </c>
      <c r="B2804" s="9" t="s">
        <v>6314</v>
      </c>
      <c r="C2804" s="9" t="s">
        <v>6313</v>
      </c>
      <c r="D2804" t="str">
        <f t="shared" si="89"/>
        <v>CONTGE-INFRAESTRUCTURA DE GESTION</v>
      </c>
    </row>
    <row r="2805" spans="1:4" x14ac:dyDescent="0.35">
      <c r="A2805" t="str">
        <f t="shared" si="88"/>
        <v>CONTGE-CUENTA DE RESULTADOS CONTABILIDAD</v>
      </c>
      <c r="B2805" s="9" t="s">
        <v>6315</v>
      </c>
      <c r="C2805" s="9" t="s">
        <v>6313</v>
      </c>
      <c r="D2805" t="str">
        <f t="shared" si="89"/>
        <v>CONTGE-CUENTA DE RESULTADOS CONTABILIDAD</v>
      </c>
    </row>
    <row r="2806" spans="1:4" x14ac:dyDescent="0.35">
      <c r="A2806" t="str">
        <f t="shared" si="88"/>
        <v>CONTGE-INTERFASES GESTION DE ACTIVOS/PASIVOSBANCWARE</v>
      </c>
      <c r="B2806" s="9" t="s">
        <v>6316</v>
      </c>
      <c r="C2806" s="9" t="s">
        <v>6313</v>
      </c>
      <c r="D2806" t="str">
        <f t="shared" si="89"/>
        <v>CONTGE-INTERFASES GESTION DE ACTIVOS/PASIVOSBANCWARE</v>
      </c>
    </row>
    <row r="2807" spans="1:4" x14ac:dyDescent="0.35">
      <c r="A2807" t="str">
        <f t="shared" si="88"/>
        <v>CONTGE-INTEGRACION EN INFRAESTRUCTURACONTABLE ABBEY</v>
      </c>
      <c r="B2807" s="9" t="s">
        <v>6317</v>
      </c>
      <c r="C2807" s="9" t="s">
        <v>6313</v>
      </c>
      <c r="D2807" t="str">
        <f t="shared" si="89"/>
        <v>CONTGE-INTEGRACION EN INFRAESTRUCTURACONTABLE ABBEY</v>
      </c>
    </row>
    <row r="2808" spans="1:4" x14ac:dyDescent="0.35">
      <c r="A2808" t="str">
        <f t="shared" si="88"/>
        <v>CONTGE-a) Convivencias de saldos y movimientos con Santander  b) Convivencias de Totta c) Mantenimiento del Plan Contable y Subcuentas d) Obtención de ficheros de Bancware para los estados I1 y I2 en Santander.</v>
      </c>
      <c r="B2808" s="9" t="s">
        <v>6318</v>
      </c>
      <c r="C2808" s="9" t="s">
        <v>6313</v>
      </c>
      <c r="D2808" t="str">
        <f t="shared" si="89"/>
        <v>CONTGE-a) Convivencias de saldos y movimientos con Santander  b) Convivencias de Totta c) Mantenimiento del Plan Contable y Subcuentas d) Obtención de ficheros de Bancware para los estados I1 y I2 en Santander.</v>
      </c>
    </row>
    <row r="2809" spans="1:4" x14ac:dyDescent="0.35">
      <c r="A2809" t="str">
        <f t="shared" si="88"/>
        <v>CONTGE-ESTADOS OFICIALES BANESTO</v>
      </c>
      <c r="B2809" s="9" t="s">
        <v>6319</v>
      </c>
      <c r="C2809" s="9" t="s">
        <v>6313</v>
      </c>
      <c r="D2809" t="str">
        <f t="shared" si="89"/>
        <v>CONTGE-ESTADOS OFICIALES BANESTO</v>
      </c>
    </row>
    <row r="2810" spans="1:4" x14ac:dyDescent="0.35">
      <c r="A2810" t="str">
        <f t="shared" si="88"/>
        <v>CONTGE-Gestiona la conciliación contable de la operativa de Negocio entre Aplicaciones en distintas plataformas, una Partenón y otra Legado.</v>
      </c>
      <c r="B2810" s="9" t="s">
        <v>6320</v>
      </c>
      <c r="C2810" s="9" t="s">
        <v>6313</v>
      </c>
      <c r="D2810" t="str">
        <f t="shared" si="89"/>
        <v>CONTGE-Gestiona la conciliación contable de la operativa de Negocio entre Aplicaciones en distintas plataformas, una Partenón y otra Legado.</v>
      </c>
    </row>
    <row r="2811" spans="1:4" x14ac:dyDescent="0.35">
      <c r="A2811" t="str">
        <f t="shared" si="88"/>
        <v>CONTGE-Infraestructura Contable de la ACyG y asignación de Cuenta Contable</v>
      </c>
      <c r="B2811" s="9" t="s">
        <v>6321</v>
      </c>
      <c r="C2811" s="9" t="s">
        <v>6313</v>
      </c>
      <c r="D2811" t="str">
        <f t="shared" si="89"/>
        <v>CONTGE-Infraestructura Contable de la ACyG y asignación de Cuenta Contable</v>
      </c>
    </row>
    <row r="2812" spans="1:4" x14ac:dyDescent="0.35">
      <c r="A2812" t="str">
        <f t="shared" si="88"/>
        <v>CONTIN-Aplicación que facilita la creacion de las estructuras de participación de los contratos y las valida.   Esta aplicación se reemplazará por CINTCO</v>
      </c>
      <c r="B2812" s="9" t="s">
        <v>6322</v>
      </c>
      <c r="C2812" s="9" t="s">
        <v>6323</v>
      </c>
      <c r="D2812" t="str">
        <f t="shared" si="89"/>
        <v>CONTIN-Aplicación que facilita la creacion de las estructuras de participación de los contratos y las valida.   Esta aplicación se reemplazará por CINTCO</v>
      </c>
    </row>
    <row r="2813" spans="1:4" x14ac:dyDescent="0.35">
      <c r="A2813" t="str">
        <f t="shared" si="88"/>
        <v>CONTMG-CONTRATO PROMOCION MULTI GLOBAL</v>
      </c>
      <c r="B2813" s="9" t="s">
        <v>6324</v>
      </c>
      <c r="C2813" s="9" t="s">
        <v>6325</v>
      </c>
      <c r="D2813" t="str">
        <f t="shared" si="89"/>
        <v>CONTMG-CONTRATO PROMOCION MULTI GLOBAL</v>
      </c>
    </row>
    <row r="2814" spans="1:4" x14ac:dyDescent="0.35">
      <c r="A2814" t="str">
        <f t="shared" si="88"/>
        <v>CONTOP-CONTRACT OPTIONS FOR LOANS</v>
      </c>
      <c r="B2814" s="9" t="s">
        <v>6326</v>
      </c>
      <c r="C2814" s="9" t="s">
        <v>6327</v>
      </c>
      <c r="D2814" t="str">
        <f t="shared" si="89"/>
        <v>CONTOP-CONTRACT OPTIONS FOR LOANS</v>
      </c>
    </row>
    <row r="2815" spans="1:4" x14ac:dyDescent="0.35">
      <c r="A2815" t="str">
        <f t="shared" si="88"/>
        <v>CONTOT-CONTRATACION DE IPFS EN TOTTA</v>
      </c>
      <c r="B2815" s="9" t="s">
        <v>6328</v>
      </c>
      <c r="C2815" s="9" t="s">
        <v>6329</v>
      </c>
      <c r="D2815" t="str">
        <f t="shared" si="89"/>
        <v>CONTOT-CONTRATACION DE IPFS EN TOTTA</v>
      </c>
    </row>
    <row r="2816" spans="1:4" x14ac:dyDescent="0.35">
      <c r="A2816" t="str">
        <f t="shared" si="88"/>
        <v>CONTPO-Contactabilidad Portugal</v>
      </c>
      <c r="B2816" s="9" t="s">
        <v>6330</v>
      </c>
      <c r="C2816" s="9" t="s">
        <v>6331</v>
      </c>
      <c r="D2816" t="str">
        <f t="shared" si="89"/>
        <v>CONTPO-Contactabilidad Portugal</v>
      </c>
    </row>
    <row r="2817" spans="1:4" x14ac:dyDescent="0.35">
      <c r="A2817" t="str">
        <f t="shared" si="88"/>
        <v>CONTPR-Aplicación que gestiona el contrato en promoción  para Bonificaciones</v>
      </c>
      <c r="B2817" s="9" t="s">
        <v>6332</v>
      </c>
      <c r="C2817" s="9" t="s">
        <v>6333</v>
      </c>
      <c r="D2817" t="str">
        <f t="shared" si="89"/>
        <v>CONTPR-Aplicación que gestiona el contrato en promoción  para Bonificaciones</v>
      </c>
    </row>
    <row r="2818" spans="1:4" x14ac:dyDescent="0.35">
      <c r="A2818" t="str">
        <f t="shared" si="88"/>
        <v>CONTR1-Monitorización del estado del switch y sus conexiones a otros sistemas</v>
      </c>
      <c r="B2818" s="9" t="s">
        <v>6334</v>
      </c>
      <c r="C2818" s="9" t="s">
        <v>6335</v>
      </c>
      <c r="D2818" t="str">
        <f t="shared" si="89"/>
        <v>CONTR1-Monitorización del estado del switch y sus conexiones a otros sistemas</v>
      </c>
    </row>
    <row r="2819" spans="1:4" x14ac:dyDescent="0.35">
      <c r="A2819" t="str">
        <f t="shared" si="88"/>
        <v>CONTR2-Aplicación encargada de la contratación</v>
      </c>
      <c r="B2819" s="9" t="s">
        <v>6336</v>
      </c>
      <c r="C2819" s="9" t="s">
        <v>6337</v>
      </c>
      <c r="D2819" t="str">
        <f t="shared" si="89"/>
        <v>CONTR2-Aplicación encargada de la contratación</v>
      </c>
    </row>
    <row r="2820" spans="1:4" x14ac:dyDescent="0.35">
      <c r="A2820" t="str">
        <f t="shared" si="88"/>
        <v>CONTRA-CONTRATACION</v>
      </c>
      <c r="B2820" s="9" t="s">
        <v>5889</v>
      </c>
      <c r="C2820" s="9" t="s">
        <v>6338</v>
      </c>
      <c r="D2820" t="str">
        <f t="shared" si="89"/>
        <v>CONTRA-CONTRATACION</v>
      </c>
    </row>
    <row r="2821" spans="1:4" x14ac:dyDescent="0.35">
      <c r="A2821" t="str">
        <f t="shared" si="88"/>
        <v>CONTRF-Aplicación estructural de productos y servicios para la gestión y control de un nuevo producto Bancario: el CONTRATO F</v>
      </c>
      <c r="B2821" s="9" t="s">
        <v>6339</v>
      </c>
      <c r="C2821" s="9" t="s">
        <v>6340</v>
      </c>
      <c r="D2821" t="str">
        <f t="shared" si="89"/>
        <v>CONTRF-Aplicación estructural de productos y servicios para la gestión y control de un nuevo producto Bancario: el CONTRATO F</v>
      </c>
    </row>
    <row r="2822" spans="1:4" x14ac:dyDescent="0.35">
      <c r="A2822" t="str">
        <f t="shared" si="88"/>
        <v>CONTRO-Monitorización del estado del switch y sus conexiones a otros sistemas</v>
      </c>
      <c r="B2822" s="9" t="s">
        <v>6334</v>
      </c>
      <c r="C2822" s="9" t="s">
        <v>6341</v>
      </c>
      <c r="D2822" t="str">
        <f t="shared" si="89"/>
        <v>CONTRO-Monitorización del estado del switch y sus conexiones a otros sistemas</v>
      </c>
    </row>
    <row r="2823" spans="1:4" x14ac:dyDescent="0.35">
      <c r="A2823" t="str">
        <f t="shared" si="88"/>
        <v>CONTRS-Mantenimiento y consulta del modelo estructural para la relación entre los contratos y las ordenes y los contratos, para los diferentes tipos de relación, de uso general por todas las aplicaciones de resto de capas del software, propietarias de los contratos y tipos de relación</v>
      </c>
      <c r="B2823" s="9" t="s">
        <v>6342</v>
      </c>
      <c r="C2823" s="9" t="s">
        <v>6343</v>
      </c>
      <c r="D2823" t="str">
        <f t="shared" si="89"/>
        <v>CONTRS-Mantenimiento y consulta del modelo estructural para la relación entre los contratos y las ordenes y los contratos, para los diferentes tipos de relación, de uso general por todas las aplicaciones de resto de capas del software, propietarias de los contratos y tipos de relación</v>
      </c>
    </row>
    <row r="2824" spans="1:4" x14ac:dyDescent="0.35">
      <c r="A2824" t="str">
        <f t="shared" si="88"/>
        <v>CONTUK-Contactabilidad UK</v>
      </c>
      <c r="B2824" s="9" t="s">
        <v>6344</v>
      </c>
      <c r="C2824" s="9" t="s">
        <v>6345</v>
      </c>
      <c r="D2824" t="str">
        <f t="shared" si="89"/>
        <v>CONTUK-Contactabilidad UK</v>
      </c>
    </row>
    <row r="2825" spans="1:4" x14ac:dyDescent="0.35">
      <c r="A2825" t="str">
        <f t="shared" si="88"/>
        <v>CONTUS-Contactabilidad USA</v>
      </c>
      <c r="B2825" s="9" t="s">
        <v>6346</v>
      </c>
      <c r="C2825" s="9" t="s">
        <v>6347</v>
      </c>
      <c r="D2825" t="str">
        <f t="shared" si="89"/>
        <v>CONTUS-Contactabilidad USA</v>
      </c>
    </row>
    <row r="2826" spans="1:4" x14ac:dyDescent="0.35">
      <c r="A2826" t="str">
        <f t="shared" si="88"/>
        <v>CONUKK-Resolucióne Especifica de Inglaterra, para el mantenimiento y consulta del modelo estructural para la relación entre los contratos y las ordenes y los contratos, para los diferentes tipos de relación, de uso general por todas las aplicaciones de resto de capas del software, propietarias de los contratos y tipos de relación</v>
      </c>
      <c r="B2826" s="9" t="s">
        <v>6348</v>
      </c>
      <c r="C2826" s="9" t="s">
        <v>6349</v>
      </c>
      <c r="D2826" t="str">
        <f t="shared" si="89"/>
        <v>CONUKK-Resolucióne Especifica de Inglaterra, para el mantenimiento y consulta del modelo estructural para la relación entre los contratos y las ordenes y los contratos, para los diferentes tipos de relación, de uso general por todas las aplicaciones de resto de capas del software, propietarias de los contratos y tipos de relación</v>
      </c>
    </row>
    <row r="2827" spans="1:4" x14ac:dyDescent="0.35">
      <c r="A2827" t="str">
        <f t="shared" si="88"/>
        <v>CONURU-Gestión de la contabilidad financiera del banco.</v>
      </c>
      <c r="B2827" s="9" t="s">
        <v>6274</v>
      </c>
      <c r="C2827" s="9" t="s">
        <v>6350</v>
      </c>
      <c r="D2827" t="str">
        <f t="shared" si="89"/>
        <v>CONURU-Gestión de la contabilidad financiera del banco.</v>
      </c>
    </row>
    <row r="2828" spans="1:4" x14ac:dyDescent="0.35">
      <c r="A2828" t="str">
        <f t="shared" si="88"/>
        <v>CONUSA-Mantenimiento y consulta de la relación entre el contrato local y el contrato interno Partenón, para dar respuesta a la funcionalidad especifica de USA, en la resolucion de la relación</v>
      </c>
      <c r="B2828" s="9" t="s">
        <v>6351</v>
      </c>
      <c r="C2828" s="9" t="s">
        <v>6352</v>
      </c>
      <c r="D2828" t="str">
        <f t="shared" si="89"/>
        <v>CONUSA-Mantenimiento y consulta de la relación entre el contrato local y el contrato interno Partenón, para dar respuesta a la funcionalidad especifica de USA, en la resolucion de la relación</v>
      </c>
    </row>
    <row r="2829" spans="1:4" x14ac:dyDescent="0.35">
      <c r="A2829" t="str">
        <f t="shared" si="88"/>
        <v>CONV-ANTIGUA OFERTA EMPRESAS Gestiona ofertas de productos ofrecidos a colectivo en forma de convenios.  Antigua Oferta Empresas,  Código: 79, antes en el Subsistema:  CPE – Cuentas Personales</v>
      </c>
      <c r="B2829" s="9" t="s">
        <v>6353</v>
      </c>
      <c r="C2829" s="9" t="s">
        <v>6354</v>
      </c>
      <c r="D2829" t="str">
        <f t="shared" si="89"/>
        <v>CONV-ANTIGUA OFERTA EMPRESAS Gestiona ofertas de productos ofrecidos a colectivo en forma de convenios.  Antigua Oferta Empresas,  Código: 79, antes en el Subsistema:  CPE – Cuentas Personales</v>
      </c>
    </row>
    <row r="2830" spans="1:4" x14ac:dyDescent="0.35">
      <c r="A2830" t="str">
        <f t="shared" si="88"/>
        <v>CONVDE-CONVERSORES ALEMANIA</v>
      </c>
      <c r="B2830" s="9" t="s">
        <v>6355</v>
      </c>
      <c r="C2830" s="9" t="s">
        <v>6356</v>
      </c>
      <c r="D2830" t="str">
        <f t="shared" si="89"/>
        <v>CONVDE-CONVERSORES ALEMANIA</v>
      </c>
    </row>
    <row r="2831" spans="1:4" x14ac:dyDescent="0.35">
      <c r="A2831" t="str">
        <f t="shared" si="88"/>
        <v>CONVEN-Convenios Multi Core</v>
      </c>
      <c r="B2831" s="9" t="s">
        <v>6357</v>
      </c>
      <c r="C2831" s="9" t="s">
        <v>6358</v>
      </c>
      <c r="D2831" t="str">
        <f t="shared" si="89"/>
        <v>CONVEN-Convenios Multi Core</v>
      </c>
    </row>
    <row r="2832" spans="1:4" x14ac:dyDescent="0.35">
      <c r="A2832" t="str">
        <f t="shared" si="88"/>
        <v>CONVER-Conversor de datos</v>
      </c>
      <c r="B2832" s="9" t="s">
        <v>6359</v>
      </c>
      <c r="C2832" s="9" t="s">
        <v>6360</v>
      </c>
      <c r="D2832" t="str">
        <f t="shared" si="89"/>
        <v>CONVER-Conversor de datos</v>
      </c>
    </row>
    <row r="2833" spans="1:4" x14ac:dyDescent="0.35">
      <c r="A2833" t="str">
        <f t="shared" si="88"/>
        <v>CONVES-Mantenimiento y consulta de la relación entre el Contrato Local y el Contrato Interno Partenón, para dar respuesta a la funcionalidad especifica de España, en la resolución de la relación</v>
      </c>
      <c r="B2833" s="9" t="s">
        <v>6361</v>
      </c>
      <c r="C2833" s="9" t="s">
        <v>6362</v>
      </c>
      <c r="D2833" t="str">
        <f t="shared" si="89"/>
        <v>CONVES-Mantenimiento y consulta de la relación entre el Contrato Local y el Contrato Interno Partenón, para dar respuesta a la funcionalidad especifica de España, en la resolución de la relación</v>
      </c>
    </row>
    <row r="2834" spans="1:4" x14ac:dyDescent="0.35">
      <c r="A2834" t="str">
        <f t="shared" si="88"/>
        <v>CONVGP-Mantenimiento y consulta de la relación entre el contrato local y el contrato interno Partenón, para dar respuesta a la funcionalidad especifica del entorno de Negocios Globales, en la resolucion de la relación</v>
      </c>
      <c r="B2834" s="9" t="s">
        <v>6363</v>
      </c>
      <c r="C2834" s="9" t="s">
        <v>6364</v>
      </c>
      <c r="D2834" t="str">
        <f t="shared" si="89"/>
        <v>CONVGP-Mantenimiento y consulta de la relación entre el contrato local y el contrato interno Partenón, para dar respuesta a la funcionalidad especifica del entorno de Negocios Globales, en la resolucion de la relación</v>
      </c>
    </row>
    <row r="2835" spans="1:4" x14ac:dyDescent="0.35">
      <c r="A2835" t="str">
        <f t="shared" si="88"/>
        <v>CONVI-CONVIVENCIAS</v>
      </c>
      <c r="B2835" s="9" t="s">
        <v>6365</v>
      </c>
      <c r="C2835" s="9" t="s">
        <v>6366</v>
      </c>
      <c r="D2835" t="str">
        <f t="shared" si="89"/>
        <v>CONVI-CONVIVENCIAS</v>
      </c>
    </row>
    <row r="2836" spans="1:4" x14ac:dyDescent="0.35">
      <c r="A2836" t="str">
        <f t="shared" si="88"/>
        <v>CONVOT-CONVIVENCIAS Y OTROS</v>
      </c>
      <c r="B2836" s="9" t="s">
        <v>6367</v>
      </c>
      <c r="C2836" s="9" t="s">
        <v>6368</v>
      </c>
      <c r="D2836" t="str">
        <f t="shared" si="89"/>
        <v>CONVOT-CONVIVENCIAS Y OTROS</v>
      </c>
    </row>
    <row r="2837" spans="1:4" x14ac:dyDescent="0.35">
      <c r="A2837" t="str">
        <f t="shared" si="88"/>
        <v>CONVPT-CONVERSORES PORTUGAL</v>
      </c>
      <c r="B2837" s="9" t="s">
        <v>6369</v>
      </c>
      <c r="C2837" s="9" t="s">
        <v>6370</v>
      </c>
      <c r="D2837" t="str">
        <f t="shared" si="89"/>
        <v>CONVPT-CONVERSORES PORTUGAL</v>
      </c>
    </row>
    <row r="2838" spans="1:4" x14ac:dyDescent="0.35">
      <c r="A2838" t="str">
        <f t="shared" si="88"/>
        <v>CONVUK-CONVERSORES UK</v>
      </c>
      <c r="B2838" s="9" t="s">
        <v>6371</v>
      </c>
      <c r="C2838" s="9" t="s">
        <v>6372</v>
      </c>
      <c r="D2838" t="str">
        <f t="shared" si="89"/>
        <v>CONVUK-CONVERSORES UK</v>
      </c>
    </row>
    <row r="2839" spans="1:4" x14ac:dyDescent="0.35">
      <c r="A2839" t="str">
        <f t="shared" si="88"/>
        <v>CONVUS-CONVERSORES USA</v>
      </c>
      <c r="B2839" s="9" t="s">
        <v>6373</v>
      </c>
      <c r="C2839" s="9" t="s">
        <v>6374</v>
      </c>
      <c r="D2839" t="str">
        <f t="shared" si="89"/>
        <v>CONVUS-CONVERSORES USA</v>
      </c>
    </row>
    <row r="2840" spans="1:4" x14ac:dyDescent="0.35">
      <c r="A2840" t="str">
        <f t="shared" si="88"/>
        <v>COOFEA-Patrón Multi-Implementación y Resolución Especifica de  Alemania del Modelo antiguo donde se tiene algunos códigos locales de bancos.</v>
      </c>
      <c r="B2840" s="9" t="s">
        <v>6375</v>
      </c>
      <c r="C2840" s="9" t="s">
        <v>6376</v>
      </c>
      <c r="D2840" t="str">
        <f t="shared" si="89"/>
        <v>COOFEA-Patrón Multi-Implementación y Resolución Especifica de  Alemania del Modelo antiguo donde se tiene algunos códigos locales de bancos.</v>
      </c>
    </row>
    <row r="2841" spans="1:4" x14ac:dyDescent="0.35">
      <c r="A2841" t="str">
        <f t="shared" si="88"/>
        <v>COOFEG-Patrón Multi-Implementación y Resolución Genérica del Modelo antiguo donde se tiene algunos códigos locales de bancos.</v>
      </c>
      <c r="B2841" s="9" t="s">
        <v>6377</v>
      </c>
      <c r="C2841" s="9" t="s">
        <v>6378</v>
      </c>
      <c r="D2841" t="str">
        <f t="shared" si="89"/>
        <v>COOFEG-Patrón Multi-Implementación y Resolución Genérica del Modelo antiguo donde se tiene algunos códigos locales de bancos.</v>
      </c>
    </row>
    <row r="2842" spans="1:4" x14ac:dyDescent="0.35">
      <c r="A2842" t="str">
        <f t="shared" si="88"/>
        <v>COOFEU-Modelo antiguo donde se tiene algunos códigos locales de bancos.</v>
      </c>
      <c r="B2842" s="9" t="s">
        <v>6379</v>
      </c>
      <c r="C2842" s="9" t="s">
        <v>6380</v>
      </c>
      <c r="D2842" t="str">
        <f t="shared" si="89"/>
        <v>COOFEU-Modelo antiguo donde se tiene algunos códigos locales de bancos.</v>
      </c>
    </row>
    <row r="2843" spans="1:4" x14ac:dyDescent="0.35">
      <c r="A2843" t="str">
        <f t="shared" si="88"/>
        <v>COONOF-CONSULTAS ON LINE OFICINAS</v>
      </c>
      <c r="B2843" s="9" t="s">
        <v>6381</v>
      </c>
      <c r="C2843" s="9" t="s">
        <v>6382</v>
      </c>
      <c r="D2843" t="str">
        <f t="shared" si="89"/>
        <v>COONOF-CONSULTAS ON LINE OFICINAS</v>
      </c>
    </row>
    <row r="2844" spans="1:4" x14ac:dyDescent="0.35">
      <c r="A2844" t="str">
        <f t="shared" si="88"/>
        <v>COONSA-CONS ONLINE OFICINAS SANTANDER</v>
      </c>
      <c r="B2844" s="9" t="s">
        <v>6383</v>
      </c>
      <c r="C2844" s="9" t="s">
        <v>6384</v>
      </c>
      <c r="D2844" t="str">
        <f t="shared" si="89"/>
        <v>COONSA-CONS ONLINE OFICINAS SANTANDER</v>
      </c>
    </row>
    <row r="2845" spans="1:4" x14ac:dyDescent="0.35">
      <c r="A2845" t="str">
        <f t="shared" si="88"/>
        <v>COOPHH-Controles operativos para Trf. Inter. HH</v>
      </c>
      <c r="B2845" s="9" t="s">
        <v>6385</v>
      </c>
      <c r="C2845" s="9" t="s">
        <v>6386</v>
      </c>
      <c r="D2845" t="str">
        <f t="shared" si="89"/>
        <v>COOPHH-Controles operativos para Trf. Inter. HH</v>
      </c>
    </row>
    <row r="2846" spans="1:4" x14ac:dyDescent="0.35">
      <c r="A2846" t="str">
        <f t="shared" si="88"/>
        <v>COOPMA-Aplicación CORE que da soporte completo a la operativa del COntrato marco e IPFs</v>
      </c>
      <c r="B2846" s="9" t="s">
        <v>6387</v>
      </c>
      <c r="C2846" s="9" t="s">
        <v>6388</v>
      </c>
      <c r="D2846" t="str">
        <f t="shared" si="89"/>
        <v>COOPMA-Aplicación CORE que da soporte completo a la operativa del COntrato marco e IPFs</v>
      </c>
    </row>
    <row r="2847" spans="1:4" x14ac:dyDescent="0.35">
      <c r="A2847" t="str">
        <f t="shared" si="88"/>
        <v>COOPPB-APLICACIóN QUE REALIZA EL CONTROL OPERATIVO PARA EL SUBSISTEMA</v>
      </c>
      <c r="B2847" s="9" t="s">
        <v>6389</v>
      </c>
      <c r="C2847" s="9" t="s">
        <v>6390</v>
      </c>
      <c r="D2847" t="str">
        <f t="shared" si="89"/>
        <v>COOPPB-APLICACIóN QUE REALIZA EL CONTROL OPERATIVO PARA EL SUBSISTEMA</v>
      </c>
    </row>
    <row r="2848" spans="1:4" x14ac:dyDescent="0.35">
      <c r="A2848" t="str">
        <f t="shared" si="88"/>
        <v>COOPSE-Implementacion para Santander España de la Aplicación Control Operativo, encargada de evaluar tratamientos y reglas para determinar si una operación está OK,KO o es pendiente.</v>
      </c>
      <c r="B2848" s="9" t="s">
        <v>6391</v>
      </c>
      <c r="C2848" s="9" t="s">
        <v>6392</v>
      </c>
      <c r="D2848" t="str">
        <f t="shared" si="89"/>
        <v>COOPSE-Implementacion para Santander España de la Aplicación Control Operativo, encargada de evaluar tratamientos y reglas para determinar si una operación está OK,KO o es pendiente.</v>
      </c>
    </row>
    <row r="2849" spans="1:4" x14ac:dyDescent="0.35">
      <c r="A2849" t="str">
        <f t="shared" si="88"/>
        <v>COOREJ-COMUNICACIóN ORDENES EJECS</v>
      </c>
      <c r="B2849" s="9" t="s">
        <v>6393</v>
      </c>
      <c r="C2849" s="9" t="s">
        <v>6394</v>
      </c>
      <c r="D2849" t="str">
        <f t="shared" si="89"/>
        <v>COOREJ-COMUNICACIóN ORDENES EJECS</v>
      </c>
    </row>
    <row r="2850" spans="1:4" x14ac:dyDescent="0.35">
      <c r="A2850" t="str">
        <f t="shared" si="88"/>
        <v>COPABB-PIEZAS DE PLAN DE AHORRO CONTROL DE OPERACIONES ABBEY</v>
      </c>
      <c r="B2850" s="9" t="s">
        <v>6395</v>
      </c>
      <c r="C2850" s="9" t="s">
        <v>6396</v>
      </c>
      <c r="D2850" t="str">
        <f t="shared" si="89"/>
        <v>COPABB-PIEZAS DE PLAN DE AHORRO CONTROL DE OPERACIONES ABBEY</v>
      </c>
    </row>
    <row r="2851" spans="1:4" x14ac:dyDescent="0.35">
      <c r="A2851" t="str">
        <f t="shared" si="88"/>
        <v>COPAPU-Aplicación encargada de realizar la particularización de Promociones para la mejora del cliente de las condiciones para USA.</v>
      </c>
      <c r="B2851" s="9" t="s">
        <v>6397</v>
      </c>
      <c r="C2851" s="9" t="s">
        <v>6398</v>
      </c>
      <c r="D2851" t="str">
        <f t="shared" si="89"/>
        <v>COPAPU-Aplicación encargada de realizar la particularización de Promociones para la mejora del cliente de las condiciones para USA.</v>
      </c>
    </row>
    <row r="2852" spans="1:4" x14ac:dyDescent="0.35">
      <c r="A2852" t="str">
        <f t="shared" si="88"/>
        <v>COPARA-Aplicación para la Parametrizacio de IPFS desde el BBOO CORE</v>
      </c>
      <c r="B2852" s="9" t="s">
        <v>6399</v>
      </c>
      <c r="C2852" s="9" t="s">
        <v>6400</v>
      </c>
      <c r="D2852" t="str">
        <f t="shared" si="89"/>
        <v>COPARA-Aplicación para la Parametrizacio de IPFS desde el BBOO CORE</v>
      </c>
    </row>
    <row r="2853" spans="1:4" x14ac:dyDescent="0.35">
      <c r="A2853" t="str">
        <f t="shared" si="88"/>
        <v>COPBAN-CONTROL DE PROCESOS BAN</v>
      </c>
      <c r="B2853" s="9" t="s">
        <v>6401</v>
      </c>
      <c r="C2853" s="9" t="s">
        <v>6402</v>
      </c>
      <c r="D2853" t="str">
        <f t="shared" si="89"/>
        <v>COPBAN-CONTROL DE PROCESOS BAN</v>
      </c>
    </row>
    <row r="2854" spans="1:4" x14ac:dyDescent="0.35">
      <c r="A2854" t="str">
        <f t="shared" si="88"/>
        <v>COPECA-CATALOGO OPERACIONES DE CANAL.</v>
      </c>
      <c r="B2854" s="9" t="s">
        <v>6403</v>
      </c>
      <c r="C2854" s="9" t="s">
        <v>6404</v>
      </c>
      <c r="D2854" t="str">
        <f t="shared" si="89"/>
        <v>COPECA-CATALOGO OPERACIONES DE CANAL.</v>
      </c>
    </row>
    <row r="2855" spans="1:4" x14ac:dyDescent="0.35">
      <c r="A2855" t="str">
        <f t="shared" si="88"/>
        <v>COPEUK-BORRA</v>
      </c>
      <c r="B2855" s="9" t="s">
        <v>6405</v>
      </c>
      <c r="C2855" s="9" t="s">
        <v>6406</v>
      </c>
      <c r="D2855" t="str">
        <f t="shared" si="89"/>
        <v>COPEUK-BORRA</v>
      </c>
    </row>
    <row r="2856" spans="1:4" x14ac:dyDescent="0.35">
      <c r="A2856" t="str">
        <f t="shared" si="88"/>
        <v>COPNCB-CANAL OFICINA PRODUCTO NORMATIVO CONTABLE SAN PNC CORE</v>
      </c>
      <c r="B2856" s="9" t="s">
        <v>6407</v>
      </c>
      <c r="C2856" s="9" t="s">
        <v>6408</v>
      </c>
      <c r="D2856" t="str">
        <f t="shared" si="89"/>
        <v>COPNCB-CANAL OFICINA PRODUCTO NORMATIVO CONTABLE SAN PNC CORE</v>
      </c>
    </row>
    <row r="2857" spans="1:4" x14ac:dyDescent="0.35">
      <c r="A2857" t="str">
        <f t="shared" si="88"/>
        <v>COPNCC-CANAL OFICINA PRODUCTO NORMATIVO CONTABLE BANESTO PNC</v>
      </c>
      <c r="B2857" s="9" t="s">
        <v>6409</v>
      </c>
      <c r="C2857" s="9" t="s">
        <v>6410</v>
      </c>
      <c r="D2857" t="str">
        <f t="shared" si="89"/>
        <v>COPNCC-CANAL OFICINA PRODUCTO NORMATIVO CONTABLE BANESTO PNC</v>
      </c>
    </row>
    <row r="2858" spans="1:4" x14ac:dyDescent="0.35">
      <c r="A2858" t="str">
        <f t="shared" ref="A2858:A2922" si="90">CONCATENATE(C2858,"-",B2858)</f>
        <v>COPNCF-RELACION PLAN NORMATIVO CONTABLE PARA FACTORING</v>
      </c>
      <c r="B2858" s="9" t="s">
        <v>6411</v>
      </c>
      <c r="C2858" s="9" t="s">
        <v>6412</v>
      </c>
      <c r="D2858" t="str">
        <f t="shared" ref="D2858:D2922" si="91">A2858</f>
        <v>COPNCF-RELACION PLAN NORMATIVO CONTABLE PARA FACTORING</v>
      </c>
    </row>
    <row r="2859" spans="1:4" x14ac:dyDescent="0.35">
      <c r="A2859" t="str">
        <f t="shared" si="90"/>
        <v>COPNCL-CANAL OFICINA PRODUCTO NORMATIVO CONTABLE BANESTO CORE PARTENON CLASIFICACION</v>
      </c>
      <c r="B2859" s="9" t="s">
        <v>6413</v>
      </c>
      <c r="C2859" s="9" t="s">
        <v>6414</v>
      </c>
      <c r="D2859" t="str">
        <f t="shared" si="91"/>
        <v>COPNCL-CANAL OFICINA PRODUCTO NORMATIVO CONTABLE BANESTO CORE PARTENON CLASIFICACION</v>
      </c>
    </row>
    <row r="2860" spans="1:4" x14ac:dyDescent="0.35">
      <c r="A2860" t="str">
        <f t="shared" si="90"/>
        <v>COPNCP-CANAL OFICINA PRODUCTO NORMATIVO CONTABLE BANESTO PNC</v>
      </c>
      <c r="B2860" s="9" t="s">
        <v>6409</v>
      </c>
      <c r="C2860" s="9" t="s">
        <v>6415</v>
      </c>
      <c r="D2860" t="str">
        <f t="shared" si="91"/>
        <v>COPNCP-CANAL OFICINA PRODUCTO NORMATIVO CONTABLE BANESTO PNC</v>
      </c>
    </row>
    <row r="2861" spans="1:4" x14ac:dyDescent="0.35">
      <c r="A2861" t="str">
        <f t="shared" si="90"/>
        <v>COPNCR-CANAL OFICINA PRODUCTO NORMATIVO CONTABLE BANESTO CORE PARTENON PROVISION</v>
      </c>
      <c r="B2861" s="9" t="s">
        <v>6416</v>
      </c>
      <c r="C2861" s="9" t="s">
        <v>6417</v>
      </c>
      <c r="D2861" t="str">
        <f t="shared" si="91"/>
        <v>COPNCR-CANAL OFICINA PRODUCTO NORMATIVO CONTABLE BANESTO CORE PARTENON PROVISION</v>
      </c>
    </row>
    <row r="2862" spans="1:4" x14ac:dyDescent="0.35">
      <c r="A2862" t="str">
        <f t="shared" si="90"/>
        <v>COPPES-COMISIONES PLANES PENSIONES ESPAÑA</v>
      </c>
      <c r="B2862" s="9" t="s">
        <v>6418</v>
      </c>
      <c r="C2862" s="9" t="s">
        <v>6419</v>
      </c>
      <c r="D2862" t="str">
        <f t="shared" si="91"/>
        <v>COPPES-COMISIONES PLANES PENSIONES ESPAÑA</v>
      </c>
    </row>
    <row r="2863" spans="1:4" x14ac:dyDescent="0.35">
      <c r="A2863" t="str">
        <f t="shared" si="90"/>
        <v>COPRAL-GESTIONA LOS CONTRATOS SUJETOSA PROMOCIONES Y SUS DATOS ESPECIFICO ALEMANIA</v>
      </c>
      <c r="B2863" s="9" t="s">
        <v>6420</v>
      </c>
      <c r="C2863" s="9" t="s">
        <v>6421</v>
      </c>
      <c r="D2863" t="str">
        <f t="shared" si="91"/>
        <v>COPRAL-GESTIONA LOS CONTRATOS SUJETOSA PROMOCIONES Y SUS DATOS ESPECIFICO ALEMANIA</v>
      </c>
    </row>
    <row r="2864" spans="1:4" x14ac:dyDescent="0.35">
      <c r="A2864" t="str">
        <f t="shared" si="90"/>
        <v>COPRER-Aplicación que gestiona las consultas Produco-Er</v>
      </c>
      <c r="B2864" s="9" t="s">
        <v>6422</v>
      </c>
      <c r="C2864" s="9" t="s">
        <v>6423</v>
      </c>
      <c r="D2864" t="str">
        <f t="shared" si="91"/>
        <v>COPRER-Aplicación que gestiona las consultas Produco-Er</v>
      </c>
    </row>
    <row r="2865" spans="1:4" x14ac:dyDescent="0.35">
      <c r="A2865" t="str">
        <f t="shared" si="90"/>
        <v>COPRMG-APLICACION QUE GESTIONA LA CONSULTA DE PRODUCTOS PARA TODO EL SW MULTI ESPECIFICO QUE NO TENGA IMPLEMENTACIÓN "ESPECIFICA" POR ENTIDAD</v>
      </c>
      <c r="B2865" s="9" t="s">
        <v>6424</v>
      </c>
      <c r="C2865" s="9" t="s">
        <v>6425</v>
      </c>
      <c r="D2865" t="str">
        <f t="shared" si="91"/>
        <v>COPRMG-APLICACION QUE GESTIONA LA CONSULTA DE PRODUCTOS PARA TODO EL SW MULTI ESPECIFICO QUE NO TENGA IMPLEMENTACIÓN "ESPECIFICA" POR ENTIDAD</v>
      </c>
    </row>
    <row r="2866" spans="1:4" x14ac:dyDescent="0.35">
      <c r="A2866" t="str">
        <f t="shared" si="90"/>
        <v>COPROC-CONTROL DE PROCESOS</v>
      </c>
      <c r="B2866" s="9" t="s">
        <v>6426</v>
      </c>
      <c r="C2866" s="9" t="s">
        <v>6427</v>
      </c>
      <c r="D2866" t="str">
        <f t="shared" si="91"/>
        <v>COPROC-CONTROL DE PROCESOS</v>
      </c>
    </row>
    <row r="2867" spans="1:4" x14ac:dyDescent="0.35">
      <c r="A2867" t="str">
        <f t="shared" si="90"/>
        <v>COPRSC-CONTRATO PROMOCION SCB</v>
      </c>
      <c r="B2867" s="9" t="s">
        <v>6428</v>
      </c>
      <c r="C2867" s="9" t="s">
        <v>6429</v>
      </c>
      <c r="D2867" t="str">
        <f t="shared" si="91"/>
        <v>COPRSC-CONTRATO PROMOCION SCB</v>
      </c>
    </row>
    <row r="2868" spans="1:4" x14ac:dyDescent="0.35">
      <c r="A2868" t="str">
        <f t="shared" si="90"/>
        <v>COPRUK-CONTRATOS PROMO UK</v>
      </c>
      <c r="B2868" s="9" t="s">
        <v>6430</v>
      </c>
      <c r="C2868" s="9" t="s">
        <v>6431</v>
      </c>
      <c r="D2868" t="str">
        <f t="shared" si="91"/>
        <v>COPRUK-CONTRATOS PROMO UK</v>
      </c>
    </row>
    <row r="2869" spans="1:4" x14ac:dyDescent="0.35">
      <c r="A2869" t="str">
        <f t="shared" si="90"/>
        <v>COPRV2-COMUNICACIONES PREST V2</v>
      </c>
      <c r="B2869" s="9" t="s">
        <v>6432</v>
      </c>
      <c r="C2869" s="9" t="s">
        <v>6433</v>
      </c>
      <c r="D2869" t="str">
        <f t="shared" si="91"/>
        <v>COPRV2-COMUNICACIONES PREST V2</v>
      </c>
    </row>
    <row r="2870" spans="1:4" x14ac:dyDescent="0.35">
      <c r="A2870" t="str">
        <f t="shared" si="90"/>
        <v>COPSAN-PIEZAS DE PLAN DE AHORRO CONTROL OPERACIONES SANTANDER</v>
      </c>
      <c r="B2870" s="9" t="s">
        <v>6434</v>
      </c>
      <c r="C2870" s="9" t="s">
        <v>6435</v>
      </c>
      <c r="D2870" t="str">
        <f t="shared" si="91"/>
        <v>COPSAN-PIEZAS DE PLAN DE AHORRO CONTROL OPERACIONES SANTANDER</v>
      </c>
    </row>
    <row r="2871" spans="1:4" x14ac:dyDescent="0.35">
      <c r="A2871" t="str">
        <f t="shared" si="90"/>
        <v>COPSOV-PIEZAS DE PLAN DE AHORRO CONTROL DE OPERACIONES SOVERING</v>
      </c>
      <c r="B2871" s="9" t="s">
        <v>6436</v>
      </c>
      <c r="C2871" s="9" t="s">
        <v>6437</v>
      </c>
      <c r="D2871" t="str">
        <f t="shared" si="91"/>
        <v>COPSOV-PIEZAS DE PLAN DE AHORRO CONTROL DE OPERACIONES SOVERING</v>
      </c>
    </row>
    <row r="2872" spans="1:4" x14ac:dyDescent="0.35">
      <c r="A2872" t="str">
        <f t="shared" si="90"/>
        <v>COPUUK-CONTRATO PUNTOS UK</v>
      </c>
      <c r="B2872" s="9" t="s">
        <v>6438</v>
      </c>
      <c r="C2872" s="9" t="s">
        <v>6439</v>
      </c>
      <c r="D2872" t="str">
        <f t="shared" si="91"/>
        <v>COPUUK-CONTRATO PUNTOS UK</v>
      </c>
    </row>
    <row r="2873" spans="1:4" x14ac:dyDescent="0.35">
      <c r="A2873" t="str">
        <f t="shared" si="90"/>
        <v>CORE01-core</v>
      </c>
      <c r="B2873" s="9" t="s">
        <v>6440</v>
      </c>
      <c r="C2873" s="9" t="s">
        <v>6441</v>
      </c>
      <c r="D2873" t="str">
        <f t="shared" si="91"/>
        <v>CORE01-core</v>
      </c>
    </row>
    <row r="2874" spans="1:4" x14ac:dyDescent="0.35">
      <c r="A2874" t="str">
        <f t="shared" si="90"/>
        <v>COREC1-CORE PARA GAMAS REUTILIZABLES</v>
      </c>
      <c r="B2874" s="9" t="s">
        <v>6442</v>
      </c>
      <c r="C2874" s="9" t="s">
        <v>6443</v>
      </c>
      <c r="D2874" t="str">
        <f t="shared" si="91"/>
        <v>COREC1-CORE PARA GAMAS REUTILIZABLES</v>
      </c>
    </row>
    <row r="2875" spans="1:4" x14ac:dyDescent="0.35">
      <c r="A2875" t="str">
        <f t="shared" si="90"/>
        <v>CORECA-Core para las gamas reutilizables</v>
      </c>
      <c r="B2875" s="9" t="s">
        <v>6444</v>
      </c>
      <c r="C2875" s="9" t="s">
        <v>6445</v>
      </c>
      <c r="D2875" t="str">
        <f t="shared" si="91"/>
        <v>CORECA-Core para las gamas reutilizables</v>
      </c>
    </row>
    <row r="2876" spans="1:4" x14ac:dyDescent="0.35">
      <c r="A2876" t="str">
        <f t="shared" si="90"/>
        <v>CORECM-Core</v>
      </c>
      <c r="B2876" s="9" t="s">
        <v>6446</v>
      </c>
      <c r="C2876" s="9" t="s">
        <v>6447</v>
      </c>
      <c r="D2876" t="str">
        <f t="shared" si="91"/>
        <v>CORECM-Core</v>
      </c>
    </row>
    <row r="2877" spans="1:4" x14ac:dyDescent="0.35">
      <c r="A2877" t="str">
        <f t="shared" si="90"/>
        <v>CORECN-Core</v>
      </c>
      <c r="B2877" s="9" t="s">
        <v>6446</v>
      </c>
      <c r="C2877" s="9" t="s">
        <v>6448</v>
      </c>
      <c r="D2877" t="str">
        <f t="shared" si="91"/>
        <v>CORECN-Core</v>
      </c>
    </row>
    <row r="2878" spans="1:4" x14ac:dyDescent="0.35">
      <c r="A2878" t="str">
        <f t="shared" si="90"/>
        <v>CORELI-Core de servicios Fatwire Lite</v>
      </c>
      <c r="B2878" s="9" t="s">
        <v>6449</v>
      </c>
      <c r="C2878" s="9" t="s">
        <v>6450</v>
      </c>
      <c r="D2878" t="str">
        <f t="shared" si="91"/>
        <v>CORELI-Core de servicios Fatwire Lite</v>
      </c>
    </row>
    <row r="2879" spans="1:4" x14ac:dyDescent="0.35">
      <c r="A2879" t="str">
        <f t="shared" si="90"/>
        <v>COREOC-LÓGICA DE NEGOCIO PARA LA PANTALLA DE CONSULTA QUE PRESENTA EL RESUMEN DE OPERACIONES PENDIENTES</v>
      </c>
      <c r="B2879" s="9" t="s">
        <v>6451</v>
      </c>
      <c r="C2879" s="9" t="s">
        <v>6452</v>
      </c>
      <c r="D2879" t="str">
        <f t="shared" si="91"/>
        <v>COREOC-LÓGICA DE NEGOCIO PARA LA PANTALLA DE CONSULTA QUE PRESENTA EL RESUMEN DE OPERACIONES PENDIENTES</v>
      </c>
    </row>
    <row r="2880" spans="1:4" x14ac:dyDescent="0.35">
      <c r="A2880" t="str">
        <f t="shared" si="90"/>
        <v>COREOF-Aplicación que  gestiona la comunicación de las operaciones con Organismos oficiales.  Cuenta con un modulo de comunicación que independiza el sistema de la diversidad de protocolos de comunicación y de formatos</v>
      </c>
      <c r="B2880" s="9" t="s">
        <v>6453</v>
      </c>
      <c r="C2880" s="9" t="s">
        <v>6454</v>
      </c>
      <c r="D2880" t="str">
        <f t="shared" si="91"/>
        <v>COREOF-Aplicación que  gestiona la comunicación de las operaciones con Organismos oficiales.  Cuenta con un modulo de comunicación que independiza el sistema de la diversidad de protocolos de comunicación y de formatos</v>
      </c>
    </row>
    <row r="2881" spans="1:4" x14ac:dyDescent="0.35">
      <c r="A2881" t="str">
        <f t="shared" si="90"/>
        <v>COREOP-LÓGICA DE PRESENTACIÓN PARA QUE PRESENTAR EL RESUMEN DE TODAS LAS OPERACIONES PENDIENTES</v>
      </c>
      <c r="B2881" s="9" t="s">
        <v>6455</v>
      </c>
      <c r="C2881" s="9" t="s">
        <v>6456</v>
      </c>
      <c r="D2881" t="str">
        <f t="shared" si="91"/>
        <v>COREOP-LÓGICA DE PRESENTACIÓN PARA QUE PRESENTAR EL RESUMEN DE TODAS LAS OPERACIONES PENDIENTES</v>
      </c>
    </row>
    <row r="2882" spans="1:4" x14ac:dyDescent="0.35">
      <c r="A2882" t="str">
        <f t="shared" si="90"/>
        <v>COREOS-LÓGICA DE NEGOCIO PARA LA PANTALLA DE CONSULTA QUE PRESENTA EL RESUMEN DE OPERACIONES PENDIENTES PARA SANTANDER</v>
      </c>
      <c r="B2882" s="9" t="s">
        <v>6457</v>
      </c>
      <c r="C2882" s="9" t="s">
        <v>6458</v>
      </c>
      <c r="D2882" t="str">
        <f t="shared" si="91"/>
        <v>COREOS-LÓGICA DE NEGOCIO PARA LA PANTALLA DE CONSULTA QUE PRESENTA EL RESUMEN DE OPERACIONES PENDIENTES PARA SANTANDER</v>
      </c>
    </row>
    <row r="2883" spans="1:4" x14ac:dyDescent="0.35">
      <c r="A2883" t="str">
        <f t="shared" si="90"/>
        <v>CORESP-SAN España Cloud Generic Resource</v>
      </c>
      <c r="B2883" s="9" t="s">
        <v>6459</v>
      </c>
      <c r="C2883" s="9" t="s">
        <v>6460</v>
      </c>
      <c r="D2883" t="str">
        <f t="shared" si="91"/>
        <v>CORESP-SAN España Cloud Generic Resource</v>
      </c>
    </row>
    <row r="2884" spans="1:4" x14ac:dyDescent="0.35">
      <c r="A2884" t="str">
        <f t="shared" si="90"/>
        <v>COREU1-Core de Utilidades estáticas (player, calendario, etc)</v>
      </c>
      <c r="B2884" s="9" t="s">
        <v>6461</v>
      </c>
      <c r="C2884" s="9" t="s">
        <v>6462</v>
      </c>
      <c r="D2884" t="str">
        <f t="shared" si="91"/>
        <v>COREU1-Core de Utilidades estáticas (player, calendario, etc)</v>
      </c>
    </row>
    <row r="2885" spans="1:4" x14ac:dyDescent="0.35">
      <c r="A2885" t="str">
        <f t="shared" si="90"/>
        <v>COREUT-Core de utilidades estáticas (player, calendario, etc)</v>
      </c>
      <c r="B2885" s="9" t="s">
        <v>6463</v>
      </c>
      <c r="C2885" s="9" t="s">
        <v>6464</v>
      </c>
      <c r="D2885" t="str">
        <f t="shared" si="91"/>
        <v>COREUT-Core de utilidades estáticas (player, calendario, etc)</v>
      </c>
    </row>
    <row r="2886" spans="1:4" x14ac:dyDescent="0.35">
      <c r="A2886" t="str">
        <f t="shared" si="90"/>
        <v>COREWI-Core para Widgets</v>
      </c>
      <c r="B2886" s="9" t="s">
        <v>6465</v>
      </c>
      <c r="C2886" s="9" t="s">
        <v>6466</v>
      </c>
      <c r="D2886" t="str">
        <f t="shared" si="91"/>
        <v>COREWI-Core para Widgets</v>
      </c>
    </row>
    <row r="2887" spans="1:4" x14ac:dyDescent="0.35">
      <c r="A2887" t="str">
        <f t="shared" si="90"/>
        <v>CORMTO-APLICACIóN GLOBAL DE MENú PARALOS MANTENIMIENTOS DE TABLAS GENERALES.</v>
      </c>
      <c r="B2887" s="9" t="s">
        <v>6467</v>
      </c>
      <c r="C2887" s="9" t="s">
        <v>6468</v>
      </c>
      <c r="D2887" t="str">
        <f t="shared" si="91"/>
        <v>CORMTO-APLICACIóN GLOBAL DE MENú PARALOS MANTENIMIENTOS DE TABLAS GENERALES.</v>
      </c>
    </row>
    <row r="2888" spans="1:4" x14ac:dyDescent="0.35">
      <c r="A2888" t="str">
        <f t="shared" si="90"/>
        <v>CORPOR-Gestion Tarjetas Corporate (AS-IS)</v>
      </c>
      <c r="B2888" s="9" t="s">
        <v>6469</v>
      </c>
      <c r="C2888" s="9" t="s">
        <v>6470</v>
      </c>
      <c r="D2888" t="str">
        <f t="shared" si="91"/>
        <v>CORPOR-Gestion Tarjetas Corporate (AS-IS)</v>
      </c>
    </row>
    <row r="2889" spans="1:4" x14ac:dyDescent="0.35">
      <c r="A2889" t="str">
        <f t="shared" si="90"/>
        <v>CORPST-Widget que muestra información de la estructura corporativa y estructura de agrupación del riesgos del cliente.</v>
      </c>
      <c r="B2889" s="9" t="s">
        <v>6471</v>
      </c>
      <c r="C2889" s="9" t="s">
        <v>6472</v>
      </c>
      <c r="D2889" t="str">
        <f t="shared" si="91"/>
        <v>CORPST-Widget que muestra información de la estructura corporativa y estructura de agrupación del riesgos del cliente.</v>
      </c>
    </row>
    <row r="2890" spans="1:4" x14ac:dyDescent="0.35">
      <c r="A2890" t="str">
        <f t="shared" si="90"/>
        <v>COSCIC-Conector para el tratamiento de pagos inmediatos.</v>
      </c>
      <c r="B2890" s="9" t="s">
        <v>6473</v>
      </c>
      <c r="C2890" s="9" t="s">
        <v>6474</v>
      </c>
      <c r="D2890" t="str">
        <f t="shared" si="91"/>
        <v>COSCIC-Conector para el tratamiento de pagos inmediatos.</v>
      </c>
    </row>
    <row r="2891" spans="1:4" x14ac:dyDescent="0.35">
      <c r="A2891" t="str">
        <f t="shared" si="90"/>
        <v>COSCIS-Conector para transferencias Inmediatas de Santander España</v>
      </c>
      <c r="B2891" s="9" t="s">
        <v>6475</v>
      </c>
      <c r="C2891" s="9" t="s">
        <v>6476</v>
      </c>
      <c r="D2891" t="str">
        <f t="shared" si="91"/>
        <v>COSCIS-Conector para transferencias Inmediatas de Santander España</v>
      </c>
    </row>
    <row r="2892" spans="1:4" x14ac:dyDescent="0.35">
      <c r="A2892" t="str">
        <f t="shared" si="90"/>
        <v>COSGAS-Aplicación Mifid que gestiona información unificada de Costes y Gastos vinculado a Operaciones. Captura, carga de datos y generación de información Pre / POST / Contractual a clientes</v>
      </c>
      <c r="B2892" s="9" t="s">
        <v>6477</v>
      </c>
      <c r="C2892" s="9" t="s">
        <v>6478</v>
      </c>
      <c r="D2892" t="str">
        <f t="shared" si="91"/>
        <v>COSGAS-Aplicación Mifid que gestiona información unificada de Costes y Gastos vinculado a Operaciones. Captura, carga de datos y generación de información Pre / POST / Contractual a clientes</v>
      </c>
    </row>
    <row r="2893" spans="1:4" x14ac:dyDescent="0.35">
      <c r="A2893" t="str">
        <f t="shared" si="90"/>
        <v>COTDMI-Incluye distintas funcionalidades transaccionales del  Motor IRB. En concreto:
- Gestión de Modelos Internos: Esta funcionalidad permite realizar la parametrización de la Asignación de Parámetros, 
- Gestión de Plantillas: Da soporte al mantenimiento de las Plantillas que serán utilizadas para la parametrización de Motor IRB. Se pueden utilizar en las funcionalidades de Clasificación Filtros, Entregables, Motivos de Exclusión y Segmentación dentro de Modelos internos. 
- Clasificación: Esta funcionalidad permite realizar la parametrización del proceso de Clasificación en el Motor IRB
- Gestión de Parámetros: La aplicación debe permitir a cada tipo de usuario dar valor a los parámetros de su alcance, 
- Gestión de Filtros: La aplicación debe permitir modificar la condición asociada a cada uno de los filtros que se realizan en los procesos de Motor IRB
- Gestion de Entregables: La aplicación debe permitir modificar la condición asociada a cada uno de los objetos asociados a los Entregables (Segmentos, Modelos y CLSF) que se realizan en los procesos de Motor IRB. 
- Gestión de Ejecuciones: Esta funcionalidad módulo permite al usuario disponer de las distintas opciones de ejecución del motor. 
- Gestión de Informes: Permite seleccionar la información del informe que se quiere visualizar (Parametrización, Filtros, Resultados, etc) realizando la consulta correspondiente sobre el modelo de datos del Motor.</v>
      </c>
      <c r="B2893" s="9" t="s">
        <v>6479</v>
      </c>
      <c r="C2893" s="9" t="s">
        <v>6480</v>
      </c>
      <c r="D2893" t="str">
        <f t="shared" si="91"/>
        <v>COTDMI-Incluye distintas funcionalidades transaccionales del  Motor IRB. En concreto:
- Gestión de Modelos Internos: Esta funcionalidad permite realizar la parametrización de la Asignación de Parámetros, 
- Gestión de Plantillas: Da soporte al mantenimiento de las Plantillas que serán utilizadas para la parametrización de Motor IRB. Se pueden utilizar en las funcionalidades de Clasificación Filtros, Entregables, Motivos de Exclusión y Segmentación dentro de Modelos internos. 
- Clasificación: Esta funcionalidad permite realizar la parametrización del proceso de Clasificación en el Motor IRB
- Gestión de Parámetros: La aplicación debe permitir a cada tipo de usuario dar valor a los parámetros de su alcance, 
- Gestión de Filtros: La aplicación debe permitir modificar la condición asociada a cada uno de los filtros que se realizan en los procesos de Motor IRB
- Gestion de Entregables: La aplicación debe permitir modificar la condición asociada a cada uno de los objetos asociados a los Entregables (Segmentos, Modelos y CLSF) que se realizan en los procesos de Motor IRB. 
- Gestión de Ejecuciones: Esta funcionalidad módulo permite al usuario disponer de las distintas opciones de ejecución del motor. 
- Gestión de Informes: Permite seleccionar la información del informe que se quiere visualizar (Parametrización, Filtros, Resultados, etc) realizando la consulta correspondiente sobre el modelo de datos del Motor.</v>
      </c>
    </row>
    <row r="2894" spans="1:4" x14ac:dyDescent="0.35">
      <c r="A2894" t="str">
        <f t="shared" si="90"/>
        <v>COTRDM-La funcionalidad principal de esta aplicación es la captura y validación de los datos necesario para el calculo del capital regulatorio. Además permitirá otra serie de funcionalidades complementarias como Control del ratio, Gestión de parámetros, Gestión de usuarios y perfiles, Validaciones y conciliación contable, Firma Local y Corporativa, Gestión de informes, etc..</v>
      </c>
      <c r="B2894" s="9" t="s">
        <v>6481</v>
      </c>
      <c r="C2894" s="9" t="s">
        <v>6482</v>
      </c>
      <c r="D2894" t="str">
        <f t="shared" si="91"/>
        <v>COTRDM-La funcionalidad principal de esta aplicación es la captura y validación de los datos necesario para el calculo del capital regulatorio. Además permitirá otra serie de funcionalidades complementarias como Control del ratio, Gestión de parámetros, Gestión de usuarios y perfiles, Validaciones y conciliación contable, Firma Local y Corporativa, Gestión de informes, etc..</v>
      </c>
    </row>
    <row r="2895" spans="1:4" x14ac:dyDescent="0.35">
      <c r="A2895" t="str">
        <f t="shared" si="90"/>
        <v>COTTCP-SW REQUERIDO POR PARTE DE OTT PARA CUENTAS PERSONALES</v>
      </c>
      <c r="B2895" s="9" t="s">
        <v>6483</v>
      </c>
      <c r="C2895" s="9" t="s">
        <v>6484</v>
      </c>
      <c r="D2895" t="str">
        <f t="shared" si="91"/>
        <v>COTTCP-SW REQUERIDO POR PARTE DE OTT PARA CUENTAS PERSONALES</v>
      </c>
    </row>
    <row r="2896" spans="1:4" x14ac:dyDescent="0.35">
      <c r="A2896" t="str">
        <f t="shared" si="90"/>
        <v>COUDOC-Aplicación CORE para permitir la Consulta Unificada de Operaciones</v>
      </c>
      <c r="B2896" s="9" t="s">
        <v>6485</v>
      </c>
      <c r="C2896" s="9" t="s">
        <v>6486</v>
      </c>
      <c r="D2896" t="str">
        <f t="shared" si="91"/>
        <v>COUDOC-Aplicación CORE para permitir la Consulta Unificada de Operaciones</v>
      </c>
    </row>
    <row r="2897" spans="1:4" x14ac:dyDescent="0.35">
      <c r="A2897" t="str">
        <f t="shared" si="90"/>
        <v>COUDOU-Aplicación para permitir la Consulta Unificada de Operaciones ESPECÍFICA PARA UK</v>
      </c>
      <c r="B2897" s="9" t="s">
        <v>6487</v>
      </c>
      <c r="C2897" s="9" t="s">
        <v>6488</v>
      </c>
      <c r="D2897" t="str">
        <f t="shared" si="91"/>
        <v>COUDOU-Aplicación para permitir la Consulta Unificada de Operaciones ESPECÍFICA PARA UK</v>
      </c>
    </row>
    <row r="2898" spans="1:4" x14ac:dyDescent="0.35">
      <c r="A2898" t="str">
        <f t="shared" si="90"/>
        <v>COVESP-CONVERSORES ESPAÑA</v>
      </c>
      <c r="B2898" s="9" t="s">
        <v>6489</v>
      </c>
      <c r="C2898" s="9" t="s">
        <v>6490</v>
      </c>
      <c r="D2898" t="str">
        <f t="shared" si="91"/>
        <v>COVESP-CONVERSORES ESPAÑA</v>
      </c>
    </row>
    <row r="2899" spans="1:4" x14ac:dyDescent="0.35">
      <c r="A2899" t="str">
        <f t="shared" si="90"/>
        <v>COVINF-Aplicación vinculada al proyecto de "Covenants Information", que permitirá el registro y mantenimiento de Covenants vinculados a un ID de solicitud.</v>
      </c>
      <c r="B2899" s="9" t="s">
        <v>6491</v>
      </c>
      <c r="C2899" s="9" t="s">
        <v>6492</v>
      </c>
      <c r="D2899" t="str">
        <f t="shared" si="91"/>
        <v>COVINF-Aplicación vinculada al proyecto de "Covenants Information", que permitirá el registro y mantenimiento de Covenants vinculados a un ID de solicitud.</v>
      </c>
    </row>
    <row r="2900" spans="1:4" x14ac:dyDescent="0.35">
      <c r="A2900" t="str">
        <f t="shared" si="90"/>
        <v>COVMUL-APLICACION GENÉRICA DE COVENANTS</v>
      </c>
      <c r="B2900" s="9" t="s">
        <v>6493</v>
      </c>
      <c r="C2900" s="9" t="s">
        <v>6494</v>
      </c>
      <c r="D2900" t="str">
        <f t="shared" si="91"/>
        <v>COVMUL-APLICACION GENÉRICA DE COVENANTS</v>
      </c>
    </row>
    <row r="2901" spans="1:4" x14ac:dyDescent="0.35">
      <c r="A2901" t="str">
        <f t="shared" si="90"/>
        <v>COYFOC-Aplicación de para la componentizaciçon de la aplicación de componentes generales de conversión y formateo</v>
      </c>
      <c r="B2901" s="9" t="s">
        <v>6495</v>
      </c>
      <c r="C2901" s="9" t="s">
        <v>6496</v>
      </c>
      <c r="D2901" t="str">
        <f t="shared" si="91"/>
        <v>COYFOC-Aplicación de para la componentizaciçon de la aplicación de componentes generales de conversión y formateo</v>
      </c>
    </row>
    <row r="2902" spans="1:4" x14ac:dyDescent="0.35">
      <c r="A2902" t="str">
        <f t="shared" si="90"/>
        <v>CPALEM-Conversor Persona Alemania</v>
      </c>
      <c r="B2902" s="9" t="s">
        <v>6497</v>
      </c>
      <c r="C2902" s="9" t="s">
        <v>6498</v>
      </c>
      <c r="D2902" t="str">
        <f t="shared" si="91"/>
        <v>CPALEM-Conversor Persona Alemania</v>
      </c>
    </row>
    <row r="2903" spans="1:4" x14ac:dyDescent="0.35">
      <c r="A2903" t="str">
        <f t="shared" si="90"/>
        <v>CPARCL-PRODUCTO NORMATIVO CONTABLE PARTENON CLASIFICACION</v>
      </c>
      <c r="B2903" s="9" t="s">
        <v>6499</v>
      </c>
      <c r="C2903" s="9" t="s">
        <v>6500</v>
      </c>
      <c r="D2903" t="str">
        <f t="shared" si="91"/>
        <v>CPARCL-PRODUCTO NORMATIVO CONTABLE PARTENON CLASIFICACION</v>
      </c>
    </row>
    <row r="2904" spans="1:4" x14ac:dyDescent="0.35">
      <c r="A2904" t="str">
        <f t="shared" si="90"/>
        <v>CPARPR-PRODUCTO NORMATIVO CONTABLE PARTENON PROVISION</v>
      </c>
      <c r="B2904" s="9" t="s">
        <v>6501</v>
      </c>
      <c r="C2904" s="9" t="s">
        <v>6502</v>
      </c>
      <c r="D2904" t="str">
        <f t="shared" si="91"/>
        <v>CPARPR-PRODUCTO NORMATIVO CONTABLE PARTENON PROVISION</v>
      </c>
    </row>
    <row r="2905" spans="1:4" x14ac:dyDescent="0.35">
      <c r="A2905" t="str">
        <f t="shared" si="90"/>
        <v>CPCCUK-Software de Canal CIC de Gestión de Contratos</v>
      </c>
      <c r="B2905" s="9" t="s">
        <v>6503</v>
      </c>
      <c r="C2905" s="9" t="s">
        <v>6504</v>
      </c>
      <c r="D2905" t="str">
        <f t="shared" si="91"/>
        <v>CPCCUK-Software de Canal CIC de Gestión de Contratos</v>
      </c>
    </row>
    <row r="2906" spans="1:4" x14ac:dyDescent="0.35">
      <c r="A2906" t="str">
        <f t="shared" si="90"/>
        <v>CPCMSU-Portal cliente de Prevencion para Santander USA.Presentación Consulta de Movimientos</v>
      </c>
      <c r="B2906" s="9" t="s">
        <v>6505</v>
      </c>
      <c r="C2906" s="9" t="s">
        <v>6506</v>
      </c>
      <c r="D2906" t="str">
        <f t="shared" si="91"/>
        <v>CPCMSU-Portal cliente de Prevencion para Santander USA.Presentación Consulta de Movimientos</v>
      </c>
    </row>
    <row r="2907" spans="1:4" x14ac:dyDescent="0.35">
      <c r="A2907" t="str">
        <f t="shared" si="90"/>
        <v>CPCORE-Conversor Persona Core</v>
      </c>
      <c r="B2907" s="9" t="s">
        <v>6507</v>
      </c>
      <c r="C2907" s="9" t="s">
        <v>6508</v>
      </c>
      <c r="D2907" t="str">
        <f t="shared" si="91"/>
        <v>CPCORE-Conversor Persona Core</v>
      </c>
    </row>
    <row r="2908" spans="1:4" x14ac:dyDescent="0.35">
      <c r="A2908" t="str">
        <f t="shared" si="90"/>
        <v>CPCOVE-Software para la gestión del cobro de comisiones por operativa realizada en Vendor</v>
      </c>
      <c r="B2908" s="9" t="s">
        <v>6509</v>
      </c>
      <c r="C2908" s="9" t="s">
        <v>6510</v>
      </c>
      <c r="D2908" t="str">
        <f t="shared" si="91"/>
        <v>CPCOVE-Software para la gestión del cobro de comisiones por operativa realizada en Vendor</v>
      </c>
    </row>
    <row r="2909" spans="1:4" x14ac:dyDescent="0.35">
      <c r="A2909" t="str">
        <f t="shared" si="90"/>
        <v>CPCTAP-This application interacts with the CallCredit system to Change and renew the password for the CallCredit User id which is used to call the TAC service.</v>
      </c>
      <c r="B2909" s="9" t="s">
        <v>6511</v>
      </c>
      <c r="C2909" s="9" t="s">
        <v>6512</v>
      </c>
      <c r="D2909" t="str">
        <f t="shared" si="91"/>
        <v>CPCTAP-This application interacts with the CallCredit system to Change and renew the password for the CallCredit User id which is used to call the TAC service.</v>
      </c>
    </row>
    <row r="2910" spans="1:4" x14ac:dyDescent="0.35">
      <c r="A2910" t="str">
        <f t="shared" si="90"/>
        <v>CPDCSU-Portal Cliente de Prevención para Santander USA.Presentación Detalle de Contratos</v>
      </c>
      <c r="B2910" s="9" t="s">
        <v>6513</v>
      </c>
      <c r="C2910" s="9" t="s">
        <v>6514</v>
      </c>
      <c r="D2910" t="str">
        <f t="shared" si="91"/>
        <v>CPDCSU-Portal Cliente de Prevención para Santander USA.Presentación Detalle de Contratos</v>
      </c>
    </row>
    <row r="2911" spans="1:4" x14ac:dyDescent="0.35">
      <c r="A2911" t="str">
        <f t="shared" si="90"/>
        <v>CPDPSE-Aplicacion de Pasarelas de Pagos conectadas a Santander España.</v>
      </c>
      <c r="B2911" s="9" t="s">
        <v>6515</v>
      </c>
      <c r="C2911" s="9" t="s">
        <v>6516</v>
      </c>
      <c r="D2911" t="str">
        <f t="shared" si="91"/>
        <v>CPDPSE-Aplicacion de Pasarelas de Pagos conectadas a Santander España.</v>
      </c>
    </row>
    <row r="2912" spans="1:4" x14ac:dyDescent="0.35">
      <c r="A2912" t="str">
        <f t="shared" si="90"/>
        <v>CPEABB-Herramienta del área de Riesgo que permite capturar excepciones a las políticas de crédito del cliente y del producto solicitado en el momento de la sanción para Abbey.</v>
      </c>
      <c r="B2912" s="9" t="s">
        <v>6517</v>
      </c>
      <c r="C2912" s="9" t="s">
        <v>6518</v>
      </c>
      <c r="D2912" t="str">
        <f t="shared" si="91"/>
        <v>CPEABB-Herramienta del área de Riesgo que permite capturar excepciones a las políticas de crédito del cliente y del producto solicitado en el momento de la sanción para Abbey.</v>
      </c>
    </row>
    <row r="2913" spans="1:4" x14ac:dyDescent="0.35">
      <c r="A2913" t="str">
        <f t="shared" si="90"/>
        <v>CPECCR-CCR</v>
      </c>
      <c r="B2913" s="9" t="s">
        <v>6519</v>
      </c>
      <c r="C2913" s="9" t="s">
        <v>6520</v>
      </c>
      <c r="D2913" t="str">
        <f t="shared" si="91"/>
        <v>CPECCR-CCR</v>
      </c>
    </row>
    <row r="2914" spans="1:4" x14ac:dyDescent="0.35">
      <c r="A2914" t="str">
        <f t="shared" si="90"/>
        <v>CPECOR-Herramienta del área de Riesgo que permite capturar excepciones a las políticas de crédito del cliente y del producto solicitado en el momento de la sanción.</v>
      </c>
      <c r="B2914" s="9" t="s">
        <v>6521</v>
      </c>
      <c r="C2914" s="9" t="s">
        <v>6522</v>
      </c>
      <c r="D2914" t="str">
        <f t="shared" si="91"/>
        <v>CPECOR-Herramienta del área de Riesgo que permite capturar excepciones a las políticas de crédito del cliente y del producto solicitado en el momento de la sanción.</v>
      </c>
    </row>
    <row r="2915" spans="1:4" x14ac:dyDescent="0.35">
      <c r="A2915" t="str">
        <f t="shared" si="90"/>
        <v>CPERAB-Aplicación Consulta Producto-ER Abbey</v>
      </c>
      <c r="B2915" s="9" t="s">
        <v>6523</v>
      </c>
      <c r="C2915" s="9" t="s">
        <v>6524</v>
      </c>
      <c r="D2915" t="str">
        <f t="shared" si="91"/>
        <v>CPERAB-Aplicación Consulta Producto-ER Abbey</v>
      </c>
    </row>
    <row r="2916" spans="1:4" x14ac:dyDescent="0.35">
      <c r="A2916" t="str">
        <f t="shared" si="90"/>
        <v>CPERAL-APLICACIón QUE GESTIONA CONSULTA PRODUCTO/ER PARA ALEMANIA.</v>
      </c>
      <c r="B2916" s="9" t="s">
        <v>6525</v>
      </c>
      <c r="C2916" s="9" t="s">
        <v>6526</v>
      </c>
      <c r="D2916" t="str">
        <f t="shared" si="91"/>
        <v>CPERAL-APLICACIón QUE GESTIONA CONSULTA PRODUCTO/ER PARA ALEMANIA.</v>
      </c>
    </row>
    <row r="2917" spans="1:4" x14ac:dyDescent="0.35">
      <c r="A2917" t="str">
        <f t="shared" si="90"/>
        <v>CPERB2-CONSULTA PRODUCTO ESTANDAR BANKING REFORM MULTIENTIDAD 0015</v>
      </c>
      <c r="B2917" s="9" t="s">
        <v>6527</v>
      </c>
      <c r="C2917" s="9" t="s">
        <v>6528</v>
      </c>
      <c r="D2917" t="str">
        <f t="shared" si="91"/>
        <v>CPERB2-CONSULTA PRODUCTO ESTANDAR BANKING REFORM MULTIENTIDAD 0015</v>
      </c>
    </row>
    <row r="2918" spans="1:4" x14ac:dyDescent="0.35">
      <c r="A2918" t="str">
        <f t="shared" si="90"/>
        <v>CPERBA-APLICACIón QUE GESTIONA CONSULTA PRODUCTO/ER PARA BANESTO.</v>
      </c>
      <c r="B2918" s="9" t="s">
        <v>6529</v>
      </c>
      <c r="C2918" s="9" t="s">
        <v>6530</v>
      </c>
      <c r="D2918" t="str">
        <f t="shared" si="91"/>
        <v>CPERBA-APLICACIón QUE GESTIONA CONSULTA PRODUCTO/ER PARA BANESTO.</v>
      </c>
    </row>
    <row r="2919" spans="1:4" x14ac:dyDescent="0.35">
      <c r="A2919" t="str">
        <f t="shared" si="90"/>
        <v>CPERBK-APLICACIÓN QUE GESTIONA LA CONSULTA DE PRODUCTOS-ESTANDAR PARA BANKING REFORM</v>
      </c>
      <c r="B2919" s="9" t="s">
        <v>6531</v>
      </c>
      <c r="C2919" s="9" t="s">
        <v>6532</v>
      </c>
      <c r="D2919" t="str">
        <f t="shared" si="91"/>
        <v>CPERBK-APLICACIÓN QUE GESTIONA LA CONSULTA DE PRODUCTOS-ESTANDAR PARA BANKING REFORM</v>
      </c>
    </row>
    <row r="2920" spans="1:4" x14ac:dyDescent="0.35">
      <c r="A2920" t="str">
        <f t="shared" si="90"/>
        <v>CPERBM-APLICACION QUE GESTIONA LA CONSULTA DE PRODUCTO Y ESTÁNDAR DE REFERENCIA PARA BMG</v>
      </c>
      <c r="B2920" s="9" t="s">
        <v>6533</v>
      </c>
      <c r="C2920" s="9" t="s">
        <v>6534</v>
      </c>
      <c r="D2920" t="str">
        <f t="shared" si="91"/>
        <v>CPERBM-APLICACION QUE GESTIONA LA CONSULTA DE PRODUCTO Y ESTÁNDAR DE REFERENCIA PARA BMG</v>
      </c>
    </row>
    <row r="2921" spans="1:4" x14ac:dyDescent="0.35">
      <c r="A2921" t="str">
        <f t="shared" si="90"/>
        <v>CPERMG-SERVICIO MULTI GLOBAL PARA CONSULTA DE PRODUCTOS-ESTANDAR</v>
      </c>
      <c r="B2921" s="9" t="s">
        <v>6535</v>
      </c>
      <c r="C2921" s="9" t="s">
        <v>6536</v>
      </c>
      <c r="D2921" t="str">
        <f t="shared" si="91"/>
        <v>CPERMG-SERVICIO MULTI GLOBAL PARA CONSULTA DE PRODUCTOS-ESTANDAR</v>
      </c>
    </row>
    <row r="2922" spans="1:4" x14ac:dyDescent="0.35">
      <c r="A2922" t="str">
        <f t="shared" si="90"/>
        <v>CPERMX-APLICACION QUE GESTIONA LA CONSULTA DE PRODUCTO Y ESTÁNDAR DE REFERENCIA PARA MEXICO</v>
      </c>
      <c r="B2922" s="9" t="s">
        <v>6537</v>
      </c>
      <c r="C2922" s="9" t="s">
        <v>6538</v>
      </c>
      <c r="D2922" t="str">
        <f t="shared" si="91"/>
        <v>CPERMX-APLICACION QUE GESTIONA LA CONSULTA DE PRODUCTO Y ESTÁNDAR DE REFERENCIA PARA MEXICO</v>
      </c>
    </row>
    <row r="2923" spans="1:4" x14ac:dyDescent="0.35">
      <c r="A2923" t="str">
        <f t="shared" ref="A2923:A2986" si="92">CONCATENATE(C2923,"-",B2923)</f>
        <v>CPEROP-APLICACIón QUE GESTIONA CONSULTA PRODUCTO/ER PARA OPENBANK.</v>
      </c>
      <c r="B2923" s="9" t="s">
        <v>6539</v>
      </c>
      <c r="C2923" s="9" t="s">
        <v>6540</v>
      </c>
      <c r="D2923" t="str">
        <f t="shared" ref="D2923:D2986" si="93">A2923</f>
        <v>CPEROP-APLICACIón QUE GESTIONA CONSULTA PRODUCTO/ER PARA OPENBANK.</v>
      </c>
    </row>
    <row r="2924" spans="1:4" x14ac:dyDescent="0.35">
      <c r="A2924" t="str">
        <f t="shared" si="92"/>
        <v>CPERRB-CONSULTA PRODUCTO-ER RBS</v>
      </c>
      <c r="B2924" s="9" t="s">
        <v>6541</v>
      </c>
      <c r="C2924" s="9" t="s">
        <v>6542</v>
      </c>
      <c r="D2924" t="str">
        <f t="shared" si="93"/>
        <v>CPERRB-CONSULTA PRODUCTO-ER RBS</v>
      </c>
    </row>
    <row r="2925" spans="1:4" x14ac:dyDescent="0.35">
      <c r="A2925" t="str">
        <f t="shared" si="92"/>
        <v>CPERSA-APLICACIón QUE GESTIONA CONSULTA PRODUCTO/ER PARA SANTANDER.</v>
      </c>
      <c r="B2925" s="9" t="s">
        <v>6543</v>
      </c>
      <c r="C2925" s="9" t="s">
        <v>6544</v>
      </c>
      <c r="D2925" t="str">
        <f t="shared" si="93"/>
        <v>CPERSA-APLICACIón QUE GESTIONA CONSULTA PRODUCTO/ER PARA SANTANDER.</v>
      </c>
    </row>
    <row r="2926" spans="1:4" x14ac:dyDescent="0.35">
      <c r="A2926" t="str">
        <f t="shared" si="92"/>
        <v>CPERSE-APLICACIón QUE GESTIONA LA CONSULTA DEL PRODUCTO-ER PARA SEB.</v>
      </c>
      <c r="B2926" s="9" t="s">
        <v>6545</v>
      </c>
      <c r="C2926" s="9" t="s">
        <v>6546</v>
      </c>
      <c r="D2926" t="str">
        <f t="shared" si="93"/>
        <v>CPERSE-APLICACIón QUE GESTIONA LA CONSULTA DEL PRODUCTO-ER PARA SEB.</v>
      </c>
    </row>
    <row r="2927" spans="1:4" x14ac:dyDescent="0.35">
      <c r="A2927" t="str">
        <f t="shared" si="92"/>
        <v>CPERSO-Aplicación que gestiona la Consulta Producto -Er para Sovereign</v>
      </c>
      <c r="B2927" s="9" t="s">
        <v>6547</v>
      </c>
      <c r="C2927" s="9" t="s">
        <v>6548</v>
      </c>
      <c r="D2927" t="str">
        <f t="shared" si="93"/>
        <v>CPERSO-Aplicación que gestiona la Consulta Producto -Er para Sovereign</v>
      </c>
    </row>
    <row r="2928" spans="1:4" x14ac:dyDescent="0.35">
      <c r="A2928" t="str">
        <f t="shared" si="92"/>
        <v>CPERTO-APLICACIón QUE GESTIONA CONSULTA DE PRODUCTO/ER PARA TOTTA</v>
      </c>
      <c r="B2928" s="9" t="s">
        <v>6549</v>
      </c>
      <c r="C2928" s="9" t="s">
        <v>6550</v>
      </c>
      <c r="D2928" t="str">
        <f t="shared" si="93"/>
        <v>CPERTO-APLICACIón QUE GESTIONA CONSULTA DE PRODUCTO/ER PARA TOTTA</v>
      </c>
    </row>
    <row r="2929" spans="1:4" x14ac:dyDescent="0.35">
      <c r="A2929" t="str">
        <f t="shared" si="92"/>
        <v>CPERUK-Aplicación de Consulta Producto-ER para Uk Empresas</v>
      </c>
      <c r="B2929" s="9" t="s">
        <v>6551</v>
      </c>
      <c r="C2929" s="9" t="s">
        <v>6552</v>
      </c>
      <c r="D2929" t="str">
        <f t="shared" si="93"/>
        <v>CPERUK-Aplicación de Consulta Producto-ER para Uk Empresas</v>
      </c>
    </row>
    <row r="2930" spans="1:4" x14ac:dyDescent="0.35">
      <c r="A2930" t="str">
        <f t="shared" si="92"/>
        <v>CPESPA-CONVERSOR PERSONA ESPAÑA</v>
      </c>
      <c r="B2930" s="9" t="s">
        <v>6553</v>
      </c>
      <c r="C2930" s="9" t="s">
        <v>6554</v>
      </c>
      <c r="D2930" t="str">
        <f t="shared" si="93"/>
        <v>CPESPA-CONVERSOR PERSONA ESPAÑA</v>
      </c>
    </row>
    <row r="2931" spans="1:4" x14ac:dyDescent="0.35">
      <c r="A2931" t="str">
        <f t="shared" si="92"/>
        <v>CPEXSO-DESARROLLOS LOCALES PARA EXTRACTOS EN SOVEREIGN.</v>
      </c>
      <c r="B2931" s="9" t="s">
        <v>6555</v>
      </c>
      <c r="C2931" s="9" t="s">
        <v>6556</v>
      </c>
      <c r="D2931" t="str">
        <f t="shared" si="93"/>
        <v>CPEXSO-DESARROLLOS LOCALES PARA EXTRACTOS EN SOVEREIGN.</v>
      </c>
    </row>
    <row r="2932" spans="1:4" x14ac:dyDescent="0.35">
      <c r="A2932" t="str">
        <f t="shared" si="92"/>
        <v>CPI-Emisión/repatriación automatica de saldos entre cuentas propias y cuentas otros bancos.</v>
      </c>
      <c r="B2932" s="9" t="s">
        <v>6557</v>
      </c>
      <c r="C2932" s="9" t="s">
        <v>6558</v>
      </c>
      <c r="D2932" t="str">
        <f t="shared" si="93"/>
        <v>CPI-Emisión/repatriación automatica de saldos entre cuentas propias y cuentas otros bancos.</v>
      </c>
    </row>
    <row r="2933" spans="1:4" x14ac:dyDescent="0.35">
      <c r="A2933" t="str">
        <f t="shared" si="92"/>
        <v>CPIAPE-Servicios de apertura de cuentas para el canal internet.</v>
      </c>
      <c r="B2933" s="9" t="s">
        <v>6559</v>
      </c>
      <c r="C2933" s="9" t="s">
        <v>6560</v>
      </c>
      <c r="D2933" t="str">
        <f t="shared" si="93"/>
        <v>CPIAPE-Servicios de apertura de cuentas para el canal internet.</v>
      </c>
    </row>
    <row r="2934" spans="1:4" x14ac:dyDescent="0.35">
      <c r="A2934" t="str">
        <f t="shared" si="92"/>
        <v>CPICCR-CCR Canal internet</v>
      </c>
      <c r="B2934" s="9" t="s">
        <v>6561</v>
      </c>
      <c r="C2934" s="9" t="s">
        <v>6562</v>
      </c>
      <c r="D2934" t="str">
        <f t="shared" si="93"/>
        <v>CPICCR-CCR Canal internet</v>
      </c>
    </row>
    <row r="2935" spans="1:4" x14ac:dyDescent="0.35">
      <c r="A2935" t="str">
        <f t="shared" si="92"/>
        <v>CPICHE-Servicios de gestión de cheques (consultas, solicitud de talonarios,…) para internet.</v>
      </c>
      <c r="B2935" s="9" t="s">
        <v>6563</v>
      </c>
      <c r="C2935" s="9" t="s">
        <v>6564</v>
      </c>
      <c r="D2935" t="str">
        <f t="shared" si="93"/>
        <v>CPICHE-Servicios de gestión de cheques (consultas, solicitud de talonarios,…) para internet.</v>
      </c>
    </row>
    <row r="2936" spans="1:4" x14ac:dyDescent="0.35">
      <c r="A2936" t="str">
        <f t="shared" si="92"/>
        <v>CPIGCO-Consultas sobre contratos canal internet.</v>
      </c>
      <c r="B2936" s="9" t="s">
        <v>6565</v>
      </c>
      <c r="C2936" s="9" t="s">
        <v>6566</v>
      </c>
      <c r="D2936" t="str">
        <f t="shared" si="93"/>
        <v>CPIGCO-Consultas sobre contratos canal internet.</v>
      </c>
    </row>
    <row r="2937" spans="1:4" x14ac:dyDescent="0.35">
      <c r="A2937" t="str">
        <f t="shared" si="92"/>
        <v>CPIGDE-Servicios de gestión de descubiertos para el canal internte.</v>
      </c>
      <c r="B2937" s="9" t="s">
        <v>6567</v>
      </c>
      <c r="C2937" s="9" t="s">
        <v>6568</v>
      </c>
      <c r="D2937" t="str">
        <f t="shared" si="93"/>
        <v>CPIGDE-Servicios de gestión de descubiertos para el canal internte.</v>
      </c>
    </row>
    <row r="2938" spans="1:4" x14ac:dyDescent="0.35">
      <c r="A2938" t="str">
        <f t="shared" si="92"/>
        <v>CPILIQ-Servicios de liquidaciones de cuentas para el canal internet.</v>
      </c>
      <c r="B2938" s="9" t="s">
        <v>6569</v>
      </c>
      <c r="C2938" s="9" t="s">
        <v>6570</v>
      </c>
      <c r="D2938" t="str">
        <f t="shared" si="93"/>
        <v>CPILIQ-Servicios de liquidaciones de cuentas para el canal internet.</v>
      </c>
    </row>
    <row r="2939" spans="1:4" x14ac:dyDescent="0.35">
      <c r="A2939" t="str">
        <f t="shared" si="92"/>
        <v>CPINTS-Tratamiento de saldos en Internet</v>
      </c>
      <c r="B2939" s="9" t="s">
        <v>6571</v>
      </c>
      <c r="C2939" s="9" t="s">
        <v>6572</v>
      </c>
      <c r="D2939" t="str">
        <f t="shared" si="93"/>
        <v>CPINTS-Tratamiento de saldos en Internet</v>
      </c>
    </row>
    <row r="2940" spans="1:4" x14ac:dyDescent="0.35">
      <c r="A2940" t="str">
        <f t="shared" si="92"/>
        <v>CPIRET-Servicios de gestión de retenciones para internet.</v>
      </c>
      <c r="B2940" s="9" t="s">
        <v>6573</v>
      </c>
      <c r="C2940" s="9" t="s">
        <v>6574</v>
      </c>
      <c r="D2940" t="str">
        <f t="shared" si="93"/>
        <v>CPIRET-Servicios de gestión de retenciones para internet.</v>
      </c>
    </row>
    <row r="2941" spans="1:4" x14ac:dyDescent="0.35">
      <c r="A2941" t="str">
        <f t="shared" si="92"/>
        <v>CPITKG-Software de internet de gestión de descubiertos UK</v>
      </c>
      <c r="B2941" s="9" t="s">
        <v>6575</v>
      </c>
      <c r="C2941" s="9" t="s">
        <v>6576</v>
      </c>
      <c r="D2941" t="str">
        <f t="shared" si="93"/>
        <v>CPITKG-Software de internet de gestión de descubiertos UK</v>
      </c>
    </row>
    <row r="2942" spans="1:4" x14ac:dyDescent="0.35">
      <c r="A2942" t="str">
        <f t="shared" si="92"/>
        <v>CPITUG-Sofwtare de Internet de Gestión de Contratos</v>
      </c>
      <c r="B2942" s="9" t="s">
        <v>6577</v>
      </c>
      <c r="C2942" s="9" t="s">
        <v>6578</v>
      </c>
      <c r="D2942" t="str">
        <f t="shared" si="93"/>
        <v>CPITUG-Sofwtare de Internet de Gestión de Contratos</v>
      </c>
    </row>
    <row r="2943" spans="1:4" x14ac:dyDescent="0.35">
      <c r="A2943" t="str">
        <f t="shared" si="92"/>
        <v>CPITUK-Software de Internet de cheques</v>
      </c>
      <c r="B2943" s="9" t="s">
        <v>6579</v>
      </c>
      <c r="C2943" s="9" t="s">
        <v>6580</v>
      </c>
      <c r="D2943" t="str">
        <f t="shared" si="93"/>
        <v>CPITUK-Software de Internet de cheques</v>
      </c>
    </row>
    <row r="2944" spans="1:4" x14ac:dyDescent="0.35">
      <c r="A2944" t="str">
        <f t="shared" si="92"/>
        <v>CPRABB-CONTROL PROCESOS ABB</v>
      </c>
      <c r="B2944" s="9" t="s">
        <v>6581</v>
      </c>
      <c r="C2944" s="9" t="s">
        <v>6582</v>
      </c>
      <c r="D2944" t="str">
        <f t="shared" si="93"/>
        <v>CPRABB-CONTROL PROCESOS ABB</v>
      </c>
    </row>
    <row r="2945" spans="1:4" x14ac:dyDescent="0.35">
      <c r="A2945" t="str">
        <f t="shared" si="92"/>
        <v>CPRBKI-Consulta Pre Contractual Internet</v>
      </c>
      <c r="B2945" s="9" t="s">
        <v>6583</v>
      </c>
      <c r="C2945" s="9" t="s">
        <v>6584</v>
      </c>
      <c r="D2945" t="str">
        <f t="shared" si="93"/>
        <v>CPRBKI-Consulta Pre Contractual Internet</v>
      </c>
    </row>
    <row r="2946" spans="1:4" x14ac:dyDescent="0.35">
      <c r="A2946" t="str">
        <f t="shared" si="92"/>
        <v>CPREBK-Consulta Costes y Gastos Precontracual MIFID II</v>
      </c>
      <c r="B2946" s="9" t="s">
        <v>6585</v>
      </c>
      <c r="C2946" s="9" t="s">
        <v>6586</v>
      </c>
      <c r="D2946" t="str">
        <f t="shared" si="93"/>
        <v>CPREBK-Consulta Costes y Gastos Precontracual MIFID II</v>
      </c>
    </row>
    <row r="2947" spans="1:4" x14ac:dyDescent="0.35">
      <c r="A2947" t="str">
        <f t="shared" si="92"/>
        <v>CPRETO-Aplicación para la consulta de precios particualres para Totta</v>
      </c>
      <c r="B2947" s="9" t="s">
        <v>6587</v>
      </c>
      <c r="C2947" s="9" t="s">
        <v>6588</v>
      </c>
      <c r="D2947" t="str">
        <f t="shared" si="93"/>
        <v>CPRETO-Aplicación para la consulta de precios particualres para Totta</v>
      </c>
    </row>
    <row r="2948" spans="1:4" x14ac:dyDescent="0.35">
      <c r="A2948" t="str">
        <f t="shared" si="92"/>
        <v>CPROBR-Brasil Convivencia Producto</v>
      </c>
      <c r="B2948" s="9" t="s">
        <v>6589</v>
      </c>
      <c r="C2948" s="9" t="s">
        <v>6590</v>
      </c>
      <c r="D2948" t="str">
        <f t="shared" si="93"/>
        <v>CPROBR-Brasil Convivencia Producto</v>
      </c>
    </row>
    <row r="2949" spans="1:4" x14ac:dyDescent="0.35">
      <c r="A2949" t="str">
        <f t="shared" si="92"/>
        <v>CPRSAN-CONTROL DE PROCESOS SAN</v>
      </c>
      <c r="B2949" s="9" t="s">
        <v>6591</v>
      </c>
      <c r="C2949" s="9" t="s">
        <v>6592</v>
      </c>
      <c r="D2949" t="str">
        <f t="shared" si="93"/>
        <v>CPRSAN-CONTROL DE PROCESOS SAN</v>
      </c>
    </row>
    <row r="2950" spans="1:4" x14ac:dyDescent="0.35">
      <c r="A2950" t="str">
        <f t="shared" si="92"/>
        <v>CPRSEB-APLICACIón QUE GESTIONA LA CONSULTA DE PRODUCTO PARA SEB.</v>
      </c>
      <c r="B2950" s="9" t="s">
        <v>6593</v>
      </c>
      <c r="C2950" s="9" t="s">
        <v>6594</v>
      </c>
      <c r="D2950" t="str">
        <f t="shared" si="93"/>
        <v>CPRSEB-APLICACIón QUE GESTIONA LA CONSULTA DE PRODUCTO PARA SEB.</v>
      </c>
    </row>
    <row r="2951" spans="1:4" x14ac:dyDescent="0.35">
      <c r="A2951" t="str">
        <f t="shared" si="92"/>
        <v>CPRSOV-CONTROL PROCESOS SOV</v>
      </c>
      <c r="B2951" s="9" t="s">
        <v>6595</v>
      </c>
      <c r="C2951" s="9" t="s">
        <v>6596</v>
      </c>
      <c r="D2951" t="str">
        <f t="shared" si="93"/>
        <v>CPRSOV-CONTROL PROCESOS SOV</v>
      </c>
    </row>
    <row r="2952" spans="1:4" x14ac:dyDescent="0.35">
      <c r="A2952" t="str">
        <f t="shared" si="92"/>
        <v>CPSIUK-Procesos aprovisionamiento MIS Abbey</v>
      </c>
      <c r="B2952" s="9" t="s">
        <v>6597</v>
      </c>
      <c r="C2952" s="9" t="s">
        <v>6598</v>
      </c>
      <c r="D2952" t="str">
        <f t="shared" si="93"/>
        <v>CPSIUK-Procesos aprovisionamiento MIS Abbey</v>
      </c>
    </row>
    <row r="2953" spans="1:4" x14ac:dyDescent="0.35">
      <c r="A2953" t="str">
        <f t="shared" si="92"/>
        <v>CPUKLO-Personal Accounts UK Local</v>
      </c>
      <c r="B2953" s="9" t="s">
        <v>6599</v>
      </c>
      <c r="C2953" s="9" t="s">
        <v>6600</v>
      </c>
      <c r="D2953" t="str">
        <f t="shared" si="93"/>
        <v>CPUKLO-Personal Accounts UK Local</v>
      </c>
    </row>
    <row r="2954" spans="1:4" x14ac:dyDescent="0.35">
      <c r="A2954" t="str">
        <f t="shared" si="92"/>
        <v>CPUNKI-CONVERSOR PERSONA UK</v>
      </c>
      <c r="B2954" s="9" t="s">
        <v>6601</v>
      </c>
      <c r="C2954" s="9" t="s">
        <v>6602</v>
      </c>
      <c r="D2954" t="str">
        <f t="shared" si="93"/>
        <v>CPUNKI-CONVERSOR PERSONA UK</v>
      </c>
    </row>
    <row r="2955" spans="1:4" x14ac:dyDescent="0.35">
      <c r="A2955" t="str">
        <f t="shared" si="92"/>
        <v>CRASCO-CREDIT APPLICATION SUMMARY - ESQUMA DE LA OPERACIÓN</v>
      </c>
      <c r="B2955" s="9" t="s">
        <v>6603</v>
      </c>
      <c r="C2955" s="9" t="s">
        <v>6604</v>
      </c>
      <c r="D2955" t="str">
        <f t="shared" si="93"/>
        <v>CRASCO-CREDIT APPLICATION SUMMARY - ESQUMA DE LA OPERACIÓN</v>
      </c>
    </row>
    <row r="2956" spans="1:4" x14ac:dyDescent="0.35">
      <c r="A2956" t="str">
        <f t="shared" si="92"/>
        <v>CRASUK-CREDIT APPLICATION SUMMARY UK ESQUEMA DE LA OPERACION UK</v>
      </c>
      <c r="B2956" s="9" t="s">
        <v>6605</v>
      </c>
      <c r="C2956" s="9" t="s">
        <v>6606</v>
      </c>
      <c r="D2956" t="str">
        <f t="shared" si="93"/>
        <v>CRASUK-CREDIT APPLICATION SUMMARY UK ESQUEMA DE LA OPERACION UK</v>
      </c>
    </row>
    <row r="2957" spans="1:4" x14ac:dyDescent="0.35">
      <c r="A2957" t="str">
        <f t="shared" si="92"/>
        <v>CRBABM-Implantación del CRCBAS en BIE México</v>
      </c>
      <c r="B2957" s="9" t="s">
        <v>6607</v>
      </c>
      <c r="C2957" s="9" t="s">
        <v>6608</v>
      </c>
      <c r="D2957" t="str">
        <f t="shared" si="93"/>
        <v>CRBABM-Implantación del CRCBAS en BIE México</v>
      </c>
    </row>
    <row r="2958" spans="1:4" x14ac:dyDescent="0.35">
      <c r="A2958" t="str">
        <f t="shared" si="92"/>
        <v>CRBARE-Implantación del CRCBAS en Retail España (Supernet Particulares y aplicación de agentes)</v>
      </c>
      <c r="B2958" s="9" t="s">
        <v>6609</v>
      </c>
      <c r="C2958" s="9" t="s">
        <v>6610</v>
      </c>
      <c r="D2958" t="str">
        <f t="shared" si="93"/>
        <v>CRBARE-Implantación del CRCBAS en Retail España (Supernet Particulares y aplicación de agentes)</v>
      </c>
    </row>
    <row r="2959" spans="1:4" x14ac:dyDescent="0.35">
      <c r="A2959" t="str">
        <f t="shared" si="92"/>
        <v>CRBARU-Implantación del CRCBAS en Retail UK (Oficina)</v>
      </c>
      <c r="B2959" s="9" t="s">
        <v>6611</v>
      </c>
      <c r="C2959" s="9" t="s">
        <v>6612</v>
      </c>
      <c r="D2959" t="str">
        <f t="shared" si="93"/>
        <v>CRBARU-Implantación del CRCBAS en Retail UK (Oficina)</v>
      </c>
    </row>
    <row r="2960" spans="1:4" x14ac:dyDescent="0.35">
      <c r="A2960" t="str">
        <f t="shared" si="92"/>
        <v>CRBASO-Implantación del CRCBAS en Sovereign</v>
      </c>
      <c r="B2960" s="9" t="s">
        <v>6613</v>
      </c>
      <c r="C2960" s="9" t="s">
        <v>6614</v>
      </c>
      <c r="D2960" t="str">
        <f t="shared" si="93"/>
        <v>CRBASO-Implantación del CRCBAS en Sovereign</v>
      </c>
    </row>
    <row r="2961" spans="1:4" x14ac:dyDescent="0.35">
      <c r="A2961" t="str">
        <f t="shared" si="92"/>
        <v>CRBAUC-Implantación del CRCBAS en UK Corporate</v>
      </c>
      <c r="B2961" s="9" t="s">
        <v>6615</v>
      </c>
      <c r="C2961" s="9" t="s">
        <v>6616</v>
      </c>
      <c r="D2961" t="str">
        <f t="shared" si="93"/>
        <v>CRBAUC-Implantación del CRCBAS en UK Corporate</v>
      </c>
    </row>
    <row r="2962" spans="1:4" x14ac:dyDescent="0.35">
      <c r="A2962" t="str">
        <f t="shared" si="92"/>
        <v>CRBBMP-Implantación del CRCBAS en BIE Mexico (Producto)</v>
      </c>
      <c r="B2962" s="9" t="s">
        <v>6617</v>
      </c>
      <c r="C2962" s="9" t="s">
        <v>6618</v>
      </c>
      <c r="D2962" t="str">
        <f t="shared" si="93"/>
        <v>CRBBMP-Implantación del CRCBAS en BIE Mexico (Producto)</v>
      </c>
    </row>
    <row r="2963" spans="1:4" x14ac:dyDescent="0.35">
      <c r="A2963" t="str">
        <f t="shared" si="92"/>
        <v>CRBRBP-Esta aplicación permite acceder al buscador de Personas de BdP Brasil desde CRP.</v>
      </c>
      <c r="B2963" s="9" t="s">
        <v>6619</v>
      </c>
      <c r="C2963" s="9" t="s">
        <v>6620</v>
      </c>
      <c r="D2963" t="str">
        <f t="shared" si="93"/>
        <v>CRBRBP-Esta aplicación permite acceder al buscador de Personas de BdP Brasil desde CRP.</v>
      </c>
    </row>
    <row r="2964" spans="1:4" x14ac:dyDescent="0.35">
      <c r="A2964" t="str">
        <f t="shared" si="92"/>
        <v>CRBRCA-Widget Cabecera para Brasil (PF y PJ)</v>
      </c>
      <c r="B2964" s="9" t="s">
        <v>6621</v>
      </c>
      <c r="C2964" s="9" t="s">
        <v>6622</v>
      </c>
      <c r="D2964" t="str">
        <f t="shared" si="93"/>
        <v>CRBRCA-Widget Cabecera para Brasil (PF y PJ)</v>
      </c>
    </row>
    <row r="2965" spans="1:4" x14ac:dyDescent="0.35">
      <c r="A2965" t="str">
        <f t="shared" si="92"/>
        <v>CRBRCC-Aplicación generada para Temas y componente común de CRP Brasil</v>
      </c>
      <c r="B2965" s="9" t="s">
        <v>6623</v>
      </c>
      <c r="C2965" s="9" t="s">
        <v>6624</v>
      </c>
      <c r="D2965" t="str">
        <f t="shared" si="93"/>
        <v>CRBRCC-Aplicación generada para Temas y componente común de CRP Brasil</v>
      </c>
    </row>
    <row r="2966" spans="1:4" x14ac:dyDescent="0.35">
      <c r="A2966" t="str">
        <f t="shared" si="92"/>
        <v>CRBRIC-Widget información cliente del Customer Risk Portal (CRP) Brasil</v>
      </c>
      <c r="B2966" s="9" t="s">
        <v>6625</v>
      </c>
      <c r="C2966" s="9" t="s">
        <v>6626</v>
      </c>
      <c r="D2966" t="str">
        <f t="shared" si="93"/>
        <v>CRBRIC-Widget información cliente del Customer Risk Portal (CRP) Brasil</v>
      </c>
    </row>
    <row r="2967" spans="1:4" x14ac:dyDescent="0.35">
      <c r="A2967" t="str">
        <f t="shared" si="92"/>
        <v>CRBRIF-Widget Información Financiera Brasil</v>
      </c>
      <c r="B2967" s="9" t="s">
        <v>6627</v>
      </c>
      <c r="C2967" s="9" t="s">
        <v>6628</v>
      </c>
      <c r="D2967" t="str">
        <f t="shared" si="93"/>
        <v>CRBRIF-Widget Información Financiera Brasil</v>
      </c>
    </row>
    <row r="2968" spans="1:4" x14ac:dyDescent="0.35">
      <c r="A2968" t="str">
        <f t="shared" si="92"/>
        <v>CRBRIS-Widget Información Sectorial Customer Risk Portal (CRP) Brasil</v>
      </c>
      <c r="B2968" s="9" t="s">
        <v>6629</v>
      </c>
      <c r="C2968" s="9" t="s">
        <v>6630</v>
      </c>
      <c r="D2968" t="str">
        <f t="shared" si="93"/>
        <v>CRBRIS-Widget Información Sectorial Customer Risk Portal (CRP) Brasil</v>
      </c>
    </row>
    <row r="2969" spans="1:4" x14ac:dyDescent="0.35">
      <c r="A2969" t="str">
        <f t="shared" si="92"/>
        <v>CRBRPC-Widget posicion cliente Customer Risk Portal CRP Brasil</v>
      </c>
      <c r="B2969" s="9" t="s">
        <v>6631</v>
      </c>
      <c r="C2969" s="9" t="s">
        <v>6632</v>
      </c>
      <c r="D2969" t="str">
        <f t="shared" si="93"/>
        <v>CRBRPC-Widget posicion cliente Customer Risk Portal CRP Brasil</v>
      </c>
    </row>
    <row r="2970" spans="1:4" x14ac:dyDescent="0.35">
      <c r="A2970" t="str">
        <f t="shared" si="92"/>
        <v>CRBRPD-Widget información Producto/Demanda/Mercado del Customer Risk Portal (CRP) Brasil</v>
      </c>
      <c r="B2970" s="9" t="s">
        <v>6633</v>
      </c>
      <c r="C2970" s="9" t="s">
        <v>6634</v>
      </c>
      <c r="D2970" t="str">
        <f t="shared" si="93"/>
        <v>CRBRPD-Widget información Producto/Demanda/Mercado del Customer Risk Portal (CRP) Brasil</v>
      </c>
    </row>
    <row r="2971" spans="1:4" x14ac:dyDescent="0.35">
      <c r="A2971" t="str">
        <f t="shared" si="92"/>
        <v>CRBRPO-Aplicación para el widget del portal CRP Brasil</v>
      </c>
      <c r="B2971" s="9" t="s">
        <v>6635</v>
      </c>
      <c r="C2971" s="9" t="s">
        <v>6636</v>
      </c>
      <c r="D2971" t="str">
        <f t="shared" si="93"/>
        <v>CRBRPO-Aplicación para el widget del portal CRP Brasil</v>
      </c>
    </row>
    <row r="2972" spans="1:4" x14ac:dyDescent="0.35">
      <c r="A2972" t="str">
        <f t="shared" si="92"/>
        <v>CRBRRA-Widget con información de Rating para Customer Risk Portal (CRP) Brasil</v>
      </c>
      <c r="B2972" s="9" t="s">
        <v>6637</v>
      </c>
      <c r="C2972" s="9" t="s">
        <v>6638</v>
      </c>
      <c r="D2972" t="str">
        <f t="shared" si="93"/>
        <v>CRBRRA-Widget con información de Rating para Customer Risk Portal (CRP) Brasil</v>
      </c>
    </row>
    <row r="2973" spans="1:4" x14ac:dyDescent="0.35">
      <c r="A2973" t="str">
        <f t="shared" si="92"/>
        <v>CRBRRE-Widget de Restricciones para Customer Risk Portal CRP Brasil</v>
      </c>
      <c r="B2973" s="9" t="s">
        <v>6639</v>
      </c>
      <c r="C2973" s="9" t="s">
        <v>6640</v>
      </c>
      <c r="D2973" t="str">
        <f t="shared" si="93"/>
        <v>CRBRRE-Widget de Restricciones para Customer Risk Portal CRP Brasil</v>
      </c>
    </row>
    <row r="2974" spans="1:4" x14ac:dyDescent="0.35">
      <c r="A2974" t="str">
        <f t="shared" si="92"/>
        <v>CRBRSW-Esta aplicación controla el perfilado de los usuarios teniendo en cuenta el cliente consultado</v>
      </c>
      <c r="B2974" s="9" t="s">
        <v>6641</v>
      </c>
      <c r="C2974" s="9" t="s">
        <v>6642</v>
      </c>
      <c r="D2974" t="str">
        <f t="shared" si="93"/>
        <v>CRBRSW-Esta aplicación controla el perfilado de los usuarios teniendo en cuenta el cliente consultado</v>
      </c>
    </row>
    <row r="2975" spans="1:4" x14ac:dyDescent="0.35">
      <c r="A2975" t="str">
        <f t="shared" si="92"/>
        <v>CRC-El componente de Case Repository de Canal (CRC en adelante), actua de intermediario entre el Canal y Apoderamientos/IOC, dando cobertura a todas las operaciones definidas para los procesos de operaciones pendientes de firma.</v>
      </c>
      <c r="B2975" s="9" t="s">
        <v>6643</v>
      </c>
      <c r="C2975" s="9" t="s">
        <v>6644</v>
      </c>
      <c r="D2975" t="str">
        <f t="shared" si="93"/>
        <v>CRC-El componente de Case Repository de Canal (CRC en adelante), actua de intermediario entre el Canal y Apoderamientos/IOC, dando cobertura a todas las operaciones definidas para los procesos de operaciones pendientes de firma.</v>
      </c>
    </row>
    <row r="2976" spans="1:4" x14ac:dyDescent="0.35">
      <c r="A2976" t="str">
        <f t="shared" si="92"/>
        <v>CRCBAS-Repositorio de operaciones</v>
      </c>
      <c r="B2976" s="9" t="s">
        <v>6645</v>
      </c>
      <c r="C2976" s="9" t="s">
        <v>6646</v>
      </c>
      <c r="D2976" t="str">
        <f t="shared" si="93"/>
        <v>CRCBAS-Repositorio de operaciones</v>
      </c>
    </row>
    <row r="2977" spans="1:4" x14ac:dyDescent="0.35">
      <c r="A2977" t="str">
        <f t="shared" si="92"/>
        <v>CRCCBK-Implantación del CRC en RBS.El componente de Case Repository de Canal (CRC en adelante), actua de intermediario entre el Canal y Apoderamientos/IOC, dando cobertura a todas las operaciones definidas para los procesos de operaciones pendientes de firma. (BANKING REFORM)</v>
      </c>
      <c r="B2977" s="9" t="s">
        <v>6647</v>
      </c>
      <c r="C2977" s="9" t="s">
        <v>6648</v>
      </c>
      <c r="D2977" t="str">
        <f t="shared" si="93"/>
        <v>CRCCBK-Implantación del CRC en RBS.El componente de Case Repository de Canal (CRC en adelante), actua de intermediario entre el Canal y Apoderamientos/IOC, dando cobertura a todas las operaciones definidas para los procesos de operaciones pendientes de firma. (BANKING REFORM)</v>
      </c>
    </row>
    <row r="2978" spans="1:4" x14ac:dyDescent="0.35">
      <c r="A2978" t="str">
        <f t="shared" si="92"/>
        <v>CRCLID-Used to provide information about all cheques processed via In-Clearing and to provide information about remittances including postal deposits. It also provides an enquiry function for Cheques presented for OutClearing. Handles all postal credits forAbbey accounts - used extensively by Fraud for investigating potential fraudulent activeity, Finance for reconciliations &amp; claims, and also provides data feeds of postal credits to all PCAS instances
Impact of failure: Postal credit data feeds to PCAS would fail; Fraudulent activity would be far more difficult to police</v>
      </c>
      <c r="B2978" s="9" t="s">
        <v>6649</v>
      </c>
      <c r="C2978" s="9" t="s">
        <v>6650</v>
      </c>
      <c r="D2978" t="str">
        <f t="shared" si="93"/>
        <v>CRCLID-Used to provide information about all cheques processed via In-Clearing and to provide information about remittances including postal deposits. It also provides an enquiry function for Cheques presented for OutClearing. Handles all postal credits forAbbey accounts - used extensively by Fraud for investigating potential fraudulent activeity, Finance for reconciliations &amp; claims, and also provides data feeds of postal credits to all PCAS instances
Impact of failure: Postal credit data feeds to PCAS would fail; Fraudulent activity would be far more difficult to police</v>
      </c>
    </row>
    <row r="2979" spans="1:4" x14ac:dyDescent="0.35">
      <c r="A2979" t="str">
        <f t="shared" si="92"/>
        <v>CRCRBS-Implantación del CRC en RBS.El componente de Case Repository de Canal (CRC en adelante), actua de intermediario entre el Canal y Apoderamientos/IOC, dando cobertura a todas las operaciones definidas para los procesos de operaciones pendientes de firma.</v>
      </c>
      <c r="B2979" s="9" t="s">
        <v>6651</v>
      </c>
      <c r="C2979" s="9" t="s">
        <v>6652</v>
      </c>
      <c r="D2979" t="str">
        <f t="shared" si="93"/>
        <v>CRCRBS-Implantación del CRC en RBS.El componente de Case Repository de Canal (CRC en adelante), actua de intermediario entre el Canal y Apoderamientos/IOC, dando cobertura a todas las operaciones definidas para los procesos de operaciones pendientes de firma.</v>
      </c>
    </row>
    <row r="2980" spans="1:4" x14ac:dyDescent="0.35">
      <c r="A2980" t="str">
        <f t="shared" si="92"/>
        <v>CRCREP-APLICACION DE BASILEA PARA LA CONSOLIDACION DE INFORMES</v>
      </c>
      <c r="B2980" s="9" t="s">
        <v>6653</v>
      </c>
      <c r="C2980" s="9" t="s">
        <v>6654</v>
      </c>
      <c r="D2980" t="str">
        <f t="shared" si="93"/>
        <v>CRCREP-APLICACION DE BASILEA PARA LA CONSOLIDACION DE INFORMES</v>
      </c>
    </row>
    <row r="2981" spans="1:4" x14ac:dyDescent="0.35">
      <c r="A2981" t="str">
        <f t="shared" si="92"/>
        <v>CRCSOV-Implantación del CRC en SOV. El componente de Case Repository de Canal (CRC en adelante), actua de intermediario entre el Canal y Apoderamientos/IOC, dando cobertura a todas las operaciones definidas para los procesos de operaciones pendientes de firma.</v>
      </c>
      <c r="B2981" s="9" t="s">
        <v>6655</v>
      </c>
      <c r="C2981" s="9" t="s">
        <v>6656</v>
      </c>
      <c r="D2981" t="str">
        <f t="shared" si="93"/>
        <v>CRCSOV-Implantación del CRC en SOV. El componente de Case Repository de Canal (CRC en adelante), actua de intermediario entre el Canal y Apoderamientos/IOC, dando cobertura a todas las operaciones definidas para los procesos de operaciones pendientes de firma.</v>
      </c>
    </row>
    <row r="2982" spans="1:4" x14ac:dyDescent="0.35">
      <c r="A2982" t="str">
        <f t="shared" si="92"/>
        <v>CRCTOC-Presentación para la consulta relación de numeración de contrato local</v>
      </c>
      <c r="B2982" s="9" t="s">
        <v>6657</v>
      </c>
      <c r="C2982" s="9" t="s">
        <v>6658</v>
      </c>
      <c r="D2982" t="str">
        <f t="shared" si="93"/>
        <v>CRCTOC-Presentación para la consulta relación de numeración de contrato local</v>
      </c>
    </row>
    <row r="2983" spans="1:4" x14ac:dyDescent="0.35">
      <c r="A2983" t="str">
        <f t="shared" si="92"/>
        <v>CRDWUK-Aplicación funcional correspondiente a UK</v>
      </c>
      <c r="B2983" s="9" t="s">
        <v>6659</v>
      </c>
      <c r="C2983" s="9" t="s">
        <v>6660</v>
      </c>
      <c r="D2983" t="str">
        <f t="shared" si="93"/>
        <v>CRDWUK-Aplicación funcional correspondiente a UK</v>
      </c>
    </row>
    <row r="2984" spans="1:4" x14ac:dyDescent="0.35">
      <c r="A2984" t="str">
        <f t="shared" si="92"/>
        <v>CRETIT-Información de liquidación de crédito a Titulizaciones</v>
      </c>
      <c r="B2984" s="9" t="s">
        <v>6661</v>
      </c>
      <c r="C2984" s="9" t="s">
        <v>6662</v>
      </c>
      <c r="D2984" t="str">
        <f t="shared" si="93"/>
        <v>CRETIT-Información de liquidación de crédito a Titulizaciones</v>
      </c>
    </row>
    <row r="2985" spans="1:4" x14ac:dyDescent="0.35">
      <c r="A2985" t="str">
        <f t="shared" si="92"/>
        <v>CRGUGE-Gudula Alemania</v>
      </c>
      <c r="B2985" s="9" t="s">
        <v>6663</v>
      </c>
      <c r="C2985" s="9" t="s">
        <v>6664</v>
      </c>
      <c r="D2985" t="str">
        <f t="shared" si="93"/>
        <v>CRGUGE-Gudula Alemania</v>
      </c>
    </row>
    <row r="2986" spans="1:4" x14ac:dyDescent="0.35">
      <c r="A2986" t="str">
        <f t="shared" si="92"/>
        <v>CRHESB-SIRA Bureau is a Webservice which sources Bureau Information and sends it to Fraud Connector. In turn FC sends this info Synectic for SIRA/Fraud check.</v>
      </c>
      <c r="B2986" s="9" t="s">
        <v>6665</v>
      </c>
      <c r="C2986" s="9" t="s">
        <v>6666</v>
      </c>
      <c r="D2986" t="str">
        <f t="shared" si="93"/>
        <v>CRHESB-SIRA Bureau is a Webservice which sources Bureau Information and sends it to Fraud Connector. In turn FC sends this info Synectic for SIRA/Fraud check.</v>
      </c>
    </row>
    <row r="2987" spans="1:4" x14ac:dyDescent="0.35">
      <c r="A2987" t="str">
        <f t="shared" ref="A2987:A3052" si="94">CONCATENATE(C2987,"-",B2987)</f>
        <v>CRIADV-Aplicación funcional para el asesoramiento</v>
      </c>
      <c r="B2987" s="9" t="s">
        <v>6667</v>
      </c>
      <c r="C2987" s="9" t="s">
        <v>6668</v>
      </c>
      <c r="D2987" t="str">
        <f t="shared" ref="D2987:D3052" si="95">A2987</f>
        <v>CRIADV-Aplicación funcional para el asesoramiento</v>
      </c>
    </row>
    <row r="2988" spans="1:4" x14ac:dyDescent="0.35">
      <c r="A2988" t="str">
        <f t="shared" si="94"/>
        <v>CRIARC-Aplicación Funcional con la Arquitectura de Soporte para el desarrollo de la herramienta comercial del gestor de patrimonio (CRIS 3.0)</v>
      </c>
      <c r="B2988" s="9" t="s">
        <v>6669</v>
      </c>
      <c r="C2988" s="9" t="s">
        <v>6670</v>
      </c>
      <c r="D2988" t="str">
        <f t="shared" si="95"/>
        <v>CRIARC-Aplicación Funcional con la Arquitectura de Soporte para el desarrollo de la herramienta comercial del gestor de patrimonio (CRIS 3.0)</v>
      </c>
    </row>
    <row r="2989" spans="1:4" x14ac:dyDescent="0.35">
      <c r="A2989" t="str">
        <f t="shared" si="94"/>
        <v xml:space="preserve">CRIEDP-Chile Aplicación WEB para administrar las actas y compromisos de la Gerencia de Riesgo del Banco </v>
      </c>
      <c r="B2989" s="39" t="s">
        <v>6671</v>
      </c>
      <c r="C2989" s="9" t="s">
        <v>6672</v>
      </c>
      <c r="D2989" t="str">
        <f t="shared" si="95"/>
        <v xml:space="preserve">CRIEDP-Chile Aplicación WEB para administrar las actas y compromisos de la Gerencia de Riesgo del Banco </v>
      </c>
    </row>
    <row r="2990" spans="1:4" x14ac:dyDescent="0.35">
      <c r="A2990" t="str">
        <f t="shared" si="94"/>
        <v>CRIMEX-CRIS MEXICO</v>
      </c>
      <c r="B2990" s="9" t="s">
        <v>6673</v>
      </c>
      <c r="C2990" s="9" t="s">
        <v>6674</v>
      </c>
      <c r="D2990" t="str">
        <f t="shared" si="95"/>
        <v>CRIMEX-CRIS MEXICO</v>
      </c>
    </row>
    <row r="2991" spans="1:4" x14ac:dyDescent="0.35">
      <c r="A2991" t="str">
        <f t="shared" si="94"/>
        <v>CRIPT1-Tratamientos criptográficos relacionados con la operativa del switch</v>
      </c>
      <c r="B2991" s="9" t="s">
        <v>6675</v>
      </c>
      <c r="C2991" s="9" t="s">
        <v>6676</v>
      </c>
      <c r="D2991" t="str">
        <f t="shared" si="95"/>
        <v>CRIPT1-Tratamientos criptográficos relacionados con la operativa del switch</v>
      </c>
    </row>
    <row r="2992" spans="1:4" x14ac:dyDescent="0.35">
      <c r="A2992" t="str">
        <f t="shared" si="94"/>
        <v>CRIPTO-Tratamientos criptográficos relacionados con la operativa del switch</v>
      </c>
      <c r="B2992" s="9" t="s">
        <v>6675</v>
      </c>
      <c r="C2992" s="9" t="s">
        <v>6677</v>
      </c>
      <c r="D2992" t="str">
        <f t="shared" si="95"/>
        <v>CRIPTO-Tratamientos criptográficos relacionados con la operativa del switch</v>
      </c>
    </row>
    <row r="2993" spans="1:4" x14ac:dyDescent="0.35">
      <c r="A2993" t="str">
        <f t="shared" si="94"/>
        <v>CRIS30-Estructura herramieta comercial del Gestor de Patrimonio</v>
      </c>
      <c r="B2993" s="9" t="s">
        <v>6678</v>
      </c>
      <c r="C2993" s="9" t="s">
        <v>6679</v>
      </c>
      <c r="D2993" t="str">
        <f t="shared" si="95"/>
        <v>CRIS30-Estructura herramieta comercial del Gestor de Patrimonio</v>
      </c>
    </row>
    <row r="2994" spans="1:4" x14ac:dyDescent="0.35">
      <c r="A2994" t="str">
        <f t="shared" si="94"/>
        <v>CRISBP-HERRAMIENTA CRM DE BANCA PRIVADA GLOBAL</v>
      </c>
      <c r="B2994" s="9" t="s">
        <v>6680</v>
      </c>
      <c r="C2994" s="9" t="s">
        <v>6681</v>
      </c>
      <c r="D2994" t="str">
        <f t="shared" si="95"/>
        <v>CRISBP-HERRAMIENTA CRM DE BANCA PRIVADA GLOBAL</v>
      </c>
    </row>
    <row r="2995" spans="1:4" x14ac:dyDescent="0.35">
      <c r="A2995" t="str">
        <f t="shared" si="94"/>
        <v>CRLEFG-Provisioning of Data from Local systems within Santander Germany to the CRDWH</v>
      </c>
      <c r="B2995" s="9" t="s">
        <v>6682</v>
      </c>
      <c r="C2995" s="9" t="s">
        <v>6683</v>
      </c>
      <c r="D2995" t="str">
        <f t="shared" si="95"/>
        <v>CRLEFG-Provisioning of Data from Local systems within Santander Germany to the CRDWH</v>
      </c>
    </row>
    <row r="2996" spans="1:4" x14ac:dyDescent="0.35">
      <c r="A2996" t="str">
        <f t="shared" si="94"/>
        <v>CRMCOR-REFERENCIAS CRUZADAS ENTRE SISTEMAS</v>
      </c>
      <c r="B2996" s="9" t="s">
        <v>6684</v>
      </c>
      <c r="C2996" s="9" t="s">
        <v>6685</v>
      </c>
      <c r="D2996" t="str">
        <f t="shared" si="95"/>
        <v>CRMCOR-REFERENCIAS CRUZADAS ENTRE SISTEMAS</v>
      </c>
    </row>
    <row r="2997" spans="1:4" x14ac:dyDescent="0.35">
      <c r="A2997" t="str">
        <f t="shared" si="94"/>
        <v>CRMDYN-CRM Dynamics 365 Consumer Italia</v>
      </c>
      <c r="B2997" s="9" t="s">
        <v>6686</v>
      </c>
      <c r="C2997" s="9" t="s">
        <v>6687</v>
      </c>
      <c r="D2997" t="str">
        <f t="shared" si="95"/>
        <v>CRMDYN-CRM Dynamics 365 Consumer Italia</v>
      </c>
    </row>
    <row r="2998" spans="1:4" x14ac:dyDescent="0.35">
      <c r="A2998" t="str">
        <f t="shared" si="94"/>
        <v>CRP001-Aplicacion Customer Risk Portal</v>
      </c>
      <c r="B2998" s="9" t="s">
        <v>6688</v>
      </c>
      <c r="C2998" s="9" t="s">
        <v>6689</v>
      </c>
      <c r="D2998" t="str">
        <f t="shared" si="95"/>
        <v>CRP001-Aplicacion Customer Risk Portal</v>
      </c>
    </row>
    <row r="2999" spans="1:4" x14ac:dyDescent="0.35">
      <c r="A2999" t="str">
        <f t="shared" si="94"/>
        <v>CRPALE-CNT-GS RGO POTEN ALE</v>
      </c>
      <c r="B2999" s="9" t="s">
        <v>6690</v>
      </c>
      <c r="C2999" s="9" t="s">
        <v>6691</v>
      </c>
      <c r="D2999" t="str">
        <f t="shared" si="95"/>
        <v>CRPALE-CNT-GS RGO POTEN ALE</v>
      </c>
    </row>
    <row r="3000" spans="1:4" x14ac:dyDescent="0.35">
      <c r="A3000" t="str">
        <f t="shared" si="94"/>
        <v>CRPBU-Widget que muestra la información del Bureau para un cliente determinado y sus Risk Bearer asociados.</v>
      </c>
      <c r="B3000" s="9" t="s">
        <v>6692</v>
      </c>
      <c r="C3000" s="9" t="s">
        <v>6693</v>
      </c>
      <c r="D3000" t="str">
        <f t="shared" si="95"/>
        <v>CRPBU-Widget que muestra la información del Bureau para un cliente determinado y sus Risk Bearer asociados.</v>
      </c>
    </row>
    <row r="3001" spans="1:4" x14ac:dyDescent="0.35">
      <c r="A3001" t="str">
        <f t="shared" si="94"/>
        <v>CRPBUL-Aplicación de la parte de presentación visual del widget de Multibureau de CRP</v>
      </c>
      <c r="B3001" s="9" t="s">
        <v>6694</v>
      </c>
      <c r="C3001" s="9" t="s">
        <v>6695</v>
      </c>
      <c r="D3001" t="str">
        <f t="shared" si="95"/>
        <v>CRPBUL-Aplicación de la parte de presentación visual del widget de Multibureau de CRP</v>
      </c>
    </row>
    <row r="3002" spans="1:4" x14ac:dyDescent="0.35">
      <c r="A3002" t="str">
        <f t="shared" si="94"/>
        <v>CRPCAB-Widget de cabecera en el que se muestra la información básica del cliente.</v>
      </c>
      <c r="B3002" s="9" t="s">
        <v>6696</v>
      </c>
      <c r="C3002" s="9" t="s">
        <v>6697</v>
      </c>
      <c r="D3002" t="str">
        <f t="shared" si="95"/>
        <v>CRPCAB-Widget de cabecera en el que se muestra la información básica del cliente.</v>
      </c>
    </row>
    <row r="3003" spans="1:4" x14ac:dyDescent="0.35">
      <c r="A3003" t="str">
        <f t="shared" si="94"/>
        <v>CRPLIQ-Liquidación por movimientos</v>
      </c>
      <c r="B3003" s="9" t="s">
        <v>6698</v>
      </c>
      <c r="C3003" s="9" t="s">
        <v>6699</v>
      </c>
      <c r="D3003" t="str">
        <f t="shared" si="95"/>
        <v>CRPLIQ-Liquidación por movimientos</v>
      </c>
    </row>
    <row r="3004" spans="1:4" x14ac:dyDescent="0.35">
      <c r="A3004" t="str">
        <f t="shared" si="94"/>
        <v>CRPRAT-Widget que muestra información de Rating del cliente.</v>
      </c>
      <c r="B3004" s="9" t="s">
        <v>6700</v>
      </c>
      <c r="C3004" s="9" t="s">
        <v>6701</v>
      </c>
      <c r="D3004" t="str">
        <f t="shared" si="95"/>
        <v>CRPRAT-Widget que muestra información de Rating del cliente.</v>
      </c>
    </row>
    <row r="3005" spans="1:4" x14ac:dyDescent="0.35">
      <c r="A3005" t="str">
        <f t="shared" si="94"/>
        <v>CRPRUP-This application interacts with third party Credit Bureau systems (Experian/call credit/Equifax etc) and retrieves bureau data and stores into CRA proxy database.</v>
      </c>
      <c r="B3005" s="9" t="s">
        <v>6702</v>
      </c>
      <c r="C3005" s="9" t="s">
        <v>6703</v>
      </c>
      <c r="D3005" t="str">
        <f t="shared" si="95"/>
        <v>CRPRUP-This application interacts with third party Credit Bureau systems (Experian/call credit/Equifax etc) and retrieves bureau data and stores into CRA proxy database.</v>
      </c>
    </row>
    <row r="3006" spans="1:4" x14ac:dyDescent="0.35">
      <c r="A3006" t="str">
        <f t="shared" si="94"/>
        <v>CRPSEC-Widget con visión resumida del cliente en el que se muestra información sobre la posicion del mismo separando las garantías entre Securities y Corporate Structure.</v>
      </c>
      <c r="B3006" s="9" t="s">
        <v>6704</v>
      </c>
      <c r="C3006" s="9" t="s">
        <v>6705</v>
      </c>
      <c r="D3006" t="str">
        <f t="shared" si="95"/>
        <v>CRPSEC-Widget con visión resumida del cliente en el que se muestra información sobre la posicion del mismo separando las garantías entre Securities y Corporate Structure.</v>
      </c>
    </row>
    <row r="3007" spans="1:4" x14ac:dyDescent="0.35">
      <c r="A3007" t="str">
        <f t="shared" si="94"/>
        <v>CRPSOV-Aplicación local para SOVereing para control de riesgo potencial</v>
      </c>
      <c r="B3007" s="9" t="s">
        <v>6706</v>
      </c>
      <c r="C3007" s="9" t="s">
        <v>6707</v>
      </c>
      <c r="D3007" t="str">
        <f t="shared" si="95"/>
        <v>CRPSOV-Aplicación local para SOVereing para control de riesgo potencial</v>
      </c>
    </row>
    <row r="3008" spans="1:4" x14ac:dyDescent="0.35">
      <c r="A3008" t="str">
        <f t="shared" si="94"/>
        <v>CRREBL-Aplicación de Logica de Presentación Cross Reference para BMG, siguiendo el patrón de Multi implementación.</v>
      </c>
      <c r="B3008" s="9" t="s">
        <v>6708</v>
      </c>
      <c r="C3008" s="9" t="s">
        <v>6709</v>
      </c>
      <c r="D3008" t="str">
        <f t="shared" si="95"/>
        <v>CRREBL-Aplicación de Logica de Presentación Cross Reference para BMG, siguiendo el patrón de Multi implementación.</v>
      </c>
    </row>
    <row r="3009" spans="1:4" x14ac:dyDescent="0.35">
      <c r="A3009" t="str">
        <f t="shared" si="94"/>
        <v>CRREBM-Aplicación Cross Reference para BMG, siguiendo el patrón de Multi implementación.</v>
      </c>
      <c r="B3009" s="9" t="s">
        <v>6710</v>
      </c>
      <c r="C3009" s="9" t="s">
        <v>6711</v>
      </c>
      <c r="D3009" t="str">
        <f t="shared" si="95"/>
        <v>CRREBM-Aplicación Cross Reference para BMG, siguiendo el patrón de Multi implementación.</v>
      </c>
    </row>
    <row r="3010" spans="1:4" x14ac:dyDescent="0.35">
      <c r="A3010" t="str">
        <f t="shared" si="94"/>
        <v>CSCAHO-Componente local que identifica las solicitudes de clientes y gestiona el arranque del caso y las solicitudes de Case Repository.</v>
      </c>
      <c r="B3010" s="9" t="s">
        <v>6712</v>
      </c>
      <c r="C3010" s="9" t="s">
        <v>6713</v>
      </c>
      <c r="D3010" t="str">
        <f t="shared" si="95"/>
        <v>CSCAHO-Componente local que identifica las solicitudes de clientes y gestiona el arranque del caso y las solicitudes de Case Repository.</v>
      </c>
    </row>
    <row r="3011" spans="1:4" x14ac:dyDescent="0.35">
      <c r="A3011" t="str">
        <f t="shared" si="94"/>
        <v>CSCAHO-Componente local que identifica las solicitudes de clientes y gestiona el arranque del caso y las solicitudes de Case Repository.</v>
      </c>
      <c r="B3011" s="9" t="s">
        <v>6712</v>
      </c>
      <c r="C3011" s="9" t="s">
        <v>6713</v>
      </c>
      <c r="D3011" t="str">
        <f t="shared" si="95"/>
        <v>CSCAHO-Componente local que identifica las solicitudes de clientes y gestiona el arranque del caso y las solicitudes de Case Repository.</v>
      </c>
    </row>
    <row r="3012" spans="1:4" x14ac:dyDescent="0.35">
      <c r="A3012" t="str">
        <f t="shared" si="94"/>
        <v>CSCBRA-IOC_CSC_BRASIL</v>
      </c>
      <c r="B3012" s="9" t="s">
        <v>6714</v>
      </c>
      <c r="C3012" s="9" t="s">
        <v>6715</v>
      </c>
      <c r="D3012" t="str">
        <f t="shared" si="95"/>
        <v>CSCBRA-IOC_CSC_BRASIL</v>
      </c>
    </row>
    <row r="3013" spans="1:4" x14ac:dyDescent="0.35">
      <c r="A3013" t="str">
        <f t="shared" si="94"/>
        <v>CSCESP-Catalogo de servcios de canal España</v>
      </c>
      <c r="B3013" s="9" t="s">
        <v>6716</v>
      </c>
      <c r="C3013" s="9" t="s">
        <v>6717</v>
      </c>
      <c r="D3013" t="str">
        <f t="shared" si="95"/>
        <v>CSCESP-Catalogo de servcios de canal España</v>
      </c>
    </row>
    <row r="3014" spans="1:4" x14ac:dyDescent="0.35">
      <c r="A3014" t="str">
        <f t="shared" si="94"/>
        <v>CSCLBM-CSI-CLEAR TO PAY especifico de Banca Mayotista Global</v>
      </c>
      <c r="B3014" s="9" t="s">
        <v>6718</v>
      </c>
      <c r="C3014" s="9" t="s">
        <v>6719</v>
      </c>
      <c r="D3014" t="str">
        <f t="shared" si="95"/>
        <v>CSCLBM-CSI-CLEAR TO PAY especifico de Banca Mayotista Global</v>
      </c>
    </row>
    <row r="3015" spans="1:4" x14ac:dyDescent="0.35">
      <c r="A3015" t="str">
        <f t="shared" si="94"/>
        <v>CSCLC1-CSI-CLEAR TO PAY especifico de Chile</v>
      </c>
      <c r="B3015" s="9" t="s">
        <v>6720</v>
      </c>
      <c r="C3015" s="9" t="s">
        <v>6721</v>
      </c>
      <c r="D3015" t="str">
        <f t="shared" si="95"/>
        <v>CSCLC1-CSI-CLEAR TO PAY especifico de Chile</v>
      </c>
    </row>
    <row r="3016" spans="1:4" x14ac:dyDescent="0.35">
      <c r="A3016" t="str">
        <f t="shared" si="94"/>
        <v>CSCLCH-CSI-CLEAR TO PAY-CHEQUES</v>
      </c>
      <c r="B3016" s="9" t="s">
        <v>6722</v>
      </c>
      <c r="C3016" s="9" t="s">
        <v>6723</v>
      </c>
      <c r="D3016" t="str">
        <f t="shared" si="95"/>
        <v>CSCLCH-CSI-CLEAR TO PAY-CHEQUES</v>
      </c>
    </row>
    <row r="3017" spans="1:4" x14ac:dyDescent="0.35">
      <c r="A3017" t="str">
        <f t="shared" si="94"/>
        <v>CSCLTP-CSI-CLEAR TO PAY</v>
      </c>
      <c r="B3017" s="9" t="s">
        <v>6724</v>
      </c>
      <c r="C3017" s="9" t="s">
        <v>6725</v>
      </c>
      <c r="D3017" t="str">
        <f t="shared" si="95"/>
        <v>CSCLTP-CSI-CLEAR TO PAY</v>
      </c>
    </row>
    <row r="3018" spans="1:4" x14ac:dyDescent="0.35">
      <c r="A3018" t="str">
        <f t="shared" si="94"/>
        <v>CSCMEX-Aplicación multi específica del Catálogo de Servicios de Canal para México</v>
      </c>
      <c r="B3018" s="9" t="s">
        <v>6726</v>
      </c>
      <c r="C3018" s="9" t="s">
        <v>6727</v>
      </c>
      <c r="D3018" t="str">
        <f t="shared" si="95"/>
        <v>CSCMEX-Aplicación multi específica del Catálogo de Servicios de Canal para México</v>
      </c>
    </row>
    <row r="3019" spans="1:4" x14ac:dyDescent="0.35">
      <c r="A3019" t="str">
        <f t="shared" si="94"/>
        <v>CSCOCL-CSI CONECTCLIENTE CL</v>
      </c>
      <c r="B3019" s="9" t="s">
        <v>6728</v>
      </c>
      <c r="C3019" s="9" t="s">
        <v>6729</v>
      </c>
      <c r="D3019" t="str">
        <f t="shared" si="95"/>
        <v>CSCOCL-CSI CONECTCLIENTE CL</v>
      </c>
    </row>
    <row r="3020" spans="1:4" x14ac:dyDescent="0.35">
      <c r="A3020" t="str">
        <f t="shared" si="94"/>
        <v>CSCTP1-CSI-CLEAR TO PAY especifico de Alemania SEB</v>
      </c>
      <c r="B3020" s="9" t="s">
        <v>6730</v>
      </c>
      <c r="C3020" s="9" t="s">
        <v>6731</v>
      </c>
      <c r="D3020" t="str">
        <f t="shared" si="95"/>
        <v>CSCTP1-CSI-CLEAR TO PAY especifico de Alemania SEB</v>
      </c>
    </row>
    <row r="3021" spans="1:4" x14ac:dyDescent="0.35">
      <c r="A3021" t="str">
        <f t="shared" si="94"/>
        <v>CSCTP2-CSI-CLEAR TO PAY especifico de Sovereign</v>
      </c>
      <c r="B3021" s="9" t="s">
        <v>6732</v>
      </c>
      <c r="C3021" s="9" t="s">
        <v>6733</v>
      </c>
      <c r="D3021" t="str">
        <f t="shared" si="95"/>
        <v>CSCTP2-CSI-CLEAR TO PAY especifico de Sovereign</v>
      </c>
    </row>
    <row r="3022" spans="1:4" x14ac:dyDescent="0.35">
      <c r="A3022" t="str">
        <f t="shared" si="94"/>
        <v>CSCTPB-CSI-CLEAR TO PAY especifico de Banesto</v>
      </c>
      <c r="B3022" s="9" t="s">
        <v>6734</v>
      </c>
      <c r="C3022" s="9" t="s">
        <v>6735</v>
      </c>
      <c r="D3022" t="str">
        <f t="shared" si="95"/>
        <v>CSCTPB-CSI-CLEAR TO PAY especifico de Banesto</v>
      </c>
    </row>
    <row r="3023" spans="1:4" x14ac:dyDescent="0.35">
      <c r="A3023" t="str">
        <f t="shared" si="94"/>
        <v>CSCTPC-CSI-CLEAR TO PAY especifico de Corporate UK</v>
      </c>
      <c r="B3023" s="9" t="s">
        <v>6736</v>
      </c>
      <c r="C3023" s="9" t="s">
        <v>6737</v>
      </c>
      <c r="D3023" t="str">
        <f t="shared" si="95"/>
        <v>CSCTPC-CSI-CLEAR TO PAY especifico de Corporate UK</v>
      </c>
    </row>
    <row r="3024" spans="1:4" x14ac:dyDescent="0.35">
      <c r="A3024" t="str">
        <f t="shared" si="94"/>
        <v>CSCTPR-CSI-CLEAR TO PAY especifico de Retail UK</v>
      </c>
      <c r="B3024" s="9" t="s">
        <v>6738</v>
      </c>
      <c r="C3024" s="9" t="s">
        <v>6739</v>
      </c>
      <c r="D3024" t="str">
        <f t="shared" si="95"/>
        <v>CSCTPR-CSI-CLEAR TO PAY especifico de Retail UK</v>
      </c>
    </row>
    <row r="3025" spans="1:4" x14ac:dyDescent="0.35">
      <c r="A3025" t="str">
        <f t="shared" si="94"/>
        <v>CSCTPS-CSI-CLEAR TO PAY especifico de Santander</v>
      </c>
      <c r="B3025" s="9" t="s">
        <v>6740</v>
      </c>
      <c r="C3025" s="9" t="s">
        <v>6741</v>
      </c>
      <c r="D3025" t="str">
        <f t="shared" si="95"/>
        <v>CSCTPS-CSI-CLEAR TO PAY especifico de Santander</v>
      </c>
    </row>
    <row r="3026" spans="1:4" x14ac:dyDescent="0.35">
      <c r="A3026" t="str">
        <f t="shared" si="94"/>
        <v>CSIBAN-GESTIóN OPERACIONES BANESTO</v>
      </c>
      <c r="B3026" s="9" t="s">
        <v>6742</v>
      </c>
      <c r="C3026" s="9" t="s">
        <v>6743</v>
      </c>
      <c r="D3026" t="str">
        <f t="shared" si="95"/>
        <v>CSIBAN-GESTIóN OPERACIONES BANESTO</v>
      </c>
    </row>
    <row r="3027" spans="1:4" x14ac:dyDescent="0.35">
      <c r="A3027" t="str">
        <f t="shared" si="94"/>
        <v>CSICCO-Comunicación de operaciones de pago entre CSI y PE para cheques</v>
      </c>
      <c r="B3027" s="9" t="s">
        <v>6744</v>
      </c>
      <c r="C3027" s="9" t="s">
        <v>6745</v>
      </c>
      <c r="D3027" t="str">
        <f t="shared" si="95"/>
        <v>CSICCO-Comunicación de operaciones de pago entre CSI y PE para cheques</v>
      </c>
    </row>
    <row r="3028" spans="1:4" x14ac:dyDescent="0.35">
      <c r="A3028" t="str">
        <f t="shared" si="94"/>
        <v>CSIESP-CONECTOR CLIENTE ESP</v>
      </c>
      <c r="B3028" s="9" t="s">
        <v>6746</v>
      </c>
      <c r="C3028" s="9" t="s">
        <v>6747</v>
      </c>
      <c r="D3028" t="str">
        <f t="shared" si="95"/>
        <v>CSIESP-CONECTOR CLIENTE ESP</v>
      </c>
    </row>
    <row r="3029" spans="1:4" x14ac:dyDescent="0.35">
      <c r="A3029" t="str">
        <f t="shared" si="94"/>
        <v>CSIOPE-CSI CONECTOR CLIENTE OPENBANK</v>
      </c>
      <c r="B3029" s="9" t="s">
        <v>6748</v>
      </c>
      <c r="C3029" s="9" t="s">
        <v>6749</v>
      </c>
      <c r="D3029" t="str">
        <f t="shared" si="95"/>
        <v>CSIOPE-CSI CONECTOR CLIENTE OPENBANK</v>
      </c>
    </row>
    <row r="3030" spans="1:4" x14ac:dyDescent="0.35">
      <c r="A3030" t="str">
        <f t="shared" si="94"/>
        <v>CSISCF-CSI CONECTCLIENTE DE</v>
      </c>
      <c r="B3030" s="9" t="s">
        <v>6750</v>
      </c>
      <c r="C3030" s="9" t="s">
        <v>6751</v>
      </c>
      <c r="D3030" t="str">
        <f t="shared" si="95"/>
        <v>CSISCF-CSI CONECTCLIENTE DE</v>
      </c>
    </row>
    <row r="3031" spans="1:4" x14ac:dyDescent="0.35">
      <c r="A3031" t="str">
        <f t="shared" si="94"/>
        <v>CSISCH-CSI CONECTOR CLIENTE SANTANDER</v>
      </c>
      <c r="B3031" s="9" t="s">
        <v>6752</v>
      </c>
      <c r="C3031" s="9" t="s">
        <v>6753</v>
      </c>
      <c r="D3031" t="str">
        <f t="shared" si="95"/>
        <v>CSISCH-CSI CONECTOR CLIENTE SANTANDER</v>
      </c>
    </row>
    <row r="3032" spans="1:4" x14ac:dyDescent="0.35">
      <c r="A3032" t="str">
        <f t="shared" si="94"/>
        <v>CSISEB-CSI CONECTCLIENTE ALEMANIA SEB</v>
      </c>
      <c r="B3032" s="9" t="s">
        <v>6754</v>
      </c>
      <c r="C3032" s="9" t="s">
        <v>6755</v>
      </c>
      <c r="D3032" t="str">
        <f t="shared" si="95"/>
        <v>CSISEB-CSI CONECTCLIENTE ALEMANIA SEB</v>
      </c>
    </row>
    <row r="3033" spans="1:4" x14ac:dyDescent="0.35">
      <c r="A3033" t="str">
        <f t="shared" si="94"/>
        <v>CSISOV-CSI CONECTOR CLIENTE SOVEREIGN</v>
      </c>
      <c r="B3033" s="9" t="s">
        <v>6756</v>
      </c>
      <c r="C3033" s="9" t="s">
        <v>6757</v>
      </c>
      <c r="D3033" t="str">
        <f t="shared" si="95"/>
        <v>CSISOV-CSI CONECTOR CLIENTE SOVEREIGN</v>
      </c>
    </row>
    <row r="3034" spans="1:4" x14ac:dyDescent="0.35">
      <c r="A3034" t="str">
        <f t="shared" si="94"/>
        <v>CSLSCF-SW LOCAL DE ALEMANIA DE COMISIONES POR SERVICIOS PUNTUALES</v>
      </c>
      <c r="B3034" s="9" t="s">
        <v>6758</v>
      </c>
      <c r="C3034" s="9" t="s">
        <v>6759</v>
      </c>
      <c r="D3034" t="str">
        <f t="shared" si="95"/>
        <v>CSLSCF-SW LOCAL DE ALEMANIA DE COMISIONES POR SERVICIOS PUNTUALES</v>
      </c>
    </row>
    <row r="3035" spans="1:4" x14ac:dyDescent="0.35">
      <c r="A3035" t="str">
        <f t="shared" si="94"/>
        <v>CSMBAN-APLICACIón LOCAL PARA BANESTOPARA GESTIONAR LOS CASOS Y SOLICITUDES.</v>
      </c>
      <c r="B3035" s="9" t="s">
        <v>6760</v>
      </c>
      <c r="C3035" s="9" t="s">
        <v>6761</v>
      </c>
      <c r="D3035" t="str">
        <f t="shared" si="95"/>
        <v>CSMBAN-APLICACIón LOCAL PARA BANESTOPARA GESTIONAR LOS CASOS Y SOLICITUDES.</v>
      </c>
    </row>
    <row r="3036" spans="1:4" x14ac:dyDescent="0.35">
      <c r="A3036" t="str">
        <f t="shared" si="94"/>
        <v>CSMBAN-APLICACIón LOCAL PARA BANESTOPARA GESTIONAR LOS CASOS Y SOLICITUDES.</v>
      </c>
      <c r="B3036" s="9" t="s">
        <v>6760</v>
      </c>
      <c r="C3036" s="9" t="s">
        <v>6761</v>
      </c>
      <c r="D3036" t="str">
        <f t="shared" si="95"/>
        <v>CSMBAN-APLICACIón LOCAL PARA BANESTOPARA GESTIONAR LOS CASOS Y SOLICITUDES.</v>
      </c>
    </row>
    <row r="3037" spans="1:4" x14ac:dyDescent="0.35">
      <c r="A3037" t="str">
        <f t="shared" si="94"/>
        <v>CSMCAB-Componente para la gestión de solicitudes.</v>
      </c>
      <c r="B3037" s="9" t="s">
        <v>6762</v>
      </c>
      <c r="C3037" s="9" t="s">
        <v>6763</v>
      </c>
      <c r="D3037" t="str">
        <f t="shared" si="95"/>
        <v>CSMCAB-Componente para la gestión de solicitudes.</v>
      </c>
    </row>
    <row r="3038" spans="1:4" x14ac:dyDescent="0.35">
      <c r="A3038" t="str">
        <f t="shared" si="94"/>
        <v>CSMCAB-Componente para la gestión de solicitudes.</v>
      </c>
      <c r="B3038" s="9" t="s">
        <v>6762</v>
      </c>
      <c r="C3038" s="9" t="s">
        <v>6763</v>
      </c>
      <c r="D3038" t="str">
        <f t="shared" si="95"/>
        <v>CSMCAB-Componente para la gestión de solicitudes.</v>
      </c>
    </row>
    <row r="3039" spans="1:4" x14ac:dyDescent="0.35">
      <c r="A3039" t="str">
        <f t="shared" si="94"/>
        <v>CSMCBK-Componente local que gestiona el arrancar el caso y las solicitudes de Case Repository para los procesos portalizados de CBR</v>
      </c>
      <c r="B3039" s="9" t="s">
        <v>6764</v>
      </c>
      <c r="C3039" s="9" t="s">
        <v>6765</v>
      </c>
      <c r="D3039" t="str">
        <f t="shared" si="95"/>
        <v>CSMCBK-Componente local que gestiona el arrancar el caso y las solicitudes de Case Repository para los procesos portalizados de CBR</v>
      </c>
    </row>
    <row r="3040" spans="1:4" x14ac:dyDescent="0.35">
      <c r="A3040" t="str">
        <f t="shared" si="94"/>
        <v>CSMCBK-Componente local que gestiona el arrancar el caso y las solicitudes de Case Repository para los procesos portalizados de CBR</v>
      </c>
      <c r="B3040" s="9" t="s">
        <v>6764</v>
      </c>
      <c r="C3040" s="9" t="s">
        <v>6765</v>
      </c>
      <c r="D3040" t="str">
        <f t="shared" si="95"/>
        <v>CSMCBK-Componente local que gestiona el arrancar el caso y las solicitudes de Case Repository para los procesos portalizados de CBR</v>
      </c>
    </row>
    <row r="3041" spans="1:4" x14ac:dyDescent="0.35">
      <c r="A3041" t="str">
        <f t="shared" si="94"/>
        <v>CSMCSD-Componente local que realiza Cross Selling para identificar necesidad de clientes y gestiona el arrancar el caso y las solicitudes de Case Repository para procesos corporativos de Santander DE</v>
      </c>
      <c r="B3041" s="9" t="s">
        <v>6766</v>
      </c>
      <c r="C3041" s="9" t="s">
        <v>6767</v>
      </c>
      <c r="D3041" t="str">
        <f t="shared" si="95"/>
        <v>CSMCSD-Componente local que realiza Cross Selling para identificar necesidad de clientes y gestiona el arrancar el caso y las solicitudes de Case Repository para procesos corporativos de Santander DE</v>
      </c>
    </row>
    <row r="3042" spans="1:4" x14ac:dyDescent="0.35">
      <c r="A3042" t="str">
        <f t="shared" si="94"/>
        <v>CSMCSD-Componente local que realiza Cross Selling para identificar necesidad de clientes y gestiona el arrancar el caso y las solicitudes de Case Repository para procesos corporativos de Santander DE</v>
      </c>
      <c r="B3042" s="9" t="s">
        <v>6766</v>
      </c>
      <c r="C3042" s="9" t="s">
        <v>6767</v>
      </c>
      <c r="D3042" t="str">
        <f t="shared" si="95"/>
        <v>CSMCSD-Componente local que realiza Cross Selling para identificar necesidad de clientes y gestiona el arrancar el caso y las solicitudes de Case Repository para procesos corporativos de Santander DE</v>
      </c>
    </row>
    <row r="3043" spans="1:4" x14ac:dyDescent="0.35">
      <c r="A3043" t="str">
        <f t="shared" si="94"/>
        <v>CSMMEX-Componente local que identifica las solicitudes de clientes y gestiona el arranque del caso y las solicitudes de Case Repository.</v>
      </c>
      <c r="B3043" s="9" t="s">
        <v>6712</v>
      </c>
      <c r="C3043" s="9" t="s">
        <v>6768</v>
      </c>
      <c r="D3043" t="str">
        <f t="shared" si="95"/>
        <v>CSMMEX-Componente local que identifica las solicitudes de clientes y gestiona el arranque del caso y las solicitudes de Case Repository.</v>
      </c>
    </row>
    <row r="3044" spans="1:4" x14ac:dyDescent="0.35">
      <c r="A3044" t="str">
        <f t="shared" si="94"/>
        <v>CSMMEX-Componente local que identifica las solicitudes de clientes y gestiona el arranque del caso y las solicitudes de Case Repository.</v>
      </c>
      <c r="B3044" s="9" t="s">
        <v>6712</v>
      </c>
      <c r="C3044" s="9" t="s">
        <v>6768</v>
      </c>
      <c r="D3044" t="str">
        <f t="shared" si="95"/>
        <v>CSMMEX-Componente local que identifica las solicitudes de clientes y gestiona el arranque del caso y las solicitudes de Case Repository.</v>
      </c>
    </row>
    <row r="3045" spans="1:4" x14ac:dyDescent="0.35">
      <c r="A3045" t="str">
        <f t="shared" si="94"/>
        <v>CSMRFB-Componente local que realiza Cross Selling para identificar necesidad de clientes y gestiona el arrancar el caso y las solicitudes de Case Repository.</v>
      </c>
      <c r="B3045" s="9" t="s">
        <v>6769</v>
      </c>
      <c r="C3045" s="9" t="s">
        <v>6770</v>
      </c>
      <c r="D3045" t="str">
        <f t="shared" si="95"/>
        <v>CSMRFB-Componente local que realiza Cross Selling para identificar necesidad de clientes y gestiona el arrancar el caso y las solicitudes de Case Repository.</v>
      </c>
    </row>
    <row r="3046" spans="1:4" x14ac:dyDescent="0.35">
      <c r="A3046" t="str">
        <f t="shared" si="94"/>
        <v>CSMRFB-Componente local que realiza Cross Selling para identificar necesidad de clientes y gestiona el arrancar el caso y las solicitudes de Case Repository.</v>
      </c>
      <c r="B3046" s="9" t="s">
        <v>6769</v>
      </c>
      <c r="C3046" s="9" t="s">
        <v>6770</v>
      </c>
      <c r="D3046" t="str">
        <f t="shared" si="95"/>
        <v>CSMRFB-Componente local que realiza Cross Selling para identificar necesidad de clientes y gestiona el arrancar el caso y las solicitudes de Case Repository.</v>
      </c>
    </row>
    <row r="3047" spans="1:4" x14ac:dyDescent="0.35">
      <c r="A3047" t="str">
        <f t="shared" si="94"/>
        <v>CSMSAN-Componente local que gestiona el arranque del caso y las solicitudes de Case Repository, permite la búsqueda de solicitudes por cliente y caso y muestra la auditoría de las tareas ya completadas e instanciadas.</v>
      </c>
      <c r="B3047" s="9" t="s">
        <v>6771</v>
      </c>
      <c r="C3047" s="9" t="s">
        <v>6772</v>
      </c>
      <c r="D3047" t="str">
        <f t="shared" si="95"/>
        <v>CSMSAN-Componente local que gestiona el arranque del caso y las solicitudes de Case Repository, permite la búsqueda de solicitudes por cliente y caso y muestra la auditoría de las tareas ya completadas e instanciadas.</v>
      </c>
    </row>
    <row r="3048" spans="1:4" x14ac:dyDescent="0.35">
      <c r="A3048" t="str">
        <f t="shared" si="94"/>
        <v>CSMSAN-Componente local que gestiona el arranque del caso y las solicitudes de Case Repository, permite la búsqueda de solicitudes por cliente y caso y muestra la auditoría de las tareas ya completadas e instanciadas.</v>
      </c>
      <c r="B3048" s="9" t="s">
        <v>6771</v>
      </c>
      <c r="C3048" s="9" t="s">
        <v>6772</v>
      </c>
      <c r="D3048" t="str">
        <f t="shared" si="95"/>
        <v>CSMSAN-Componente local que gestiona el arranque del caso y las solicitudes de Case Repository, permite la búsqueda de solicitudes por cliente y caso y muestra la auditoría de las tareas ya completadas e instanciadas.</v>
      </c>
    </row>
    <row r="3049" spans="1:4" x14ac:dyDescent="0.35">
      <c r="A3049" t="str">
        <f t="shared" si="94"/>
        <v>CSMSCU-Componente local que realiza Cross Selling para identificar necesidad de clientes y gestiona el arrancar el caso y las solicitudes de Case Repository.</v>
      </c>
      <c r="B3049" s="9" t="s">
        <v>6769</v>
      </c>
      <c r="C3049" s="9" t="s">
        <v>6773</v>
      </c>
      <c r="D3049" t="str">
        <f t="shared" si="95"/>
        <v>CSMSCU-Componente local que realiza Cross Selling para identificar necesidad de clientes y gestiona el arrancar el caso y las solicitudes de Case Repository.</v>
      </c>
    </row>
    <row r="3050" spans="1:4" x14ac:dyDescent="0.35">
      <c r="A3050" t="str">
        <f t="shared" si="94"/>
        <v>CSMSCU-Componente local que realiza Cross Selling para identificar necesidad de clientes y gestiona el arrancar el caso y las solicitudes de Case Repository.</v>
      </c>
      <c r="B3050" s="9" t="s">
        <v>6769</v>
      </c>
      <c r="C3050" s="9" t="s">
        <v>6773</v>
      </c>
      <c r="D3050" t="str">
        <f t="shared" si="95"/>
        <v>CSMSCU-Componente local que realiza Cross Selling para identificar necesidad de clientes y gestiona el arrancar el caso y las solicitudes de Case Repository.</v>
      </c>
    </row>
    <row r="3051" spans="1:4" x14ac:dyDescent="0.35">
      <c r="A3051" t="str">
        <f t="shared" si="94"/>
        <v>CSMSEB-Case management</v>
      </c>
      <c r="B3051" s="9" t="s">
        <v>6774</v>
      </c>
      <c r="C3051" s="9" t="s">
        <v>6775</v>
      </c>
      <c r="D3051" t="str">
        <f t="shared" si="95"/>
        <v>CSMSEB-Case management</v>
      </c>
    </row>
    <row r="3052" spans="1:4" x14ac:dyDescent="0.35">
      <c r="A3052" t="str">
        <f t="shared" si="94"/>
        <v>CSMSEB-Case management</v>
      </c>
      <c r="B3052" s="9" t="s">
        <v>6774</v>
      </c>
      <c r="C3052" s="9" t="s">
        <v>6775</v>
      </c>
      <c r="D3052" t="str">
        <f t="shared" si="95"/>
        <v>CSMSEB-Case management</v>
      </c>
    </row>
    <row r="3053" spans="1:4" x14ac:dyDescent="0.35">
      <c r="A3053" t="str">
        <f t="shared" ref="A3053:A3117" si="96">CONCATENATE(C3053,"-",B3053)</f>
        <v>CSMSOV-Componente local que identifica las solicitudes de clientes y gestiona el arranque del caso y las solicitudes de Case Repository.</v>
      </c>
      <c r="B3053" s="9" t="s">
        <v>6712</v>
      </c>
      <c r="C3053" s="9" t="s">
        <v>6776</v>
      </c>
      <c r="D3053" t="str">
        <f t="shared" ref="D3053:D3117" si="97">A3053</f>
        <v>CSMSOV-Componente local que identifica las solicitudes de clientes y gestiona el arranque del caso y las solicitudes de Case Repository.</v>
      </c>
    </row>
    <row r="3054" spans="1:4" x14ac:dyDescent="0.35">
      <c r="A3054" t="str">
        <f t="shared" si="96"/>
        <v>CSMSOV-Componente local que identifica las solicitudes de clientes y gestiona el arranque del caso y las solicitudes de Case Repository.</v>
      </c>
      <c r="B3054" s="9" t="s">
        <v>6712</v>
      </c>
      <c r="C3054" s="9" t="s">
        <v>6776</v>
      </c>
      <c r="D3054" t="str">
        <f t="shared" si="97"/>
        <v>CSMSOV-Componente local que identifica las solicitudes de clientes y gestiona el arranque del caso y las solicitudes de Case Repository.</v>
      </c>
    </row>
    <row r="3055" spans="1:4" x14ac:dyDescent="0.35">
      <c r="A3055" t="str">
        <f t="shared" si="96"/>
        <v>CSRVBO-Gestiona el cobro de comisiones por servicios no ubicadas en otros negocios. FUNCIONALIDADES PARA EL TRATAMIENTO DE COMISIONES POR SERVICIOS Y BONIFICACIONES</v>
      </c>
      <c r="B3055" s="9" t="s">
        <v>6777</v>
      </c>
      <c r="C3055" s="9" t="s">
        <v>6778</v>
      </c>
      <c r="D3055" t="str">
        <f t="shared" si="97"/>
        <v>CSRVBO-Gestiona el cobro de comisiones por servicios no ubicadas en otros negocios. FUNCIONALIDADES PARA EL TRATAMIENTO DE COMISIONES POR SERVICIOS Y BONIFICACIONES</v>
      </c>
    </row>
    <row r="3056" spans="1:4" x14ac:dyDescent="0.35">
      <c r="A3056" t="str">
        <f t="shared" si="96"/>
        <v>CTAABB-Implementación Gestión Cuentas Transitorias en entorno UK RETAIL</v>
      </c>
      <c r="B3056" s="9" t="s">
        <v>6779</v>
      </c>
      <c r="C3056" s="9" t="s">
        <v>6780</v>
      </c>
      <c r="D3056" t="str">
        <f t="shared" si="97"/>
        <v>CTAABB-Implementación Gestión Cuentas Transitorias en entorno UK RETAIL</v>
      </c>
    </row>
    <row r="3057" spans="1:4" x14ac:dyDescent="0.35">
      <c r="A3057" t="str">
        <f t="shared" si="96"/>
        <v>CTAAES-Catálogo de Plantillas / Acciones y Elementos / Actividades ES</v>
      </c>
      <c r="B3057" s="9" t="s">
        <v>6781</v>
      </c>
      <c r="C3057" s="9" t="s">
        <v>6782</v>
      </c>
      <c r="D3057" t="str">
        <f t="shared" si="97"/>
        <v>CTAAES-Catálogo de Plantillas / Acciones y Elementos / Actividades ES</v>
      </c>
    </row>
    <row r="3058" spans="1:4" x14ac:dyDescent="0.35">
      <c r="A3058" t="str">
        <f t="shared" si="96"/>
        <v>CTAAUK-Catálogo de Plantillas / Acciones y Elementos / Actividades UK</v>
      </c>
      <c r="B3058" s="9" t="s">
        <v>6783</v>
      </c>
      <c r="C3058" s="9" t="s">
        <v>6784</v>
      </c>
      <c r="D3058" t="str">
        <f t="shared" si="97"/>
        <v>CTAAUK-Catálogo de Plantillas / Acciones y Elementos / Actividades UK</v>
      </c>
    </row>
    <row r="3059" spans="1:4" x14ac:dyDescent="0.35">
      <c r="A3059" t="str">
        <f t="shared" si="96"/>
        <v>CTABMG-Implementación Gestión Cuentas Transitorias en entorno BMG</v>
      </c>
      <c r="B3059" s="9" t="s">
        <v>6785</v>
      </c>
      <c r="C3059" s="9" t="s">
        <v>6786</v>
      </c>
      <c r="D3059" t="str">
        <f t="shared" si="97"/>
        <v>CTABMG-Implementación Gestión Cuentas Transitorias en entorno BMG</v>
      </c>
    </row>
    <row r="3060" spans="1:4" x14ac:dyDescent="0.35">
      <c r="A3060" t="str">
        <f t="shared" si="96"/>
        <v>CTACIC-Componente Transferencia de datos Asincrona  entre aplicaciones y Sistemas de Canal</v>
      </c>
      <c r="B3060" s="9" t="s">
        <v>6787</v>
      </c>
      <c r="C3060" s="9" t="s">
        <v>6788</v>
      </c>
      <c r="D3060" t="str">
        <f t="shared" si="97"/>
        <v>CTACIC-Componente Transferencia de datos Asincrona  entre aplicaciones y Sistemas de Canal</v>
      </c>
    </row>
    <row r="3061" spans="1:4" x14ac:dyDescent="0.35">
      <c r="A3061" t="str">
        <f t="shared" si="96"/>
        <v>CTACON-GESTION DE CUENTAS DE CONSIGNACION PARA MINISTERIO DE JUSTICIA</v>
      </c>
      <c r="B3061" s="9" t="s">
        <v>6789</v>
      </c>
      <c r="C3061" s="9" t="s">
        <v>6790</v>
      </c>
      <c r="D3061" t="str">
        <f t="shared" si="97"/>
        <v>CTACON-GESTION DE CUENTAS DE CONSIGNACION PARA MINISTERIO DE JUSTICIA</v>
      </c>
    </row>
    <row r="3062" spans="1:4" x14ac:dyDescent="0.35">
      <c r="A3062" t="str">
        <f t="shared" si="96"/>
        <v>CTACOR-Catálogo de Plantillas / Acciones y Elementos / Actividades CORE</v>
      </c>
      <c r="B3062" s="9" t="s">
        <v>6791</v>
      </c>
      <c r="C3062" s="9" t="s">
        <v>6792</v>
      </c>
      <c r="D3062" t="str">
        <f t="shared" si="97"/>
        <v>CTACOR-Catálogo de Plantillas / Acciones y Elementos / Actividades CORE</v>
      </c>
    </row>
    <row r="3063" spans="1:4" x14ac:dyDescent="0.35">
      <c r="A3063" t="str">
        <f t="shared" si="96"/>
        <v>CTACYG-Control operativo de la ACyG.</v>
      </c>
      <c r="B3063" s="9" t="s">
        <v>6793</v>
      </c>
      <c r="C3063" s="9" t="s">
        <v>6794</v>
      </c>
      <c r="D3063" t="str">
        <f t="shared" si="97"/>
        <v>CTACYG-Control operativo de la ACyG.</v>
      </c>
    </row>
    <row r="3064" spans="1:4" x14ac:dyDescent="0.35">
      <c r="A3064" t="str">
        <f t="shared" si="96"/>
        <v>CTAHUB-Implementación Gestión Cuentas Transitorias en entorno CLOUD</v>
      </c>
      <c r="B3064" s="9" t="s">
        <v>6795</v>
      </c>
      <c r="C3064" s="9" t="s">
        <v>6796</v>
      </c>
      <c r="D3064" t="str">
        <f t="shared" si="97"/>
        <v>CTAHUB-Implementación Gestión Cuentas Transitorias en entorno CLOUD</v>
      </c>
    </row>
    <row r="3065" spans="1:4" x14ac:dyDescent="0.35">
      <c r="A3065" t="str">
        <f t="shared" si="96"/>
        <v>CTASCU-Implementación Gestión Cuentas Transitorias en entorno UK CORPORATE</v>
      </c>
      <c r="B3065" s="9" t="s">
        <v>6797</v>
      </c>
      <c r="C3065" s="9" t="s">
        <v>6798</v>
      </c>
      <c r="D3065" t="str">
        <f t="shared" si="97"/>
        <v>CTASCU-Implementación Gestión Cuentas Transitorias en entorno UK CORPORATE</v>
      </c>
    </row>
    <row r="3066" spans="1:4" x14ac:dyDescent="0.35">
      <c r="A3066" t="str">
        <f t="shared" si="96"/>
        <v>CTATAB-Cuentas Tesoreras UK</v>
      </c>
      <c r="B3066" s="9" t="s">
        <v>6799</v>
      </c>
      <c r="C3066" s="9" t="s">
        <v>6800</v>
      </c>
      <c r="D3066" t="str">
        <f t="shared" si="97"/>
        <v>CTATAB-Cuentas Tesoreras UK</v>
      </c>
    </row>
    <row r="3067" spans="1:4" x14ac:dyDescent="0.35">
      <c r="A3067" t="str">
        <f t="shared" si="96"/>
        <v>CTATES-Barrido de movimientos entre cuentas pertenecientes a la propia Entidad</v>
      </c>
      <c r="B3067" s="9" t="s">
        <v>6801</v>
      </c>
      <c r="C3067" s="9" t="s">
        <v>6802</v>
      </c>
      <c r="D3067" t="str">
        <f t="shared" si="97"/>
        <v>CTATES-Barrido de movimientos entre cuentas pertenecientes a la propia Entidad</v>
      </c>
    </row>
    <row r="3068" spans="1:4" x14ac:dyDescent="0.35">
      <c r="A3068" t="str">
        <f t="shared" si="96"/>
        <v>CTATEX-Barridos de movimientos entre cuentas pertenecientes a la propia entidad (UK)</v>
      </c>
      <c r="B3068" s="9" t="s">
        <v>6803</v>
      </c>
      <c r="C3068" s="9" t="s">
        <v>6804</v>
      </c>
      <c r="D3068" t="str">
        <f t="shared" si="97"/>
        <v>CTATEX-Barridos de movimientos entre cuentas pertenecientes a la propia entidad (UK)</v>
      </c>
    </row>
    <row r="3069" spans="1:4" x14ac:dyDescent="0.35">
      <c r="A3069" t="str">
        <f t="shared" si="96"/>
        <v>CTATRA-Gestión y control de las cuentas transitorias que se utilizan para conciliar las relaciones contables entre 2 objetos distintos del tipo (*1): - Instancia. - Plataforma. - Aplicación. - Intercentros automáticos, - Ap. de Intersucursales, - Interbancarios, - Intercentros entre fechas, - ¿Ctas. transitorias de IK? - ¿Otras aplicaciones?     No vemos que se pueda integrar la funcionalidad de cualquier Inter lo que sea automático -alto coste y funcionalidad definida y ya en funcionamiento-, pero sí tenemos que ser capaces de incluirlos en el circuito de control y regularización de incidencias.</v>
      </c>
      <c r="B3069" s="9" t="s">
        <v>6805</v>
      </c>
      <c r="C3069" s="9" t="s">
        <v>6806</v>
      </c>
      <c r="D3069" t="str">
        <f t="shared" si="97"/>
        <v>CTATRA-Gestión y control de las cuentas transitorias que se utilizan para conciliar las relaciones contables entre 2 objetos distintos del tipo (*1): - Instancia. - Plataforma. - Aplicación. - Intercentros automáticos, - Ap. de Intersucursales, - Interbancarios, - Intercentros entre fechas, - ¿Ctas. transitorias de IK? - ¿Otras aplicaciones?     No vemos que se pueda integrar la funcionalidad de cualquier Inter lo que sea automático -alto coste y funcionalidad definida y ya en funcionamiento-, pero sí tenemos que ser capaces de incluirlos en el circuito de control y regularización de incidencias.</v>
      </c>
    </row>
    <row r="3070" spans="1:4" x14ac:dyDescent="0.35">
      <c r="A3070" t="str">
        <f t="shared" si="96"/>
        <v>CTCETM-Aplicación para Cuentas Centralizadas Mexico</v>
      </c>
      <c r="B3070" s="9" t="s">
        <v>6807</v>
      </c>
      <c r="C3070" s="9" t="s">
        <v>6808</v>
      </c>
      <c r="D3070" t="str">
        <f t="shared" si="97"/>
        <v>CTCETM-Aplicación para Cuentas Centralizadas Mexico</v>
      </c>
    </row>
    <row r="3071" spans="1:4" x14ac:dyDescent="0.35">
      <c r="A3071" t="str">
        <f t="shared" si="96"/>
        <v>CTCOSA-CTAS COLEC SAN</v>
      </c>
      <c r="B3071" s="9" t="s">
        <v>6809</v>
      </c>
      <c r="C3071" s="9" t="s">
        <v>6810</v>
      </c>
      <c r="D3071" t="str">
        <f t="shared" si="97"/>
        <v>CTCOSA-CTAS COLEC SAN</v>
      </c>
    </row>
    <row r="3072" spans="1:4" x14ac:dyDescent="0.35">
      <c r="A3072" t="str">
        <f t="shared" si="96"/>
        <v>CTDECT-A través de este componente el usuario puede gestionar (crear, consultar, cargar, configurar…) todo lo necesario (datos, estructuras, parametrización, etc.)  para realizar los cálculos de capital económico y consultar los resultados obtenidos en dichos cálculos. En relación directa con este componente APV permitirá realizar la Carga de Ficheros Externos, la Modificación de Inputs y parámetros y la Firma de Datos.</v>
      </c>
      <c r="B3072" s="9" t="s">
        <v>6811</v>
      </c>
      <c r="C3072" s="9" t="s">
        <v>6812</v>
      </c>
      <c r="D3072" t="str">
        <f t="shared" si="97"/>
        <v>CTDECT-A través de este componente el usuario puede gestionar (crear, consultar, cargar, configurar…) todo lo necesario (datos, estructuras, parametrización, etc.)  para realizar los cálculos de capital económico y consultar los resultados obtenidos en dichos cálculos. En relación directa con este componente APV permitirá realizar la Carga de Ficheros Externos, la Modificación de Inputs y parámetros y la Firma de Datos.</v>
      </c>
    </row>
    <row r="3073" spans="1:4" x14ac:dyDescent="0.35">
      <c r="A3073" t="str">
        <f t="shared" si="96"/>
        <v>CTDMND-Asigna la mora a nivel contrato en función de los días de pago en atraso</v>
      </c>
      <c r="B3073" s="9" t="s">
        <v>6813</v>
      </c>
      <c r="C3073" s="9" t="s">
        <v>6814</v>
      </c>
      <c r="D3073" t="str">
        <f t="shared" si="97"/>
        <v>CTDMND-Asigna la mora a nivel contrato en función de los días de pago en atraso</v>
      </c>
    </row>
    <row r="3074" spans="1:4" x14ac:dyDescent="0.35">
      <c r="A3074" t="str">
        <f t="shared" si="96"/>
        <v>CTDMSC-Componente Transaccional del Motor STD Contrato</v>
      </c>
      <c r="B3074" s="9" t="s">
        <v>6815</v>
      </c>
      <c r="C3074" s="9" t="s">
        <v>6816</v>
      </c>
      <c r="D3074" t="str">
        <f t="shared" si="97"/>
        <v>CTDMSC-Componente Transaccional del Motor STD Contrato</v>
      </c>
    </row>
    <row r="3075" spans="1:4" x14ac:dyDescent="0.35">
      <c r="A3075" t="str">
        <f t="shared" si="96"/>
        <v>CTESIN-Aplicación con los servicios específicos de canal internet para la funcionalidad de Cash Pooling</v>
      </c>
      <c r="B3075" s="9" t="s">
        <v>6817</v>
      </c>
      <c r="C3075" s="9" t="s">
        <v>6818</v>
      </c>
      <c r="D3075" t="str">
        <f t="shared" si="97"/>
        <v>CTESIN-Aplicación con los servicios específicos de canal internet para la funcionalidad de Cash Pooling</v>
      </c>
    </row>
    <row r="3076" spans="1:4" x14ac:dyDescent="0.35">
      <c r="A3076" t="str">
        <f t="shared" si="96"/>
        <v>CTEXIN-Aplicación con los servicios específicos de canal internet para la funcionalidad de Cash Pooling. Aplicación espejo de la core con patrón multi.</v>
      </c>
      <c r="B3076" s="9" t="s">
        <v>6819</v>
      </c>
      <c r="C3076" s="9" t="s">
        <v>6820</v>
      </c>
      <c r="D3076" t="str">
        <f t="shared" si="97"/>
        <v>CTEXIN-Aplicación con los servicios específicos de canal internet para la funcionalidad de Cash Pooling. Aplicación espejo de la core con patrón multi.</v>
      </c>
    </row>
    <row r="3077" spans="1:4" x14ac:dyDescent="0.35">
      <c r="A3077" t="str">
        <f t="shared" si="96"/>
        <v>CTFBTO-SOFTW DE CONTROL DE FONDOS ESPECIALES, EXCLUSIVO BANESTO</v>
      </c>
      <c r="B3077" s="9" t="s">
        <v>6821</v>
      </c>
      <c r="C3077" s="9" t="s">
        <v>6822</v>
      </c>
      <c r="D3077" t="str">
        <f t="shared" si="97"/>
        <v>CTFBTO-SOFTW DE CONTROL DE FONDOS ESPECIALES, EXCLUSIVO BANESTO</v>
      </c>
    </row>
    <row r="3078" spans="1:4" x14ac:dyDescent="0.35">
      <c r="A3078" t="str">
        <f t="shared" si="96"/>
        <v>CTOFUK-Aplicación específica UK para el Contrato F</v>
      </c>
      <c r="B3078" s="9" t="s">
        <v>6823</v>
      </c>
      <c r="C3078" s="9" t="s">
        <v>6824</v>
      </c>
      <c r="D3078" t="str">
        <f t="shared" si="97"/>
        <v>CTOFUK-Aplicación específica UK para el Contrato F</v>
      </c>
    </row>
    <row r="3079" spans="1:4" x14ac:dyDescent="0.35">
      <c r="A3079" t="str">
        <f t="shared" si="96"/>
        <v>CTOPSM-Control Operativo México</v>
      </c>
      <c r="B3079" s="9" t="s">
        <v>6825</v>
      </c>
      <c r="C3079" s="9" t="s">
        <v>6826</v>
      </c>
      <c r="D3079" t="str">
        <f t="shared" si="97"/>
        <v>CTOPSM-Control Operativo México</v>
      </c>
    </row>
    <row r="3080" spans="1:4" x14ac:dyDescent="0.35">
      <c r="A3080" t="str">
        <f t="shared" si="96"/>
        <v>CTOPUN-APLICACION QUE GESTIONA LOS CONTRATOS POR PUNTOS</v>
      </c>
      <c r="B3080" s="9" t="s">
        <v>6827</v>
      </c>
      <c r="C3080" s="9" t="s">
        <v>6828</v>
      </c>
      <c r="D3080" t="str">
        <f t="shared" si="97"/>
        <v>CTOPUN-APLICACION QUE GESTIONA LOS CONTRATOS POR PUNTOS</v>
      </c>
    </row>
    <row r="3081" spans="1:4" x14ac:dyDescent="0.35">
      <c r="A3081" t="str">
        <f t="shared" si="96"/>
        <v>CTPOMU-CONTROL DE POSICONES OPERATIVAS MULTI</v>
      </c>
      <c r="B3081" s="9" t="s">
        <v>6829</v>
      </c>
      <c r="C3081" s="9" t="s">
        <v>6830</v>
      </c>
      <c r="D3081" t="str">
        <f t="shared" si="97"/>
        <v>CTPOMU-CONTROL DE POSICONES OPERATIVAS MULTI</v>
      </c>
    </row>
    <row r="3082" spans="1:4" x14ac:dyDescent="0.35">
      <c r="A3082" t="str">
        <f t="shared" si="96"/>
        <v>CTPOOP-CONTROL DE POSICONES OPERATIVAS</v>
      </c>
      <c r="B3082" s="9" t="s">
        <v>6831</v>
      </c>
      <c r="C3082" s="9" t="s">
        <v>6832</v>
      </c>
      <c r="D3082" t="str">
        <f t="shared" si="97"/>
        <v>CTPOOP-CONTROL DE POSICONES OPERATIVAS</v>
      </c>
    </row>
    <row r="3083" spans="1:4" x14ac:dyDescent="0.35">
      <c r="A3083" t="str">
        <f t="shared" si="96"/>
        <v>CTRDCO-Componente core de control de documentación desarollado para evolucionar servicios del anterior control de documentación. La versión anterior no se debe evolucionar y será aquí donde se desarrollen los servicios que se pida por necesidades de QA.</v>
      </c>
      <c r="B3083" s="9" t="s">
        <v>6833</v>
      </c>
      <c r="C3083" s="9" t="s">
        <v>6834</v>
      </c>
      <c r="D3083" t="str">
        <f t="shared" si="97"/>
        <v>CTRDCO-Componente core de control de documentación desarollado para evolucionar servicios del anterior control de documentación. La versión anterior no se debe evolucionar y será aquí donde se desarrollen los servicios que se pida por necesidades de QA.</v>
      </c>
    </row>
    <row r="3084" spans="1:4" x14ac:dyDescent="0.35">
      <c r="A3084" t="str">
        <f t="shared" si="96"/>
        <v>CTRDOC-Aplicación que controla la documentación necesaria para un proceso</v>
      </c>
      <c r="B3084" s="9" t="s">
        <v>6835</v>
      </c>
      <c r="C3084" s="9" t="s">
        <v>6836</v>
      </c>
      <c r="D3084" t="str">
        <f t="shared" si="97"/>
        <v>CTRDOC-Aplicación que controla la documentación necesaria para un proceso</v>
      </c>
    </row>
    <row r="3085" spans="1:4" x14ac:dyDescent="0.35">
      <c r="A3085" t="str">
        <f t="shared" si="96"/>
        <v>CTRDPT-Componente local de control de documentación desarollado para evolucionar servicios del anterior control de documentación. La versión anterior no se debe evolucionar y será aquí donde se desarrollen los servicios que se pida por necesidades de QA.</v>
      </c>
      <c r="B3085" s="9" t="s">
        <v>6837</v>
      </c>
      <c r="C3085" s="9" t="s">
        <v>6838</v>
      </c>
      <c r="D3085" t="str">
        <f t="shared" si="97"/>
        <v>CTRDPT-Componente local de control de documentación desarollado para evolucionar servicios del anterior control de documentación. La versión anterior no se debe evolucionar y será aquí donde se desarrollen los servicios que se pida por necesidades de QA.</v>
      </c>
    </row>
    <row r="3086" spans="1:4" x14ac:dyDescent="0.35">
      <c r="A3086" t="str">
        <f t="shared" si="96"/>
        <v>CTRDUK-Componente local de control de documentación desarollado para evolucionar servicios del anterior control de documentación. La versión anterior no se debe evolucionar y será aquí donde se desarrollen los servicios que se pida por necesidades de QA.</v>
      </c>
      <c r="B3086" s="9" t="s">
        <v>6837</v>
      </c>
      <c r="C3086" s="9" t="s">
        <v>6839</v>
      </c>
      <c r="D3086" t="str">
        <f t="shared" si="97"/>
        <v>CTRDUK-Componente local de control de documentación desarollado para evolucionar servicios del anterior control de documentación. La versión anterior no se debe evolucionar y será aquí donde se desarrollen los servicios que se pida por necesidades de QA.</v>
      </c>
    </row>
    <row r="3087" spans="1:4" x14ac:dyDescent="0.35">
      <c r="A3087" t="str">
        <f t="shared" si="96"/>
        <v>CTRECE-Capital Tools: Información para el cálculo, análisis y reporting de capital económico</v>
      </c>
      <c r="B3087" s="9" t="s">
        <v>6840</v>
      </c>
      <c r="C3087" s="9" t="s">
        <v>6841</v>
      </c>
      <c r="D3087" t="str">
        <f t="shared" si="97"/>
        <v>CTRECE-Capital Tools: Información para el cálculo, análisis y reporting de capital económico</v>
      </c>
    </row>
    <row r="3088" spans="1:4" x14ac:dyDescent="0.35">
      <c r="A3088" t="str">
        <f t="shared" si="96"/>
        <v>CTRLOP-MONITORIZACION Y CONTROL DE PGOS</v>
      </c>
      <c r="B3088" s="9" t="s">
        <v>6842</v>
      </c>
      <c r="C3088" s="9" t="s">
        <v>6843</v>
      </c>
      <c r="D3088" t="str">
        <f t="shared" si="97"/>
        <v>CTRLOP-MONITORIZACION Y CONTROL DE PGOS</v>
      </c>
    </row>
    <row r="3089" spans="1:4" x14ac:dyDescent="0.35">
      <c r="A3089" t="str">
        <f t="shared" si="96"/>
        <v>CUACON-Aplicación encargada de realizar el cuadro contable</v>
      </c>
      <c r="B3089" s="9" t="s">
        <v>6844</v>
      </c>
      <c r="C3089" s="9" t="s">
        <v>6845</v>
      </c>
      <c r="D3089" t="str">
        <f t="shared" si="97"/>
        <v>CUACON-Aplicación encargada de realizar el cuadro contable</v>
      </c>
    </row>
    <row r="3090" spans="1:4" x14ac:dyDescent="0.35">
      <c r="A3090" t="str">
        <f t="shared" si="96"/>
        <v>CUDEMT-Sistema de información de gestión tanto para la dirección de la División como para los directores de TyO de las subsidiarias.</v>
      </c>
      <c r="B3090" s="9" t="s">
        <v>6846</v>
      </c>
      <c r="C3090" s="9" t="s">
        <v>6847</v>
      </c>
      <c r="D3090" t="str">
        <f t="shared" si="97"/>
        <v>CUDEMT-Sistema de información de gestión tanto para la dirección de la División como para los directores de TyO de las subsidiarias.</v>
      </c>
    </row>
    <row r="3091" spans="1:4" x14ac:dyDescent="0.35">
      <c r="A3091" t="str">
        <f t="shared" si="96"/>
        <v>CUDMAI-Cuadro de mando para la división corporativa de Auditoria Interna</v>
      </c>
      <c r="B3091" s="9" t="s">
        <v>6848</v>
      </c>
      <c r="C3091" s="9" t="s">
        <v>6849</v>
      </c>
      <c r="D3091" t="str">
        <f t="shared" si="97"/>
        <v>CUDMAI-Cuadro de mando para la división corporativa de Auditoria Interna</v>
      </c>
    </row>
    <row r="3092" spans="1:4" x14ac:dyDescent="0.35">
      <c r="A3092" t="str">
        <f t="shared" si="96"/>
        <v>CUECOR-Cuestionarios CORE</v>
      </c>
      <c r="B3092" s="9" t="s">
        <v>6850</v>
      </c>
      <c r="C3092" s="9" t="s">
        <v>6851</v>
      </c>
      <c r="D3092" t="str">
        <f t="shared" si="97"/>
        <v>CUECOR-Cuestionarios CORE</v>
      </c>
    </row>
    <row r="3093" spans="1:4" x14ac:dyDescent="0.35">
      <c r="A3093" t="str">
        <f t="shared" si="96"/>
        <v>CUESES-Cuestionarios ES</v>
      </c>
      <c r="B3093" s="9" t="s">
        <v>6852</v>
      </c>
      <c r="C3093" s="9" t="s">
        <v>6853</v>
      </c>
      <c r="D3093" t="str">
        <f t="shared" si="97"/>
        <v>CUESES-Cuestionarios ES</v>
      </c>
    </row>
    <row r="3094" spans="1:4" x14ac:dyDescent="0.35">
      <c r="A3094" t="str">
        <f t="shared" si="96"/>
        <v>CUOCBK-Aplicación para permitir la Consulta Unificada de Operaciones ESPECÍFICA PARA UK (banking reform)</v>
      </c>
      <c r="B3094" s="9" t="s">
        <v>6854</v>
      </c>
      <c r="C3094" s="9" t="s">
        <v>6855</v>
      </c>
      <c r="D3094" t="str">
        <f t="shared" si="97"/>
        <v>CUOCBK-Aplicación para permitir la Consulta Unificada de Operaciones ESPECÍFICA PARA UK (banking reform)</v>
      </c>
    </row>
    <row r="3095" spans="1:4" x14ac:dyDescent="0.35">
      <c r="A3095" t="str">
        <f t="shared" si="96"/>
        <v>CUOCSE-Aplicación que cruza la información contable de las aplicaciones Santander España con información almacenada en IK</v>
      </c>
      <c r="B3095" s="9" t="s">
        <v>6856</v>
      </c>
      <c r="C3095" s="9" t="s">
        <v>6857</v>
      </c>
      <c r="D3095" t="str">
        <f t="shared" si="97"/>
        <v>CUOCSE-Aplicación que cruza la información contable de las aplicaciones Santander España con información almacenada en IK</v>
      </c>
    </row>
    <row r="3096" spans="1:4" x14ac:dyDescent="0.35">
      <c r="A3096" t="str">
        <f t="shared" si="96"/>
        <v>CUPSOV-GESTION DE CUPONES.</v>
      </c>
      <c r="B3096" s="9" t="s">
        <v>6858</v>
      </c>
      <c r="C3096" s="9" t="s">
        <v>6859</v>
      </c>
      <c r="D3096" t="str">
        <f t="shared" si="97"/>
        <v>CUPSOV-GESTION DE CUPONES.</v>
      </c>
    </row>
    <row r="3097" spans="1:4" x14ac:dyDescent="0.35">
      <c r="A3097" t="str">
        <f t="shared" si="96"/>
        <v>CURECE-Cuentas Registro Central</v>
      </c>
      <c r="B3097" s="9" t="s">
        <v>6860</v>
      </c>
      <c r="C3097" s="9" t="s">
        <v>6861</v>
      </c>
      <c r="D3097" t="str">
        <f t="shared" si="97"/>
        <v>CURECE-Cuentas Registro Central</v>
      </c>
    </row>
    <row r="3098" spans="1:4" x14ac:dyDescent="0.35">
      <c r="A3098" t="str">
        <f t="shared" si="96"/>
        <v>CUSCON-CuCo is a MicroService where will be stored the relation between the different IDs that a customer could have between the same or different platform (Partenon BDP and Legacies).  CuCo will provide a single and global ID for each person. It is the CuCo ID.</v>
      </c>
      <c r="B3098" s="9" t="s">
        <v>6862</v>
      </c>
      <c r="C3098" s="9" t="s">
        <v>6863</v>
      </c>
      <c r="D3098" t="str">
        <f t="shared" si="97"/>
        <v>CUSCON-CuCo is a MicroService where will be stored the relation between the different IDs that a customer could have between the same or different platform (Partenon BDP and Legacies).  CuCo will provide a single and global ID for each person. It is the CuCo ID.</v>
      </c>
    </row>
    <row r="3099" spans="1:4" x14ac:dyDescent="0.35">
      <c r="A3099" t="str">
        <f t="shared" si="96"/>
        <v>CUSTPO-Widget que muestra información de la posicion del cliente tanto a nivel individual como a nivel del grupo de riesgos al que pertenece con información de activo/pasivo y riesgo directo/indirecto.</v>
      </c>
      <c r="B3099" s="9" t="s">
        <v>6864</v>
      </c>
      <c r="C3099" s="9" t="s">
        <v>6865</v>
      </c>
      <c r="D3099" t="str">
        <f t="shared" si="97"/>
        <v>CUSTPO-Widget que muestra información de la posicion del cliente tanto a nivel individual como a nivel del grupo de riesgos al que pertenece con información de activo/pasivo y riesgo directo/indirecto.</v>
      </c>
    </row>
    <row r="3100" spans="1:4" x14ac:dyDescent="0.35">
      <c r="A3100" t="str">
        <f t="shared" si="96"/>
        <v>CUTEAL-CUENTAS TESORERAS ALEMANIA</v>
      </c>
      <c r="B3100" s="9" t="s">
        <v>6866</v>
      </c>
      <c r="C3100" s="9" t="s">
        <v>6867</v>
      </c>
      <c r="D3100" t="str">
        <f t="shared" si="97"/>
        <v>CUTEAL-CUENTAS TESORERAS ALEMANIA</v>
      </c>
    </row>
    <row r="3101" spans="1:4" x14ac:dyDescent="0.35">
      <c r="A3101" t="str">
        <f t="shared" si="96"/>
        <v>CUTESV-Aplicación Sovereign para incluir la lógica multi-específica de la aplicación de Cash Pooling.</v>
      </c>
      <c r="B3101" s="9" t="s">
        <v>6868</v>
      </c>
      <c r="C3101" s="9" t="s">
        <v>6869</v>
      </c>
      <c r="D3101" t="str">
        <f t="shared" si="97"/>
        <v>CUTESV-Aplicación Sovereign para incluir la lógica multi-específica de la aplicación de Cash Pooling.</v>
      </c>
    </row>
    <row r="3102" spans="1:4" x14ac:dyDescent="0.35">
      <c r="A3102" t="str">
        <f t="shared" si="96"/>
        <v>CYGBMG-Arquitectura Contable y de Gestión ACyG v2.0 para BMG</v>
      </c>
      <c r="B3102" s="9" t="s">
        <v>6870</v>
      </c>
      <c r="C3102" s="9" t="s">
        <v>6871</v>
      </c>
      <c r="D3102" t="str">
        <f t="shared" si="97"/>
        <v>CYGBMG-Arquitectura Contable y de Gestión ACyG v2.0 para BMG</v>
      </c>
    </row>
    <row r="3103" spans="1:4" x14ac:dyDescent="0.35">
      <c r="A3103" t="str">
        <f t="shared" si="96"/>
        <v>CYGDRP-Aplicación multimplementación de aplicación CORE .  Cumplimiento patron  multi  sub-aplicaciones de la apliacion CORE Control y GEstión Riesgo Potencial</v>
      </c>
      <c r="B3103" s="9" t="s">
        <v>6872</v>
      </c>
      <c r="C3103" s="9" t="s">
        <v>6873</v>
      </c>
      <c r="D3103" t="str">
        <f t="shared" si="97"/>
        <v>CYGDRP-Aplicación multimplementación de aplicación CORE .  Cumplimiento patron  multi  sub-aplicaciones de la apliacion CORE Control y GEstión Riesgo Potencial</v>
      </c>
    </row>
    <row r="3104" spans="1:4" x14ac:dyDescent="0.35">
      <c r="A3104" t="str">
        <f t="shared" si="96"/>
        <v>CYGRPL-Aplicación que controla el tratamiento de los asuntos de riesgo operacional en Partenón (SGO productos 684)</v>
      </c>
      <c r="B3104" s="9" t="s">
        <v>6874</v>
      </c>
      <c r="C3104" s="9" t="s">
        <v>6875</v>
      </c>
      <c r="D3104" t="str">
        <f t="shared" si="97"/>
        <v>CYGRPL-Aplicación que controla el tratamiento de los asuntos de riesgo operacional en Partenón (SGO productos 684)</v>
      </c>
    </row>
    <row r="3105" spans="1:4" x14ac:dyDescent="0.35">
      <c r="A3105" t="str">
        <f t="shared" si="96"/>
        <v>CYPLBA-CLASIFICACION Y PROVISIONES LCAL BANESTO</v>
      </c>
      <c r="B3105" s="9" t="s">
        <v>6876</v>
      </c>
      <c r="C3105" s="9" t="s">
        <v>6877</v>
      </c>
      <c r="D3105" t="str">
        <f t="shared" si="97"/>
        <v>CYPLBA-CLASIFICACION Y PROVISIONES LCAL BANESTO</v>
      </c>
    </row>
    <row r="3106" spans="1:4" x14ac:dyDescent="0.35">
      <c r="A3106" t="str">
        <f t="shared" si="96"/>
        <v>CYPPES-CLASIFICACION Y PROVISIONES EPAñA</v>
      </c>
      <c r="B3106" s="9" t="s">
        <v>6878</v>
      </c>
      <c r="C3106" s="9" t="s">
        <v>6879</v>
      </c>
      <c r="D3106" t="str">
        <f t="shared" si="97"/>
        <v>CYPPES-CLASIFICACION Y PROVISIONES EPAñA</v>
      </c>
    </row>
    <row r="3107" spans="1:4" x14ac:dyDescent="0.35">
      <c r="A3107" t="str">
        <f t="shared" si="96"/>
        <v>C3CAAS-Cloud Competence Center - Container as a Service: labs to certify CAAS products in AWS</v>
      </c>
      <c r="B3107" s="9" t="s">
        <v>6880</v>
      </c>
      <c r="C3107" s="9" t="s">
        <v>6881</v>
      </c>
      <c r="D3107" t="str">
        <f t="shared" si="97"/>
        <v>C3CAAS-Cloud Competence Center - Container as a Service: labs to certify CAAS products in AWS</v>
      </c>
    </row>
    <row r="3108" spans="1:4" x14ac:dyDescent="0.35">
      <c r="A3108" t="str">
        <f t="shared" si="96"/>
        <v>D6DOMI-Sistema por medio del cual se admisitran los cargos automáticos a los clientes por pago de servicios, así como la administración de los comercios con los cuales se tiene convenio para realizar los cargos a sus clientes, también de manera automática.Se tienen las funcionalidades de:
Consulta - Por medio de la cual se pueden visualizar los parámetros de operación para cada comercio, el estatus de pagos realizados.
Parametría - Se parametrizan los servicios para cada comercio y por canal a operar.Reportería : Se generan reportes resultados de los procesos de domiciliaciones y reportes con las altas, bajas y cambios de cada domiciliación.</v>
      </c>
      <c r="B3108" s="9" t="s">
        <v>6882</v>
      </c>
      <c r="C3108" s="9" t="s">
        <v>6883</v>
      </c>
      <c r="D3108" t="str">
        <f t="shared" si="97"/>
        <v>D6DOMI-Sistema por medio del cual se admisitran los cargos automáticos a los clientes por pago de servicios, así como la administración de los comercios con los cuales se tiene convenio para realizar los cargos a sus clientes, también de manera automática.Se tienen las funcionalidades de:
Consulta - Por medio de la cual se pueden visualizar los parámetros de operación para cada comercio, el estatus de pagos realizados.
Parametría - Se parametrizan los servicios para cada comercio y por canal a operar.Reportería : Se generan reportes resultados de los procesos de domiciliaciones y reportes con las altas, bajas y cambios de cada domiciliación.</v>
      </c>
    </row>
    <row r="3109" spans="1:4" x14ac:dyDescent="0.35">
      <c r="A3109" t="str">
        <f t="shared" si="96"/>
        <v>D7FRAB-TratamientoFraude_UK</v>
      </c>
      <c r="B3109" s="9" t="s">
        <v>6884</v>
      </c>
      <c r="C3109" s="9" t="s">
        <v>6885</v>
      </c>
      <c r="D3109" t="str">
        <f t="shared" si="97"/>
        <v>D7FRAB-TratamientoFraude_UK</v>
      </c>
    </row>
    <row r="3110" spans="1:4" x14ac:dyDescent="0.35">
      <c r="A3110" t="str">
        <f t="shared" si="96"/>
        <v>D7FRCO-TratamientoFraude</v>
      </c>
      <c r="B3110" s="9" t="s">
        <v>6886</v>
      </c>
      <c r="C3110" s="9" t="s">
        <v>6887</v>
      </c>
      <c r="D3110" t="str">
        <f t="shared" si="97"/>
        <v>D7FRCO-TratamientoFraude</v>
      </c>
    </row>
    <row r="3111" spans="1:4" x14ac:dyDescent="0.35">
      <c r="A3111" t="str">
        <f t="shared" si="96"/>
        <v>DAALC1-Gestión y almacenamiento temporal de los datos capturados en la ejecución del flujo de contratación Multiproducto asociados al caso dado de alta en APP (proyecto Simplificación de procesos)</v>
      </c>
      <c r="B3111" s="9" t="s">
        <v>6888</v>
      </c>
      <c r="C3111" s="9" t="s">
        <v>6889</v>
      </c>
      <c r="D3111" t="str">
        <f t="shared" si="97"/>
        <v>DAALC1-Gestión y almacenamiento temporal de los datos capturados en la ejecución del flujo de contratación Multiproducto asociados al caso dado de alta en APP (proyecto Simplificación de procesos)</v>
      </c>
    </row>
    <row r="3112" spans="1:4" x14ac:dyDescent="0.35">
      <c r="A3112" t="str">
        <f t="shared" si="96"/>
        <v>DAALCM-Gestión y almacenamiento temporal de los datos capturados en la ejecución del flujo de contratación del CMC de Particulares asociados al caso dado de alta en APP</v>
      </c>
      <c r="B3112" s="9" t="s">
        <v>6890</v>
      </c>
      <c r="C3112" s="9" t="s">
        <v>6891</v>
      </c>
      <c r="D3112" t="str">
        <f t="shared" si="97"/>
        <v>DAALCM-Gestión y almacenamiento temporal de los datos capturados en la ejecución del flujo de contratación del CMC de Particulares asociados al caso dado de alta en APP</v>
      </c>
    </row>
    <row r="3113" spans="1:4" x14ac:dyDescent="0.35">
      <c r="A3113" t="str">
        <f t="shared" si="96"/>
        <v>DAALSE-Gestión y almacenamiento temporal de los datos capturados en la ejecución del flujo de contratación de SEGUROS asociados al caso dado de alta en APP (proyecto Simplificación de procesos)</v>
      </c>
      <c r="B3113" s="9" t="s">
        <v>6892</v>
      </c>
      <c r="C3113" s="9" t="s">
        <v>6893</v>
      </c>
      <c r="D3113" t="str">
        <f t="shared" si="97"/>
        <v>DAALSE-Gestión y almacenamiento temporal de los datos capturados en la ejecución del flujo de contratación de SEGUROS asociados al caso dado de alta en APP (proyecto Simplificación de procesos)</v>
      </c>
    </row>
    <row r="3114" spans="1:4" x14ac:dyDescent="0.35">
      <c r="A3114" t="str">
        <f t="shared" si="96"/>
        <v>DACAEC-DATAMARTS DE CAPITAL ECONOMICO.</v>
      </c>
      <c r="B3114" s="9" t="s">
        <v>6894</v>
      </c>
      <c r="C3114" s="9" t="s">
        <v>6895</v>
      </c>
      <c r="D3114" t="str">
        <f t="shared" si="97"/>
        <v>DACAEC-DATAMARTS DE CAPITAL ECONOMICO.</v>
      </c>
    </row>
    <row r="3115" spans="1:4" x14ac:dyDescent="0.35">
      <c r="A3115" t="str">
        <f t="shared" si="96"/>
        <v>DADETC-Piezas técnicas y procesos necesarios para respaldar y extraer la información que se maneja en los cálculos  de capital regulatorio y en la gestión de Titulizaciones a nivel corporativo</v>
      </c>
      <c r="B3115" s="9" t="s">
        <v>6896</v>
      </c>
      <c r="C3115" s="9" t="s">
        <v>6897</v>
      </c>
      <c r="D3115" t="str">
        <f t="shared" si="97"/>
        <v>DADETC-Piezas técnicas y procesos necesarios para respaldar y extraer la información que se maneja en los cálculos  de capital regulatorio y en la gestión de Titulizaciones a nivel corporativo</v>
      </c>
    </row>
    <row r="3116" spans="1:4" x14ac:dyDescent="0.35">
      <c r="A3116" t="str">
        <f t="shared" si="96"/>
        <v>DADEUS-Common user data to fit the Channel.</v>
      </c>
      <c r="B3116" s="9" t="s">
        <v>6898</v>
      </c>
      <c r="C3116" s="9" t="s">
        <v>6899</v>
      </c>
      <c r="D3116" t="str">
        <f t="shared" si="97"/>
        <v>DADEUS-Common user data to fit the Channel.</v>
      </c>
    </row>
    <row r="3117" spans="1:4" x14ac:dyDescent="0.35">
      <c r="A3117" t="str">
        <f t="shared" si="96"/>
        <v>DAESEB-DATA EXPORT SCHEDULER Estructural BET</v>
      </c>
      <c r="B3117" s="9" t="s">
        <v>6900</v>
      </c>
      <c r="C3117" s="9" t="s">
        <v>6901</v>
      </c>
      <c r="D3117" t="str">
        <f t="shared" si="97"/>
        <v>DAESEB-DATA EXPORT SCHEDULER Estructural BET</v>
      </c>
    </row>
    <row r="3118" spans="1:4" x14ac:dyDescent="0.35">
      <c r="A3118" t="str">
        <f t="shared" ref="A3118:A3183" si="98">CONCATENATE(C3118,"-",B3118)</f>
        <v>DAESLB-DATA EXPORT SCHEDULER Local BET</v>
      </c>
      <c r="B3118" s="9" t="s">
        <v>6902</v>
      </c>
      <c r="C3118" s="9" t="s">
        <v>6903</v>
      </c>
      <c r="D3118" t="str">
        <f t="shared" ref="D3118:D3183" si="99">A3118</f>
        <v>DAESLB-DATA EXPORT SCHEDULER Local BET</v>
      </c>
    </row>
    <row r="3119" spans="1:4" x14ac:dyDescent="0.35">
      <c r="A3119" t="str">
        <f t="shared" si="98"/>
        <v>DAEXCO-Relación Customer ID colectoras con CMC.</v>
      </c>
      <c r="B3119" s="9" t="s">
        <v>6904</v>
      </c>
      <c r="C3119" s="9" t="s">
        <v>6905</v>
      </c>
      <c r="D3119" t="str">
        <f t="shared" si="99"/>
        <v>DAEXCO-Relación Customer ID colectoras con CMC.</v>
      </c>
    </row>
    <row r="3120" spans="1:4" x14ac:dyDescent="0.35">
      <c r="A3120" t="str">
        <f t="shared" si="98"/>
        <v>DAGAA1-DATA GATHERING ABBEY BANKING</v>
      </c>
      <c r="B3120" s="9" t="s">
        <v>6906</v>
      </c>
      <c r="C3120" s="9" t="s">
        <v>6907</v>
      </c>
      <c r="D3120" t="str">
        <f t="shared" si="99"/>
        <v>DAGAA1-DATA GATHERING ABBEY BANKING</v>
      </c>
    </row>
    <row r="3121" spans="1:4" x14ac:dyDescent="0.35">
      <c r="A3121" t="str">
        <f t="shared" si="98"/>
        <v>DAGAAB-DATA GATHERING ABBEY CREDIT CARDS</v>
      </c>
      <c r="B3121" s="9" t="s">
        <v>6908</v>
      </c>
      <c r="C3121" s="9" t="s">
        <v>6909</v>
      </c>
      <c r="D3121" t="str">
        <f t="shared" si="99"/>
        <v>DAGAAB-DATA GATHERING ABBEY CREDIT CARDS</v>
      </c>
    </row>
    <row r="3122" spans="1:4" x14ac:dyDescent="0.35">
      <c r="A3122" t="str">
        <f t="shared" si="98"/>
        <v>DAGAAU-DATA GATHERING ABBEY UPDATE LIMITS</v>
      </c>
      <c r="B3122" s="9" t="s">
        <v>6910</v>
      </c>
      <c r="C3122" s="9" t="s">
        <v>6911</v>
      </c>
      <c r="D3122" t="str">
        <f t="shared" si="99"/>
        <v>DAGAAU-DATA GATHERING ABBEY UPDATE LIMITS</v>
      </c>
    </row>
    <row r="3123" spans="1:4" x14ac:dyDescent="0.35">
      <c r="A3123" t="str">
        <f t="shared" si="98"/>
        <v>DAGABB-DATA GATHERING ABBEY BUSINESS BANKING</v>
      </c>
      <c r="B3123" s="9" t="s">
        <v>6912</v>
      </c>
      <c r="C3123" s="9" t="s">
        <v>6913</v>
      </c>
      <c r="D3123" t="str">
        <f t="shared" si="99"/>
        <v>DAGABB-DATA GATHERING ABBEY BUSINESS BANKING</v>
      </c>
    </row>
    <row r="3124" spans="1:4" x14ac:dyDescent="0.35">
      <c r="A3124" t="str">
        <f t="shared" si="98"/>
        <v>DAGAGE-DATA GATHERING GERMANY SCB Estand CM</v>
      </c>
      <c r="B3124" s="9" t="s">
        <v>6914</v>
      </c>
      <c r="C3124" s="9" t="s">
        <v>6915</v>
      </c>
      <c r="D3124" t="str">
        <f t="shared" si="99"/>
        <v>DAGAGE-DATA GATHERING GERMANY SCB Estand CM</v>
      </c>
    </row>
    <row r="3125" spans="1:4" x14ac:dyDescent="0.35">
      <c r="A3125" t="str">
        <f t="shared" si="98"/>
        <v>DAGAIE-Data Gathering, recolector de datos.</v>
      </c>
      <c r="B3125" s="9" t="s">
        <v>6916</v>
      </c>
      <c r="C3125" s="9" t="s">
        <v>6917</v>
      </c>
      <c r="D3125" t="str">
        <f t="shared" si="99"/>
        <v>DAGAIE-Data Gathering, recolector de datos.</v>
      </c>
    </row>
    <row r="3126" spans="1:4" x14ac:dyDescent="0.35">
      <c r="A3126" t="str">
        <f t="shared" si="98"/>
        <v>DAGATC-Data Gathering Trail CORE</v>
      </c>
      <c r="B3126" s="9" t="s">
        <v>6918</v>
      </c>
      <c r="C3126" s="9" t="s">
        <v>6919</v>
      </c>
      <c r="D3126" t="str">
        <f t="shared" si="99"/>
        <v>DAGATC-Data Gathering Trail CORE</v>
      </c>
    </row>
    <row r="3127" spans="1:4" x14ac:dyDescent="0.35">
      <c r="A3127" t="str">
        <f t="shared" si="98"/>
        <v>DAGEAM-DATA GATHERING ABBEY MORTGAGES</v>
      </c>
      <c r="B3127" s="9" t="s">
        <v>6920</v>
      </c>
      <c r="C3127" s="9" t="s">
        <v>6921</v>
      </c>
      <c r="D3127" t="str">
        <f t="shared" si="99"/>
        <v>DAGEAM-DATA GATHERING ABBEY MORTGAGES</v>
      </c>
    </row>
    <row r="3128" spans="1:4" x14ac:dyDescent="0.35">
      <c r="A3128" t="str">
        <f t="shared" si="98"/>
        <v>DAMIUS-DATOS MíNIMOS USA</v>
      </c>
      <c r="B3128" s="9" t="s">
        <v>6922</v>
      </c>
      <c r="C3128" s="9" t="s">
        <v>6923</v>
      </c>
      <c r="D3128" t="str">
        <f t="shared" si="99"/>
        <v>DAMIUS-DATOS MíNIMOS USA</v>
      </c>
    </row>
    <row r="3129" spans="1:4" x14ac:dyDescent="0.35">
      <c r="A3129" t="str">
        <f t="shared" si="98"/>
        <v>DANUC1-Aplicación para Datamart de Nueva Cirbe</v>
      </c>
      <c r="B3129" s="9" t="s">
        <v>6924</v>
      </c>
      <c r="C3129" s="9" t="s">
        <v>6925</v>
      </c>
      <c r="D3129" t="str">
        <f t="shared" si="99"/>
        <v>DANUC1-Aplicación para Datamart de Nueva Cirbe</v>
      </c>
    </row>
    <row r="3130" spans="1:4" x14ac:dyDescent="0.35">
      <c r="A3130" t="str">
        <f t="shared" si="98"/>
        <v>DANUCI-DATAMART para Nueva Cirbe</v>
      </c>
      <c r="B3130" s="9" t="s">
        <v>6926</v>
      </c>
      <c r="C3130" s="9" t="s">
        <v>6927</v>
      </c>
      <c r="D3130" t="str">
        <f t="shared" si="99"/>
        <v>DANUCI-DATAMART para Nueva Cirbe</v>
      </c>
    </row>
    <row r="3131" spans="1:4" x14ac:dyDescent="0.35">
      <c r="A3131" t="str">
        <f t="shared" si="98"/>
        <v>DAPADU-Day past due harmonization. Provide a levelled DPD for the whole system in Germany.</v>
      </c>
      <c r="B3131" s="9" t="s">
        <v>6928</v>
      </c>
      <c r="C3131" s="9" t="s">
        <v>6929</v>
      </c>
      <c r="D3131" t="str">
        <f t="shared" si="99"/>
        <v>DAPADU-Day past due harmonization. Provide a levelled DPD for the whole system in Germany.</v>
      </c>
    </row>
    <row r="3132" spans="1:4" x14ac:dyDescent="0.35">
      <c r="A3132" t="str">
        <f t="shared" si="98"/>
        <v>DAPADU-Day past due harmonization. Provide a levelled DPD for the whole system in Germany.</v>
      </c>
      <c r="B3132" s="9" t="s">
        <v>6928</v>
      </c>
      <c r="C3132" s="9" t="s">
        <v>6929</v>
      </c>
      <c r="D3132" t="str">
        <f t="shared" si="99"/>
        <v>DAPADU-Day past due harmonization. Provide a levelled DPD for the whole system in Germany.</v>
      </c>
    </row>
    <row r="3133" spans="1:4" x14ac:dyDescent="0.35">
      <c r="A3133" t="str">
        <f t="shared" si="98"/>
        <v>DASCOM-Dashboard de la aplicación de Comités, para su integración en los portales. Permite la visualización de los elementos más importantes de los comités a los que un usuario accede. Desarrollado en MS Sharepoint</v>
      </c>
      <c r="B3133" s="9" t="s">
        <v>6930</v>
      </c>
      <c r="C3133" s="9" t="s">
        <v>6931</v>
      </c>
      <c r="D3133" t="str">
        <f t="shared" si="99"/>
        <v>DASCOM-Dashboard de la aplicación de Comités, para su integración en los portales. Permite la visualización de los elementos más importantes de los comités a los que un usuario accede. Desarrollado en MS Sharepoint</v>
      </c>
    </row>
    <row r="3134" spans="1:4" x14ac:dyDescent="0.35">
      <c r="A3134" t="str">
        <f t="shared" si="98"/>
        <v>DATAEN-DATA ENTRY</v>
      </c>
      <c r="B3134" s="9" t="s">
        <v>6932</v>
      </c>
      <c r="C3134" s="9" t="s">
        <v>6933</v>
      </c>
      <c r="D3134" t="str">
        <f t="shared" si="99"/>
        <v>DATAEN-DATA ENTRY</v>
      </c>
    </row>
    <row r="3135" spans="1:4" x14ac:dyDescent="0.35">
      <c r="A3135" t="str">
        <f t="shared" si="98"/>
        <v>DATAFI-Aplicación en la que se enmarcará el servicio con las operaciones para la generación de las interfaces producto que se utilizarán para alimentar a los Sistemas de Información.</v>
      </c>
      <c r="B3135" s="9" t="s">
        <v>6934</v>
      </c>
      <c r="C3135" s="9" t="s">
        <v>6935</v>
      </c>
      <c r="D3135" t="str">
        <f t="shared" si="99"/>
        <v>DATAFI-Aplicación en la que se enmarcará el servicio con las operaciones para la generación de las interfaces producto que se utilizarán para alimentar a los Sistemas de Información.</v>
      </c>
    </row>
    <row r="3136" spans="1:4" x14ac:dyDescent="0.35">
      <c r="A3136" t="str">
        <f t="shared" si="98"/>
        <v>DATALM-DATAMART ASOCIADO A CADA IMPLANTACION DEL SISTEMA DATA WAREHOUSE ALM PARA EL SEGUIMIENTO DE:
   - BALANCE DE NEGOCIO
   - CONTROL DE PROCESOS
   - CONTROL DE ERRORES
   - ANALISIS DE CONCILIACION CONTABLE</v>
      </c>
      <c r="B3136" s="9" t="s">
        <v>6936</v>
      </c>
      <c r="C3136" s="9" t="s">
        <v>6937</v>
      </c>
      <c r="D3136" t="str">
        <f t="shared" si="99"/>
        <v>DATALM-DATAMART ASOCIADO A CADA IMPLANTACION DEL SISTEMA DATA WAREHOUSE ALM PARA EL SEGUIMIENTO DE:
   - BALANCE DE NEGOCIO
   - CONTROL DE PROCESOS
   - CONTROL DE ERRORES
   - ANALISIS DE CONCILIACION CONTABLE</v>
      </c>
    </row>
    <row r="3137" spans="1:4" x14ac:dyDescent="0.35">
      <c r="A3137" t="str">
        <f t="shared" si="98"/>
        <v>DATAMA-DATAMART</v>
      </c>
      <c r="B3137" s="9" t="s">
        <v>6938</v>
      </c>
      <c r="C3137" s="9" t="s">
        <v>6939</v>
      </c>
      <c r="D3137" t="str">
        <f t="shared" si="99"/>
        <v>DATAMA-DATAMART</v>
      </c>
    </row>
    <row r="3138" spans="1:4" x14ac:dyDescent="0.35">
      <c r="A3138" t="str">
        <f t="shared" si="98"/>
        <v>DATASE-DATAMARTSEB</v>
      </c>
      <c r="B3138" s="9" t="s">
        <v>6940</v>
      </c>
      <c r="C3138" s="9" t="s">
        <v>6941</v>
      </c>
      <c r="D3138" t="str">
        <f t="shared" si="99"/>
        <v>DATASE-DATAMARTSEB</v>
      </c>
    </row>
    <row r="3139" spans="1:4" x14ac:dyDescent="0.35">
      <c r="A3139" t="str">
        <f t="shared" si="98"/>
        <v>DATAUK-Datamart UK</v>
      </c>
      <c r="B3139" s="9" t="s">
        <v>6942</v>
      </c>
      <c r="C3139" s="9" t="s">
        <v>6943</v>
      </c>
      <c r="D3139" t="str">
        <f t="shared" si="99"/>
        <v>DATAUK-Datamart UK</v>
      </c>
    </row>
    <row r="3140" spans="1:4" x14ac:dyDescent="0.35">
      <c r="A3140" t="str">
        <f t="shared" si="98"/>
        <v xml:space="preserve">DATASV-DataServices </v>
      </c>
      <c r="B3140" s="9" t="s">
        <v>6944</v>
      </c>
      <c r="C3140" s="9" t="s">
        <v>6945</v>
      </c>
      <c r="D3140" t="str">
        <f t="shared" si="99"/>
        <v xml:space="preserve">DATASV-DataServices </v>
      </c>
    </row>
    <row r="3141" spans="1:4" x14ac:dyDescent="0.35">
      <c r="A3141" t="str">
        <f t="shared" si="98"/>
        <v>DATEN1-Aplicación de Efectos Físicos España.</v>
      </c>
      <c r="B3141" s="9" t="s">
        <v>6946</v>
      </c>
      <c r="C3141" s="9" t="s">
        <v>6947</v>
      </c>
      <c r="D3141" t="str">
        <f t="shared" si="99"/>
        <v>DATEN1-Aplicación de Efectos Físicos España.</v>
      </c>
    </row>
    <row r="3142" spans="1:4" x14ac:dyDescent="0.35">
      <c r="A3142" t="str">
        <f t="shared" si="98"/>
        <v>DATENT-Piezas técnicas y procesos necesarios para extraer y almacenar toda la información necesaria que se maneja en MIRE(estructuras, fuentes, parámetros y outputs) con la trazabilidad necesaria.</v>
      </c>
      <c r="B3142" s="9" t="s">
        <v>6948</v>
      </c>
      <c r="C3142" s="9" t="s">
        <v>6949</v>
      </c>
      <c r="D3142" t="str">
        <f t="shared" si="99"/>
        <v>DATENT-Piezas técnicas y procesos necesarios para extraer y almacenar toda la información necesaria que se maneja en MIRE(estructuras, fuentes, parámetros y outputs) con la trazabilidad necesaria.</v>
      </c>
    </row>
    <row r="3143" spans="1:4" x14ac:dyDescent="0.35">
      <c r="A3143" t="str">
        <f t="shared" si="98"/>
        <v>DATFIS-DATOS FISCALES.</v>
      </c>
      <c r="B3143" s="9" t="s">
        <v>6950</v>
      </c>
      <c r="C3143" s="9" t="s">
        <v>6951</v>
      </c>
      <c r="D3143" t="str">
        <f t="shared" si="99"/>
        <v>DATFIS-DATOS FISCALES.</v>
      </c>
    </row>
    <row r="3144" spans="1:4" x14ac:dyDescent="0.35">
      <c r="A3144" t="str">
        <f t="shared" si="98"/>
        <v>DATHUB-Data and integration Hub</v>
      </c>
      <c r="B3144" s="9" t="s">
        <v>6952</v>
      </c>
      <c r="C3144" s="9" t="s">
        <v>6953</v>
      </c>
      <c r="D3144" t="str">
        <f t="shared" si="99"/>
        <v>DATHUB-Data and integration Hub</v>
      </c>
    </row>
    <row r="3145" spans="1:4" x14ac:dyDescent="0.35">
      <c r="A3145" t="str">
        <f t="shared" si="98"/>
        <v>DBGCON-Base de datos de gestion CONPLA</v>
      </c>
      <c r="B3145" s="9" t="s">
        <v>6954</v>
      </c>
      <c r="C3145" s="9" t="s">
        <v>6955</v>
      </c>
      <c r="D3145" t="str">
        <f t="shared" si="99"/>
        <v>DBGCON-Base de datos de gestion CONPLA</v>
      </c>
    </row>
    <row r="3146" spans="1:4" x14ac:dyDescent="0.35">
      <c r="A3146" t="str">
        <f t="shared" si="98"/>
        <v>DCATEG-Aplicación que recoge la funcionalidad relacionada con datos del Catálogo para el EG.</v>
      </c>
      <c r="B3146" s="9" t="s">
        <v>6956</v>
      </c>
      <c r="C3146" s="9" t="s">
        <v>6957</v>
      </c>
      <c r="D3146" t="str">
        <f t="shared" si="99"/>
        <v>DCATEG-Aplicación que recoge la funcionalidad relacionada con datos del Catálogo para el EG.</v>
      </c>
    </row>
    <row r="3147" spans="1:4" x14ac:dyDescent="0.35">
      <c r="A3147" t="str">
        <f t="shared" si="98"/>
        <v>DCGLSN-INTEGRACION APROVISIONADOR</v>
      </c>
      <c r="B3147" s="9" t="s">
        <v>6958</v>
      </c>
      <c r="C3147" s="9" t="s">
        <v>6959</v>
      </c>
      <c r="D3147" t="str">
        <f t="shared" si="99"/>
        <v>DCGLSN-INTEGRACION APROVISIONADOR</v>
      </c>
    </row>
    <row r="3148" spans="1:4" x14ac:dyDescent="0.35">
      <c r="A3148" t="str">
        <f t="shared" si="98"/>
        <v>DCGLUK-DISTRIBUCIÓN DE CONTRATOS GLOBALES A LOCAL CORPORATE</v>
      </c>
      <c r="B3148" s="9" t="s">
        <v>6960</v>
      </c>
      <c r="C3148" s="9" t="s">
        <v>6961</v>
      </c>
      <c r="D3148" t="str">
        <f t="shared" si="99"/>
        <v>DCGLUK-DISTRIBUCIÓN DE CONTRATOS GLOBALES A LOCAL CORPORATE</v>
      </c>
    </row>
    <row r="3149" spans="1:4" x14ac:dyDescent="0.35">
      <c r="A3149" t="str">
        <f t="shared" si="98"/>
        <v>DDAACD-Permite el análisis interactivo y dinámico (basado en lógica asociativa) por usuario sobre información de Seguimiento y Control de Procesos sobre SSII ALM</v>
      </c>
      <c r="B3149" s="9" t="s">
        <v>6962</v>
      </c>
      <c r="C3149" s="9" t="s">
        <v>6963</v>
      </c>
      <c r="D3149" t="str">
        <f t="shared" si="99"/>
        <v>DDAACD-Permite el análisis interactivo y dinámico (basado en lógica asociativa) por usuario sobre información de Seguimiento y Control de Procesos sobre SSII ALM</v>
      </c>
    </row>
    <row r="3150" spans="1:4" x14ac:dyDescent="0.35">
      <c r="A3150" t="str">
        <f t="shared" si="98"/>
        <v>DDSDED-Sistema  de Información que ofrece una visión global sobre el estado de las cargas de los controles operativos (tanto del SCO de los Opermarts como su Universo Abierto) para que puedan ver, para cada Opermart desplegado en cualquier entidad, si el mismo está correctamente cargado y disponible.</v>
      </c>
      <c r="B3150" s="9" t="s">
        <v>6964</v>
      </c>
      <c r="C3150" s="9" t="s">
        <v>6965</v>
      </c>
      <c r="D3150" t="str">
        <f t="shared" si="99"/>
        <v>DDSDED-Sistema  de Información que ofrece una visión global sobre el estado de las cargas de los controles operativos (tanto del SCO de los Opermarts como su Universo Abierto) para que puedan ver, para cada Opermart desplegado en cualquier entidad, si el mismo está correctamente cargado y disponible.</v>
      </c>
    </row>
    <row r="3151" spans="1:4" x14ac:dyDescent="0.35">
      <c r="A3151" t="str">
        <f t="shared" si="98"/>
        <v>DEBODE-Decision Box based on IBM JRules to calculate the rating for a dealer in Santander Consumer Bank</v>
      </c>
      <c r="B3151" s="9" t="s">
        <v>6966</v>
      </c>
      <c r="C3151" s="9" t="s">
        <v>6967</v>
      </c>
      <c r="D3151" t="str">
        <f t="shared" si="99"/>
        <v>DEBODE-Decision Box based on IBM JRules to calculate the rating for a dealer in Santander Consumer Bank</v>
      </c>
    </row>
    <row r="3152" spans="1:4" x14ac:dyDescent="0.35">
      <c r="A3152" t="str">
        <f t="shared" si="98"/>
        <v>DEBODE-Decision Box based on IBM JRules to calculate the rating for a dealer in Santander Consumer Bank</v>
      </c>
      <c r="B3152" s="9" t="s">
        <v>6966</v>
      </c>
      <c r="C3152" s="9" t="s">
        <v>6967</v>
      </c>
      <c r="D3152" t="str">
        <f t="shared" si="99"/>
        <v>DEBODE-Decision Box based on IBM JRules to calculate the rating for a dealer in Santander Consumer Bank</v>
      </c>
    </row>
    <row r="3153" spans="1:4" x14ac:dyDescent="0.35">
      <c r="A3153" t="str">
        <f t="shared" si="98"/>
        <v>DEBUUP-This is a 3rd party application by decision metrics. It interacts with third party CRA systems and retrieves bureau data and passes the details to CRA proxy application.</v>
      </c>
      <c r="B3153" s="9" t="s">
        <v>6968</v>
      </c>
      <c r="C3153" s="9" t="s">
        <v>6969</v>
      </c>
      <c r="D3153" t="str">
        <f t="shared" si="99"/>
        <v>DEBUUP-This is a 3rd party application by decision metrics. It interacts with third party CRA systems and retrieves bureau data and passes the details to CRA proxy application.</v>
      </c>
    </row>
    <row r="3154" spans="1:4" x14ac:dyDescent="0.35">
      <c r="A3154" t="str">
        <f t="shared" si="98"/>
        <v>DECAUT-Servicios ofrecidos por los motores de decisión en España para sancionar una solicitud en base a un flujo de reglas.</v>
      </c>
      <c r="B3154" s="9" t="s">
        <v>6970</v>
      </c>
      <c r="C3154" s="9" t="s">
        <v>6971</v>
      </c>
      <c r="D3154" t="str">
        <f t="shared" si="99"/>
        <v>DECAUT-Servicios ofrecidos por los motores de decisión en España para sancionar una solicitud en base a un flujo de reglas.</v>
      </c>
    </row>
    <row r="3155" spans="1:4" x14ac:dyDescent="0.35">
      <c r="A3155" t="str">
        <f t="shared" si="98"/>
        <v>DEFTRA-Definición de los hitos para la preparación del traspaso. Gestión de excepciones. Definición de perímetro del traspaso.</v>
      </c>
      <c r="B3155" s="9" t="s">
        <v>6972</v>
      </c>
      <c r="C3155" s="9" t="s">
        <v>6973</v>
      </c>
      <c r="D3155" t="str">
        <f t="shared" si="99"/>
        <v>DEFTRA-Definición de los hitos para la preparación del traspaso. Gestión de excepciones. Definición de perímetro del traspaso.</v>
      </c>
    </row>
    <row r="3156" spans="1:4" x14ac:dyDescent="0.35">
      <c r="A3156" t="str">
        <f t="shared" si="98"/>
        <v>DEINSO-Recupera y presenta: el detalle de un contenido tipo información.  Presenta:   - Detalle de información.  - Player de participación para el contenido (opcional).</v>
      </c>
      <c r="B3156" s="9" t="s">
        <v>6974</v>
      </c>
      <c r="C3156" s="9" t="s">
        <v>6975</v>
      </c>
      <c r="D3156" t="str">
        <f t="shared" si="99"/>
        <v>DEINSO-Recupera y presenta: el detalle de un contenido tipo información.  Presenta:   - Detalle de información.  - Player de participación para el contenido (opcional).</v>
      </c>
    </row>
    <row r="3157" spans="1:4" x14ac:dyDescent="0.35">
      <c r="A3157" t="str">
        <f t="shared" si="98"/>
        <v>DEINUN-DESCARGA INFORMACIÓN UNIVERSIDAD</v>
      </c>
      <c r="B3157" s="9" t="s">
        <v>6976</v>
      </c>
      <c r="C3157" s="9" t="s">
        <v>6977</v>
      </c>
      <c r="D3157" t="str">
        <f t="shared" si="99"/>
        <v>DEINUN-DESCARGA INFORMACIÓN UNIVERSIDAD</v>
      </c>
    </row>
    <row r="3158" spans="1:4" x14ac:dyDescent="0.35">
      <c r="A3158" t="str">
        <f t="shared" si="98"/>
        <v>DEINUN-DESCARGA INFORMACIÓN UNIVERSIDAD</v>
      </c>
      <c r="B3158" s="9" t="s">
        <v>6976</v>
      </c>
      <c r="C3158" s="9" t="s">
        <v>6977</v>
      </c>
      <c r="D3158" t="str">
        <f t="shared" si="99"/>
        <v>DEINUN-DESCARGA INFORMACIÓN UNIVERSIDAD</v>
      </c>
    </row>
    <row r="3159" spans="1:4" x14ac:dyDescent="0.35">
      <c r="A3159" t="str">
        <f t="shared" si="98"/>
        <v>DELCSL-Desarrollos locales cuentas personales Santander España</v>
      </c>
      <c r="B3159" s="9" t="s">
        <v>6978</v>
      </c>
      <c r="C3159" s="9" t="s">
        <v>6979</v>
      </c>
      <c r="D3159" t="str">
        <f t="shared" si="99"/>
        <v>DELCSL-Desarrollos locales cuentas personales Santander España</v>
      </c>
    </row>
    <row r="3160" spans="1:4" x14ac:dyDescent="0.35">
      <c r="A3160" t="str">
        <f t="shared" si="98"/>
        <v>DELOAB-DECISIóN LOG ABBEY</v>
      </c>
      <c r="B3160" s="9" t="s">
        <v>6980</v>
      </c>
      <c r="C3160" s="9" t="s">
        <v>6981</v>
      </c>
      <c r="D3160" t="str">
        <f t="shared" si="99"/>
        <v>DELOAB-DECISIóN LOG ABBEY</v>
      </c>
    </row>
    <row r="3161" spans="1:4" x14ac:dyDescent="0.35">
      <c r="A3161" t="str">
        <f t="shared" si="98"/>
        <v>DELOCA-DECISION LOG CAHOOT</v>
      </c>
      <c r="B3161" s="9" t="s">
        <v>6982</v>
      </c>
      <c r="C3161" s="9" t="s">
        <v>6983</v>
      </c>
      <c r="D3161" t="str">
        <f t="shared" si="99"/>
        <v>DELOCA-DECISION LOG CAHOOT</v>
      </c>
    </row>
    <row r="3162" spans="1:4" x14ac:dyDescent="0.35">
      <c r="A3162" t="str">
        <f t="shared" si="98"/>
        <v>DELOES-Aplicación que contendrá desarrollos locales para Garantías y Bienes</v>
      </c>
      <c r="B3162" s="9" t="s">
        <v>6984</v>
      </c>
      <c r="C3162" s="9" t="s">
        <v>6985</v>
      </c>
      <c r="D3162" t="str">
        <f t="shared" si="99"/>
        <v>DELOES-Aplicación que contendrá desarrollos locales para Garantías y Bienes</v>
      </c>
    </row>
    <row r="3163" spans="1:4" x14ac:dyDescent="0.35">
      <c r="A3163" t="str">
        <f t="shared" si="98"/>
        <v>DELOGC-DECISIóN LOG CORE-DECISIONES DE RIESGOS ADMISIóN</v>
      </c>
      <c r="B3163" s="9" t="s">
        <v>6986</v>
      </c>
      <c r="C3163" s="9" t="s">
        <v>6987</v>
      </c>
      <c r="D3163" t="str">
        <f t="shared" si="99"/>
        <v>DELOGC-DECISIóN LOG CORE-DECISIONES DE RIESGOS ADMISIóN</v>
      </c>
    </row>
    <row r="3164" spans="1:4" x14ac:dyDescent="0.35">
      <c r="A3164" t="str">
        <f t="shared" si="98"/>
        <v>DELOGE-DECISION LOG GERMANY</v>
      </c>
      <c r="B3164" s="9" t="s">
        <v>6988</v>
      </c>
      <c r="C3164" s="9" t="s">
        <v>6989</v>
      </c>
      <c r="D3164" t="str">
        <f t="shared" si="99"/>
        <v>DELOGE-DECISION LOG GERMANY</v>
      </c>
    </row>
    <row r="3165" spans="1:4" x14ac:dyDescent="0.35">
      <c r="A3165" t="str">
        <f t="shared" si="98"/>
        <v>DELOMC-DESARROLLOS LOCALES MIGRACION CHILE.</v>
      </c>
      <c r="B3165" s="9" t="s">
        <v>6990</v>
      </c>
      <c r="C3165" s="9" t="s">
        <v>6991</v>
      </c>
      <c r="D3165" t="str">
        <f t="shared" si="99"/>
        <v>DELOMC-DESARROLLOS LOCALES MIGRACION CHILE.</v>
      </c>
    </row>
    <row r="3166" spans="1:4" x14ac:dyDescent="0.35">
      <c r="A3166" t="str">
        <f t="shared" si="98"/>
        <v>DELOMM-Desarrollo necesario para la Migración de México.</v>
      </c>
      <c r="B3166" s="9" t="s">
        <v>6992</v>
      </c>
      <c r="C3166" s="9" t="s">
        <v>6993</v>
      </c>
      <c r="D3166" t="str">
        <f t="shared" si="99"/>
        <v>DELOMM-Desarrollo necesario para la Migración de México.</v>
      </c>
    </row>
    <row r="3167" spans="1:4" x14ac:dyDescent="0.35">
      <c r="A3167" t="str">
        <f t="shared" si="98"/>
        <v>DELOPU-Desarrollos locales de Prestamos USA. Local developments of Loans USA.</v>
      </c>
      <c r="B3167" s="9" t="s">
        <v>6994</v>
      </c>
      <c r="C3167" s="9" t="s">
        <v>6995</v>
      </c>
      <c r="D3167" t="str">
        <f t="shared" si="99"/>
        <v>DELOPU-Desarrollos locales de Prestamos USA. Local developments of Loans USA.</v>
      </c>
    </row>
    <row r="3168" spans="1:4" x14ac:dyDescent="0.35">
      <c r="A3168" t="str">
        <f t="shared" si="98"/>
        <v>DELOS1-Desarrollos locales Santander España</v>
      </c>
      <c r="B3168" s="9" t="s">
        <v>6996</v>
      </c>
      <c r="C3168" s="9" t="s">
        <v>6997</v>
      </c>
      <c r="D3168" t="str">
        <f t="shared" si="99"/>
        <v>DELOS1-Desarrollos locales Santander España</v>
      </c>
    </row>
    <row r="3169" spans="1:4" x14ac:dyDescent="0.35">
      <c r="A3169" t="str">
        <f t="shared" si="98"/>
        <v>DELOSA-Desarrollos locales Santander España</v>
      </c>
      <c r="B3169" s="9" t="s">
        <v>6996</v>
      </c>
      <c r="C3169" s="9" t="s">
        <v>6998</v>
      </c>
      <c r="D3169" t="str">
        <f t="shared" si="99"/>
        <v>DELOSA-Desarrollos locales Santander España</v>
      </c>
    </row>
    <row r="3170" spans="1:4" x14ac:dyDescent="0.35">
      <c r="A3170" t="str">
        <f t="shared" si="98"/>
        <v>DELOUK-DESARROLLOS LOCALES UK</v>
      </c>
      <c r="B3170" s="9" t="s">
        <v>6999</v>
      </c>
      <c r="C3170" s="9" t="s">
        <v>7000</v>
      </c>
      <c r="D3170" t="str">
        <f t="shared" si="99"/>
        <v>DELOUK-DESARROLLOS LOCALES UK</v>
      </c>
    </row>
    <row r="3171" spans="1:4" x14ac:dyDescent="0.35">
      <c r="A3171" t="str">
        <f t="shared" si="98"/>
        <v>DELOUP-Aplicacion de desarrollos locales de BDP USA</v>
      </c>
      <c r="B3171" s="9" t="s">
        <v>7001</v>
      </c>
      <c r="C3171" s="9" t="s">
        <v>7002</v>
      </c>
      <c r="D3171" t="str">
        <f t="shared" si="99"/>
        <v>DELOUP-Aplicacion de desarrollos locales de BDP USA</v>
      </c>
    </row>
    <row r="3172" spans="1:4" x14ac:dyDescent="0.35">
      <c r="A3172" t="str">
        <f t="shared" si="98"/>
        <v>DELSOV-DECISIóN LOG - SOVERIGN</v>
      </c>
      <c r="B3172" s="9" t="s">
        <v>7003</v>
      </c>
      <c r="C3172" s="9" t="s">
        <v>7004</v>
      </c>
      <c r="D3172" t="str">
        <f t="shared" si="99"/>
        <v>DELSOV-DECISIóN LOG - SOVERIGN</v>
      </c>
    </row>
    <row r="3173" spans="1:4" x14ac:dyDescent="0.35">
      <c r="A3173" t="str">
        <f t="shared" si="98"/>
        <v>DEMUGL-APLICACION DE DESCUBIERTOS MULTI GLOBAL, PARA LAS DELEGACIONES DE LA LN CORE EN CUALQUIER ENTIDAD</v>
      </c>
      <c r="B3173" s="9" t="s">
        <v>7005</v>
      </c>
      <c r="C3173" s="9" t="s">
        <v>7006</v>
      </c>
      <c r="D3173" t="str">
        <f t="shared" si="99"/>
        <v>DEMUGL-APLICACION DE DESCUBIERTOS MULTI GLOBAL, PARA LAS DELEGACIONES DE LA LN CORE EN CUALQUIER ENTIDAD</v>
      </c>
    </row>
    <row r="3174" spans="1:4" x14ac:dyDescent="0.35">
      <c r="A3174" t="str">
        <f t="shared" si="98"/>
        <v>DEMUSO-Recupera y presenta: el detalle de un contenido tipo media (subtipo multimedia).  Presenta:  - Detalle de multimedia.</v>
      </c>
      <c r="B3174" s="9" t="s">
        <v>7007</v>
      </c>
      <c r="C3174" s="9" t="s">
        <v>7008</v>
      </c>
      <c r="D3174" t="str">
        <f t="shared" si="99"/>
        <v>DEMUSO-Recupera y presenta: el detalle de un contenido tipo media (subtipo multimedia).  Presenta:  - Detalle de multimedia.</v>
      </c>
    </row>
    <row r="3175" spans="1:4" x14ac:dyDescent="0.35">
      <c r="A3175" t="str">
        <f t="shared" si="98"/>
        <v>DEOPCH-ESPECIFICA CHILE DETALLE OPERATIVO</v>
      </c>
      <c r="B3175" s="9" t="s">
        <v>7009</v>
      </c>
      <c r="C3175" s="9" t="s">
        <v>7010</v>
      </c>
      <c r="D3175" t="str">
        <f t="shared" si="99"/>
        <v>DEOPCH-ESPECIFICA CHILE DETALLE OPERATIVO</v>
      </c>
    </row>
    <row r="3176" spans="1:4" x14ac:dyDescent="0.35">
      <c r="A3176" t="str">
        <f t="shared" si="98"/>
        <v>DEPFES-IIC DEPOSITARIA FINV ESPAÑA</v>
      </c>
      <c r="B3176" s="9" t="s">
        <v>7011</v>
      </c>
      <c r="C3176" s="9" t="s">
        <v>7012</v>
      </c>
      <c r="D3176" t="str">
        <f t="shared" si="99"/>
        <v>DEPFES-IIC DEPOSITARIA FINV ESPAÑA</v>
      </c>
    </row>
    <row r="3177" spans="1:4" x14ac:dyDescent="0.35">
      <c r="A3177" t="str">
        <f t="shared" si="98"/>
        <v>DEPNIC-Gestión de la definición de los diferentes destinos de intercambio que PNIC procesa</v>
      </c>
      <c r="B3177" s="9" t="s">
        <v>7013</v>
      </c>
      <c r="C3177" s="9" t="s">
        <v>7014</v>
      </c>
      <c r="D3177" t="str">
        <f t="shared" si="99"/>
        <v>DEPNIC-Gestión de la definición de los diferentes destinos de intercambio que PNIC procesa</v>
      </c>
    </row>
    <row r="3178" spans="1:4" x14ac:dyDescent="0.35">
      <c r="A3178" t="str">
        <f t="shared" si="98"/>
        <v>DERI-ESTRUCTURAL SSII - RIESGOS.</v>
      </c>
      <c r="B3178" s="9" t="s">
        <v>7015</v>
      </c>
      <c r="C3178" s="9" t="s">
        <v>7016</v>
      </c>
      <c r="D3178" t="str">
        <f t="shared" si="99"/>
        <v>DERI-ESTRUCTURAL SSII - RIESGOS.</v>
      </c>
    </row>
    <row r="3179" spans="1:4" x14ac:dyDescent="0.35">
      <c r="A3179" t="str">
        <f t="shared" si="98"/>
        <v>DERIVA-DERIVADOS (VALORES)</v>
      </c>
      <c r="B3179" s="9" t="s">
        <v>7017</v>
      </c>
      <c r="C3179" s="9" t="s">
        <v>7018</v>
      </c>
      <c r="D3179" t="str">
        <f t="shared" si="99"/>
        <v>DERIVA-DERIVADOS (VALORES)</v>
      </c>
    </row>
    <row r="3180" spans="1:4" x14ac:dyDescent="0.35">
      <c r="A3180" t="str">
        <f t="shared" si="98"/>
        <v>DESCAR-DESCARGAS CARTERAS LOCAL UK</v>
      </c>
      <c r="B3180" s="9" t="s">
        <v>7019</v>
      </c>
      <c r="C3180" s="9" t="s">
        <v>7020</v>
      </c>
      <c r="D3180" t="str">
        <f t="shared" si="99"/>
        <v>DESCAR-DESCARGAS CARTERAS LOCAL UK</v>
      </c>
    </row>
    <row r="3181" spans="1:4" x14ac:dyDescent="0.35">
      <c r="A3181" t="str">
        <f t="shared" si="98"/>
        <v>DESCBK-DATA EXPORT SCHEDULER Estructural SOCB (Banking Reform)</v>
      </c>
      <c r="B3181" s="9" t="s">
        <v>7021</v>
      </c>
      <c r="C3181" s="9" t="s">
        <v>7022</v>
      </c>
      <c r="D3181" t="str">
        <f t="shared" si="99"/>
        <v>DESCBK-DATA EXPORT SCHEDULER Estructural SOCB (Banking Reform)</v>
      </c>
    </row>
    <row r="3182" spans="1:4" x14ac:dyDescent="0.35">
      <c r="A3182" t="str">
        <f t="shared" si="98"/>
        <v>DESCOR-DATA EXPORT SCHEDULER Estructural Core</v>
      </c>
      <c r="B3182" s="9" t="s">
        <v>7023</v>
      </c>
      <c r="C3182" s="9" t="s">
        <v>7024</v>
      </c>
      <c r="D3182" t="str">
        <f t="shared" si="99"/>
        <v>DESCOR-DATA EXPORT SCHEDULER Estructural Core</v>
      </c>
    </row>
    <row r="3183" spans="1:4" x14ac:dyDescent="0.35">
      <c r="A3183" t="str">
        <f t="shared" si="98"/>
        <v>DESCUK-Software para la Gestión de descubiertos UK, para la Multiimplementacion</v>
      </c>
      <c r="B3183" s="9" t="s">
        <v>7025</v>
      </c>
      <c r="C3183" s="9" t="s">
        <v>7026</v>
      </c>
      <c r="D3183" t="str">
        <f t="shared" si="99"/>
        <v>DESCUK-Software para la Gestión de descubiertos UK, para la Multiimplementacion</v>
      </c>
    </row>
    <row r="3184" spans="1:4" x14ac:dyDescent="0.35">
      <c r="A3184" t="str">
        <f t="shared" ref="A3184:A3247" si="100">CONCATENATE(C3184,"-",B3184)</f>
        <v>DESLES-SOFTWARE LOCAL NACIONAL SOPORTE A LA GESTIóN DE DESCUBIERTOS SOBRE CUENTAS PERSONALES.</v>
      </c>
      <c r="B3184" s="9" t="s">
        <v>7027</v>
      </c>
      <c r="C3184" s="9" t="s">
        <v>7028</v>
      </c>
      <c r="D3184" t="str">
        <f t="shared" ref="D3184:D3247" si="101">A3184</f>
        <v>DESLES-SOFTWARE LOCAL NACIONAL SOPORTE A LA GESTIóN DE DESCUBIERTOS SOBRE CUENTAS PERSONALES.</v>
      </c>
    </row>
    <row r="3185" spans="1:4" x14ac:dyDescent="0.35">
      <c r="A3185" t="str">
        <f t="shared" si="100"/>
        <v>DESLGE-Software para el soporte a la gestión de descubiertos de Cuentas Personales para Alemania</v>
      </c>
      <c r="B3185" s="9" t="s">
        <v>7029</v>
      </c>
      <c r="C3185" s="9" t="s">
        <v>7030</v>
      </c>
      <c r="D3185" t="str">
        <f t="shared" si="101"/>
        <v>DESLGE-Software para el soporte a la gestión de descubiertos de Cuentas Personales para Alemania</v>
      </c>
    </row>
    <row r="3186" spans="1:4" x14ac:dyDescent="0.35">
      <c r="A3186" t="str">
        <f t="shared" si="100"/>
        <v>DESLPT-SOFTWARE LOCAL PORTUGAL SOPORTE A LA GESTIóN DE DESCUBIERTOSSOBRE CUENTAS PERSONALES.</v>
      </c>
      <c r="B3186" s="9" t="s">
        <v>7031</v>
      </c>
      <c r="C3186" s="9" t="s">
        <v>7032</v>
      </c>
      <c r="D3186" t="str">
        <f t="shared" si="101"/>
        <v>DESLPT-SOFTWARE LOCAL PORTUGAL SOPORTE A LA GESTIóN DE DESCUBIERTOSSOBRE CUENTAS PERSONALES.</v>
      </c>
    </row>
    <row r="3187" spans="1:4" x14ac:dyDescent="0.35">
      <c r="A3187" t="str">
        <f t="shared" si="100"/>
        <v>DESLUK-Software local para el soporte a la gestión de descubiertos de Cuentas Personales para Uk</v>
      </c>
      <c r="B3187" s="9" t="s">
        <v>7033</v>
      </c>
      <c r="C3187" s="9" t="s">
        <v>7034</v>
      </c>
      <c r="D3187" t="str">
        <f t="shared" si="101"/>
        <v>DESLUK-Software local para el soporte a la gestión de descubiertos de Cuentas Personales para Uk</v>
      </c>
    </row>
    <row r="3188" spans="1:4" x14ac:dyDescent="0.35">
      <c r="A3188" t="str">
        <f t="shared" si="100"/>
        <v>DESOCB-DATA EXPORT SCHEDULER Estructural SOCB</v>
      </c>
      <c r="B3188" s="9" t="s">
        <v>7035</v>
      </c>
      <c r="C3188" s="9" t="s">
        <v>7036</v>
      </c>
      <c r="D3188" t="str">
        <f t="shared" si="101"/>
        <v>DESOCB-DATA EXPORT SCHEDULER Estructural SOCB</v>
      </c>
    </row>
    <row r="3189" spans="1:4" x14ac:dyDescent="0.35">
      <c r="A3189" t="str">
        <f t="shared" si="100"/>
        <v>DESPOS-GESTIóN DE DEPOSITARIA</v>
      </c>
      <c r="B3189" s="9" t="s">
        <v>7037</v>
      </c>
      <c r="C3189" s="9" t="s">
        <v>7038</v>
      </c>
      <c r="D3189" t="str">
        <f t="shared" si="101"/>
        <v>DESPOS-GESTIóN DE DEPOSITARIA</v>
      </c>
    </row>
    <row r="3190" spans="1:4" x14ac:dyDescent="0.35">
      <c r="A3190" t="str">
        <f t="shared" si="100"/>
        <v>DEVCL1-Devoluciones e Impagados</v>
      </c>
      <c r="B3190" s="9" t="s">
        <v>7039</v>
      </c>
      <c r="C3190" s="9" t="s">
        <v>7040</v>
      </c>
      <c r="D3190" t="str">
        <f t="shared" si="101"/>
        <v>DEVCL1-Devoluciones e Impagados</v>
      </c>
    </row>
    <row r="3191" spans="1:4" x14ac:dyDescent="0.35">
      <c r="A3191" t="str">
        <f t="shared" si="100"/>
        <v>DEVCLI-DEVOLUCIONES CLIENTES</v>
      </c>
      <c r="B3191" s="9" t="s">
        <v>7041</v>
      </c>
      <c r="C3191" s="9" t="s">
        <v>7042</v>
      </c>
      <c r="D3191" t="str">
        <f t="shared" si="101"/>
        <v>DEVCLI-DEVOLUCIONES CLIENTES</v>
      </c>
    </row>
    <row r="3192" spans="1:4" x14ac:dyDescent="0.35">
      <c r="A3192" t="str">
        <f t="shared" si="100"/>
        <v>DEVOLU-DEVOLUCION DE LA CAMARA EMITIDA Y RECIBIDA </v>
      </c>
      <c r="B3192" s="9" t="s">
        <v>7043</v>
      </c>
      <c r="C3192" s="9" t="s">
        <v>7044</v>
      </c>
      <c r="D3192" t="str">
        <f t="shared" si="101"/>
        <v>DEVOLU-DEVOLUCION DE LA CAMARA EMITIDA Y RECIBIDA </v>
      </c>
    </row>
    <row r="3193" spans="1:4" x14ac:dyDescent="0.35">
      <c r="A3193" t="str">
        <f t="shared" si="100"/>
        <v>DEVOSY-Debit Vouching System - enables refunded BACS payments to be sent to customers bank accounts where an ATM dispute has been resolved/settled. 
Reconciles daily cheques issued for non-Partenon cheque deposits</v>
      </c>
      <c r="B3193" s="9" t="s">
        <v>7045</v>
      </c>
      <c r="C3193" s="9" t="s">
        <v>7046</v>
      </c>
      <c r="D3193" t="str">
        <f t="shared" si="101"/>
        <v>DEVOSY-Debit Vouching System - enables refunded BACS payments to be sent to customers bank accounts where an ATM dispute has been resolved/settled. 
Reconciles daily cheques issued for non-Partenon cheque deposits</v>
      </c>
    </row>
    <row r="3194" spans="1:4" x14ac:dyDescent="0.35">
      <c r="A3194" t="str">
        <f t="shared" si="100"/>
        <v>DFCCOR-Aplicación que agrupa servicios funcionales para alimentarse diariamente con la información proporcionada por las app que la continene, procesa la información y genera uno o varios ficheros que alimentan el motor de alertas.</v>
      </c>
      <c r="B3194" s="9" t="s">
        <v>7047</v>
      </c>
      <c r="C3194" s="9" t="s">
        <v>7048</v>
      </c>
      <c r="D3194" t="str">
        <f t="shared" si="101"/>
        <v>DFCCOR-Aplicación que agrupa servicios funcionales para alimentarse diariamente con la información proporcionada por las app que la continene, procesa la información y genera uno o varios ficheros que alimentan el motor de alertas.</v>
      </c>
    </row>
    <row r="3195" spans="1:4" x14ac:dyDescent="0.35">
      <c r="A3195" t="str">
        <f t="shared" si="100"/>
        <v>DFCUK-Agrupa los procesos en batch, necesarios para capturar la información necesaria de las aplicaciones que la contienen, la procesa y genera el fichero para alimentar el motor de alertas.</v>
      </c>
      <c r="B3195" s="9" t="s">
        <v>7049</v>
      </c>
      <c r="C3195" s="9" t="s">
        <v>7050</v>
      </c>
      <c r="D3195" t="str">
        <f t="shared" si="101"/>
        <v>DFCUK-Agrupa los procesos en batch, necesarios para capturar la información necesaria de las aplicaciones que la contienen, la procesa y genera el fichero para alimentar el motor de alertas.</v>
      </c>
    </row>
    <row r="3196" spans="1:4" x14ac:dyDescent="0.35">
      <c r="A3196" t="str">
        <f t="shared" si="100"/>
        <v>DGCORE-Data Gathering CORE del RDT producto</v>
      </c>
      <c r="B3196" s="9" t="s">
        <v>7051</v>
      </c>
      <c r="C3196" s="9" t="s">
        <v>7052</v>
      </c>
      <c r="D3196" t="str">
        <f t="shared" si="101"/>
        <v>DGCORE-Data Gathering CORE del RDT producto</v>
      </c>
    </row>
    <row r="3197" spans="1:4" x14ac:dyDescent="0.35">
      <c r="A3197" t="str">
        <f t="shared" si="100"/>
        <v>DGEXS1-Data Gathering para el Informe de Executive Summary</v>
      </c>
      <c r="B3197" s="9" t="s">
        <v>7053</v>
      </c>
      <c r="C3197" s="9" t="s">
        <v>7054</v>
      </c>
      <c r="D3197" t="str">
        <f t="shared" si="101"/>
        <v>DGEXS1-Data Gathering para el Informe de Executive Summary</v>
      </c>
    </row>
    <row r="3198" spans="1:4" x14ac:dyDescent="0.35">
      <c r="A3198" t="str">
        <f t="shared" si="100"/>
        <v>DGEXS1-Data Gathering para el Informe de Executive Summary</v>
      </c>
      <c r="B3198" s="9" t="s">
        <v>7053</v>
      </c>
      <c r="C3198" s="9" t="s">
        <v>7054</v>
      </c>
      <c r="D3198" t="str">
        <f t="shared" si="101"/>
        <v>DGEXS1-Data Gathering para el Informe de Executive Summary</v>
      </c>
    </row>
    <row r="3199" spans="1:4" x14ac:dyDescent="0.35">
      <c r="A3199" t="str">
        <f t="shared" si="100"/>
        <v>DGGESB-DATA GATHERING GERMANY SEB Estand MPP</v>
      </c>
      <c r="B3199" s="9" t="s">
        <v>7055</v>
      </c>
      <c r="C3199" s="9" t="s">
        <v>7056</v>
      </c>
      <c r="D3199" t="str">
        <f t="shared" si="101"/>
        <v>DGGESB-DATA GATHERING GERMANY SEB Estand MPP</v>
      </c>
    </row>
    <row r="3200" spans="1:4" x14ac:dyDescent="0.35">
      <c r="A3200" t="str">
        <f t="shared" si="100"/>
        <v>DGGSEC-DATA GATHERING GERMANY SEB Estand CM</v>
      </c>
      <c r="B3200" s="9" t="s">
        <v>7057</v>
      </c>
      <c r="C3200" s="9" t="s">
        <v>7058</v>
      </c>
      <c r="D3200" t="str">
        <f t="shared" si="101"/>
        <v>DGGSEC-DATA GATHERING GERMANY SEB Estand CM</v>
      </c>
    </row>
    <row r="3201" spans="1:4" x14ac:dyDescent="0.35">
      <c r="A3201" t="str">
        <f t="shared" si="100"/>
        <v>DGGSEL-DATA GATHERING GERMANY SEB Estand LU</v>
      </c>
      <c r="B3201" s="9" t="s">
        <v>7059</v>
      </c>
      <c r="C3201" s="9" t="s">
        <v>7060</v>
      </c>
      <c r="D3201" t="str">
        <f t="shared" si="101"/>
        <v>DGGSEL-DATA GATHERING GERMANY SEB Estand LU</v>
      </c>
    </row>
    <row r="3202" spans="1:4" x14ac:dyDescent="0.35">
      <c r="A3202" t="str">
        <f t="shared" si="100"/>
        <v>DGGSEM-DATA GATHERING ESTAND MPP</v>
      </c>
      <c r="B3202" s="9" t="s">
        <v>7061</v>
      </c>
      <c r="C3202" s="9" t="s">
        <v>7062</v>
      </c>
      <c r="D3202" t="str">
        <f t="shared" si="101"/>
        <v>DGGSEM-DATA GATHERING ESTAND MPP</v>
      </c>
    </row>
    <row r="3203" spans="1:4" x14ac:dyDescent="0.35">
      <c r="A3203" t="str">
        <f t="shared" si="100"/>
        <v>DGI-Diario General de Interfases</v>
      </c>
      <c r="B3203" s="9" t="s">
        <v>7063</v>
      </c>
      <c r="C3203" s="9" t="s">
        <v>7064</v>
      </c>
      <c r="D3203" t="str">
        <f t="shared" si="101"/>
        <v>DGI-Diario General de Interfases</v>
      </c>
    </row>
    <row r="3204" spans="1:4" x14ac:dyDescent="0.35">
      <c r="A3204" t="str">
        <f t="shared" si="100"/>
        <v>DGIGEO-Aplicación para el marcaje corporativo de los DGIs</v>
      </c>
      <c r="B3204" s="9" t="s">
        <v>7065</v>
      </c>
      <c r="C3204" s="9" t="s">
        <v>7066</v>
      </c>
      <c r="D3204" t="str">
        <f t="shared" si="101"/>
        <v>DGIGEO-Aplicación para el marcaje corporativo de los DGIs</v>
      </c>
    </row>
    <row r="3205" spans="1:4" x14ac:dyDescent="0.35">
      <c r="A3205" t="str">
        <f t="shared" si="100"/>
        <v>DGIGES-Parametrización y Marcaje DGI de las Operaciones Bancarias</v>
      </c>
      <c r="B3205" s="9" t="s">
        <v>7067</v>
      </c>
      <c r="C3205" s="9" t="s">
        <v>7068</v>
      </c>
      <c r="D3205" t="str">
        <f t="shared" si="101"/>
        <v>DGIGES-Parametrización y Marcaje DGI de las Operaciones Bancarias</v>
      </c>
    </row>
    <row r="3206" spans="1:4" x14ac:dyDescent="0.35">
      <c r="A3206" t="str">
        <f t="shared" si="100"/>
        <v>DGISAN-Aplicación de Gestión de parametrización y consultas de DGI en Santander</v>
      </c>
      <c r="B3206" s="9" t="s">
        <v>7069</v>
      </c>
      <c r="C3206" s="9" t="s">
        <v>7070</v>
      </c>
      <c r="D3206" t="str">
        <f t="shared" si="101"/>
        <v>DGISAN-Aplicación de Gestión de parametrización y consultas de DGI en Santander</v>
      </c>
    </row>
    <row r="3207" spans="1:4" x14ac:dyDescent="0.35">
      <c r="A3207" t="str">
        <f t="shared" si="100"/>
        <v>DGISOV-DGI Gestión USA</v>
      </c>
      <c r="B3207" s="9" t="s">
        <v>7071</v>
      </c>
      <c r="C3207" s="9" t="s">
        <v>7072</v>
      </c>
      <c r="D3207" t="str">
        <f t="shared" si="101"/>
        <v>DGISOV-DGI Gestión USA</v>
      </c>
    </row>
    <row r="3208" spans="1:4" x14ac:dyDescent="0.35">
      <c r="A3208" t="str">
        <f t="shared" si="100"/>
        <v>DGOCO1-Saldos y Posiciones</v>
      </c>
      <c r="B3208" s="9" t="s">
        <v>7073</v>
      </c>
      <c r="C3208" s="9" t="s">
        <v>7074</v>
      </c>
      <c r="D3208" t="str">
        <f t="shared" si="101"/>
        <v>DGOCO1-Saldos y Posiciones</v>
      </c>
    </row>
    <row r="3209" spans="1:4" x14ac:dyDescent="0.35">
      <c r="A3209" t="str">
        <f t="shared" si="100"/>
        <v>DGOCON-DGO CONTABILIDAD-</v>
      </c>
      <c r="B3209" s="9" t="s">
        <v>7075</v>
      </c>
      <c r="C3209" s="9" t="s">
        <v>7076</v>
      </c>
      <c r="D3209" t="str">
        <f t="shared" si="101"/>
        <v>DGOCON-DGO CONTABILIDAD-</v>
      </c>
    </row>
    <row r="3210" spans="1:4" x14ac:dyDescent="0.35">
      <c r="A3210" t="str">
        <f t="shared" si="100"/>
        <v>DGOSIG-SIGA. CONTABILIDAD DGO SIGA</v>
      </c>
      <c r="B3210" s="9" t="s">
        <v>7077</v>
      </c>
      <c r="C3210" s="9" t="s">
        <v>7078</v>
      </c>
      <c r="D3210" t="str">
        <f t="shared" si="101"/>
        <v>DGOSIG-SIGA. CONTABILIDAD DGO SIGA</v>
      </c>
    </row>
    <row r="3211" spans="1:4" x14ac:dyDescent="0.35">
      <c r="A3211" t="str">
        <f t="shared" si="100"/>
        <v>DGTMEX-Repositorio de la información sin procesar de Data Gathering</v>
      </c>
      <c r="B3211" s="9" t="s">
        <v>7079</v>
      </c>
      <c r="C3211" s="9" t="s">
        <v>7080</v>
      </c>
      <c r="D3211" t="str">
        <f t="shared" si="101"/>
        <v>DGTMEX-Repositorio de la información sin procesar de Data Gathering</v>
      </c>
    </row>
    <row r="3212" spans="1:4" x14ac:dyDescent="0.35">
      <c r="A3212" t="str">
        <f t="shared" si="100"/>
        <v>DGTSCU-Data Gathering Trail SCU</v>
      </c>
      <c r="B3212" s="9" t="s">
        <v>7081</v>
      </c>
      <c r="C3212" s="9" t="s">
        <v>7082</v>
      </c>
      <c r="D3212" t="str">
        <f t="shared" si="101"/>
        <v>DGTSCU-Data Gathering Trail SCU</v>
      </c>
    </row>
    <row r="3213" spans="1:4" x14ac:dyDescent="0.35">
      <c r="A3213" t="str">
        <f t="shared" si="100"/>
        <v>DIAHSE-Contiene el software que gestiona la distribución de los productos de ahorro en Banco Santander España</v>
      </c>
      <c r="B3213" s="9" t="s">
        <v>7083</v>
      </c>
      <c r="C3213" s="9" t="s">
        <v>7084</v>
      </c>
      <c r="D3213" t="str">
        <f t="shared" si="101"/>
        <v>DIAHSE-Contiene el software que gestiona la distribución de los productos de ahorro en Banco Santander España</v>
      </c>
    </row>
    <row r="3214" spans="1:4" x14ac:dyDescent="0.35">
      <c r="A3214" t="str">
        <f t="shared" si="100"/>
        <v>DICCPY-Aplicación que contiene el Software necesario para comunicar ISA con las dependencias Cirbe, PCC y Situación Irregular</v>
      </c>
      <c r="B3214" s="9" t="s">
        <v>7085</v>
      </c>
      <c r="C3214" s="9" t="s">
        <v>7086</v>
      </c>
      <c r="D3214" t="str">
        <f t="shared" si="101"/>
        <v>DICCPY-Aplicación que contiene el Software necesario para comunicar ISA con las dependencias Cirbe, PCC y Situación Irregular</v>
      </c>
    </row>
    <row r="3215" spans="1:4" x14ac:dyDescent="0.35">
      <c r="A3215" t="str">
        <f t="shared" si="100"/>
        <v>DICCPY-Aplicación que contiene el Software necesario para comunicar ISA con las dependencias Cirbe, PCC y Situación Irregular</v>
      </c>
      <c r="B3215" s="9" t="s">
        <v>7085</v>
      </c>
      <c r="C3215" s="9" t="s">
        <v>7086</v>
      </c>
      <c r="D3215" t="str">
        <f t="shared" si="101"/>
        <v>DICCPY-Aplicación que contiene el Software necesario para comunicar ISA con las dependencias Cirbe, PCC y Situación Irregular</v>
      </c>
    </row>
    <row r="3216" spans="1:4" x14ac:dyDescent="0.35">
      <c r="A3216" t="str">
        <f t="shared" si="100"/>
        <v>DICNAL-Patrón Multi-Implementación y Resolución Especifica de Alemania, de los Componentes que resuelven el cálculo o validan los Dígitos de Control, fundamentalmente de los distintos Tipos de Contratos. En esta aplicación, la funcionalidad que se tiene es aplicar el cálculos estándar, públicos, para aseguran la corrección de la información</v>
      </c>
      <c r="B3216" s="9" t="s">
        <v>7087</v>
      </c>
      <c r="C3216" s="9" t="s">
        <v>7088</v>
      </c>
      <c r="D3216" t="str">
        <f t="shared" si="101"/>
        <v>DICNAL-Patrón Multi-Implementación y Resolución Especifica de Alemania, de los Componentes que resuelven el cálculo o validan los Dígitos de Control, fundamentalmente de los distintos Tipos de Contratos. En esta aplicación, la funcionalidad que se tiene es aplicar el cálculos estándar, públicos, para aseguran la corrección de la información</v>
      </c>
    </row>
    <row r="3217" spans="1:4" x14ac:dyDescent="0.35">
      <c r="A3217" t="str">
        <f t="shared" si="100"/>
        <v>DICNES-Patrón Multi-Implementación y Resolución Especifica de España, de los Componentes que resuelven el cálculo o validan los Dígitos de Control, fundamentalmente de los distintos Tipos de Contratos. En esta aplicación, la funcionalidad que se tiene es aplicar el cálculos estándar, públicos, para aseguran la corrección de la información</v>
      </c>
      <c r="B3217" s="9" t="s">
        <v>7089</v>
      </c>
      <c r="C3217" s="9" t="s">
        <v>7090</v>
      </c>
      <c r="D3217" t="str">
        <f t="shared" si="101"/>
        <v>DICNES-Patrón Multi-Implementación y Resolución Especifica de España, de los Componentes que resuelven el cálculo o validan los Dígitos de Control, fundamentalmente de los distintos Tipos de Contratos. En esta aplicación, la funcionalidad que se tiene es aplicar el cálculos estándar, públicos, para aseguran la corrección de la información</v>
      </c>
    </row>
    <row r="3218" spans="1:4" x14ac:dyDescent="0.35">
      <c r="A3218" t="str">
        <f t="shared" si="100"/>
        <v>DICNPT-Patrón Multi-Implementación y Resolución Especifica de Portugal, de los Componentes que resuelven el cálculo o validan los Dígitos de Control, fundamentalmente de los distintos Tipos de Contratos. En esta aplicación, la funcionalidad que se tiene es aplicar el cálculos estándar, públicos, para aseguran la corrección de la información</v>
      </c>
      <c r="B3218" s="9" t="s">
        <v>7091</v>
      </c>
      <c r="C3218" s="9" t="s">
        <v>7092</v>
      </c>
      <c r="D3218" t="str">
        <f t="shared" si="101"/>
        <v>DICNPT-Patrón Multi-Implementación y Resolución Especifica de Portugal, de los Componentes que resuelven el cálculo o validan los Dígitos de Control, fundamentalmente de los distintos Tipos de Contratos. En esta aplicación, la funcionalidad que se tiene es aplicar el cálculos estándar, públicos, para aseguran la corrección de la información</v>
      </c>
    </row>
    <row r="3219" spans="1:4" x14ac:dyDescent="0.35">
      <c r="A3219" t="str">
        <f t="shared" si="100"/>
        <v>DICNUK-Patrón Multi-Implementación y Resolución Especifica de  Reino Unido, de los Componentes que resuelven el cálculo o validan los Dígitos de Control, fundamentalmente de los distintos Tipos de Contratos. En esta aplicación, la funcionalidad que se tiene es aplicar el cálculos estándar, públicos, para aseguran la corrección de la información</v>
      </c>
      <c r="B3219" s="9" t="s">
        <v>7093</v>
      </c>
      <c r="C3219" s="9" t="s">
        <v>7094</v>
      </c>
      <c r="D3219" t="str">
        <f t="shared" si="101"/>
        <v>DICNUK-Patrón Multi-Implementación y Resolución Especifica de  Reino Unido, de los Componentes que resuelven el cálculo o validan los Dígitos de Control, fundamentalmente de los distintos Tipos de Contratos. En esta aplicación, la funcionalidad que se tiene es aplicar el cálculos estándar, públicos, para aseguran la corrección de la información</v>
      </c>
    </row>
    <row r="3220" spans="1:4" x14ac:dyDescent="0.35">
      <c r="A3220" t="str">
        <f t="shared" si="100"/>
        <v>DICNUS-Patrón Multi-Implementación y Resolución Especifica de  Estados Unidos, de los Componentes que resuelven el cálculo o validan los Dígitos de Control, fundamentalmente de los distintos Tipos de Contratos. En esta aplicación, la funcionalidad que se tiene es aplicar el cálculos estándar, públicos, para aseguran la corrección de la información</v>
      </c>
      <c r="B3220" s="9" t="s">
        <v>7095</v>
      </c>
      <c r="C3220" s="9" t="s">
        <v>7096</v>
      </c>
      <c r="D3220" t="str">
        <f t="shared" si="101"/>
        <v>DICNUS-Patrón Multi-Implementación y Resolución Especifica de  Estados Unidos, de los Componentes que resuelven el cálculo o validan los Dígitos de Control, fundamentalmente de los distintos Tipos de Contratos. En esta aplicación, la funcionalidad que se tiene es aplicar el cálculos estándar, públicos, para aseguran la corrección de la información</v>
      </c>
    </row>
    <row r="3221" spans="1:4" x14ac:dyDescent="0.35">
      <c r="A3221" t="str">
        <f t="shared" si="100"/>
        <v>DICTCO-Aplicación de componenteizicón de Digitos de Control</v>
      </c>
      <c r="B3221" s="9" t="s">
        <v>7097</v>
      </c>
      <c r="C3221" s="9" t="s">
        <v>7098</v>
      </c>
      <c r="D3221" t="str">
        <f t="shared" si="101"/>
        <v>DICTCO-Aplicación de componenteizicón de Digitos de Control</v>
      </c>
    </row>
    <row r="3222" spans="1:4" x14ac:dyDescent="0.35">
      <c r="A3222" t="str">
        <f t="shared" si="100"/>
        <v>DIDEEV-APLICATIVO QUE CONCENTRA MENSAJES DE DIFERENTES APLICATIVOS Y CONVIERTE LOS MENSAJES A FORMATO JASON PARA ENVIARLOS AL APLICATIVO LATINIA</v>
      </c>
      <c r="B3222" s="9" t="s">
        <v>7099</v>
      </c>
      <c r="C3222" s="9" t="s">
        <v>7100</v>
      </c>
      <c r="D3222" t="str">
        <f t="shared" si="101"/>
        <v>DIDEEV-APLICATIVO QUE CONCENTRA MENSAJES DE DIFERENTES APLICATIVOS Y CONVIERTE LOS MENSAJES A FORMATO JASON PARA ENVIARLOS AL APLICATIVO LATINIA</v>
      </c>
    </row>
    <row r="3223" spans="1:4" x14ac:dyDescent="0.35">
      <c r="A3223" t="str">
        <f t="shared" si="100"/>
        <v>DIFATM-GESTION DE DIFERENCIAS Y DE OPERATIVA PROPIA DEL ATM</v>
      </c>
      <c r="B3223" s="9" t="s">
        <v>7101</v>
      </c>
      <c r="C3223" s="9" t="s">
        <v>7102</v>
      </c>
      <c r="D3223" t="str">
        <f t="shared" si="101"/>
        <v>DIFATM-GESTION DE DIFERENCIAS Y DE OPERATIVA PROPIA DEL ATM</v>
      </c>
    </row>
    <row r="3224" spans="1:4" x14ac:dyDescent="0.35">
      <c r="A3224" t="str">
        <f t="shared" si="100"/>
        <v>DIFIES-IIC DIVIDENDOS FINV ESPAÑA</v>
      </c>
      <c r="B3224" s="9" t="s">
        <v>7103</v>
      </c>
      <c r="C3224" s="9" t="s">
        <v>7104</v>
      </c>
      <c r="D3224" t="str">
        <f t="shared" si="101"/>
        <v>DIFIES-IIC DIVIDENDOS FINV ESPAÑA</v>
      </c>
    </row>
    <row r="3225" spans="1:4" x14ac:dyDescent="0.35">
      <c r="A3225" t="str">
        <f t="shared" si="100"/>
        <v>DIGCLI-Diagnostico de cliente, conjunto de dados de suporte à análise de cliente.</v>
      </c>
      <c r="B3225" s="9" t="s">
        <v>7105</v>
      </c>
      <c r="C3225" s="9" t="s">
        <v>7106</v>
      </c>
      <c r="D3225" t="str">
        <f t="shared" si="101"/>
        <v>DIGCLI-Diagnostico de cliente, conjunto de dados de suporte à análise de cliente.</v>
      </c>
    </row>
    <row r="3226" spans="1:4" x14ac:dyDescent="0.35">
      <c r="A3226" t="str">
        <f t="shared" si="100"/>
        <v>DIGCNT-Componentes que resuelven el cálculo o validan los Dígitos de Control, fundamentalmente de los distintos Tipos de Contratos. En esta aplicación, la funcionalidad que se tiene es aplicar el cálculos estándar, públicos, para aseguran la corrección de la información</v>
      </c>
      <c r="B3226" s="9" t="s">
        <v>7107</v>
      </c>
      <c r="C3226" s="9" t="s">
        <v>7108</v>
      </c>
      <c r="D3226" t="str">
        <f t="shared" si="101"/>
        <v>DIGCNT-Componentes que resuelven el cálculo o validan los Dígitos de Control, fundamentalmente de los distintos Tipos de Contratos. En esta aplicación, la funcionalidad que se tiene es aplicar el cálculos estándar, públicos, para aseguran la corrección de la información</v>
      </c>
    </row>
    <row r="3227" spans="1:4" x14ac:dyDescent="0.35">
      <c r="A3227" t="str">
        <f t="shared" si="100"/>
        <v>DIGDOC-Información de  Cuentas aperturadas para complemento de expediente en sistema de digitalización</v>
      </c>
      <c r="B3227" s="9" t="s">
        <v>7109</v>
      </c>
      <c r="C3227" s="9" t="s">
        <v>7110</v>
      </c>
      <c r="D3227" t="str">
        <f t="shared" si="101"/>
        <v>DIGDOC-Información de  Cuentas aperturadas para complemento de expediente en sistema de digitalización</v>
      </c>
    </row>
    <row r="3228" spans="1:4" x14ac:dyDescent="0.35">
      <c r="A3228" t="str">
        <f t="shared" si="100"/>
        <v>DIGICH-Aplicação de digitalização de cheques Totta</v>
      </c>
      <c r="B3228" s="9" t="s">
        <v>7111</v>
      </c>
      <c r="C3228" s="9" t="s">
        <v>7112</v>
      </c>
      <c r="D3228" t="str">
        <f t="shared" si="101"/>
        <v>DIGICH-Aplicação de digitalização de cheques Totta</v>
      </c>
    </row>
    <row r="3229" spans="1:4" x14ac:dyDescent="0.35">
      <c r="A3229" t="str">
        <f t="shared" si="100"/>
        <v>DIMUSE-Elementos específicos para la gestión de las pólizas distribuidas en Santander España pertenecientes a la familia de MULTIRRIESGO</v>
      </c>
      <c r="B3229" s="9" t="s">
        <v>7113</v>
      </c>
      <c r="C3229" s="9" t="s">
        <v>7114</v>
      </c>
      <c r="D3229" t="str">
        <f t="shared" si="101"/>
        <v>DIMUSE-Elementos específicos para la gestión de las pólizas distribuidas en Santander España pertenecientes a la familia de MULTIRRIESGO</v>
      </c>
    </row>
    <row r="3230" spans="1:4" x14ac:dyDescent="0.35">
      <c r="A3230" t="str">
        <f t="shared" si="100"/>
        <v>DIPECO-APLICACIóN CORE QUE AGRUPA LOSSERVICIOS DEL DIRECTORIO DE PERSONAS CORPORATIVO</v>
      </c>
      <c r="B3230" s="9" t="s">
        <v>7115</v>
      </c>
      <c r="C3230" s="9" t="s">
        <v>7116</v>
      </c>
      <c r="D3230" t="str">
        <f t="shared" si="101"/>
        <v>DIPECO-APLICACIóN CORE QUE AGRUPA LOSSERVICIOS DEL DIRECTORIO DE PERSONAS CORPORATIVO</v>
      </c>
    </row>
    <row r="3231" spans="1:4" x14ac:dyDescent="0.35">
      <c r="A3231" t="str">
        <f t="shared" si="100"/>
        <v>DIPECP-PARTE LOCAL PARA CORPORATIVO DE LA APLICACIóN DIDEPE DIRECTORIO DE PERSONAS</v>
      </c>
      <c r="B3231" s="9" t="s">
        <v>7117</v>
      </c>
      <c r="C3231" s="9" t="s">
        <v>7118</v>
      </c>
      <c r="D3231" t="str">
        <f t="shared" si="101"/>
        <v>DIPECP-PARTE LOCAL PARA CORPORATIVO DE LA APLICACIóN DIDEPE DIRECTORIO DE PERSONAS</v>
      </c>
    </row>
    <row r="3232" spans="1:4" x14ac:dyDescent="0.35">
      <c r="A3232" t="str">
        <f t="shared" si="100"/>
        <v>DIPESA-PARTE LOCAL PARA SANTANDER DE LA APLICACIóN DIDEPE DIRECTORIO DE PERSONAS</v>
      </c>
      <c r="B3232" s="9" t="s">
        <v>7119</v>
      </c>
      <c r="C3232" s="9" t="s">
        <v>7120</v>
      </c>
      <c r="D3232" t="str">
        <f t="shared" si="101"/>
        <v>DIPESA-PARTE LOCAL PARA SANTANDER DE LA APLICACIóN DIDEPE DIRECTORIO DE PERSONAS</v>
      </c>
    </row>
    <row r="3233" spans="1:4" x14ac:dyDescent="0.35">
      <c r="A3233" t="str">
        <f t="shared" si="100"/>
        <v>DIPETL-Aplicación que agrupa los servicios de extracción y aprovisionamiento de datos para el Directorio de Personas Corporativo</v>
      </c>
      <c r="B3233" s="9" t="s">
        <v>7121</v>
      </c>
      <c r="C3233" s="9" t="s">
        <v>7122</v>
      </c>
      <c r="D3233" t="str">
        <f t="shared" si="101"/>
        <v>DIPETL-Aplicación que agrupa los servicios de extracción y aprovisionamiento de datos para el Directorio de Personas Corporativo</v>
      </c>
    </row>
    <row r="3234" spans="1:4" x14ac:dyDescent="0.35">
      <c r="A3234" t="str">
        <f t="shared" si="100"/>
        <v>DIPPES-DISTRIBUCION PLANES PENSIONES LOCAL ESPAÑA</v>
      </c>
      <c r="B3234" s="9" t="s">
        <v>7123</v>
      </c>
      <c r="C3234" s="9" t="s">
        <v>7124</v>
      </c>
      <c r="D3234" t="str">
        <f t="shared" si="101"/>
        <v>DIPPES-DISTRIBUCION PLANES PENSIONES LOCAL ESPAÑA</v>
      </c>
    </row>
    <row r="3235" spans="1:4" x14ac:dyDescent="0.35">
      <c r="A3235" t="str">
        <f t="shared" si="100"/>
        <v>DIPPSE-Contiene el software que gestiona la distribución de los productos de PPA en Banco Santander España</v>
      </c>
      <c r="B3235" s="9" t="s">
        <v>7125</v>
      </c>
      <c r="C3235" s="9" t="s">
        <v>7126</v>
      </c>
      <c r="D3235" t="str">
        <f t="shared" si="101"/>
        <v>DIPPSE-Contiene el software que gestiona la distribución de los productos de PPA en Banco Santander España</v>
      </c>
    </row>
    <row r="3236" spans="1:4" x14ac:dyDescent="0.35">
      <c r="A3236" t="str">
        <f t="shared" si="100"/>
        <v>DISABB-DISTRIBUCION DE CONTRATOS ABB</v>
      </c>
      <c r="B3236" s="9" t="s">
        <v>7127</v>
      </c>
      <c r="C3236" s="9" t="s">
        <v>7128</v>
      </c>
      <c r="D3236" t="str">
        <f t="shared" si="101"/>
        <v>DISABB-DISTRIBUCION DE CONTRATOS ABB</v>
      </c>
    </row>
    <row r="3237" spans="1:4" x14ac:dyDescent="0.35">
      <c r="A3237" t="str">
        <f t="shared" si="100"/>
        <v>DISBAN-DISTRIBUCION DE CONTRATOS BAN</v>
      </c>
      <c r="B3237" s="9" t="s">
        <v>7129</v>
      </c>
      <c r="C3237" s="9" t="s">
        <v>7130</v>
      </c>
      <c r="D3237" t="str">
        <f t="shared" si="101"/>
        <v>DISBAN-DISTRIBUCION DE CONTRATOS BAN</v>
      </c>
    </row>
    <row r="3238" spans="1:4" x14ac:dyDescent="0.35">
      <c r="A3238" t="str">
        <f t="shared" si="100"/>
        <v>DISCSE-Elementos del nuevo conector de seguros en Santander España</v>
      </c>
      <c r="B3238" s="9" t="s">
        <v>7131</v>
      </c>
      <c r="C3238" s="9" t="s">
        <v>7132</v>
      </c>
      <c r="D3238" t="str">
        <f t="shared" si="101"/>
        <v>DISCSE-Elementos del nuevo conector de seguros en Santander España</v>
      </c>
    </row>
    <row r="3239" spans="1:4" x14ac:dyDescent="0.35">
      <c r="A3239" t="str">
        <f t="shared" si="100"/>
        <v>DISDGO-Aplicación Corporativa para la obtencion de movimientos a partir de las operaciones registradas en Diario General de Operaciones (DGO)</v>
      </c>
      <c r="B3239" s="9" t="s">
        <v>7133</v>
      </c>
      <c r="C3239" s="9" t="s">
        <v>7134</v>
      </c>
      <c r="D3239" t="str">
        <f t="shared" si="101"/>
        <v>DISDGO-Aplicación Corporativa para la obtencion de movimientos a partir de las operaciones registradas en Diario General de Operaciones (DGO)</v>
      </c>
    </row>
    <row r="3240" spans="1:4" x14ac:dyDescent="0.35">
      <c r="A3240" t="str">
        <f t="shared" si="100"/>
        <v>DISEMP-Contiene las aplicaciones específicas para los procesos de migración del Popular</v>
      </c>
      <c r="B3240" s="9" t="s">
        <v>7135</v>
      </c>
      <c r="C3240" s="9" t="s">
        <v>7136</v>
      </c>
      <c r="D3240" t="str">
        <f t="shared" si="101"/>
        <v>DISEMP-Contiene las aplicaciones específicas para los procesos de migración del Popular</v>
      </c>
    </row>
    <row r="3241" spans="1:4" x14ac:dyDescent="0.35">
      <c r="A3241" t="str">
        <f t="shared" si="100"/>
        <v>DISESE-Contiene las aplicaciones específicas para la distribución de seguros en Santander España</v>
      </c>
      <c r="B3241" s="9" t="s">
        <v>7137</v>
      </c>
      <c r="C3241" s="9" t="s">
        <v>7138</v>
      </c>
      <c r="D3241" t="str">
        <f t="shared" si="101"/>
        <v>DISESE-Contiene las aplicaciones específicas para la distribución de seguros en Santander España</v>
      </c>
    </row>
    <row r="3242" spans="1:4" x14ac:dyDescent="0.35">
      <c r="A3242" t="str">
        <f t="shared" si="100"/>
        <v>DISIIC-DISTRIBUCION</v>
      </c>
      <c r="B3242" s="9" t="s">
        <v>7139</v>
      </c>
      <c r="C3242" s="9" t="s">
        <v>7140</v>
      </c>
      <c r="D3242" t="str">
        <f t="shared" si="101"/>
        <v>DISIIC-DISTRIBUCION</v>
      </c>
    </row>
    <row r="3243" spans="1:4" x14ac:dyDescent="0.35">
      <c r="A3243" t="str">
        <f t="shared" si="100"/>
        <v>DISIPA-Distribucion SIGA Partenon</v>
      </c>
      <c r="B3243" s="9" t="s">
        <v>7141</v>
      </c>
      <c r="C3243" s="9" t="s">
        <v>7142</v>
      </c>
      <c r="D3243" t="str">
        <f t="shared" si="101"/>
        <v>DISIPA-Distribucion SIGA Partenon</v>
      </c>
    </row>
    <row r="3244" spans="1:4" x14ac:dyDescent="0.35">
      <c r="A3244" t="str">
        <f t="shared" si="100"/>
        <v>DISOPE-Contiene las operaciones necesarias para obtener indicadores para la aplicación de Opermart</v>
      </c>
      <c r="B3244" s="9" t="s">
        <v>7143</v>
      </c>
      <c r="C3244" s="9" t="s">
        <v>7144</v>
      </c>
      <c r="D3244" t="str">
        <f t="shared" si="101"/>
        <v>DISOPE-Contiene las operaciones necesarias para obtener indicadores para la aplicación de Opermart</v>
      </c>
    </row>
    <row r="3245" spans="1:4" x14ac:dyDescent="0.35">
      <c r="A3245" t="str">
        <f t="shared" si="100"/>
        <v>DISOSA-Distribucion Solicitudes Santander</v>
      </c>
      <c r="B3245" s="9" t="s">
        <v>7145</v>
      </c>
      <c r="C3245" s="9" t="s">
        <v>7146</v>
      </c>
      <c r="D3245" t="str">
        <f t="shared" si="101"/>
        <v>DISOSA-Distribucion Solicitudes Santander</v>
      </c>
    </row>
    <row r="3246" spans="1:4" x14ac:dyDescent="0.35">
      <c r="A3246" t="str">
        <f t="shared" si="100"/>
        <v>DISPDU-PMAS. DISPOSITIVOS DEU</v>
      </c>
      <c r="B3246" s="9" t="s">
        <v>7147</v>
      </c>
      <c r="C3246" s="9" t="s">
        <v>7148</v>
      </c>
      <c r="D3246" t="str">
        <f t="shared" si="101"/>
        <v>DISPDU-PMAS. DISPOSITIVOS DEU</v>
      </c>
    </row>
    <row r="3247" spans="1:4" x14ac:dyDescent="0.35">
      <c r="A3247" t="str">
        <f t="shared" si="100"/>
        <v>DISPES-Realizará la Comunicación cambio situación a Switch, Comunicación de dispositivos, Contactos de arrendadores, Contactos de Asistencia, Contactos de Fabricantes, Contactos de instalador, Contactos de Propietarios, Control de recargas, Gestión de arrendadores, Gestión de asistencia de dispositivo, Gestión de capacidades y métodos de captura del Dispositivo, Gestión de claves, Gestión de Dispositivos,Gestión de empresas de asistencia, Gestión de empresas instaladoras, Gestión de fabricantes de dispositivos, Gestión de instalación de dispositivo, Gestión de propietarios de dispositivos, Gestión de tarjetas de supervisor, Gestión de Tipológicas de Terminales, Informes Operativos arrendadores, Informes Operativos asistencia de dispositivo, Informes Operativos de dispositivos, Informes Operativos fabricantes de dispositivo, Informes Operativos instalación de dispositivo, Liquidación de arrendadores, Liquidación de empresas de asistencia, Liquidación de empresas de instalación, Liquidación de fabricantes de dispositivos, Liquidación de propietarios de dispositivos y Perfiles de Dispositivos. ESPAÑA</v>
      </c>
      <c r="B3247" s="9" t="s">
        <v>7149</v>
      </c>
      <c r="C3247" s="9" t="s">
        <v>7150</v>
      </c>
      <c r="D3247" t="str">
        <f t="shared" si="101"/>
        <v>DISPES-Realizará la Comunicación cambio situación a Switch, Comunicación de dispositivos, Contactos de arrendadores, Contactos de Asistencia, Contactos de Fabricantes, Contactos de instalador, Contactos de Propietarios, Control de recargas, Gestión de arrendadores, Gestión de asistencia de dispositivo, Gestión de capacidades y métodos de captura del Dispositivo, Gestión de claves, Gestión de Dispositivos,Gestión de empresas de asistencia, Gestión de empresas instaladoras, Gestión de fabricantes de dispositivos, Gestión de instalación de dispositivo, Gestión de propietarios de dispositivos, Gestión de tarjetas de supervisor, Gestión de Tipológicas de Terminales, Informes Operativos arrendadores, Informes Operativos asistencia de dispositivo, Informes Operativos de dispositivos, Informes Operativos fabricantes de dispositivo, Informes Operativos instalación de dispositivo, Liquidación de arrendadores, Liquidación de empresas de asistencia, Liquidación de empresas de instalación, Liquidación de fabricantes de dispositivos, Liquidación de propietarios de dispositivos y Perfiles de Dispositivos. ESPAÑA</v>
      </c>
    </row>
    <row r="3248" spans="1:4" x14ac:dyDescent="0.35">
      <c r="A3248" t="str">
        <f t="shared" ref="A3248:A3312" si="102">CONCATENATE(C3248,"-",B3248)</f>
        <v>DISPOS-Realizará la Comunicación cambio situación a Switch, Comunicación de dispositivos, Contactos de arrendadores, Contactos de Asistencia, Contactos de Fabricantes, Contactos de instalador, Contactos de Propietarios, Control de recargas, Gestión de arrendadores, Gestión de asistencia de dispositivo, Gestión de capacidades y métodos de captura del Dispositivo, Gestión de claves, Gestión de Dispositivos,Gestión de empresas de asistencia, Gestión de empresas instaladoras, Gestión de fabricantes de dispositivos, Gestión de instalación de dispositivo, Gestión de propietarios de dispositivos, Gestión de tarjetas de supervisor, Gestión de Tipológicas de Terminales, Informes Operativos arrendadores, Informes Operativos asistencia de dispositivo, Informes Operativos de dispositivos, Informes Operativos fabricantes de dispositivo, Informes Operativos instalación de dispositivo, Liquidación de arrendadores, Liquidación de empresas de asistencia, Liquidación de empresas de instalación, Liquidación de fabricantes de dispositivos, Liquidación de propietarios de dispositivos y Perfiles de Dispositivos</v>
      </c>
      <c r="B3248" s="9" t="s">
        <v>7151</v>
      </c>
      <c r="C3248" s="9" t="s">
        <v>7152</v>
      </c>
      <c r="D3248" t="str">
        <f t="shared" ref="D3248:D3312" si="103">A3248</f>
        <v>DISPOS-Realizará la Comunicación cambio situación a Switch, Comunicación de dispositivos, Contactos de arrendadores, Contactos de Asistencia, Contactos de Fabricantes, Contactos de instalador, Contactos de Propietarios, Control de recargas, Gestión de arrendadores, Gestión de asistencia de dispositivo, Gestión de capacidades y métodos de captura del Dispositivo, Gestión de claves, Gestión de Dispositivos,Gestión de empresas de asistencia, Gestión de empresas instaladoras, Gestión de fabricantes de dispositivos, Gestión de instalación de dispositivo, Gestión de propietarios de dispositivos, Gestión de tarjetas de supervisor, Gestión de Tipológicas de Terminales, Informes Operativos arrendadores, Informes Operativos asistencia de dispositivo, Informes Operativos de dispositivos, Informes Operativos fabricantes de dispositivo, Informes Operativos instalación de dispositivo, Liquidación de arrendadores, Liquidación de empresas de asistencia, Liquidación de empresas de instalación, Liquidación de fabricantes de dispositivos, Liquidación de propietarios de dispositivos y Perfiles de Dispositivos</v>
      </c>
    </row>
    <row r="3249" spans="1:4" x14ac:dyDescent="0.35">
      <c r="A3249" t="str">
        <f t="shared" si="102"/>
        <v>DISPUK-PMAS. DISPOSITIVOS UK</v>
      </c>
      <c r="B3249" s="9" t="s">
        <v>7153</v>
      </c>
      <c r="C3249" s="9" t="s">
        <v>7154</v>
      </c>
      <c r="D3249" t="str">
        <f t="shared" si="103"/>
        <v>DISPUK-PMAS. DISPOSITIVOS UK</v>
      </c>
    </row>
    <row r="3250" spans="1:4" x14ac:dyDescent="0.35">
      <c r="A3250" t="str">
        <f t="shared" si="102"/>
        <v>DISPUS-PMAS. DISPOSITIVOS USA</v>
      </c>
      <c r="B3250" s="9" t="s">
        <v>7155</v>
      </c>
      <c r="C3250" s="9" t="s">
        <v>7156</v>
      </c>
      <c r="D3250" t="str">
        <f t="shared" si="103"/>
        <v>DISPUS-PMAS. DISPOSITIVOS USA</v>
      </c>
    </row>
    <row r="3251" spans="1:4" x14ac:dyDescent="0.35">
      <c r="A3251" t="str">
        <f t="shared" si="102"/>
        <v>DISSAN-DISTRIBUCION DE CONTRATOS SAN</v>
      </c>
      <c r="B3251" s="9" t="s">
        <v>7157</v>
      </c>
      <c r="C3251" s="9" t="s">
        <v>7158</v>
      </c>
      <c r="D3251" t="str">
        <f t="shared" si="103"/>
        <v>DISSAN-DISTRIBUCION DE CONTRATOS SAN</v>
      </c>
    </row>
    <row r="3252" spans="1:4" x14ac:dyDescent="0.35">
      <c r="A3252" t="str">
        <f t="shared" si="102"/>
        <v>DISSOL-Elementos generales y estructurales necesarios para la distribución de Solicitudes desde las redes Grupo</v>
      </c>
      <c r="B3252" s="9" t="s">
        <v>7159</v>
      </c>
      <c r="C3252" s="9" t="s">
        <v>7160</v>
      </c>
      <c r="D3252" t="str">
        <f t="shared" si="103"/>
        <v>DISSOL-Elementos generales y estructurales necesarios para la distribución de Solicitudes desde las redes Grupo</v>
      </c>
    </row>
    <row r="3253" spans="1:4" x14ac:dyDescent="0.35">
      <c r="A3253" t="str">
        <f t="shared" si="102"/>
        <v>DISSOV-DISTRIBUCION SOV</v>
      </c>
      <c r="B3253" s="9" t="s">
        <v>7161</v>
      </c>
      <c r="C3253" s="9" t="s">
        <v>7162</v>
      </c>
      <c r="D3253" t="str">
        <f t="shared" si="103"/>
        <v>DISSOV-DISTRIBUCION SOV</v>
      </c>
    </row>
    <row r="3254" spans="1:4" x14ac:dyDescent="0.35">
      <c r="A3254" t="str">
        <f t="shared" si="102"/>
        <v>DISTES-Aplicación que agrupa procesos y servicios para hacer la distribucion de alertas, proyectos, acciones y actividades, en principio a la agenda de riesgos.</v>
      </c>
      <c r="B3254" s="9" t="s">
        <v>7163</v>
      </c>
      <c r="C3254" s="9" t="s">
        <v>7164</v>
      </c>
      <c r="D3254" t="str">
        <f t="shared" si="103"/>
        <v>DISTES-Aplicación que agrupa procesos y servicios para hacer la distribucion de alertas, proyectos, acciones y actividades, en principio a la agenda de riesgos.</v>
      </c>
    </row>
    <row r="3255" spans="1:4" x14ac:dyDescent="0.35">
      <c r="A3255" t="str">
        <f t="shared" si="102"/>
        <v>DISTRI-DISTRIBUCION DE CONTRATOS</v>
      </c>
      <c r="B3255" s="9" t="s">
        <v>7165</v>
      </c>
      <c r="C3255" s="9" t="s">
        <v>7166</v>
      </c>
      <c r="D3255" t="str">
        <f t="shared" si="103"/>
        <v>DISTRI-DISTRIBUCION DE CONTRATOS</v>
      </c>
    </row>
    <row r="3256" spans="1:4" x14ac:dyDescent="0.35">
      <c r="A3256" t="str">
        <f t="shared" si="102"/>
        <v>DISTUK-Aplicación que agrupa procesos y servicios para hacer la distribucion de alertas, proyectos, acciones y actividades, en principio a la agenda de riesgos.</v>
      </c>
      <c r="B3256" s="9" t="s">
        <v>7163</v>
      </c>
      <c r="C3256" s="9" t="s">
        <v>7167</v>
      </c>
      <c r="D3256" t="str">
        <f t="shared" si="103"/>
        <v>DISTUK-Aplicación que agrupa procesos y servicios para hacer la distribucion de alertas, proyectos, acciones y actividades, en principio a la agenda de riesgos.</v>
      </c>
    </row>
    <row r="3257" spans="1:4" x14ac:dyDescent="0.35">
      <c r="A3257" t="str">
        <f t="shared" si="102"/>
        <v>DIVISA-Distribucion Vida Santander</v>
      </c>
      <c r="B3257" s="9" t="s">
        <v>7168</v>
      </c>
      <c r="C3257" s="9" t="s">
        <v>7169</v>
      </c>
      <c r="D3257" t="str">
        <f t="shared" si="103"/>
        <v>DIVISA-Distribucion Vida Santander</v>
      </c>
    </row>
    <row r="3258" spans="1:4" x14ac:dyDescent="0.35">
      <c r="A3258" t="str">
        <f t="shared" si="102"/>
        <v>DIVISE-Elementos específicos para la gestión de seguros de Vida Banco Santander España</v>
      </c>
      <c r="B3258" s="9" t="s">
        <v>7170</v>
      </c>
      <c r="C3258" s="9" t="s">
        <v>7171</v>
      </c>
      <c r="D3258" t="str">
        <f t="shared" si="103"/>
        <v>DIVISE-Elementos específicos para la gestión de seguros de Vida Banco Santander España</v>
      </c>
    </row>
    <row r="3259" spans="1:4" x14ac:dyDescent="0.35">
      <c r="A3259" t="str">
        <f t="shared" si="102"/>
        <v>DIVTBR-Mantenimiento y consulta del modelo que recoge la codificación de los conceptos necesarios para la definición la división territorial de Brasil, independiente de la dirección; de uso general por todas las aplicaciones de resto de capas del software</v>
      </c>
      <c r="B3259" s="9" t="s">
        <v>7172</v>
      </c>
      <c r="C3259" s="9" t="s">
        <v>7173</v>
      </c>
      <c r="D3259" t="str">
        <f t="shared" si="103"/>
        <v>DIVTBR-Mantenimiento y consulta del modelo que recoge la codificación de los conceptos necesarios para la definición la división territorial de Brasil, independiente de la dirección; de uso general por todas las aplicaciones de resto de capas del software</v>
      </c>
    </row>
    <row r="3260" spans="1:4" x14ac:dyDescent="0.35">
      <c r="A3260" t="str">
        <f t="shared" si="102"/>
        <v>DIVTER-Mantenimiento y consulta del modelo que recoge la codificación de los conceptos necesarios para la definición la división territorial de España, independiente de la dirección; de uso general por todas las aplicaciones de resto de capas del software</v>
      </c>
      <c r="B3260" s="9" t="s">
        <v>7174</v>
      </c>
      <c r="C3260" s="9" t="s">
        <v>7175</v>
      </c>
      <c r="D3260" t="str">
        <f t="shared" si="103"/>
        <v>DIVTER-Mantenimiento y consulta del modelo que recoge la codificación de los conceptos necesarios para la definición la división territorial de España, independiente de la dirección; de uso general por todas las aplicaciones de resto de capas del software</v>
      </c>
    </row>
    <row r="3261" spans="1:4" x14ac:dyDescent="0.35">
      <c r="A3261" t="str">
        <f t="shared" si="102"/>
        <v>DIVTPT-Mantenimiento y consulta del modelo que recoge la codificación de los conceptos necesarios para la definición la división territorial de Portugal, independiente de la dirección; de uso general por todas las aplicaciones de resto de capas del software</v>
      </c>
      <c r="B3261" s="9" t="s">
        <v>7176</v>
      </c>
      <c r="C3261" s="9" t="s">
        <v>7177</v>
      </c>
      <c r="D3261" t="str">
        <f t="shared" si="103"/>
        <v>DIVTPT-Mantenimiento y consulta del modelo que recoge la codificación de los conceptos necesarios para la definición la división territorial de Portugal, independiente de la dirección; de uso general por todas las aplicaciones de resto de capas del software</v>
      </c>
    </row>
    <row r="3262" spans="1:4" x14ac:dyDescent="0.35">
      <c r="A3262" t="str">
        <f t="shared" si="102"/>
        <v>DIVTUS-DIVISIóN TERRITORIAL USA</v>
      </c>
      <c r="B3262" s="9" t="s">
        <v>7178</v>
      </c>
      <c r="C3262" s="9" t="s">
        <v>7179</v>
      </c>
      <c r="D3262" t="str">
        <f t="shared" si="103"/>
        <v>DIVTUS-DIVISIóN TERRITORIAL USA</v>
      </c>
    </row>
    <row r="3263" spans="1:4" x14ac:dyDescent="0.35">
      <c r="A3263" t="str">
        <f t="shared" si="102"/>
        <v>DLGBTO-DLG Banesto</v>
      </c>
      <c r="B3263" s="9" t="s">
        <v>7180</v>
      </c>
      <c r="C3263" s="9" t="s">
        <v>7181</v>
      </c>
      <c r="D3263" t="str">
        <f t="shared" si="103"/>
        <v>DLGBTO-DLG Banesto</v>
      </c>
    </row>
    <row r="3264" spans="1:4" x14ac:dyDescent="0.35">
      <c r="A3264" t="str">
        <f t="shared" si="102"/>
        <v>DLGCOR-Almacenamiento de la información de las decisiones de un caso.</v>
      </c>
      <c r="B3264" s="9" t="s">
        <v>7182</v>
      </c>
      <c r="C3264" s="9" t="s">
        <v>7183</v>
      </c>
      <c r="D3264" t="str">
        <f t="shared" si="103"/>
        <v>DLGCOR-Almacenamiento de la información de las decisiones de un caso.</v>
      </c>
    </row>
    <row r="3265" spans="1:4" x14ac:dyDescent="0.35">
      <c r="A3265" t="str">
        <f t="shared" si="102"/>
        <v>DLGMEX-DLG MEX</v>
      </c>
      <c r="B3265" s="9" t="s">
        <v>7184</v>
      </c>
      <c r="C3265" s="9" t="s">
        <v>7185</v>
      </c>
      <c r="D3265" t="str">
        <f t="shared" si="103"/>
        <v>DLGMEX-DLG MEX</v>
      </c>
    </row>
    <row r="3266" spans="1:4" x14ac:dyDescent="0.35">
      <c r="A3266" t="str">
        <f t="shared" si="102"/>
        <v>DLGSAN-DLG San Esp</v>
      </c>
      <c r="B3266" s="9" t="s">
        <v>7186</v>
      </c>
      <c r="C3266" s="9" t="s">
        <v>7187</v>
      </c>
      <c r="D3266" t="str">
        <f t="shared" si="103"/>
        <v>DLGSAN-DLG San Esp</v>
      </c>
    </row>
    <row r="3267" spans="1:4" x14ac:dyDescent="0.35">
      <c r="A3267" t="str">
        <f t="shared" si="102"/>
        <v>DLGSOV-Almacenamiento de la información asociada a las decisiones de un caso para el caso de Sovereign.</v>
      </c>
      <c r="B3267" s="9" t="s">
        <v>7188</v>
      </c>
      <c r="C3267" s="9" t="s">
        <v>7189</v>
      </c>
      <c r="D3267" t="str">
        <f t="shared" si="103"/>
        <v>DLGSOV-Almacenamiento de la información asociada a las decisiones de un caso para el caso de Sovereign.</v>
      </c>
    </row>
    <row r="3268" spans="1:4" x14ac:dyDescent="0.35">
      <c r="A3268" t="str">
        <f t="shared" si="102"/>
        <v>DLGSUK-Almacenamiento de la información asociada a las decisiones de un caso para UK Empresas.</v>
      </c>
      <c r="B3268" s="9" t="s">
        <v>7190</v>
      </c>
      <c r="C3268" s="9" t="s">
        <v>7191</v>
      </c>
      <c r="D3268" t="str">
        <f t="shared" si="103"/>
        <v>DLGSUK-Almacenamiento de la información asociada a las decisiones de un caso para UK Empresas.</v>
      </c>
    </row>
    <row r="3269" spans="1:4" x14ac:dyDescent="0.35">
      <c r="A3269" t="str">
        <f t="shared" si="102"/>
        <v>DLISAN-DLGi SANTANDER</v>
      </c>
      <c r="B3269" s="9" t="s">
        <v>7192</v>
      </c>
      <c r="C3269" s="9" t="s">
        <v>7193</v>
      </c>
      <c r="D3269" t="str">
        <f t="shared" si="103"/>
        <v>DLISAN-DLGi SANTANDER</v>
      </c>
    </row>
    <row r="3270" spans="1:4" x14ac:dyDescent="0.35">
      <c r="A3270" t="str">
        <f t="shared" si="102"/>
        <v>DLISCU-DLOG Informacional SCU</v>
      </c>
      <c r="B3270" s="9" t="s">
        <v>7194</v>
      </c>
      <c r="C3270" s="9" t="s">
        <v>7195</v>
      </c>
      <c r="D3270" t="str">
        <f t="shared" si="103"/>
        <v>DLISCU-DLOG Informacional SCU</v>
      </c>
    </row>
    <row r="3271" spans="1:4" x14ac:dyDescent="0.35">
      <c r="A3271" t="str">
        <f t="shared" si="102"/>
        <v>DLISOV-Aplicación para almacenar todas las entradas y salidas del motor de decisión.</v>
      </c>
      <c r="B3271" s="9" t="s">
        <v>7196</v>
      </c>
      <c r="C3271" s="9" t="s">
        <v>7197</v>
      </c>
      <c r="D3271" t="str">
        <f t="shared" si="103"/>
        <v>DLISOV-Aplicación para almacenar todas las entradas y salidas del motor de decisión.</v>
      </c>
    </row>
    <row r="3272" spans="1:4" x14ac:dyDescent="0.35">
      <c r="A3272" t="str">
        <f t="shared" si="102"/>
        <v>DLOCIM-DESARROLLO.LOCAL.IM</v>
      </c>
      <c r="B3272" s="9" t="s">
        <v>7198</v>
      </c>
      <c r="C3272" s="9" t="s">
        <v>7199</v>
      </c>
      <c r="D3272" t="str">
        <f t="shared" si="103"/>
        <v>DLOCIM-DESARROLLO.LOCAL.IM</v>
      </c>
    </row>
    <row r="3273" spans="1:4" x14ac:dyDescent="0.35">
      <c r="A3273" t="str">
        <f t="shared" si="102"/>
        <v>DLOGNS-Decision Log New SCB Germany</v>
      </c>
      <c r="B3273" s="9" t="s">
        <v>7200</v>
      </c>
      <c r="C3273" s="9" t="s">
        <v>7201</v>
      </c>
      <c r="D3273" t="str">
        <f t="shared" si="103"/>
        <v>DLOGNS-Decision Log New SCB Germany</v>
      </c>
    </row>
    <row r="3274" spans="1:4" x14ac:dyDescent="0.35">
      <c r="A3274" t="str">
        <f t="shared" si="102"/>
        <v>DLOMEX-Repositorio de la información de entrada y salida del motor de decisión</v>
      </c>
      <c r="B3274" s="9" t="s">
        <v>7202</v>
      </c>
      <c r="C3274" s="9" t="s">
        <v>7203</v>
      </c>
      <c r="D3274" t="str">
        <f t="shared" si="103"/>
        <v>DLOMEX-Repositorio de la información de entrada y salida del motor de decisión</v>
      </c>
    </row>
    <row r="3275" spans="1:4" x14ac:dyDescent="0.35">
      <c r="A3275" t="str">
        <f t="shared" si="102"/>
        <v>DLOSEB-Decisión Log SEB</v>
      </c>
      <c r="B3275" s="9" t="s">
        <v>7204</v>
      </c>
      <c r="C3275" s="9" t="s">
        <v>7205</v>
      </c>
      <c r="D3275" t="str">
        <f t="shared" si="103"/>
        <v>DLOSEB-Decisión Log SEB</v>
      </c>
    </row>
    <row r="3276" spans="1:4" x14ac:dyDescent="0.35">
      <c r="A3276" t="str">
        <f t="shared" si="102"/>
        <v>DLPBDC-Software Local de Cuentas Personales y Liquidaciones de Cuentas Personales para entorno BMG</v>
      </c>
      <c r="B3276" s="9" t="s">
        <v>7206</v>
      </c>
      <c r="C3276" s="9" t="s">
        <v>7207</v>
      </c>
      <c r="D3276" t="str">
        <f t="shared" si="103"/>
        <v>DLPBDC-Software Local de Cuentas Personales y Liquidaciones de Cuentas Personales para entorno BMG</v>
      </c>
    </row>
    <row r="3277" spans="1:4" x14ac:dyDescent="0.35">
      <c r="A3277" t="str">
        <f t="shared" si="102"/>
        <v>DMCOCO-Data Mart de Cuadro de Mando Corporativo para Control Operativo (SCO)</v>
      </c>
      <c r="B3277" s="9" t="s">
        <v>7208</v>
      </c>
      <c r="C3277" s="9" t="s">
        <v>7209</v>
      </c>
      <c r="D3277" t="str">
        <f t="shared" si="103"/>
        <v>DMCOCO-Data Mart de Cuadro de Mando Corporativo para Control Operativo (SCO)</v>
      </c>
    </row>
    <row r="3278" spans="1:4" x14ac:dyDescent="0.35">
      <c r="A3278" t="str">
        <f t="shared" si="102"/>
        <v>DMCONP-DM para el control operativo interno en las diferentes instalaciones de norkom, uso interno isban.</v>
      </c>
      <c r="B3278" s="9" t="s">
        <v>7210</v>
      </c>
      <c r="C3278" s="9" t="s">
        <v>7211</v>
      </c>
      <c r="D3278" t="str">
        <f t="shared" si="103"/>
        <v>DMCONP-DM para el control operativo interno en las diferentes instalaciones de norkom, uso interno isban.</v>
      </c>
    </row>
    <row r="3279" spans="1:4" x14ac:dyDescent="0.35">
      <c r="A3279" t="str">
        <f t="shared" si="102"/>
        <v>DMCOPO-DM CONTROL PROCESOS SSIRC</v>
      </c>
      <c r="B3279" s="9" t="s">
        <v>7212</v>
      </c>
      <c r="C3279" s="9" t="s">
        <v>7213</v>
      </c>
      <c r="D3279" t="str">
        <f t="shared" si="103"/>
        <v>DMCOPO-DM CONTROL PROCESOS SSIRC</v>
      </c>
    </row>
    <row r="3280" spans="1:4" x14ac:dyDescent="0.35">
      <c r="A3280" t="str">
        <f t="shared" si="102"/>
        <v>DMCRSS-Datamart Cross del SCP</v>
      </c>
      <c r="B3280" s="9" t="s">
        <v>7214</v>
      </c>
      <c r="C3280" s="9" t="s">
        <v>7215</v>
      </c>
      <c r="D3280" t="str">
        <f t="shared" si="103"/>
        <v>DMCRSS-Datamart Cross del SCP</v>
      </c>
    </row>
    <row r="3281" spans="1:4" x14ac:dyDescent="0.35">
      <c r="A3281" t="str">
        <f t="shared" si="102"/>
        <v>DMEAAS-Datamart para explotación analítica de información ALM para entidades bajo regulador local de España.</v>
      </c>
      <c r="B3281" s="9" t="s">
        <v>7216</v>
      </c>
      <c r="C3281" s="9" t="s">
        <v>7217</v>
      </c>
      <c r="D3281" t="str">
        <f t="shared" si="103"/>
        <v>DMEAAS-Datamart para explotación analítica de información ALM para entidades bajo regulador local de España.</v>
      </c>
    </row>
    <row r="3282" spans="1:4" x14ac:dyDescent="0.35">
      <c r="A3282" t="str">
        <f t="shared" si="102"/>
        <v>DMFIS-Data Mart de Control Operativo - Fiscal</v>
      </c>
      <c r="B3282" s="9" t="s">
        <v>7218</v>
      </c>
      <c r="C3282" s="9" t="s">
        <v>7219</v>
      </c>
      <c r="D3282" t="str">
        <f t="shared" si="103"/>
        <v>DMFIS-Data Mart de Control Operativo - Fiscal</v>
      </c>
    </row>
    <row r="3283" spans="1:4" x14ac:dyDescent="0.35">
      <c r="A3283" t="str">
        <f t="shared" si="102"/>
        <v>DMMII1-Aplicación específica San ES para tratamiento local en el DM</v>
      </c>
      <c r="B3283" s="9" t="s">
        <v>7220</v>
      </c>
      <c r="C3283" s="9" t="s">
        <v>7221</v>
      </c>
      <c r="D3283" t="str">
        <f t="shared" si="103"/>
        <v>DMMII1-Aplicación específica San ES para tratamiento local en el DM</v>
      </c>
    </row>
    <row r="3284" spans="1:4" x14ac:dyDescent="0.35">
      <c r="A3284" t="str">
        <f t="shared" si="102"/>
        <v>DMMIIR-Sistema de Información para el seguimiento de la gestión de la Irregularidad. Tiene visión para acceso tanto desde SSCC como desde oficinas.</v>
      </c>
      <c r="B3284" s="9" t="s">
        <v>7222</v>
      </c>
      <c r="C3284" s="9" t="s">
        <v>7223</v>
      </c>
      <c r="D3284" t="str">
        <f t="shared" si="103"/>
        <v>DMMIIR-Sistema de Información para el seguimiento de la gestión de la Irregularidad. Tiene visión para acceso tanto desde SSCC como desde oficinas.</v>
      </c>
    </row>
    <row r="3285" spans="1:4" x14ac:dyDescent="0.35">
      <c r="A3285" t="str">
        <f t="shared" si="102"/>
        <v>DMSY-Application to manage deeds for mortgages</v>
      </c>
      <c r="B3285" s="9" t="s">
        <v>7224</v>
      </c>
      <c r="C3285" s="9" t="s">
        <v>7225</v>
      </c>
      <c r="D3285" t="str">
        <f t="shared" si="103"/>
        <v>DMSY-Application to manage deeds for mortgages</v>
      </c>
    </row>
    <row r="3286" spans="1:4" x14ac:dyDescent="0.35">
      <c r="A3286" t="str">
        <f t="shared" si="102"/>
        <v>DMTITU-DATAMART CORPORATIVO DE TITULIZACIONES, SISTEMA EXPLOTACION DEL DATAWAREHOUSE CORPORATIVO TITULIZACIONES:</v>
      </c>
      <c r="B3286" s="9" t="s">
        <v>7226</v>
      </c>
      <c r="C3286" s="9" t="s">
        <v>7227</v>
      </c>
      <c r="D3286" t="str">
        <f t="shared" si="103"/>
        <v>DMTITU-DATAMART CORPORATIVO DE TITULIZACIONES, SISTEMA EXPLOTACION DEL DATAWAREHOUSE CORPORATIVO TITULIZACIONES:</v>
      </c>
    </row>
    <row r="3287" spans="1:4" x14ac:dyDescent="0.35">
      <c r="A3287" t="s">
        <v>7228</v>
      </c>
      <c r="B3287" s="9" t="s">
        <v>7229</v>
      </c>
      <c r="C3287" s="9" t="s">
        <v>7230</v>
      </c>
      <c r="D3287" t="s">
        <v>7228</v>
      </c>
    </row>
    <row r="3288" spans="1:4" x14ac:dyDescent="0.35">
      <c r="A3288" t="str">
        <f t="shared" si="102"/>
        <v>DOCMAR-TRATAMIENTO DE DOCUMENTOS EN MARCAJE</v>
      </c>
      <c r="B3288" s="9" t="s">
        <v>7231</v>
      </c>
      <c r="C3288" s="9" t="s">
        <v>7232</v>
      </c>
      <c r="D3288" t="str">
        <f t="shared" si="103"/>
        <v>DOCMAR-TRATAMIENTO DE DOCUMENTOS EN MARCAJE</v>
      </c>
    </row>
    <row r="3289" spans="1:4" x14ac:dyDescent="0.35">
      <c r="A3289" t="str">
        <f t="shared" si="102"/>
        <v>DOCORE-DETALLE OPERATIVO DOMICILIACIONES MASIVAS APLICACION CORE</v>
      </c>
      <c r="B3289" s="9" t="s">
        <v>7233</v>
      </c>
      <c r="C3289" s="9" t="s">
        <v>7234</v>
      </c>
      <c r="D3289" t="str">
        <f t="shared" si="103"/>
        <v>DOCORE-DETALLE OPERATIVO DOMICILIACIONES MASIVAS APLICACION CORE</v>
      </c>
    </row>
    <row r="3290" spans="1:4" x14ac:dyDescent="0.35">
      <c r="A3290" t="str">
        <f t="shared" si="102"/>
        <v>DOCUAL-TRATAMIENTO DE DOCUMENTOS EN ALEMANIA</v>
      </c>
      <c r="B3290" s="9" t="s">
        <v>7235</v>
      </c>
      <c r="C3290" s="9" t="s">
        <v>7236</v>
      </c>
      <c r="D3290" t="str">
        <f t="shared" si="103"/>
        <v>DOCUAL-TRATAMIENTO DE DOCUMENTOS EN ALEMANIA</v>
      </c>
    </row>
    <row r="3291" spans="1:4" x14ac:dyDescent="0.35">
      <c r="A3291" t="str">
        <f t="shared" si="102"/>
        <v>DOCUBG-TRATAMIENTO DE DOCUMENTOS EN BMG</v>
      </c>
      <c r="B3291" s="9" t="s">
        <v>7237</v>
      </c>
      <c r="C3291" s="9" t="s">
        <v>7238</v>
      </c>
      <c r="D3291" t="str">
        <f t="shared" si="103"/>
        <v>DOCUBG-TRATAMIENTO DE DOCUMENTOS EN BMG</v>
      </c>
    </row>
    <row r="3292" spans="1:4" x14ac:dyDescent="0.35">
      <c r="A3292" t="str">
        <f t="shared" si="102"/>
        <v>DOCUCO-MANTENIMIENTO Y CONSULTA DE LOS CóDIGOS DE DOCUEMENTOS</v>
      </c>
      <c r="B3292" s="9" t="s">
        <v>7239</v>
      </c>
      <c r="C3292" s="9" t="s">
        <v>7240</v>
      </c>
      <c r="D3292" t="str">
        <f t="shared" si="103"/>
        <v>DOCUCO-MANTENIMIENTO Y CONSULTA DE LOS CóDIGOS DE DOCUEMENTOS</v>
      </c>
    </row>
    <row r="3293" spans="1:4" x14ac:dyDescent="0.35">
      <c r="A3293" t="str">
        <f t="shared" si="102"/>
        <v>DOCUES-TRATAMIENTO DE DOCUMENTOS EN ESPAñA</v>
      </c>
      <c r="B3293" s="9" t="s">
        <v>7241</v>
      </c>
      <c r="C3293" s="9" t="s">
        <v>7242</v>
      </c>
      <c r="D3293" t="str">
        <f t="shared" si="103"/>
        <v>DOCUES-TRATAMIENTO DE DOCUMENTOS EN ESPAñA</v>
      </c>
    </row>
    <row r="3294" spans="1:4" x14ac:dyDescent="0.35">
      <c r="A3294" t="str">
        <f t="shared" si="102"/>
        <v>DOCUPT-TRATAMIENTO DE DOCUMENTOS PORTUGAL</v>
      </c>
      <c r="B3294" s="9" t="s">
        <v>7243</v>
      </c>
      <c r="C3294" s="9" t="s">
        <v>7244</v>
      </c>
      <c r="D3294" t="str">
        <f t="shared" si="103"/>
        <v>DOCUPT-TRATAMIENTO DE DOCUMENTOS PORTUGAL</v>
      </c>
    </row>
    <row r="3295" spans="1:4" x14ac:dyDescent="0.35">
      <c r="A3295" t="str">
        <f t="shared" si="102"/>
        <v>DOCUUK-TRATAMIENTO DE DOCUMENTOS EN UK</v>
      </c>
      <c r="B3295" s="9" t="s">
        <v>7245</v>
      </c>
      <c r="C3295" s="9" t="s">
        <v>7246</v>
      </c>
      <c r="D3295" t="str">
        <f t="shared" si="103"/>
        <v>DOCUUK-TRATAMIENTO DE DOCUMENTOS EN UK</v>
      </c>
    </row>
    <row r="3296" spans="1:4" x14ac:dyDescent="0.35">
      <c r="A3296" t="str">
        <f t="shared" si="102"/>
        <v>DOCUUS-TRATAMIENTO DE DOCUMENTOS EN USA</v>
      </c>
      <c r="B3296" s="9" t="s">
        <v>7247</v>
      </c>
      <c r="C3296" s="9" t="s">
        <v>7248</v>
      </c>
      <c r="D3296" t="str">
        <f t="shared" si="103"/>
        <v>DOCUUS-TRATAMIENTO DE DOCUMENTOS EN USA</v>
      </c>
    </row>
    <row r="3297" spans="1:4" x14ac:dyDescent="0.35">
      <c r="A3297" t="str">
        <f t="shared" si="102"/>
        <v>DOESES-DOMIS. ESPAÑA-ESPCF</v>
      </c>
      <c r="B3297" s="9" t="s">
        <v>7249</v>
      </c>
      <c r="C3297" s="9" t="s">
        <v>7250</v>
      </c>
      <c r="D3297" t="str">
        <f t="shared" si="103"/>
        <v>DOESES-DOMIS. ESPAÑA-ESPCF</v>
      </c>
    </row>
    <row r="3298" spans="1:4" x14ac:dyDescent="0.35">
      <c r="A3298" t="str">
        <f t="shared" si="102"/>
        <v>DOINCO-Componente que permite agrupar y ordenar los datos de personas con caracterísiticas similares aislando a los mismos de su tratamiento del sistema de personas así como asociar parámetros de vigencia y calidad con el fin de mantener la información del cliente vigente y veraz</v>
      </c>
      <c r="B3298" s="9" t="s">
        <v>7251</v>
      </c>
      <c r="C3298" s="9" t="s">
        <v>7252</v>
      </c>
      <c r="D3298" t="str">
        <f t="shared" si="103"/>
        <v>DOINCO-Componente que permite agrupar y ordenar los datos de personas con caracterísiticas similares aislando a los mismos de su tratamiento del sistema de personas así como asociar parámetros de vigencia y calidad con el fin de mantener la información del cliente vigente y veraz</v>
      </c>
    </row>
    <row r="3299" spans="1:4" x14ac:dyDescent="0.35">
      <c r="A3299" t="str">
        <f t="shared" si="102"/>
        <v>DOINES-DOMICILC. INT-ESPCF</v>
      </c>
      <c r="B3299" s="9" t="s">
        <v>7253</v>
      </c>
      <c r="C3299" s="9" t="s">
        <v>7254</v>
      </c>
      <c r="D3299" t="str">
        <f t="shared" si="103"/>
        <v>DOINES-DOMICILC. INT-ESPCF</v>
      </c>
    </row>
    <row r="3300" spans="1:4" x14ac:dyDescent="0.35">
      <c r="A3300" t="str">
        <f t="shared" si="102"/>
        <v>DOMIAL-La aplicación Propósitos Alemania es una parte específica del producto Integrado de Gestión de Propósitos de la Información. Su funcionalidad es el conjunto de la parte específica mas la parte CORE del producto.</v>
      </c>
      <c r="B3300" s="9" t="s">
        <v>7255</v>
      </c>
      <c r="C3300" s="9" t="s">
        <v>7256</v>
      </c>
      <c r="D3300" t="str">
        <f t="shared" si="103"/>
        <v>DOMIAL-La aplicación Propósitos Alemania es una parte específica del producto Integrado de Gestión de Propósitos de la Información. Su funcionalidad es el conjunto de la parte específica mas la parte CORE del producto.</v>
      </c>
    </row>
    <row r="3301" spans="1:4" x14ac:dyDescent="0.35">
      <c r="A3301" t="str">
        <f t="shared" si="102"/>
        <v>DOMIES-La aplicación Propósitos España es una parte específica del producto Integrado de Gestión de Propósitos de la Información. Su funcionalidad es el conjunto de la parte específica mas la parte CORE del producto.</v>
      </c>
      <c r="B3301" s="9" t="s">
        <v>7257</v>
      </c>
      <c r="C3301" s="9" t="s">
        <v>7258</v>
      </c>
      <c r="D3301" t="str">
        <f t="shared" si="103"/>
        <v>DOMIES-La aplicación Propósitos España es una parte específica del producto Integrado de Gestión de Propósitos de la Información. Su funcionalidad es el conjunto de la parte específica mas la parte CORE del producto.</v>
      </c>
    </row>
    <row r="3302" spans="1:4" x14ac:dyDescent="0.35">
      <c r="A3302" t="str">
        <f t="shared" si="102"/>
        <v>DOMINI-Propósitos Core es una aplicación catalogada en la capa estructural pero enmarcada bajo el Proyecto de Visión Cliente 360º, con el objetivo principal de aportar la funcionalidad que permite a procesos, canales y otros sistemas realizar consultas de valor añadido sobre información de la persona, de forma que en base a un propósito definido se validen una serie de datos agrupados en dicho propósito atendiendo a unas reglas determinadas. El valor añadido de dicha funcionalidad se caracteriza por aislar a las aplicaciones consumidoras de la lógica necesaria para evaluar a los clientes el estado de dicho propósitos.</v>
      </c>
      <c r="B3302" s="9" t="s">
        <v>7259</v>
      </c>
      <c r="C3302" s="9" t="s">
        <v>7260</v>
      </c>
      <c r="D3302" t="str">
        <f t="shared" si="103"/>
        <v>DOMINI-Propósitos Core es una aplicación catalogada en la capa estructural pero enmarcada bajo el Proyecto de Visión Cliente 360º, con el objetivo principal de aportar la funcionalidad que permite a procesos, canales y otros sistemas realizar consultas de valor añadido sobre información de la persona, de forma que en base a un propósito definido se validen una serie de datos agrupados en dicho propósito atendiendo a unas reglas determinadas. El valor añadido de dicha funcionalidad se caracteriza por aislar a las aplicaciones consumidoras de la lógica necesaria para evaluar a los clientes el estado de dicho propósitos.</v>
      </c>
    </row>
    <row r="3303" spans="1:4" x14ac:dyDescent="0.35">
      <c r="A3303" t="str">
        <f t="shared" si="102"/>
        <v>DOMIPO-La aplicación Propósitos Portugal es una parte específica del producto Integrado de Gestión de Propósitos. Su funcionalidad es el conjunto de la parte específica mas la parte CORE del producto</v>
      </c>
      <c r="B3303" s="9" t="s">
        <v>7261</v>
      </c>
      <c r="C3303" s="9" t="s">
        <v>7262</v>
      </c>
      <c r="D3303" t="str">
        <f t="shared" si="103"/>
        <v>DOMIPO-La aplicación Propósitos Portugal es una parte específica del producto Integrado de Gestión de Propósitos. Su funcionalidad es el conjunto de la parte específica mas la parte CORE del producto</v>
      </c>
    </row>
    <row r="3304" spans="1:4" x14ac:dyDescent="0.35">
      <c r="A3304" t="str">
        <f t="shared" si="102"/>
        <v>DOMIUS-La aplicación Propósitos  USA es una parte específica del producto Integrado de Propósitos de la Información. Su funcionalidad es el conjunto de la parte específica mas la parte CORE del producto.</v>
      </c>
      <c r="B3304" s="9" t="s">
        <v>7263</v>
      </c>
      <c r="C3304" s="9" t="s">
        <v>7264</v>
      </c>
      <c r="D3304" t="str">
        <f t="shared" si="103"/>
        <v>DOMIUS-La aplicación Propósitos  USA es una parte específica del producto Integrado de Propósitos de la Información. Su funcionalidad es el conjunto de la parte específica mas la parte CORE del producto.</v>
      </c>
    </row>
    <row r="3305" spans="1:4" x14ac:dyDescent="0.35">
      <c r="A3305" t="str">
        <f t="shared" si="102"/>
        <v>DOMMIG-MIG DOMICILIACIONES</v>
      </c>
      <c r="B3305" s="9" t="s">
        <v>7265</v>
      </c>
      <c r="C3305" s="9" t="s">
        <v>7266</v>
      </c>
      <c r="D3305" t="str">
        <f t="shared" si="103"/>
        <v>DOMMIG-MIG DOMICILIACIONES</v>
      </c>
    </row>
    <row r="3306" spans="1:4" x14ac:dyDescent="0.35">
      <c r="A3306" t="str">
        <f t="shared" si="102"/>
        <v>DOMNUK-La aplicación Propósitos UK es una parte específica del producto Integrado de Propósitos de la Información. Su funcionalidad es el conjunto de la parte específica mas la parte CORE del producto.</v>
      </c>
      <c r="B3306" s="9" t="s">
        <v>7267</v>
      </c>
      <c r="C3306" s="9" t="s">
        <v>7268</v>
      </c>
      <c r="D3306" t="str">
        <f t="shared" si="103"/>
        <v>DOMNUK-La aplicación Propósitos UK es una parte específica del producto Integrado de Propósitos de la Información. Su funcionalidad es el conjunto de la parte específica mas la parte CORE del producto.</v>
      </c>
    </row>
    <row r="3307" spans="1:4" x14ac:dyDescent="0.35">
      <c r="A3307" t="str">
        <f t="shared" si="102"/>
        <v>DOMOES-DOMICILIACIONES DE RECINBOS PARA EL CANAL MOVILIDAD ESPAÑA - LISTA DE RECIBOS POR CUENTA Y TRAMOS DE FECHAS</v>
      </c>
      <c r="B3307" s="9" t="s">
        <v>7269</v>
      </c>
      <c r="C3307" s="9" t="s">
        <v>7270</v>
      </c>
      <c r="D3307" t="str">
        <f t="shared" si="103"/>
        <v>DOMOES-DOMICILIACIONES DE RECINBOS PARA EL CANAL MOVILIDAD ESPAÑA - LISTA DE RECIBOS POR CUENTA Y TRAMOS DE FECHAS</v>
      </c>
    </row>
    <row r="3308" spans="1:4" x14ac:dyDescent="0.35">
      <c r="A3308" t="str">
        <f t="shared" si="102"/>
        <v>DOMULT-DETALLE OPERATIVO TRANSFERENCIAS MASIVAS APLICACION CORE</v>
      </c>
      <c r="B3308" s="9" t="s">
        <v>7271</v>
      </c>
      <c r="C3308" s="9" t="s">
        <v>7272</v>
      </c>
      <c r="D3308" t="str">
        <f t="shared" si="103"/>
        <v>DOMULT-DETALLE OPERATIVO TRANSFERENCIAS MASIVAS APLICACION CORE</v>
      </c>
    </row>
    <row r="3309" spans="1:4" x14ac:dyDescent="0.35">
      <c r="A3309" t="str">
        <f t="shared" si="102"/>
        <v>DOMUTI-DOMICILIACIONES-MULTI</v>
      </c>
      <c r="B3309" s="9" t="s">
        <v>7273</v>
      </c>
      <c r="C3309" s="9" t="s">
        <v>7274</v>
      </c>
      <c r="D3309" t="str">
        <f t="shared" si="103"/>
        <v>DOMUTI-DOMICILIACIONES-MULTI</v>
      </c>
    </row>
    <row r="3310" spans="1:4" x14ac:dyDescent="0.35">
      <c r="A3310" t="str">
        <f t="shared" si="102"/>
        <v>DOOPCO-DOMICILC. OPER-COMUN</v>
      </c>
      <c r="B3310" s="9" t="s">
        <v>7275</v>
      </c>
      <c r="C3310" s="9" t="s">
        <v>7276</v>
      </c>
      <c r="D3310" t="str">
        <f t="shared" si="103"/>
        <v>DOOPCO-DOMICILC. OPER-COMUN</v>
      </c>
    </row>
    <row r="3311" spans="1:4" x14ac:dyDescent="0.35">
      <c r="A3311" t="str">
        <f t="shared" si="102"/>
        <v>DOPABC-ESP. ABBEY CORPORATE DET. OPERATIVO.</v>
      </c>
      <c r="B3311" s="9" t="s">
        <v>7277</v>
      </c>
      <c r="C3311" s="9" t="s">
        <v>7278</v>
      </c>
      <c r="D3311" t="str">
        <f t="shared" si="103"/>
        <v>DOPABC-ESP. ABBEY CORPORATE DET. OPERATIVO.</v>
      </c>
    </row>
    <row r="3312" spans="1:4" x14ac:dyDescent="0.35">
      <c r="A3312" t="str">
        <f t="shared" si="102"/>
        <v>DOPABR-ESP. ABBEY RETAIL DET. OPERATIVO.</v>
      </c>
      <c r="B3312" s="9" t="s">
        <v>7279</v>
      </c>
      <c r="C3312" s="9" t="s">
        <v>7280</v>
      </c>
      <c r="D3312" t="str">
        <f t="shared" si="103"/>
        <v>DOPABR-ESP. ABBEY RETAIL DET. OPERATIVO.</v>
      </c>
    </row>
    <row r="3313" spans="1:4" x14ac:dyDescent="0.35">
      <c r="A3313" t="str">
        <f t="shared" ref="A3313:A3378" si="104">CONCATENATE(C3313,"-",B3313)</f>
        <v>DOPASA-Aplicación local Santander España, migrada del entorno Partenón Santander, que da soporte a los procesos de domiciliaciones.</v>
      </c>
      <c r="B3313" s="9" t="s">
        <v>7281</v>
      </c>
      <c r="C3313" s="9" t="s">
        <v>7282</v>
      </c>
      <c r="D3313" t="str">
        <f t="shared" ref="D3313:D3378" si="105">A3313</f>
        <v>DOPASA-Aplicación local Santander España, migrada del entorno Partenón Santander, que da soporte a los procesos de domiciliaciones.</v>
      </c>
    </row>
    <row r="3314" spans="1:4" x14ac:dyDescent="0.35">
      <c r="A3314" t="str">
        <f t="shared" si="104"/>
        <v>DOPBAN-ESPECIFICA BANESTO DETALLE OPERATIVO</v>
      </c>
      <c r="B3314" s="9" t="s">
        <v>7283</v>
      </c>
      <c r="C3314" s="9" t="s">
        <v>7284</v>
      </c>
      <c r="D3314" t="str">
        <f t="shared" si="105"/>
        <v>DOPBAN-ESPECIFICA BANESTO DETALLE OPERATIVO</v>
      </c>
    </row>
    <row r="3315" spans="1:4" x14ac:dyDescent="0.35">
      <c r="A3315" t="str">
        <f t="shared" si="104"/>
        <v>DOPCOR-CORE DETALLE OPERATIVO</v>
      </c>
      <c r="B3315" s="9" t="s">
        <v>7285</v>
      </c>
      <c r="C3315" s="9" t="s">
        <v>7286</v>
      </c>
      <c r="D3315" t="str">
        <f t="shared" si="105"/>
        <v>DOPCOR-CORE DETALLE OPERATIVO</v>
      </c>
    </row>
    <row r="3316" spans="1:4" x14ac:dyDescent="0.35">
      <c r="A3316" t="str">
        <f t="shared" si="104"/>
        <v>DOPOPE-ESPECIFICA OPENBANK DETALLE OPERATIVO</v>
      </c>
      <c r="B3316" s="9" t="s">
        <v>7287</v>
      </c>
      <c r="C3316" s="9" t="s">
        <v>7288</v>
      </c>
      <c r="D3316" t="str">
        <f t="shared" si="105"/>
        <v>DOPOPE-ESPECIFICA OPENBANK DETALLE OPERATIVO</v>
      </c>
    </row>
    <row r="3317" spans="1:4" x14ac:dyDescent="0.35">
      <c r="A3317" t="str">
        <f t="shared" si="104"/>
        <v>DOPSAN-ESPECIFICA SANTANDER DETALLE OPERATIVO</v>
      </c>
      <c r="B3317" s="9" t="s">
        <v>7289</v>
      </c>
      <c r="C3317" s="9" t="s">
        <v>7290</v>
      </c>
      <c r="D3317" t="str">
        <f t="shared" si="105"/>
        <v>DOPSAN-ESPECIFICA SANTANDER DETALLE OPERATIVO</v>
      </c>
    </row>
    <row r="3318" spans="1:4" x14ac:dyDescent="0.35">
      <c r="A3318" t="str">
        <f t="shared" si="104"/>
        <v>DOPSEB-ESP. SEB DET. OPERATIVO.</v>
      </c>
      <c r="B3318" s="9" t="s">
        <v>7291</v>
      </c>
      <c r="C3318" s="9" t="s">
        <v>7292</v>
      </c>
      <c r="D3318" t="str">
        <f t="shared" si="105"/>
        <v>DOPSEB-ESP. SEB DET. OPERATIVO.</v>
      </c>
    </row>
    <row r="3319" spans="1:4" x14ac:dyDescent="0.35">
      <c r="A3319" t="str">
        <f t="shared" si="104"/>
        <v>DOPSOV-ESPECIFICA SOVEREIGN DETALLE OPERATIVO</v>
      </c>
      <c r="B3319" s="9" t="s">
        <v>7293</v>
      </c>
      <c r="C3319" s="9" t="s">
        <v>7294</v>
      </c>
      <c r="D3319" t="str">
        <f t="shared" si="105"/>
        <v>DOPSOV-ESPECIFICA SOVEREIGN DETALLE OPERATIVO</v>
      </c>
    </row>
    <row r="3320" spans="1:4" x14ac:dyDescent="0.35">
      <c r="A3320" t="str">
        <f t="shared" si="104"/>
        <v>DOSACH-APLICACIóN PARA GESTIONAR EL DETALLE OPERATIVO DE LOS PAGOSACH EN USA</v>
      </c>
      <c r="B3320" s="9" t="s">
        <v>7295</v>
      </c>
      <c r="C3320" s="9" t="s">
        <v>7296</v>
      </c>
      <c r="D3320" t="str">
        <f t="shared" si="105"/>
        <v>DOSACH-APLICACIóN PARA GESTIONAR EL DETALLE OPERATIVO DE LOS PAGOSACH EN USA</v>
      </c>
    </row>
    <row r="3321" spans="1:4" x14ac:dyDescent="0.35">
      <c r="A3321" t="str">
        <f t="shared" si="104"/>
        <v>DOSCBE-DOMICILC. SCB-ESPCF</v>
      </c>
      <c r="B3321" s="9" t="s">
        <v>7297</v>
      </c>
      <c r="C3321" s="9" t="s">
        <v>7298</v>
      </c>
      <c r="D3321" t="str">
        <f t="shared" si="105"/>
        <v>DOSCBE-DOMICILC. SCB-ESPCF</v>
      </c>
    </row>
    <row r="3322" spans="1:4" x14ac:dyDescent="0.35">
      <c r="A3322" t="str">
        <f t="shared" si="104"/>
        <v>DOSIPT-Documentación SIGA PTN</v>
      </c>
      <c r="B3322" s="9" t="s">
        <v>7299</v>
      </c>
      <c r="C3322" s="9" t="s">
        <v>7300</v>
      </c>
      <c r="D3322" t="str">
        <f t="shared" si="105"/>
        <v>DOSIPT-Documentación SIGA PTN</v>
      </c>
    </row>
    <row r="3323" spans="1:4" x14ac:dyDescent="0.35">
      <c r="A3323" t="str">
        <f t="shared" si="104"/>
        <v>DOSOFP-APLICACIóN PARA GESTIONAR EL DETALLE OPERATIVO DE LOS FOREIGN PAYMENTS EN USA</v>
      </c>
      <c r="B3323" s="9" t="s">
        <v>7301</v>
      </c>
      <c r="C3323" s="9" t="s">
        <v>7302</v>
      </c>
      <c r="D3323" t="str">
        <f t="shared" si="105"/>
        <v>DOSOFP-APLICACIóN PARA GESTIONAR EL DETALLE OPERATIVO DE LOS FOREIGN PAYMENTS EN USA</v>
      </c>
    </row>
    <row r="3324" spans="1:4" x14ac:dyDescent="0.35">
      <c r="A3324" t="str">
        <f t="shared" si="104"/>
        <v>DOTOES-DOMIC. TOTTA-ESPCF</v>
      </c>
      <c r="B3324" s="9" t="s">
        <v>7303</v>
      </c>
      <c r="C3324" s="9" t="s">
        <v>7304</v>
      </c>
      <c r="D3324" t="str">
        <f t="shared" si="105"/>
        <v>DOTOES-DOMIC. TOTTA-ESPCF</v>
      </c>
    </row>
    <row r="3325" spans="1:4" x14ac:dyDescent="0.35">
      <c r="A3325" t="str">
        <f t="shared" si="104"/>
        <v>DOTUCO-DETALLE OPERATIVO TRANSFERENCIAS URGENTES APLICACION CORE</v>
      </c>
      <c r="B3325" s="9" t="s">
        <v>7305</v>
      </c>
      <c r="C3325" s="9" t="s">
        <v>7306</v>
      </c>
      <c r="D3325" t="str">
        <f t="shared" si="105"/>
        <v>DOTUCO-DETALLE OPERATIVO TRANSFERENCIAS URGENTES APLICACION CORE</v>
      </c>
    </row>
    <row r="3326" spans="1:4" x14ac:dyDescent="0.35">
      <c r="A3326" t="str">
        <f t="shared" si="104"/>
        <v>DOUKES-DOMICILC. UK-ESPCF</v>
      </c>
      <c r="B3326" s="9" t="s">
        <v>7307</v>
      </c>
      <c r="C3326" s="9" t="s">
        <v>7308</v>
      </c>
      <c r="D3326" t="str">
        <f t="shared" si="105"/>
        <v>DOUKES-DOMICILC. UK-ESPCF</v>
      </c>
    </row>
    <row r="3327" spans="1:4" x14ac:dyDescent="0.35">
      <c r="A3327" t="str">
        <f t="shared" si="104"/>
        <v>DPBCOR-GESTIONA EL TIPO DE INFORMACIÓN NECESARIA DE INTERVINIENTES PARA EJECUTAR UNA OPERACIÓN POR MOTIVOS REGULATORIOS PBC CORE</v>
      </c>
      <c r="B3327" s="9" t="s">
        <v>7309</v>
      </c>
      <c r="C3327" s="9" t="s">
        <v>7310</v>
      </c>
      <c r="D3327" t="str">
        <f t="shared" si="105"/>
        <v>DPBCOR-GESTIONA EL TIPO DE INFORMACIÓN NECESARIA DE INTERVINIENTES PARA EJECUTAR UNA OPERACIÓN POR MOTIVOS REGULATORIOS PBC CORE</v>
      </c>
    </row>
    <row r="3328" spans="1:4" x14ac:dyDescent="0.35">
      <c r="A3328" t="str">
        <f t="shared" si="104"/>
        <v>DPBSOV-GESTIONA EL TIPO DE INFORMACIÓN NECESARIA DE INTERVINIENTES PARA EJECUTAR UNA OPERACIÓN POR MOTIVOS REGULATORIOS PBC SOVEREIGN</v>
      </c>
      <c r="B3328" s="9" t="s">
        <v>7311</v>
      </c>
      <c r="C3328" s="9" t="s">
        <v>7312</v>
      </c>
      <c r="D3328" t="str">
        <f t="shared" si="105"/>
        <v>DPBSOV-GESTIONA EL TIPO DE INFORMACIÓN NECESARIA DE INTERVINIENTES PARA EJECUTAR UNA OPERACIÓN POR MOTIVOS REGULATORIOS PBC SOVEREIGN</v>
      </c>
    </row>
    <row r="3329" spans="1:4" x14ac:dyDescent="0.35">
      <c r="A3329" t="str">
        <f t="shared" si="104"/>
        <v>DPGHST-DOMESTIC PAYMENTS GATEWAY</v>
      </c>
      <c r="B3329" s="9" t="s">
        <v>7313</v>
      </c>
      <c r="C3329" s="9" t="s">
        <v>7314</v>
      </c>
      <c r="D3329" t="str">
        <f t="shared" si="105"/>
        <v>DPGHST-DOMESTIC PAYMENTS GATEWAY</v>
      </c>
    </row>
    <row r="3330" spans="1:4" x14ac:dyDescent="0.35">
      <c r="A3330" t="str">
        <f t="shared" si="104"/>
        <v>DSADFI-Workflow de contratação para crédito imobiliário para pessoa física.
Aplicação funcional para recobrimentos BKS do Sistema DQ</v>
      </c>
      <c r="B3330" s="9" t="s">
        <v>7315</v>
      </c>
      <c r="C3330" s="9" t="s">
        <v>7316</v>
      </c>
      <c r="D3330" t="str">
        <f t="shared" si="105"/>
        <v>DSADFI-Workflow de contratação para crédito imobiliário para pessoa física.
Aplicação funcional para recobrimentos BKS do Sistema DQ</v>
      </c>
    </row>
    <row r="3331" spans="1:4" x14ac:dyDescent="0.35">
      <c r="A3331" t="str">
        <f t="shared" si="104"/>
        <v>DSPSV-Desarrollos Sovereign</v>
      </c>
      <c r="B3331" s="9" t="s">
        <v>7317</v>
      </c>
      <c r="C3331" s="9" t="s">
        <v>7318</v>
      </c>
      <c r="D3331" t="str">
        <f t="shared" si="105"/>
        <v>DSPSV-Desarrollos Sovereign</v>
      </c>
    </row>
    <row r="3332" spans="1:4" x14ac:dyDescent="0.35">
      <c r="A3332" t="str">
        <f t="shared" si="104"/>
        <v>DSPUK-Desarrollos UK</v>
      </c>
      <c r="B3332" s="9" t="s">
        <v>7319</v>
      </c>
      <c r="C3332" s="9" t="s">
        <v>7320</v>
      </c>
      <c r="D3332" t="str">
        <f t="shared" si="105"/>
        <v>DSPUK-Desarrollos UK</v>
      </c>
    </row>
    <row r="3333" spans="1:4" x14ac:dyDescent="0.35">
      <c r="A3333" t="str">
        <f t="shared" si="104"/>
        <v>DSRMEX-Permite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v>
      </c>
      <c r="B3333" s="9" t="s">
        <v>7321</v>
      </c>
      <c r="C3333" s="9" t="s">
        <v>7322</v>
      </c>
      <c r="D3333" t="str">
        <f t="shared" si="105"/>
        <v>DSRMEX-Permite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v>
      </c>
    </row>
    <row r="3334" spans="1:4" x14ac:dyDescent="0.35">
      <c r="A3334" t="str">
        <f t="shared" si="104"/>
        <v>DSTO-Series of components that store and retrieve mortgage illustrations, insurance docs etc</v>
      </c>
      <c r="B3334" s="9" t="s">
        <v>7323</v>
      </c>
      <c r="C3334" s="9" t="s">
        <v>7324</v>
      </c>
      <c r="D3334" t="str">
        <f t="shared" si="105"/>
        <v>DSTO-Series of components that store and retrieve mortgage illustrations, insurance docs etc</v>
      </c>
    </row>
    <row r="3335" spans="1:4" x14ac:dyDescent="0.35">
      <c r="A3335" t="str">
        <f t="shared" si="104"/>
        <v>DTEBAN-Declaración de operaciones con el Exterior y movimientos en Ctas. Personales de clientes No Residentes. ESPECIFICA BANESTO POR PATRON MULTI</v>
      </c>
      <c r="B3335" s="9" t="s">
        <v>7325</v>
      </c>
      <c r="C3335" s="9" t="s">
        <v>7326</v>
      </c>
      <c r="D3335" t="str">
        <f t="shared" si="105"/>
        <v>DTEBAN-Declaración de operaciones con el Exterior y movimientos en Ctas. Personales de clientes No Residentes. ESPECIFICA BANESTO POR PATRON MULTI</v>
      </c>
    </row>
    <row r="3336" spans="1:4" x14ac:dyDescent="0.35">
      <c r="A3336" t="str">
        <f t="shared" si="104"/>
        <v>DTEBMG-Declaración de operaciones con el Exterior y movimientos en Ctas. Personales de clientes No Residentes   ESPECÍFICA DE BMG POR PATRÓN MULT</v>
      </c>
      <c r="B3336" s="9" t="s">
        <v>7327</v>
      </c>
      <c r="C3336" s="9" t="s">
        <v>7328</v>
      </c>
      <c r="D3336" t="str">
        <f t="shared" si="105"/>
        <v>DTEBMG-Declaración de operaciones con el Exterior y movimientos en Ctas. Personales de clientes No Residentes   ESPECÍFICA DE BMG POR PATRÓN MULT</v>
      </c>
    </row>
    <row r="3337" spans="1:4" x14ac:dyDescent="0.35">
      <c r="A3337" t="str">
        <f t="shared" si="104"/>
        <v>DTEOPB-Declaración de operaciones con el Exterior y movimientos en Ctas. Personales de clientes No Residentes. ESPECIFICA BANCOS POR PATRON MULTI</v>
      </c>
      <c r="B3337" s="9" t="s">
        <v>7329</v>
      </c>
      <c r="C3337" s="9" t="s">
        <v>7330</v>
      </c>
      <c r="D3337" t="str">
        <f t="shared" si="105"/>
        <v>DTEOPB-Declaración de operaciones con el Exterior y movimientos en Ctas. Personales de clientes No Residentes. ESPECIFICA BANCOS POR PATRON MULTI</v>
      </c>
    </row>
    <row r="3338" spans="1:4" x14ac:dyDescent="0.35">
      <c r="A3338" t="str">
        <f t="shared" si="104"/>
        <v>DTERAL-Mantenimiento y consulta del modelo que recoge la codificación de los conceptos necesarios para la definición la división territorial de Alemania, independiente de la dirección; de uso general por todas las aplicaciones de resto de capas del software</v>
      </c>
      <c r="B3338" s="9" t="s">
        <v>7331</v>
      </c>
      <c r="C3338" s="9" t="s">
        <v>7332</v>
      </c>
      <c r="D3338" t="str">
        <f t="shared" si="105"/>
        <v>DTERAL-Mantenimiento y consulta del modelo que recoge la codificación de los conceptos necesarios para la definición la división territorial de Alemania, independiente de la dirección; de uso general por todas las aplicaciones de resto de capas del software</v>
      </c>
    </row>
    <row r="3339" spans="1:4" x14ac:dyDescent="0.35">
      <c r="A3339" t="str">
        <f t="shared" si="104"/>
        <v>DTESAN-Declaración de operaciones con el Exterior y movimientos en Ctas. Personales de clientes No Residentes. ESPECIFICA SANTANDER POR PATRON MULTI</v>
      </c>
      <c r="B3339" s="9" t="s">
        <v>7333</v>
      </c>
      <c r="C3339" s="9" t="s">
        <v>7334</v>
      </c>
      <c r="D3339" t="str">
        <f t="shared" si="105"/>
        <v>DTESAN-Declaración de operaciones con el Exterior y movimientos en Ctas. Personales de clientes No Residentes. ESPECIFICA SANTANDER POR PATRON MULTI</v>
      </c>
    </row>
    <row r="3340" spans="1:4" x14ac:dyDescent="0.35">
      <c r="A3340" t="str">
        <f t="shared" si="104"/>
        <v>DTEXT-Declaración de operaciones con el Exterior y movimientos en Ctas. Personales de clientes No Residentes</v>
      </c>
      <c r="B3340" s="9" t="s">
        <v>7335</v>
      </c>
      <c r="C3340" s="9" t="s">
        <v>7336</v>
      </c>
      <c r="D3340" t="str">
        <f t="shared" si="105"/>
        <v>DTEXT-Declaración de operaciones con el Exterior y movimientos en Ctas. Personales de clientes No Residentes</v>
      </c>
    </row>
    <row r="3341" spans="1:4" x14ac:dyDescent="0.35">
      <c r="A3341" t="str">
        <f t="shared" si="104"/>
        <v>DTGSAN-Data Gathering Trail SAN</v>
      </c>
      <c r="B3341" s="9" t="s">
        <v>7337</v>
      </c>
      <c r="C3341" s="9" t="s">
        <v>7338</v>
      </c>
      <c r="D3341" t="str">
        <f t="shared" si="105"/>
        <v>DTGSAN-Data Gathering Trail SAN</v>
      </c>
    </row>
    <row r="3342" spans="1:4" x14ac:dyDescent="0.35">
      <c r="A3342" t="str">
        <f t="shared" si="104"/>
        <v>DTMSCO-Motor de decisión de Scores</v>
      </c>
      <c r="B3342" s="9" t="s">
        <v>7339</v>
      </c>
      <c r="C3342" s="9" t="s">
        <v>7340</v>
      </c>
      <c r="D3342" t="str">
        <f t="shared" si="105"/>
        <v>DTMSCO-Motor de decisión de Scores</v>
      </c>
    </row>
    <row r="3343" spans="1:4" x14ac:dyDescent="0.35">
      <c r="A3343" t="str">
        <f t="shared" si="104"/>
        <v>DTTALS-DISTRIBUCIÓN DE TALONARIOS LOCAL SANTANDER</v>
      </c>
      <c r="B3343" s="9" t="s">
        <v>7341</v>
      </c>
      <c r="C3343" s="9" t="s">
        <v>7342</v>
      </c>
      <c r="D3343" t="str">
        <f t="shared" si="105"/>
        <v>DTTALS-DISTRIBUCIÓN DE TALONARIOS LOCAL SANTANDER</v>
      </c>
    </row>
    <row r="3344" spans="1:4" x14ac:dyDescent="0.35">
      <c r="A3344" t="str">
        <f t="shared" si="104"/>
        <v>DUCOES-DUDOSO COBRO-CONTENCIOSO PRODUCTO ESPAÑA</v>
      </c>
      <c r="B3344" s="9" t="s">
        <v>7343</v>
      </c>
      <c r="C3344" s="9" t="s">
        <v>7344</v>
      </c>
      <c r="D3344" t="str">
        <f t="shared" si="105"/>
        <v>DUCOES-DUDOSO COBRO-CONTENCIOSO PRODUCTO ESPAÑA</v>
      </c>
    </row>
    <row r="3345" spans="1:4" x14ac:dyDescent="0.35">
      <c r="A3345" t="str">
        <f t="shared" si="104"/>
        <v>DVTEAL-DIVISION TERRITORIAL ALEMANIA</v>
      </c>
      <c r="B3345" s="9" t="s">
        <v>7345</v>
      </c>
      <c r="C3345" s="9" t="s">
        <v>7346</v>
      </c>
      <c r="D3345" t="str">
        <f t="shared" si="105"/>
        <v>DVTEAL-DIVISION TERRITORIAL ALEMANIA</v>
      </c>
    </row>
    <row r="3346" spans="1:4" x14ac:dyDescent="0.35">
      <c r="A3346" t="str">
        <f t="shared" si="104"/>
        <v>DWHBPG-DWH BANCA PRIVADA GLOBAL</v>
      </c>
      <c r="B3346" s="9" t="s">
        <v>7347</v>
      </c>
      <c r="C3346" s="9" t="s">
        <v>7348</v>
      </c>
      <c r="D3346" t="str">
        <f t="shared" si="105"/>
        <v>DWHBPG-DWH BANCA PRIVADA GLOBAL</v>
      </c>
    </row>
    <row r="3347" spans="1:4" x14ac:dyDescent="0.35">
      <c r="A3347" t="str">
        <f t="shared" si="104"/>
        <v>DWLRDT-Descargas de ejecuciones de SEL RDT Mejico</v>
      </c>
      <c r="B3347" s="9" t="s">
        <v>7349</v>
      </c>
      <c r="C3347" s="9" t="s">
        <v>7350</v>
      </c>
      <c r="D3347" t="str">
        <f t="shared" si="105"/>
        <v>DWLRDT-Descargas de ejecuciones de SEL RDT Mejico</v>
      </c>
    </row>
    <row r="3348" spans="1:4" x14ac:dyDescent="0.35">
      <c r="A3348" t="str">
        <f t="shared" si="104"/>
        <v>DWOASB-Componente que realiza el aprovisionamiento el DW Operacional especifico para Brasil</v>
      </c>
      <c r="B3348" s="9" t="s">
        <v>7351</v>
      </c>
      <c r="C3348" s="9" t="s">
        <v>7352</v>
      </c>
      <c r="D3348" t="str">
        <f t="shared" si="105"/>
        <v>DWOASB-Componente que realiza el aprovisionamiento el DW Operacional especifico para Brasil</v>
      </c>
    </row>
    <row r="3349" spans="1:4" x14ac:dyDescent="0.35">
      <c r="A3349" t="str">
        <f t="shared" si="104"/>
        <v>DWOASU-Componente que realiza el aprovisionamiento el DW Operacional especifico para UK</v>
      </c>
      <c r="B3349" s="9" t="s">
        <v>7353</v>
      </c>
      <c r="C3349" s="9" t="s">
        <v>7354</v>
      </c>
      <c r="D3349" t="str">
        <f t="shared" si="105"/>
        <v>DWOASU-Componente que realiza el aprovisionamiento el DW Operacional especifico para UK</v>
      </c>
    </row>
    <row r="3350" spans="1:4" x14ac:dyDescent="0.35">
      <c r="A3350" t="str">
        <f t="shared" si="104"/>
        <v>DWOPAL-Componente con la LN específica del DW Operacional para Alemania</v>
      </c>
      <c r="B3350" s="9" t="s">
        <v>7355</v>
      </c>
      <c r="C3350" s="9" t="s">
        <v>7356</v>
      </c>
      <c r="D3350" t="str">
        <f t="shared" si="105"/>
        <v>DWOPAL-Componente con la LN específica del DW Operacional para Alemania</v>
      </c>
    </row>
    <row r="3351" spans="1:4" x14ac:dyDescent="0.35">
      <c r="A3351" t="str">
        <f t="shared" si="104"/>
        <v>DWOPB1-Componente con la LN específica con las descripciones del DW Operacional para Brasil</v>
      </c>
      <c r="B3351" s="9" t="s">
        <v>7357</v>
      </c>
      <c r="C3351" s="9" t="s">
        <v>7358</v>
      </c>
      <c r="D3351" t="str">
        <f t="shared" si="105"/>
        <v>DWOPB1-Componente con la LN específica con las descripciones del DW Operacional para Brasil</v>
      </c>
    </row>
    <row r="3352" spans="1:4" x14ac:dyDescent="0.35">
      <c r="A3352" t="str">
        <f t="shared" si="104"/>
        <v>DWOPB2-Componente con la LN específica con las descripciones del DW Operacional para Alemania</v>
      </c>
      <c r="B3352" s="9" t="s">
        <v>7359</v>
      </c>
      <c r="C3352" s="9" t="s">
        <v>7360</v>
      </c>
      <c r="D3352" t="str">
        <f t="shared" si="105"/>
        <v>DWOPB2-Componente con la LN específica con las descripciones del DW Operacional para Alemania</v>
      </c>
    </row>
    <row r="3353" spans="1:4" x14ac:dyDescent="0.35">
      <c r="A3353" t="str">
        <f t="shared" si="104"/>
        <v>DWOPBR-Componente con la LN específica  del DW Operacional para Brasil</v>
      </c>
      <c r="B3353" s="9" t="s">
        <v>7361</v>
      </c>
      <c r="C3353" s="9" t="s">
        <v>7362</v>
      </c>
      <c r="D3353" t="str">
        <f t="shared" si="105"/>
        <v>DWOPBR-Componente con la LN específica  del DW Operacional para Brasil</v>
      </c>
    </row>
    <row r="3354" spans="1:4" x14ac:dyDescent="0.35">
      <c r="A3354" t="str">
        <f t="shared" si="104"/>
        <v>DWOPES-Componente específico ESP del DW Operacional para San BCE</v>
      </c>
      <c r="B3354" s="9" t="s">
        <v>7363</v>
      </c>
      <c r="C3354" s="9" t="s">
        <v>7364</v>
      </c>
      <c r="D3354" t="str">
        <f t="shared" si="105"/>
        <v>DWOPES-Componente específico ESP del DW Operacional para San BCE</v>
      </c>
    </row>
    <row r="3355" spans="1:4" x14ac:dyDescent="0.35">
      <c r="A3355" t="str">
        <f t="shared" si="104"/>
        <v>DWOPU1-Componente con la LN específica con las descripciones del DW Operacional para UK Retail</v>
      </c>
      <c r="B3355" s="9" t="s">
        <v>7365</v>
      </c>
      <c r="C3355" s="9" t="s">
        <v>7366</v>
      </c>
      <c r="D3355" t="str">
        <f t="shared" si="105"/>
        <v>DWOPU1-Componente con la LN específica con las descripciones del DW Operacional para UK Retail</v>
      </c>
    </row>
    <row r="3356" spans="1:4" x14ac:dyDescent="0.35">
      <c r="A3356" t="str">
        <f t="shared" si="104"/>
        <v>DWOPUR-Componente con la LN específica  del DW Operacional para UK Retail</v>
      </c>
      <c r="B3356" s="9" t="s">
        <v>7367</v>
      </c>
      <c r="C3356" s="9" t="s">
        <v>7368</v>
      </c>
      <c r="D3356" t="str">
        <f t="shared" si="105"/>
        <v>DWOPUR-Componente con la LN específica  del DW Operacional para UK Retail</v>
      </c>
    </row>
    <row r="3357" spans="1:4" x14ac:dyDescent="0.35">
      <c r="A3357" t="str">
        <f t="shared" si="104"/>
        <v>DWRIDA-COMPONENTE QUE ALMACENA LA INFORMACION HISTORICA NECESARIA PARA LA GESTION DEL RIESGO</v>
      </c>
      <c r="B3357" s="9" t="s">
        <v>7369</v>
      </c>
      <c r="C3357" s="9" t="s">
        <v>7370</v>
      </c>
      <c r="D3357" t="str">
        <f t="shared" si="105"/>
        <v>DWRIDA-COMPONENTE QUE ALMACENA LA INFORMACION HISTORICA NECESARIA PARA LA GESTION DEL RIESGO</v>
      </c>
    </row>
    <row r="3358" spans="1:4" x14ac:dyDescent="0.35">
      <c r="A3358" t="str">
        <f t="shared" si="104"/>
        <v>DYNTST-Pruebas Componentes e Integraciones de Dynatrace</v>
      </c>
      <c r="B3358" s="9" t="s">
        <v>7371</v>
      </c>
      <c r="C3358" s="9" t="s">
        <v>7372</v>
      </c>
      <c r="D3358" t="str">
        <f t="shared" si="105"/>
        <v>DYNTST-Pruebas Componentes e Integraciones de Dynatrace</v>
      </c>
    </row>
    <row r="3359" spans="1:4" x14ac:dyDescent="0.35">
      <c r="A3359" t="str">
        <f t="shared" si="104"/>
        <v>EACDBE-Excepciones al cálculo del BBAN en AL</v>
      </c>
      <c r="B3359" s="9" t="s">
        <v>7373</v>
      </c>
      <c r="C3359" s="9" t="s">
        <v>7374</v>
      </c>
      <c r="D3359" t="str">
        <f t="shared" si="105"/>
        <v>EACDBE-Excepciones al cálculo del BBAN en AL</v>
      </c>
    </row>
    <row r="3360" spans="1:4" x14ac:dyDescent="0.35">
      <c r="A3360" t="str">
        <f t="shared" si="104"/>
        <v>EALSOV-Evaluador aplicaciones que define procesos de evaluación de acumuladores de contratos de Sovereign</v>
      </c>
      <c r="B3360" s="9" t="s">
        <v>7375</v>
      </c>
      <c r="C3360" s="9" t="s">
        <v>7376</v>
      </c>
      <c r="D3360" t="str">
        <f t="shared" si="105"/>
        <v>EALSOV-Evaluador aplicaciones que define procesos de evaluación de acumuladores de contratos de Sovereign</v>
      </c>
    </row>
    <row r="3361" spans="1:4" x14ac:dyDescent="0.35">
      <c r="A3361" t="str">
        <f t="shared" si="104"/>
        <v>EASYPA-Módulo Local tratamiento plantillas EasyPay</v>
      </c>
      <c r="B3361" s="9" t="s">
        <v>7377</v>
      </c>
      <c r="C3361" s="9" t="s">
        <v>7378</v>
      </c>
      <c r="D3361" t="str">
        <f t="shared" si="105"/>
        <v>EASYPA-Módulo Local tratamiento plantillas EasyPay</v>
      </c>
    </row>
    <row r="3362" spans="1:4" x14ac:dyDescent="0.35">
      <c r="A3362" t="str">
        <f t="shared" si="104"/>
        <v>EBAABB-EBA EN ABBEY</v>
      </c>
      <c r="B3362" s="9" t="s">
        <v>7379</v>
      </c>
      <c r="C3362" s="9" t="s">
        <v>7380</v>
      </c>
      <c r="D3362" t="str">
        <f t="shared" si="105"/>
        <v>EBAABB-EBA EN ABBEY</v>
      </c>
    </row>
    <row r="3363" spans="1:4" x14ac:dyDescent="0.35">
      <c r="A3363" t="str">
        <f t="shared" si="104"/>
        <v>EBACBK-EBA Oficina Canal Banking Reform</v>
      </c>
      <c r="B3363" s="9" t="s">
        <v>7381</v>
      </c>
      <c r="C3363" s="9" t="s">
        <v>7382</v>
      </c>
      <c r="D3363" t="str">
        <f t="shared" si="105"/>
        <v>EBACBK-EBA Oficina Canal Banking Reform</v>
      </c>
    </row>
    <row r="3364" spans="1:4" x14ac:dyDescent="0.35">
      <c r="A3364" t="str">
        <f t="shared" si="104"/>
        <v>EBAOFI-CANAL OFICINA DE LA APLICACION EBA</v>
      </c>
      <c r="B3364" s="9" t="s">
        <v>7383</v>
      </c>
      <c r="C3364" s="9" t="s">
        <v>7384</v>
      </c>
      <c r="D3364" t="str">
        <f t="shared" si="105"/>
        <v>EBAOFI-CANAL OFICINA DE LA APLICACION EBA</v>
      </c>
    </row>
    <row r="3365" spans="1:4" x14ac:dyDescent="0.35">
      <c r="A3365" t="str">
        <f t="shared" si="104"/>
        <v>EBARFB-EBA Oficina Reforming F Banking</v>
      </c>
      <c r="B3365" s="9" t="s">
        <v>7385</v>
      </c>
      <c r="C3365" s="9" t="s">
        <v>7386</v>
      </c>
      <c r="D3365" t="str">
        <f t="shared" si="105"/>
        <v>EBARFB-EBA Oficina Reforming F Banking</v>
      </c>
    </row>
    <row r="3366" spans="1:4" x14ac:dyDescent="0.35">
      <c r="A3366" t="str">
        <f t="shared" si="104"/>
        <v>EBASAN-EBA EN SANTANDER</v>
      </c>
      <c r="B3366" s="9" t="s">
        <v>7387</v>
      </c>
      <c r="C3366" s="9" t="s">
        <v>7388</v>
      </c>
      <c r="D3366" t="str">
        <f t="shared" si="105"/>
        <v>EBASAN-EBA EN SANTANDER</v>
      </c>
    </row>
    <row r="3367" spans="1:4" x14ac:dyDescent="0.35">
      <c r="A3367" t="str">
        <f t="shared" si="104"/>
        <v>EBASCB-EBA EN SEB</v>
      </c>
      <c r="B3367" s="9" t="s">
        <v>7389</v>
      </c>
      <c r="C3367" s="9" t="s">
        <v>7390</v>
      </c>
      <c r="D3367" t="str">
        <f t="shared" si="105"/>
        <v>EBASCB-EBA EN SEB</v>
      </c>
    </row>
    <row r="3368" spans="1:4" x14ac:dyDescent="0.35">
      <c r="A3368" t="str">
        <f t="shared" si="104"/>
        <v>EBATOT-EBA EN TOTTA</v>
      </c>
      <c r="B3368" s="9" t="s">
        <v>7391</v>
      </c>
      <c r="C3368" s="9" t="s">
        <v>7392</v>
      </c>
      <c r="D3368" t="str">
        <f t="shared" si="105"/>
        <v>EBATOT-EBA EN TOTTA</v>
      </c>
    </row>
    <row r="3369" spans="1:4" x14ac:dyDescent="0.35">
      <c r="A3369" t="str">
        <f t="shared" si="104"/>
        <v>EBAUK-EBA EN UK</v>
      </c>
      <c r="B3369" s="9" t="s">
        <v>7393</v>
      </c>
      <c r="C3369" s="9" t="s">
        <v>7394</v>
      </c>
      <c r="D3369" t="str">
        <f t="shared" si="105"/>
        <v>EBAUK-EBA EN UK</v>
      </c>
    </row>
    <row r="3370" spans="1:4" x14ac:dyDescent="0.35">
      <c r="A3370" t="str">
        <f t="shared" si="104"/>
        <v>EBCLLA-SELECAO DE CLIENTE E LANCAMENTO PORTAL EBROKER</v>
      </c>
      <c r="B3370" s="9" t="s">
        <v>7395</v>
      </c>
      <c r="C3370" s="9" t="s">
        <v>7396</v>
      </c>
      <c r="D3370" t="str">
        <f t="shared" si="105"/>
        <v>EBCLLA-SELECAO DE CLIENTE E LANCAMENTO PORTAL EBROKER</v>
      </c>
    </row>
    <row r="3371" spans="1:4" x14ac:dyDescent="0.35">
      <c r="A3371" t="str">
        <f t="shared" si="104"/>
        <v>EBROKE-Aplicação de routing de mensagens entre o Gestor de Ordens TF e o OMS Sifox</v>
      </c>
      <c r="B3371" s="9" t="s">
        <v>7397</v>
      </c>
      <c r="C3371" s="9" t="s">
        <v>7398</v>
      </c>
      <c r="D3371" t="str">
        <f t="shared" si="105"/>
        <v>EBROKE-Aplicação de routing de mensagens entre o Gestor de Ordens TF e o OMS Sifox</v>
      </c>
    </row>
    <row r="3372" spans="1:4" x14ac:dyDescent="0.35">
      <c r="A3372" t="str">
        <f t="shared" si="104"/>
        <v>ECFIES-IIC ESTRUCTURAL DE CAPA FINV ESPAÑA</v>
      </c>
      <c r="B3372" s="9" t="s">
        <v>7399</v>
      </c>
      <c r="C3372" s="9" t="s">
        <v>7400</v>
      </c>
      <c r="D3372" t="str">
        <f t="shared" si="105"/>
        <v>ECFIES-IIC ESTRUCTURAL DE CAPA FINV ESPAÑA</v>
      </c>
    </row>
    <row r="3373" spans="1:4" x14ac:dyDescent="0.35">
      <c r="A3373" t="str">
        <f t="shared" si="104"/>
        <v>ECISBA-ENSAMBLADO SW SISTEMA CONTROL INTERNO ENSAMBLADO PARA SANTANDER BANK ALEMANIA</v>
      </c>
      <c r="B3373" s="9" t="s">
        <v>7401</v>
      </c>
      <c r="C3373" s="9" t="s">
        <v>7402</v>
      </c>
      <c r="D3373" t="str">
        <f t="shared" si="105"/>
        <v>ECISBA-ENSAMBLADO SW SISTEMA CONTROL INTERNO ENSAMBLADO PARA SANTANDER BANK ALEMANIA</v>
      </c>
    </row>
    <row r="3374" spans="1:4" x14ac:dyDescent="0.35">
      <c r="A3374" t="str">
        <f t="shared" si="104"/>
        <v>ECISCB-ENSAMBLADO SW SISTEMA CONTROL INTERNO ENSAMBLADO PARA SCB</v>
      </c>
      <c r="B3374" s="9" t="s">
        <v>7403</v>
      </c>
      <c r="C3374" s="9" t="s">
        <v>7404</v>
      </c>
      <c r="D3374" t="str">
        <f t="shared" si="105"/>
        <v>ECISCB-ENSAMBLADO SW SISTEMA CONTROL INTERNO ENSAMBLADO PARA SCB</v>
      </c>
    </row>
    <row r="3375" spans="1:4" x14ac:dyDescent="0.35">
      <c r="A3375" t="str">
        <f t="shared" si="104"/>
        <v>ECITOT-ENSAMBLADO SW SISTEMA CONTROL INTERNO ENSAMBLADO PARA TOTTA</v>
      </c>
      <c r="B3375" s="9" t="s">
        <v>7405</v>
      </c>
      <c r="C3375" s="9" t="s">
        <v>7406</v>
      </c>
      <c r="D3375" t="str">
        <f t="shared" si="105"/>
        <v>ECITOT-ENSAMBLADO SW SISTEMA CONTROL INTERNO ENSAMBLADO PARA TOTTA</v>
      </c>
    </row>
    <row r="3376" spans="1:4" x14ac:dyDescent="0.35">
      <c r="A3376" t="s">
        <v>7407</v>
      </c>
      <c r="B3376" s="9" t="s">
        <v>7408</v>
      </c>
      <c r="C3376" s="9" t="s">
        <v>7409</v>
      </c>
      <c r="D3376" t="s">
        <v>7407</v>
      </c>
    </row>
    <row r="3377" spans="1:4" x14ac:dyDescent="0.35">
      <c r="A3377" t="str">
        <f t="shared" si="104"/>
        <v>ECRSAB-ENSAMBLADO DE CONTROL RIESGO OPERACIONAL PARA SANTANDER UK ABBEY</v>
      </c>
      <c r="B3377" s="9" t="s">
        <v>7410</v>
      </c>
      <c r="C3377" s="9" t="s">
        <v>7411</v>
      </c>
      <c r="D3377" t="str">
        <f t="shared" si="105"/>
        <v>ECRSAB-ENSAMBLADO DE CONTROL RIESGO OPERACIONAL PARA SANTANDER UK ABBEY</v>
      </c>
    </row>
    <row r="3378" spans="1:4" x14ac:dyDescent="0.35">
      <c r="A3378" t="str">
        <f t="shared" si="104"/>
        <v>ECRSBA-ENSAMBLADO SW CONTROL RIESGO OPERACIONAL ENSAMBLADO PARA SB ALEMANIA</v>
      </c>
      <c r="B3378" s="9" t="s">
        <v>7412</v>
      </c>
      <c r="C3378" s="9" t="s">
        <v>7413</v>
      </c>
      <c r="D3378" t="str">
        <f t="shared" si="105"/>
        <v>ECRSBA-ENSAMBLADO SW CONTROL RIESGO OPERACIONAL ENSAMBLADO PARA SB ALEMANIA</v>
      </c>
    </row>
    <row r="3379" spans="1:4" x14ac:dyDescent="0.35">
      <c r="A3379" t="str">
        <f t="shared" ref="A3379:A3443" si="106">CONCATENATE(C3379,"-",B3379)</f>
        <v>ECRSCB-ENSAMBLADO SW CONTROL RIESTO OPERACIONAL ENSAMBLADO PARA SCB ALEMANIA</v>
      </c>
      <c r="B3379" s="9" t="s">
        <v>7414</v>
      </c>
      <c r="C3379" s="9" t="s">
        <v>7415</v>
      </c>
      <c r="D3379" t="str">
        <f t="shared" ref="D3379:D3443" si="107">A3379</f>
        <v>ECRSCB-ENSAMBLADO SW CONTROL RIESTO OPERACIONAL ENSAMBLADO PARA SCB ALEMANIA</v>
      </c>
    </row>
    <row r="3380" spans="1:4" x14ac:dyDescent="0.35">
      <c r="A3380" t="str">
        <f t="shared" si="106"/>
        <v>ECVCB1-EBA Cuenta Vostro Oficina Reforming F Banking</v>
      </c>
      <c r="B3380" s="9" t="s">
        <v>7416</v>
      </c>
      <c r="C3380" s="9" t="s">
        <v>7417</v>
      </c>
      <c r="D3380" t="str">
        <f t="shared" si="107"/>
        <v>ECVCB1-EBA Cuenta Vostro Oficina Reforming F Banking</v>
      </c>
    </row>
    <row r="3381" spans="1:4" x14ac:dyDescent="0.35">
      <c r="A3381" t="str">
        <f t="shared" si="106"/>
        <v>ECVCBK-EBA Cuenta Vostro Oficina Canal Banking Reform</v>
      </c>
      <c r="B3381" s="9" t="s">
        <v>7418</v>
      </c>
      <c r="C3381" s="9" t="s">
        <v>7419</v>
      </c>
      <c r="D3381" t="str">
        <f t="shared" si="107"/>
        <v>ECVCBK-EBA Cuenta Vostro Oficina Canal Banking Reform</v>
      </c>
    </row>
    <row r="3382" spans="1:4" x14ac:dyDescent="0.35">
      <c r="A3382" t="str">
        <f t="shared" si="106"/>
        <v>ECVRFB-EBA Cuenta Vostro Oficina Reforming F Banking</v>
      </c>
      <c r="B3382" s="9" t="s">
        <v>7416</v>
      </c>
      <c r="C3382" s="9" t="s">
        <v>7420</v>
      </c>
      <c r="D3382" t="str">
        <f t="shared" si="107"/>
        <v>ECVRFB-EBA Cuenta Vostro Oficina Reforming F Banking</v>
      </c>
    </row>
    <row r="3383" spans="1:4" x14ac:dyDescent="0.35">
      <c r="A3383" t="str">
        <f t="shared" si="106"/>
        <v>EDDDOP-Enriquecedor de Datos de Operaciones pendientes EDOP. Para SANTANDER USA</v>
      </c>
      <c r="B3383" s="9" t="s">
        <v>7421</v>
      </c>
      <c r="C3383" s="9" t="s">
        <v>7422</v>
      </c>
      <c r="D3383" t="str">
        <f t="shared" si="107"/>
        <v>EDDDOP-Enriquecedor de Datos de Operaciones pendientes EDOP. Para SANTANDER USA</v>
      </c>
    </row>
    <row r="3384" spans="1:4" x14ac:dyDescent="0.35">
      <c r="A3384" t="str">
        <f t="shared" si="106"/>
        <v>EDOP01-Aplicación encargada de enriquecer datos para las operaciones pendientes.</v>
      </c>
      <c r="B3384" s="9" t="s">
        <v>7423</v>
      </c>
      <c r="C3384" s="9" t="s">
        <v>7424</v>
      </c>
      <c r="D3384" t="str">
        <f t="shared" si="107"/>
        <v>EDOP01-Aplicación encargada de enriquecer datos para las operaciones pendientes.</v>
      </c>
    </row>
    <row r="3385" spans="1:4" x14ac:dyDescent="0.35">
      <c r="A3385" t="str">
        <f t="shared" si="106"/>
        <v>EDWSLO-Descripción  WS Local Openbank EdC</v>
      </c>
      <c r="B3385" s="9" t="s">
        <v>7425</v>
      </c>
      <c r="C3385" s="9" t="s">
        <v>7426</v>
      </c>
      <c r="D3385" t="str">
        <f t="shared" si="107"/>
        <v>EDWSLO-Descripción  WS Local Openbank EdC</v>
      </c>
    </row>
    <row r="3386" spans="1:4" x14ac:dyDescent="0.35">
      <c r="A3386" t="str">
        <f t="shared" si="106"/>
        <v>EEFFAB-EEFF ABBEY-APLICACIóN ABBEY</v>
      </c>
      <c r="B3386" s="9" t="s">
        <v>7427</v>
      </c>
      <c r="C3386" s="9" t="s">
        <v>7428</v>
      </c>
      <c r="D3386" t="str">
        <f t="shared" si="107"/>
        <v>EEFFAB-EEFF ABBEY-APLICACIóN ABBEY</v>
      </c>
    </row>
    <row r="3387" spans="1:4" x14ac:dyDescent="0.35">
      <c r="A3387" t="str">
        <f t="shared" si="106"/>
        <v>EEFFAB-EEFF ABBEY-APLICACIóN ABBEY</v>
      </c>
      <c r="B3387" s="9" t="s">
        <v>7427</v>
      </c>
      <c r="C3387" s="9" t="s">
        <v>7428</v>
      </c>
      <c r="D3387" t="str">
        <f t="shared" si="107"/>
        <v>EEFFAB-EEFF ABBEY-APLICACIóN ABBEY</v>
      </c>
    </row>
    <row r="3388" spans="1:4" x14ac:dyDescent="0.35">
      <c r="A3388" t="str">
        <f t="shared" si="106"/>
        <v>EEFSAN-Modulo de Balances para la unidad de Banco Santander España</v>
      </c>
      <c r="B3388" s="9" t="s">
        <v>7429</v>
      </c>
      <c r="C3388" s="9" t="s">
        <v>7430</v>
      </c>
      <c r="D3388" t="str">
        <f t="shared" si="107"/>
        <v>EEFSAN-Modulo de Balances para la unidad de Banco Santander España</v>
      </c>
    </row>
    <row r="3389" spans="1:4" x14ac:dyDescent="0.35">
      <c r="A3389" t="str">
        <f t="shared" si="106"/>
        <v>EEFSAN-Modulo de Balances para la unidad de Banco Santander España</v>
      </c>
      <c r="B3389" s="9" t="s">
        <v>7429</v>
      </c>
      <c r="C3389" s="9" t="s">
        <v>7430</v>
      </c>
      <c r="D3389" t="str">
        <f t="shared" si="107"/>
        <v>EEFSAN-Modulo de Balances para la unidad de Banco Santander España</v>
      </c>
    </row>
    <row r="3390" spans="1:4" x14ac:dyDescent="0.35">
      <c r="A3390" t="str">
        <f t="shared" si="106"/>
        <v>EEFSOV-EEFF Sov</v>
      </c>
      <c r="B3390" s="9" t="s">
        <v>7431</v>
      </c>
      <c r="C3390" s="9" t="s">
        <v>7432</v>
      </c>
      <c r="D3390" t="str">
        <f t="shared" si="107"/>
        <v>EEFSOV-EEFF Sov</v>
      </c>
    </row>
    <row r="3391" spans="1:4" x14ac:dyDescent="0.35">
      <c r="A3391" t="str">
        <f t="shared" si="106"/>
        <v>EEFSOV-EEFF Sov</v>
      </c>
      <c r="B3391" s="9" t="s">
        <v>7431</v>
      </c>
      <c r="C3391" s="9" t="s">
        <v>7432</v>
      </c>
      <c r="D3391" t="str">
        <f t="shared" si="107"/>
        <v>EEFSOV-EEFF Sov</v>
      </c>
    </row>
    <row r="3392" spans="1:4" x14ac:dyDescent="0.35">
      <c r="A3392" t="str">
        <f t="shared" si="106"/>
        <v>EETRE1-Patrón Multi-implementación, resolución de Portugal, para la aplicación de Traspaso Estructural</v>
      </c>
      <c r="B3392" s="9" t="s">
        <v>7433</v>
      </c>
      <c r="C3392" s="9" t="s">
        <v>7434</v>
      </c>
      <c r="D3392" t="str">
        <f t="shared" si="107"/>
        <v>EETRE1-Patrón Multi-implementación, resolución de Portugal, para la aplicación de Traspaso Estructural</v>
      </c>
    </row>
    <row r="3393" spans="1:4" x14ac:dyDescent="0.35">
      <c r="A3393" t="str">
        <f t="shared" si="106"/>
        <v>EETRE2-Patrón Multi-implementación, resolución de USA, para la aplicación de Traspaso Estructural</v>
      </c>
      <c r="B3393" s="9" t="s">
        <v>7435</v>
      </c>
      <c r="C3393" s="9" t="s">
        <v>7436</v>
      </c>
      <c r="D3393" t="str">
        <f t="shared" si="107"/>
        <v>EETRE2-Patrón Multi-implementación, resolución de USA, para la aplicación de Traspaso Estructural</v>
      </c>
    </row>
    <row r="3394" spans="1:4" x14ac:dyDescent="0.35">
      <c r="A3394" t="str">
        <f t="shared" si="106"/>
        <v>EETREA-Patrón Multi-implementación, resolución de Alemania, para la aplicación de Traspaso Estructural</v>
      </c>
      <c r="B3394" s="9" t="s">
        <v>7437</v>
      </c>
      <c r="C3394" s="9" t="s">
        <v>7438</v>
      </c>
      <c r="D3394" t="str">
        <f t="shared" si="107"/>
        <v>EETREA-Patrón Multi-implementación, resolución de Alemania, para la aplicación de Traspaso Estructural</v>
      </c>
    </row>
    <row r="3395" spans="1:4" x14ac:dyDescent="0.35">
      <c r="A3395" t="str">
        <f t="shared" si="106"/>
        <v>EETREE-Patrón Multi-implementación, resolución de España, para la aplicación de Traspaso Estructural</v>
      </c>
      <c r="B3395" s="9" t="s">
        <v>7439</v>
      </c>
      <c r="C3395" s="9" t="s">
        <v>7440</v>
      </c>
      <c r="D3395" t="str">
        <f t="shared" si="107"/>
        <v>EETREE-Patrón Multi-implementación, resolución de España, para la aplicación de Traspaso Estructural</v>
      </c>
    </row>
    <row r="3396" spans="1:4" x14ac:dyDescent="0.35">
      <c r="A3396" t="str">
        <f t="shared" si="106"/>
        <v>EETREP-Presentación para la aplicación de Traspaso Estructural</v>
      </c>
      <c r="B3396" s="9" t="s">
        <v>7441</v>
      </c>
      <c r="C3396" s="9" t="s">
        <v>7442</v>
      </c>
      <c r="D3396" t="str">
        <f t="shared" si="107"/>
        <v>EETREP-Presentación para la aplicación de Traspaso Estructural</v>
      </c>
    </row>
    <row r="3397" spans="1:4" x14ac:dyDescent="0.35">
      <c r="A3397" t="str">
        <f t="shared" si="106"/>
        <v>EETREU-Patrón Multi-implementación, resolución de Inglaterra, para la aplicación de Traspaso Estructural</v>
      </c>
      <c r="B3397" s="9" t="s">
        <v>7443</v>
      </c>
      <c r="C3397" s="9" t="s">
        <v>7444</v>
      </c>
      <c r="D3397" t="str">
        <f t="shared" si="107"/>
        <v>EETREU-Patrón Multi-implementación, resolución de Inglaterra, para la aplicación de Traspaso Estructural</v>
      </c>
    </row>
    <row r="3398" spans="1:4" x14ac:dyDescent="0.35">
      <c r="A3398" t="str">
        <f t="shared" si="106"/>
        <v>EEXNAC-EBA - EXCLUSIVO NACIONAL</v>
      </c>
      <c r="B3398" s="9" t="s">
        <v>7445</v>
      </c>
      <c r="C3398" s="9" t="s">
        <v>7446</v>
      </c>
      <c r="D3398" t="str">
        <f t="shared" si="107"/>
        <v>EEXNAC-EBA - EXCLUSIVO NACIONAL</v>
      </c>
    </row>
    <row r="3399" spans="1:4" x14ac:dyDescent="0.35">
      <c r="A3399" t="str">
        <f t="shared" si="106"/>
        <v>ELAANC-Eliminacion acceso al nucleo clientes</v>
      </c>
      <c r="B3399" s="9" t="s">
        <v>7447</v>
      </c>
      <c r="C3399" s="9" t="s">
        <v>7448</v>
      </c>
      <c r="D3399" t="str">
        <f t="shared" si="107"/>
        <v>ELAANC-Eliminacion acceso al nucleo clientes</v>
      </c>
    </row>
    <row r="3400" spans="1:4" x14ac:dyDescent="0.35">
      <c r="A3400" t="str">
        <f t="shared" si="106"/>
        <v>EMAABB-APLICACION ESPECIFICA DE EMAILPARA ABBEY</v>
      </c>
      <c r="B3400" s="9" t="s">
        <v>7449</v>
      </c>
      <c r="C3400" s="9" t="s">
        <v>7450</v>
      </c>
      <c r="D3400" t="str">
        <f t="shared" si="107"/>
        <v>EMAABB-APLICACION ESPECIFICA DE EMAILPARA ABBEY</v>
      </c>
    </row>
    <row r="3401" spans="1:4" x14ac:dyDescent="0.35">
      <c r="A3401" t="str">
        <f t="shared" si="106"/>
        <v>EMACOR-APLICACION CORE DE EMAIL</v>
      </c>
      <c r="B3401" s="9" t="s">
        <v>7451</v>
      </c>
      <c r="C3401" s="9" t="s">
        <v>7452</v>
      </c>
      <c r="D3401" t="str">
        <f t="shared" si="107"/>
        <v>EMACOR-APLICACION CORE DE EMAIL</v>
      </c>
    </row>
    <row r="3402" spans="1:4" x14ac:dyDescent="0.35">
      <c r="A3402" t="str">
        <f t="shared" si="106"/>
        <v>EMAILC-Aplicación core de Email para Contact Center</v>
      </c>
      <c r="B3402" s="9" t="s">
        <v>7453</v>
      </c>
      <c r="C3402" s="9" t="s">
        <v>7454</v>
      </c>
      <c r="D3402" t="str">
        <f t="shared" si="107"/>
        <v>EMAILC-Aplicación core de Email para Contact Center</v>
      </c>
    </row>
    <row r="3403" spans="1:4" x14ac:dyDescent="0.35">
      <c r="A3403" t="str">
        <f t="shared" si="106"/>
        <v>EMAILG-Aplicación específica de Email para GBM</v>
      </c>
      <c r="B3403" s="9" t="s">
        <v>7455</v>
      </c>
      <c r="C3403" s="9" t="s">
        <v>7456</v>
      </c>
      <c r="D3403" t="str">
        <f t="shared" si="107"/>
        <v>EMAILG-Aplicación específica de Email para GBM</v>
      </c>
    </row>
    <row r="3404" spans="1:4" x14ac:dyDescent="0.35">
      <c r="A3404" t="str">
        <f t="shared" si="106"/>
        <v>EMCCAM-Software necesario para hacer la migración desde el modelo con canal de ECP al sin canal.
Este sw se ejecutará una única vez para la migración ya que el modelo con canal se deprecará</v>
      </c>
      <c r="B3404" s="9" t="s">
        <v>7457</v>
      </c>
      <c r="C3404" s="9" t="s">
        <v>7458</v>
      </c>
      <c r="D3404" t="str">
        <f t="shared" si="107"/>
        <v>EMCCAM-Software necesario para hacer la migración desde el modelo con canal de ECP al sin canal.
Este sw se ejecutará una única vez para la migración ya que el modelo con canal se deprecará</v>
      </c>
    </row>
    <row r="3405" spans="1:4" x14ac:dyDescent="0.35">
      <c r="A3405" t="str">
        <f t="shared" si="106"/>
        <v>EMCCAM-Software necesario para hacer la migración desde el modelo con canal de ECP al sin canal.
Este sw se ejecutará una única vez para la migración ya que el modelo con canal se deprecará</v>
      </c>
      <c r="B3405" s="9" t="s">
        <v>7457</v>
      </c>
      <c r="C3405" s="9" t="s">
        <v>7458</v>
      </c>
      <c r="D3405" t="str">
        <f t="shared" si="107"/>
        <v>EMCCAM-Software necesario para hacer la migración desde el modelo con canal de ECP al sin canal.
Este sw se ejecutará una única vez para la migración ya que el modelo con canal se deprecará</v>
      </c>
    </row>
    <row r="3406" spans="1:4" x14ac:dyDescent="0.35">
      <c r="A3406" t="str">
        <f t="shared" si="106"/>
        <v>EMEBCO-EMISION EBA CORE</v>
      </c>
      <c r="B3406" s="9" t="s">
        <v>7459</v>
      </c>
      <c r="C3406" s="9" t="s">
        <v>7460</v>
      </c>
      <c r="D3406" t="str">
        <f t="shared" si="107"/>
        <v>EMEBCO-EMISION EBA CORE</v>
      </c>
    </row>
    <row r="3407" spans="1:4" x14ac:dyDescent="0.35">
      <c r="A3407" t="str">
        <f t="shared" si="106"/>
        <v>EMEBUK-EMISION EBA UK</v>
      </c>
      <c r="B3407" s="9" t="s">
        <v>7461</v>
      </c>
      <c r="C3407" s="9" t="s">
        <v>7462</v>
      </c>
      <c r="D3407" t="str">
        <f t="shared" si="107"/>
        <v>EMEBUK-EMISION EBA UK</v>
      </c>
    </row>
    <row r="3408" spans="1:4" x14ac:dyDescent="0.35">
      <c r="A3408" t="str">
        <f t="shared" si="106"/>
        <v>EMECB1-Emision EBA Oficina Reforming F Banking</v>
      </c>
      <c r="B3408" s="9" t="s">
        <v>7463</v>
      </c>
      <c r="C3408" s="9" t="s">
        <v>7464</v>
      </c>
      <c r="D3408" t="str">
        <f t="shared" si="107"/>
        <v>EMECB1-Emision EBA Oficina Reforming F Banking</v>
      </c>
    </row>
    <row r="3409" spans="1:4" x14ac:dyDescent="0.35">
      <c r="A3409" t="str">
        <f t="shared" si="106"/>
        <v>EMECBK-Emision EBA Oficina Canal Banking Reform</v>
      </c>
      <c r="B3409" s="9" t="s">
        <v>7465</v>
      </c>
      <c r="C3409" s="9" t="s">
        <v>7466</v>
      </c>
      <c r="D3409" t="str">
        <f t="shared" si="107"/>
        <v>EMECBK-Emision EBA Oficina Canal Banking Reform</v>
      </c>
    </row>
    <row r="3410" spans="1:4" x14ac:dyDescent="0.35">
      <c r="A3410" t="str">
        <f t="shared" si="106"/>
        <v>EMERFB-Emision EBA Oficina Reforming F Banking</v>
      </c>
      <c r="B3410" s="9" t="s">
        <v>7463</v>
      </c>
      <c r="C3410" s="9" t="s">
        <v>7467</v>
      </c>
      <c r="D3410" t="str">
        <f t="shared" si="107"/>
        <v>EMERFB-Emision EBA Oficina Reforming F Banking</v>
      </c>
    </row>
    <row r="3411" spans="1:4" x14ac:dyDescent="0.35">
      <c r="A3411" t="str">
        <f t="shared" si="106"/>
        <v>EMICBK-Emitidas Oficina Canal Banking Reform</v>
      </c>
      <c r="B3411" s="9" t="s">
        <v>7468</v>
      </c>
      <c r="C3411" s="9" t="s">
        <v>7469</v>
      </c>
      <c r="D3411" t="str">
        <f t="shared" si="107"/>
        <v>EMICBK-Emitidas Oficina Canal Banking Reform</v>
      </c>
    </row>
    <row r="3412" spans="1:4" x14ac:dyDescent="0.35">
      <c r="A3412" t="str">
        <f t="shared" si="106"/>
        <v>EMIRFB-Emitidas Oficina Reforming F Banking</v>
      </c>
      <c r="B3412" s="9" t="s">
        <v>7470</v>
      </c>
      <c r="C3412" s="9" t="s">
        <v>7471</v>
      </c>
      <c r="D3412" t="str">
        <f t="shared" si="107"/>
        <v>EMIRFB-Emitidas Oficina Reforming F Banking</v>
      </c>
    </row>
    <row r="3413" spans="1:4" x14ac:dyDescent="0.35">
      <c r="A3413" t="str">
        <f t="shared" si="106"/>
        <v>EMONEY-Onboarding eMoney Service to allow clients to use PagoNxt platform or services</v>
      </c>
      <c r="B3413" s="9" t="s">
        <v>7472</v>
      </c>
      <c r="C3413" s="9" t="s">
        <v>7473</v>
      </c>
      <c r="D3413" t="str">
        <f t="shared" si="107"/>
        <v>EMONEY-Onboarding eMoney Service to allow clients to use PagoNxt platform or services</v>
      </c>
    </row>
    <row r="3414" spans="1:4" x14ac:dyDescent="0.35">
      <c r="A3414" t="str">
        <f t="shared" si="106"/>
        <v>EMPBMG-MANTENIMIENTO, CONSULTA Y ENTIDADES EMPRESA GBM</v>
      </c>
      <c r="B3414" s="9" t="s">
        <v>7474</v>
      </c>
      <c r="C3414" s="9" t="s">
        <v>7475</v>
      </c>
      <c r="D3414" t="str">
        <f t="shared" si="107"/>
        <v>EMPBMG-MANTENIMIENTO, CONSULTA Y ENTIDADES EMPRESA GBM</v>
      </c>
    </row>
    <row r="3415" spans="1:4" x14ac:dyDescent="0.35">
      <c r="A3415" t="str">
        <f t="shared" si="106"/>
        <v>EMPBR1-EMPRESA Brasil</v>
      </c>
      <c r="B3415" s="9" t="s">
        <v>7476</v>
      </c>
      <c r="C3415" s="9" t="s">
        <v>7477</v>
      </c>
      <c r="D3415" t="str">
        <f t="shared" si="107"/>
        <v>EMPBR1-EMPRESA Brasil</v>
      </c>
    </row>
    <row r="3416" spans="1:4" x14ac:dyDescent="0.35">
      <c r="A3416" t="str">
        <f t="shared" si="106"/>
        <v>EMPCBK-Entradas Masivas de Pagos Canal Banking Reform</v>
      </c>
      <c r="B3416" s="9" t="s">
        <v>7478</v>
      </c>
      <c r="C3416" s="9" t="s">
        <v>7479</v>
      </c>
      <c r="D3416" t="str">
        <f t="shared" si="107"/>
        <v>EMPCBK-Entradas Masivas de Pagos Canal Banking Reform</v>
      </c>
    </row>
    <row r="3417" spans="1:4" x14ac:dyDescent="0.35">
      <c r="A3417" t="str">
        <f t="shared" si="106"/>
        <v>EMPMAR-MANTENIMIENTO EMPRESA ENTORNO MARCAJE</v>
      </c>
      <c r="B3417" s="9" t="s">
        <v>7480</v>
      </c>
      <c r="C3417" s="9" t="s">
        <v>7481</v>
      </c>
      <c r="D3417" t="str">
        <f t="shared" si="107"/>
        <v>EMPMAR-MANTENIMIENTO EMPRESA ENTORNO MARCAJE</v>
      </c>
    </row>
    <row r="3418" spans="1:4" x14ac:dyDescent="0.35">
      <c r="A3418" t="str">
        <f t="shared" si="106"/>
        <v>EMPRAL-MANTENIMIENTO, CONSULTA Y ENTIDADES EMPRESA ALEMANIA</v>
      </c>
      <c r="B3418" s="9" t="s">
        <v>7482</v>
      </c>
      <c r="C3418" s="9" t="s">
        <v>7483</v>
      </c>
      <c r="D3418" t="str">
        <f t="shared" si="107"/>
        <v>EMPRAL-MANTENIMIENTO, CONSULTA Y ENTIDADES EMPRESA ALEMANIA</v>
      </c>
    </row>
    <row r="3419" spans="1:4" x14ac:dyDescent="0.35">
      <c r="A3419" t="str">
        <f t="shared" si="106"/>
        <v>EMPRCH-EMPRESA CH</v>
      </c>
      <c r="B3419" s="9" t="s">
        <v>7484</v>
      </c>
      <c r="C3419" s="9" t="s">
        <v>7485</v>
      </c>
      <c r="D3419" t="str">
        <f t="shared" si="107"/>
        <v>EMPRCH-EMPRESA CH</v>
      </c>
    </row>
    <row r="3420" spans="1:4" x14ac:dyDescent="0.35">
      <c r="A3420" t="str">
        <f t="shared" si="106"/>
        <v>EMPRES-MATENIMIENTO, CONSULTA Y ENTIDADES EMPRESA ES.</v>
      </c>
      <c r="B3420" s="9" t="s">
        <v>7486</v>
      </c>
      <c r="C3420" s="9" t="s">
        <v>7487</v>
      </c>
      <c r="D3420" t="str">
        <f t="shared" si="107"/>
        <v>EMPRES-MATENIMIENTO, CONSULTA Y ENTIDADES EMPRESA ES.</v>
      </c>
    </row>
    <row r="3421" spans="1:4" x14ac:dyDescent="0.35">
      <c r="A3421" t="str">
        <f t="shared" si="106"/>
        <v>EMPRFB-Remesas específico para Banking Reform, Entidad 015</v>
      </c>
      <c r="B3421" s="9" t="s">
        <v>7488</v>
      </c>
      <c r="C3421" s="9" t="s">
        <v>7489</v>
      </c>
      <c r="D3421" t="str">
        <f t="shared" si="107"/>
        <v>EMPRFB-Remesas específico para Banking Reform, Entidad 015</v>
      </c>
    </row>
    <row r="3422" spans="1:4" x14ac:dyDescent="0.35">
      <c r="A3422" t="str">
        <f t="shared" si="106"/>
        <v>EMPRPT-MATENIMIENTO, CONSULTA Y ENTIDADES EMPRESA PT.</v>
      </c>
      <c r="B3422" s="9" t="s">
        <v>7490</v>
      </c>
      <c r="C3422" s="9" t="s">
        <v>7491</v>
      </c>
      <c r="D3422" t="str">
        <f t="shared" si="107"/>
        <v>EMPRPT-MATENIMIENTO, CONSULTA Y ENTIDADES EMPRESA PT.</v>
      </c>
    </row>
    <row r="3423" spans="1:4" x14ac:dyDescent="0.35">
      <c r="A3423" t="str">
        <f t="shared" si="106"/>
        <v>EMPRSA-MANTENIMIENTO Y CONSULTA DE EMPRESA</v>
      </c>
      <c r="B3423" s="9" t="s">
        <v>7492</v>
      </c>
      <c r="C3423" s="9" t="s">
        <v>7493</v>
      </c>
      <c r="D3423" t="str">
        <f t="shared" si="107"/>
        <v>EMPRSA-MANTENIMIENTO Y CONSULTA DE EMPRESA</v>
      </c>
    </row>
    <row r="3424" spans="1:4" x14ac:dyDescent="0.35">
      <c r="A3424" t="str">
        <f t="shared" si="106"/>
        <v>EMPRUK-MATENIMIENTO, CONSULTA Y ENTIDADES EMPRESA UK.</v>
      </c>
      <c r="B3424" s="9" t="s">
        <v>7494</v>
      </c>
      <c r="C3424" s="9" t="s">
        <v>7495</v>
      </c>
      <c r="D3424" t="str">
        <f t="shared" si="107"/>
        <v>EMPRUK-MATENIMIENTO, CONSULTA Y ENTIDADES EMPRESA UK.</v>
      </c>
    </row>
    <row r="3425" spans="1:4" x14ac:dyDescent="0.35">
      <c r="A3425" t="str">
        <f t="shared" si="106"/>
        <v>EMPUSA-MATENIMIENTO, CONSULTA Y ENTIDADES EMPRESA USA.</v>
      </c>
      <c r="B3425" s="9" t="s">
        <v>7496</v>
      </c>
      <c r="C3425" s="9" t="s">
        <v>7497</v>
      </c>
      <c r="D3425" t="str">
        <f t="shared" si="107"/>
        <v>EMPUSA-MATENIMIENTO, CONSULTA Y ENTIDADES EMPRESA USA.</v>
      </c>
    </row>
    <row r="3426" spans="1:4" x14ac:dyDescent="0.35">
      <c r="A3426" t="str">
        <f t="shared" si="106"/>
        <v>ENAGPA-Entidad Agente de Eventos Corporativos</v>
      </c>
      <c r="B3426" s="9" t="s">
        <v>7498</v>
      </c>
      <c r="C3426" s="9" t="s">
        <v>7499</v>
      </c>
      <c r="D3426" t="str">
        <f t="shared" si="107"/>
        <v>ENAGPA-Entidad Agente de Eventos Corporativos</v>
      </c>
    </row>
    <row r="3427" spans="1:4" x14ac:dyDescent="0.35">
      <c r="A3427" t="str">
        <f t="shared" si="106"/>
        <v>ENCABB-Patrón Multi-Implementación y Resolución Especifica de  Reino Unido,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c r="B3427" s="9" t="s">
        <v>7500</v>
      </c>
      <c r="C3427" s="9" t="s">
        <v>7501</v>
      </c>
      <c r="D3427" t="str">
        <f t="shared" si="107"/>
        <v>ENCABB-Patrón Multi-Implementación y Resolución Especifica de  Reino Unido,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row>
    <row r="3428" spans="1:4" x14ac:dyDescent="0.35">
      <c r="A3428" t="str">
        <f t="shared" si="106"/>
        <v>ENCACO-Definición de la codificación corporativa, INTERNA,  de las cámaras de compensación; que se necesita tener conocimiento en la operativa diaria, de uso general por todas las aplicaciones del resto de capas del software</v>
      </c>
      <c r="B3428" s="9" t="s">
        <v>7502</v>
      </c>
      <c r="C3428" s="9" t="s">
        <v>7503</v>
      </c>
      <c r="D3428" t="str">
        <f t="shared" si="107"/>
        <v>ENCACO-Definición de la codificación corporativa, INTERNA,  de las cámaras de compensación; que se necesita tener conocimiento en la operativa diaria, de uso general por todas las aplicaciones del resto de capas del software</v>
      </c>
    </row>
    <row r="3429" spans="1:4" x14ac:dyDescent="0.35">
      <c r="A3429" t="str">
        <f t="shared" si="106"/>
        <v>ENCALE-Patrón Multi-Implementación y Resolución Especifica de  Alemania,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c r="B3429" s="9" t="s">
        <v>7504</v>
      </c>
      <c r="C3429" s="9" t="s">
        <v>7505</v>
      </c>
      <c r="D3429" t="str">
        <f t="shared" si="107"/>
        <v>ENCALE-Patrón Multi-Implementación y Resolución Especifica de  Alemania,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row>
    <row r="3430" spans="1:4" x14ac:dyDescent="0.35">
      <c r="A3430" t="str">
        <f t="shared" si="106"/>
        <v>ENCRES-Patrón Multi-Implementación y Resolución Especifica de  España,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c r="B3430" s="9" t="s">
        <v>7506</v>
      </c>
      <c r="C3430" s="9" t="s">
        <v>7507</v>
      </c>
      <c r="D3430" t="str">
        <f t="shared" si="107"/>
        <v>ENCRES-Patrón Multi-Implementación y Resolución Especifica de  España,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row>
    <row r="3431" spans="1:4" x14ac:dyDescent="0.35">
      <c r="A3431" t="str">
        <f t="shared" si="106"/>
        <v>ENCRPT-Patrón Multi-Implementación y Resolución Especifica de  Portugal,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c r="B3431" s="9" t="s">
        <v>7508</v>
      </c>
      <c r="C3431" s="9" t="s">
        <v>7509</v>
      </c>
      <c r="D3431" t="str">
        <f t="shared" si="107"/>
        <v>ENCRPT-Patrón Multi-Implementación y Resolución Especifica de  Portugal,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row>
    <row r="3432" spans="1:4" x14ac:dyDescent="0.35">
      <c r="A3432" t="str">
        <f t="shared" si="106"/>
        <v>ENCUSA-Patrón Multi-Implementación y Resolución Especifica de  Estados Unidos,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c r="B3432" s="9" t="s">
        <v>7510</v>
      </c>
      <c r="C3432" s="9" t="s">
        <v>7511</v>
      </c>
      <c r="D3432" t="str">
        <f t="shared" si="107"/>
        <v>ENCUSA-Patrón Multi-Implementación y Resolución Especifica de  Estados Unidos,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row>
    <row r="3433" spans="1:4" x14ac:dyDescent="0.35">
      <c r="A3433" t="str">
        <f t="shared" si="106"/>
        <v>ENENCA-Definición, según la codificación corporativa, INTERNA, de las Entidades y Oficinas Financieras, la intervención de las mismas en las cámaras de compensación; que se necesita tener conocimiento en la operativa diaria; de uso general por todas las aplicaciones del resto de capas del software</v>
      </c>
      <c r="B3433" s="9" t="s">
        <v>7512</v>
      </c>
      <c r="C3433" s="9" t="s">
        <v>7513</v>
      </c>
      <c r="D3433" t="str">
        <f t="shared" si="107"/>
        <v>ENENCA-Definición, según la codificación corporativa, INTERNA, de las Entidades y Oficinas Financieras, la intervención de las mismas en las cámaras de compensación; que se necesita tener conocimiento en la operativa diaria; de uso general por todas las aplicaciones del resto de capas del software</v>
      </c>
    </row>
    <row r="3434" spans="1:4" x14ac:dyDescent="0.35">
      <c r="A3434" t="str">
        <f t="shared" si="106"/>
        <v>ENENCB-Patrón Multi-Implementación y Resolución Especifica de Banking reform - Reino Unido,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c r="B3434" s="9" t="s">
        <v>7514</v>
      </c>
      <c r="C3434" s="9" t="s">
        <v>7515</v>
      </c>
      <c r="D3434" t="str">
        <f t="shared" si="107"/>
        <v>ENENCB-Patrón Multi-Implementación y Resolución Especifica de Banking reform - Reino Unido,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row>
    <row r="3435" spans="1:4" x14ac:dyDescent="0.35">
      <c r="A3435" t="str">
        <f t="shared" si="106"/>
        <v>ENENCC-Patrón Multi-Implementación y Resolución Especifica de  Alemania,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c r="B3435" s="9" t="s">
        <v>7504</v>
      </c>
      <c r="C3435" s="9" t="s">
        <v>7516</v>
      </c>
      <c r="D3435" t="str">
        <f t="shared" si="107"/>
        <v>ENENCC-Patrón Multi-Implementación y Resolución Especifica de  Alemania,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row>
    <row r="3436" spans="1:4" x14ac:dyDescent="0.35">
      <c r="A3436" t="str">
        <f t="shared" si="106"/>
        <v>ENENCM-Patrón Multi-Implementación y Resolución Especifica de Mexico,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c r="B3436" s="9" t="s">
        <v>7517</v>
      </c>
      <c r="C3436" s="9" t="s">
        <v>7518</v>
      </c>
      <c r="D3436" t="str">
        <f t="shared" si="107"/>
        <v>ENENCM-Patrón Multi-Implementación y Resolución Especifica de Mexico, para los datos específicos,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row>
    <row r="3437" spans="1:4" x14ac:dyDescent="0.35">
      <c r="A3437" t="str">
        <f t="shared" si="106"/>
        <v>ENENCP-PRESENTACIÓN para el mantenimiento y la consulta de la definición de la codificación corporativa, INTERNA, de las Entidades y Oficinas Financieras; que se necesita tener referencia en la operativa diaria; de uso general por todas las aplicaciones del resto de capas del software.</v>
      </c>
      <c r="B3437" s="9" t="s">
        <v>7519</v>
      </c>
      <c r="C3437" s="9" t="s">
        <v>7520</v>
      </c>
      <c r="D3437" t="str">
        <f t="shared" si="107"/>
        <v>ENENCP-PRESENTACIÓN para el mantenimiento y la consulta de la definición de la codificación corporativa, INTERNA, de las Entidades y Oficinas Financieras; que se necesita tener referencia en la operativa diaria; de uso general por todas las aplicaciones del resto de capas del software.</v>
      </c>
    </row>
    <row r="3438" spans="1:4" x14ac:dyDescent="0.35">
      <c r="A3438" t="str">
        <f t="shared" si="106"/>
        <v>ENENCS-Patrón de Multi-Implementación de la instancia Partenón GBM,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c r="B3438" s="9" t="s">
        <v>7521</v>
      </c>
      <c r="C3438" s="9" t="s">
        <v>7522</v>
      </c>
      <c r="D3438" t="str">
        <f t="shared" si="107"/>
        <v>ENENCS-Patrón de Multi-Implementación de la instancia Partenón GBM, de las operaciones de Consulta y Mantenimiento de la  información de las Entidades de Crédito y Oficinas Bancarias, según la codificación corporativa, INTERNA; que se necesita tener referencia en la operativa diaria; de uso general por todas las aplicaciones del resto de capas del software</v>
      </c>
    </row>
    <row r="3439" spans="1:4" x14ac:dyDescent="0.35">
      <c r="A3439" t="str">
        <f t="shared" si="106"/>
        <v>ENENRE-Definición, según la codificación corporativa, INTERNA, de las Entidades y Oficinas Financieras, las relaciones y agrupaciones de las mismas; que se necesita tener conocimiento en la operativa diaria; de uso general por todas las aplicaciones del resto de capas del software</v>
      </c>
      <c r="B3439" s="9" t="s">
        <v>7523</v>
      </c>
      <c r="C3439" s="9" t="s">
        <v>7524</v>
      </c>
      <c r="D3439" t="str">
        <f t="shared" si="107"/>
        <v>ENENRE-Definición, según la codificación corporativa, INTERNA, de las Entidades y Oficinas Financieras, las relaciones y agrupaciones de las mismas; que se necesita tener conocimiento en la operativa diaria; de uso general por todas las aplicaciones del resto de capas del software</v>
      </c>
    </row>
    <row r="3440" spans="1:4" x14ac:dyDescent="0.35">
      <c r="A3440" t="str">
        <f t="shared" si="106"/>
        <v>ENENSU-Definición, según la codificación corporativa, INTERNA, de las Entidades y Oficinas Financieras, la intervención de las mismas en los SubSistemas definidos (representada, participe,….); que se necesita tener conocimiento en la operativa diaria; de uso general por todas las aplicaciones del resto de capas del software</v>
      </c>
      <c r="B3440" s="9" t="s">
        <v>7525</v>
      </c>
      <c r="C3440" s="9" t="s">
        <v>7526</v>
      </c>
      <c r="D3440" t="str">
        <f t="shared" si="107"/>
        <v>ENENSU-Definición, según la codificación corporativa, INTERNA, de las Entidades y Oficinas Financieras, la intervención de las mismas en los SubSistemas definidos (representada, participe,….); que se necesita tener conocimiento en la operativa diaria; de uso general por todas las aplicaciones del resto de capas del software</v>
      </c>
    </row>
    <row r="3441" spans="1:4" x14ac:dyDescent="0.35">
      <c r="A3441" t="str">
        <f t="shared" si="106"/>
        <v>ENGABB-ENG_LN_M_ALGORITMOS</v>
      </c>
      <c r="B3441" s="9" t="s">
        <v>7527</v>
      </c>
      <c r="C3441" s="9" t="s">
        <v>7528</v>
      </c>
      <c r="D3441" t="str">
        <f t="shared" si="107"/>
        <v>ENGABB-ENG_LN_M_ALGORITMOS</v>
      </c>
    </row>
    <row r="3442" spans="1:4" x14ac:dyDescent="0.35">
      <c r="A3442" t="str">
        <f t="shared" si="106"/>
        <v>ENGABB-ENG_LN_M_ALGORITMOS</v>
      </c>
      <c r="B3442" s="9" t="s">
        <v>7527</v>
      </c>
      <c r="C3442" s="9" t="s">
        <v>7528</v>
      </c>
      <c r="D3442" t="str">
        <f t="shared" si="107"/>
        <v>ENGABB-ENG_LN_M_ALGORITMOS</v>
      </c>
    </row>
    <row r="3443" spans="1:4" x14ac:dyDescent="0.35">
      <c r="A3443" t="str">
        <f t="shared" si="106"/>
        <v>ENGCOR-VALORACIóN ENGINE CORE- APLICACIóN CORE</v>
      </c>
      <c r="B3443" s="9" t="s">
        <v>7529</v>
      </c>
      <c r="C3443" s="9" t="s">
        <v>7530</v>
      </c>
      <c r="D3443" t="str">
        <f t="shared" si="107"/>
        <v>ENGCOR-VALORACIóN ENGINE CORE- APLICACIóN CORE</v>
      </c>
    </row>
    <row r="3444" spans="1:4" x14ac:dyDescent="0.35">
      <c r="A3444" t="str">
        <f t="shared" ref="A3444:A3508" si="108">CONCATENATE(C3444,"-",B3444)</f>
        <v>ENGCOR-VALORACIóN ENGINE CORE- APLICACIóN CORE</v>
      </c>
      <c r="B3444" s="9" t="s">
        <v>7529</v>
      </c>
      <c r="C3444" s="9" t="s">
        <v>7530</v>
      </c>
      <c r="D3444" t="str">
        <f t="shared" ref="D3444:D3508" si="109">A3444</f>
        <v>ENGCOR-VALORACIóN ENGINE CORE- APLICACIóN CORE</v>
      </c>
    </row>
    <row r="3445" spans="1:4" x14ac:dyDescent="0.35">
      <c r="A3445" t="str">
        <f t="shared" si="108"/>
        <v>ENGIUK-Rating Engine Industrializados Santander UK</v>
      </c>
      <c r="B3445" s="9" t="s">
        <v>7531</v>
      </c>
      <c r="C3445" s="9" t="s">
        <v>7532</v>
      </c>
      <c r="D3445" t="str">
        <f t="shared" si="109"/>
        <v>ENGIUK-Rating Engine Industrializados Santander UK</v>
      </c>
    </row>
    <row r="3446" spans="1:4" x14ac:dyDescent="0.35">
      <c r="A3446" t="str">
        <f t="shared" si="108"/>
        <v>ENGIUK-Rating Engine Industrializados Santander UK</v>
      </c>
      <c r="B3446" s="9" t="s">
        <v>7531</v>
      </c>
      <c r="C3446" s="9" t="s">
        <v>7532</v>
      </c>
      <c r="D3446" t="str">
        <f t="shared" si="109"/>
        <v>ENGIUK-Rating Engine Industrializados Santander UK</v>
      </c>
    </row>
    <row r="3447" spans="1:4" x14ac:dyDescent="0.35">
      <c r="A3447" t="str">
        <f t="shared" si="108"/>
        <v>ENGSOV-Valoraciones Engine Sov</v>
      </c>
      <c r="B3447" s="9" t="s">
        <v>7533</v>
      </c>
      <c r="C3447" s="9" t="s">
        <v>7534</v>
      </c>
      <c r="D3447" t="str">
        <f t="shared" si="109"/>
        <v>ENGSOV-Valoraciones Engine Sov</v>
      </c>
    </row>
    <row r="3448" spans="1:4" x14ac:dyDescent="0.35">
      <c r="A3448" t="str">
        <f t="shared" si="108"/>
        <v>ENGSOV-Valoraciones Engine Sov</v>
      </c>
      <c r="B3448" s="9" t="s">
        <v>7533</v>
      </c>
      <c r="C3448" s="9" t="s">
        <v>7534</v>
      </c>
      <c r="D3448" t="str">
        <f t="shared" si="109"/>
        <v>ENGSOV-Valoraciones Engine Sov</v>
      </c>
    </row>
    <row r="3449" spans="1:4" x14ac:dyDescent="0.35">
      <c r="A3449" t="str">
        <f t="shared" si="108"/>
        <v>ENMACH-Gestor de entradas masivas de Cheques Multientidadción. Se encuentran las subaplicaciones Multi y CORE, que constituyen la aplicación.</v>
      </c>
      <c r="B3449" s="9" t="s">
        <v>7535</v>
      </c>
      <c r="C3449" s="9" t="s">
        <v>7536</v>
      </c>
      <c r="D3449" t="str">
        <f t="shared" si="109"/>
        <v>ENMACH-Gestor de entradas masivas de Cheques Multientidadción. Se encuentran las subaplicaciones Multi y CORE, que constituyen la aplicación.</v>
      </c>
    </row>
    <row r="3450" spans="1:4" x14ac:dyDescent="0.35">
      <c r="A3450" t="str">
        <f t="shared" si="108"/>
        <v>ENMECA-Definición, según la codificación corporativa, INTERNA, de los Medios Financieros, la relación de los festivos y calendarios que corresponden a cada uno; de los que se necesita tener conocimiento en la operativa diaria; de uso general por todas las aplicaciones de resto del capas del software</v>
      </c>
      <c r="B3450" s="9" t="s">
        <v>7537</v>
      </c>
      <c r="C3450" s="9" t="s">
        <v>7538</v>
      </c>
      <c r="D3450" t="str">
        <f t="shared" si="109"/>
        <v>ENMECA-Definición, según la codificación corporativa, INTERNA, de los Medios Financieros, la relación de los festivos y calendarios que corresponden a cada uno; de los que se necesita tener conocimiento en la operativa diaria; de uso general por todas las aplicaciones de resto del capas del software</v>
      </c>
    </row>
    <row r="3451" spans="1:4" x14ac:dyDescent="0.35">
      <c r="A3451" t="str">
        <f t="shared" si="108"/>
        <v>ENMECM-Definición, según la codificación corporativa, INTERNA, de los Medios Financieros, la relación de los festivos y calendarios que corresponden a cada uno; de los que se necesita tener conocimiento en la operativa diaria; de uso general por todas las aplicaciones de resto del capas del software. Específico MX</v>
      </c>
      <c r="B3451" s="9" t="s">
        <v>7539</v>
      </c>
      <c r="C3451" s="9" t="s">
        <v>7540</v>
      </c>
      <c r="D3451" t="str">
        <f t="shared" si="109"/>
        <v>ENMECM-Definición, según la codificación corporativa, INTERNA, de los Medios Financieros, la relación de los festivos y calendarios que corresponden a cada uno; de los que se necesita tener conocimiento en la operativa diaria; de uso general por todas las aplicaciones de resto del capas del software. Específico MX</v>
      </c>
    </row>
    <row r="3452" spans="1:4" x14ac:dyDescent="0.35">
      <c r="A3452" t="str">
        <f t="shared" si="108"/>
        <v>ENMEFC-Definición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c r="B3452" s="9" t="s">
        <v>7541</v>
      </c>
      <c r="C3452" s="9" t="s">
        <v>7542</v>
      </c>
      <c r="D3452" t="str">
        <f t="shared" si="109"/>
        <v>ENMEFC-Definición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row>
    <row r="3453" spans="1:4" x14ac:dyDescent="0.35">
      <c r="A3453" t="str">
        <f t="shared" si="108"/>
        <v>ENMEFG-Resolucion genérica BKS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c r="B3453" s="9" t="s">
        <v>7543</v>
      </c>
      <c r="C3453" s="9" t="s">
        <v>7544</v>
      </c>
      <c r="D3453" t="str">
        <f t="shared" si="109"/>
        <v>ENMEFG-Resolucion genérica BKS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row>
    <row r="3454" spans="1:4" x14ac:dyDescent="0.35">
      <c r="A3454" t="str">
        <f t="shared" si="108"/>
        <v>ENMEFN-Patrón de Multi-Implementación. Delegación de Instancia Partenón GBM, para la Definición, según la codificación corporativa, INTERNA, de los Medios Financieros, la relación de los festivos y calendarios que corresponden a cada uno; de los que se necesita tener conocimiento en la operativa diaria; de uso general por todas las aplicaciones de resto del capas del software</v>
      </c>
      <c r="B3454" s="9" t="s">
        <v>7545</v>
      </c>
      <c r="C3454" s="9" t="s">
        <v>7546</v>
      </c>
      <c r="D3454" t="str">
        <f t="shared" si="109"/>
        <v>ENMEFN-Patrón de Multi-Implementación. Delegación de Instancia Partenón GBM, para la Definición, según la codificación corporativa, INTERNA, de los Medios Financieros, la relación de los festivos y calendarios que corresponden a cada uno; de los que se necesita tener conocimiento en la operativa diaria; de uso general por todas las aplicaciones de resto del capas del software</v>
      </c>
    </row>
    <row r="3455" spans="1:4" x14ac:dyDescent="0.35">
      <c r="A3455" t="str">
        <f t="shared" si="108"/>
        <v>ENMEP1-Patrón de Multi-Implementación. Delegación de Alemania, para la Definición, según la codificación corporativa, INTERNA, para los Medios Financieros, la parametrización  que corresponden a cada uno; de los que se necesita tener conocimiento en la operativa diaria; de uso general por todas las aplicaciones de resto del capas del software</v>
      </c>
      <c r="B3455" s="9" t="s">
        <v>7547</v>
      </c>
      <c r="C3455" s="9" t="s">
        <v>7548</v>
      </c>
      <c r="D3455" t="str">
        <f t="shared" si="109"/>
        <v>ENMEP1-Patrón de Multi-Implementación. Delegación de Alemania, para la Definición, según la codificación corporativa, INTERNA, para los Medios Financieros, la parametrización  que corresponden a cada uno; de los que se necesita tener conocimiento en la operativa diaria; de uso general por todas las aplicaciones de resto del capas del software</v>
      </c>
    </row>
    <row r="3456" spans="1:4" x14ac:dyDescent="0.35">
      <c r="A3456" t="str">
        <f t="shared" si="108"/>
        <v>ENMEPA-Definición, según la codificación corporativa, INTERNA, para los Medios Financieros, la parametrización  que corresponden a cada uno; de los que se necesita tener conocimiento en la operativa diaria; de uso general por todas las aplicaciones de resto del capas del software</v>
      </c>
      <c r="B3456" s="9" t="s">
        <v>7549</v>
      </c>
      <c r="C3456" s="9" t="s">
        <v>7550</v>
      </c>
      <c r="D3456" t="str">
        <f t="shared" si="109"/>
        <v>ENMEPA-Definición, según la codificación corporativa, INTERNA, para los Medios Financieros, la parametrización  que corresponden a cada uno; de los que se necesita tener conocimiento en la operativa diaria; de uso general por todas las aplicaciones de resto del capas del software</v>
      </c>
    </row>
    <row r="3457" spans="1:4" x14ac:dyDescent="0.35">
      <c r="A3457" t="str">
        <f t="shared" si="108"/>
        <v>ENMOHA-Aplicación funcional local para el envío de Modelos a Hacienda</v>
      </c>
      <c r="B3457" s="9" t="s">
        <v>7551</v>
      </c>
      <c r="C3457" s="9" t="s">
        <v>7552</v>
      </c>
      <c r="D3457" t="str">
        <f t="shared" si="109"/>
        <v>ENMOHA-Aplicación funcional local para el envío de Modelos a Hacienda</v>
      </c>
    </row>
    <row r="3458" spans="1:4" x14ac:dyDescent="0.35">
      <c r="A3458" t="str">
        <f t="shared" si="108"/>
        <v>ENPAPO-Encapsulado de llamadas a servicios web de POC</v>
      </c>
      <c r="B3458" s="9" t="s">
        <v>7553</v>
      </c>
      <c r="C3458" s="9" t="s">
        <v>7554</v>
      </c>
      <c r="D3458" t="str">
        <f t="shared" si="109"/>
        <v>ENPAPO-Encapsulado de llamadas a servicios web de POC</v>
      </c>
    </row>
    <row r="3459" spans="1:4" x14ac:dyDescent="0.35">
      <c r="A3459" t="str">
        <f t="shared" si="108"/>
        <v>ENPUES-Modelo de entes públicos pata generica</v>
      </c>
      <c r="B3459" s="9" t="s">
        <v>7555</v>
      </c>
      <c r="C3459" s="9" t="s">
        <v>7556</v>
      </c>
      <c r="D3459" t="str">
        <f t="shared" si="109"/>
        <v>ENPUES-Modelo de entes públicos pata generica</v>
      </c>
    </row>
    <row r="3460" spans="1:4" x14ac:dyDescent="0.35">
      <c r="A3460" t="str">
        <f t="shared" si="108"/>
        <v>ENREF1-Aplicación de Condiciones económicas.</v>
      </c>
      <c r="B3460" s="9" t="s">
        <v>7557</v>
      </c>
      <c r="C3460" s="9" t="s">
        <v>7558</v>
      </c>
      <c r="D3460" t="str">
        <f t="shared" si="109"/>
        <v>ENREF1-Aplicación de Condiciones económicas.</v>
      </c>
    </row>
    <row r="3461" spans="1:4" x14ac:dyDescent="0.35">
      <c r="A3461" t="str">
        <f t="shared" si="108"/>
        <v>ENREFI-ENTRADA DE REMESAS FISICAS.</v>
      </c>
      <c r="B3461" s="9" t="s">
        <v>7559</v>
      </c>
      <c r="C3461" s="9" t="s">
        <v>7560</v>
      </c>
      <c r="D3461" t="str">
        <f t="shared" si="109"/>
        <v>ENREFI-ENTRADA DE REMESAS FISICAS.</v>
      </c>
    </row>
    <row r="3462" spans="1:4" x14ac:dyDescent="0.35">
      <c r="A3462" t="str">
        <f t="shared" si="108"/>
        <v>ENRES1-Remesas</v>
      </c>
      <c r="B3462" s="9" t="s">
        <v>7561</v>
      </c>
      <c r="C3462" s="9" t="s">
        <v>7562</v>
      </c>
      <c r="D3462" t="str">
        <f t="shared" si="109"/>
        <v>ENRES1-Remesas</v>
      </c>
    </row>
    <row r="3463" spans="1:4" x14ac:dyDescent="0.35">
      <c r="A3463" t="str">
        <f t="shared" si="108"/>
        <v>ENRESO-ENTRADA DE REMESAS EN SOPORTE.</v>
      </c>
      <c r="B3463" s="9" t="s">
        <v>7563</v>
      </c>
      <c r="C3463" s="9" t="s">
        <v>7564</v>
      </c>
      <c r="D3463" t="str">
        <f t="shared" si="109"/>
        <v>ENRESO-ENTRADA DE REMESAS EN SOPORTE.</v>
      </c>
    </row>
    <row r="3464" spans="1:4" x14ac:dyDescent="0.35">
      <c r="A3464" t="str">
        <f t="shared" si="108"/>
        <v>ENTAJE-Entidades ajenas de planes</v>
      </c>
      <c r="B3464" s="9" t="s">
        <v>7565</v>
      </c>
      <c r="C3464" s="9" t="s">
        <v>7566</v>
      </c>
      <c r="D3464" t="str">
        <f t="shared" si="109"/>
        <v>ENTAJE-Entidades ajenas de planes</v>
      </c>
    </row>
    <row r="3465" spans="1:4" x14ac:dyDescent="0.35">
      <c r="A3465" t="str">
        <f t="shared" si="108"/>
        <v>ENTCRE-Definición de la codificación corporativa, INTERNA, y la información de las Entidades de Crédito y Oficinas Bancarias; que se necesita tener referencia en la operativa diaria; de uso general por todas las aplicaciones del resto de capas del software</v>
      </c>
      <c r="B3465" s="9" t="s">
        <v>7567</v>
      </c>
      <c r="C3465" s="9" t="s">
        <v>7568</v>
      </c>
      <c r="D3465" t="str">
        <f t="shared" si="109"/>
        <v>ENTCRE-Definición de la codificación corporativa, INTERNA, y la información de las Entidades de Crédito y Oficinas Bancarias; que se necesita tener referencia en la operativa diaria; de uso general por todas las aplicaciones del resto de capas del software</v>
      </c>
    </row>
    <row r="3466" spans="1:4" x14ac:dyDescent="0.35">
      <c r="A3466" t="str">
        <f t="shared" si="108"/>
        <v>ENTREG-COMPENSACION DE CHEQUES Y PAGARES</v>
      </c>
      <c r="B3466" s="9" t="s">
        <v>7569</v>
      </c>
      <c r="C3466" s="9" t="s">
        <v>7570</v>
      </c>
      <c r="D3466" t="str">
        <f t="shared" si="109"/>
        <v>ENTREG-COMPENSACION DE CHEQUES Y PAGARES</v>
      </c>
    </row>
    <row r="3467" spans="1:4" x14ac:dyDescent="0.35">
      <c r="A3467" t="str">
        <f t="shared" si="108"/>
        <v>ENTREP-Gestor de Entidades Repartidoras</v>
      </c>
      <c r="B3467" s="9" t="s">
        <v>7571</v>
      </c>
      <c r="C3467" s="9" t="s">
        <v>7572</v>
      </c>
      <c r="D3467" t="str">
        <f t="shared" si="109"/>
        <v>ENTREP-Gestor de Entidades Repartidoras</v>
      </c>
    </row>
    <row r="3468" spans="1:4" x14ac:dyDescent="0.35">
      <c r="A3468" t="str">
        <f t="shared" si="108"/>
        <v>EOGEHU-Servicios para gestionar los huecos de ofertas comerciales de diversos canales.</v>
      </c>
      <c r="B3468" s="9" t="s">
        <v>7573</v>
      </c>
      <c r="C3468" s="9" t="s">
        <v>7574</v>
      </c>
      <c r="D3468" t="str">
        <f t="shared" si="109"/>
        <v>EOGEHU-Servicios para gestionar los huecos de ofertas comerciales de diversos canales.</v>
      </c>
    </row>
    <row r="3469" spans="1:4" x14ac:dyDescent="0.35">
      <c r="A3469" t="str">
        <f t="shared" si="108"/>
        <v>EOGHCO-Servicios para gestionar los huecos operativos o comerciales en aplicaciones de canal.</v>
      </c>
      <c r="B3469" s="9" t="s">
        <v>7575</v>
      </c>
      <c r="C3469" s="9" t="s">
        <v>7576</v>
      </c>
      <c r="D3469" t="str">
        <f t="shared" si="109"/>
        <v>EOGHCO-Servicios para gestionar los huecos operativos o comerciales en aplicaciones de canal.</v>
      </c>
    </row>
    <row r="3470" spans="1:4" x14ac:dyDescent="0.35">
      <c r="A3470" t="str">
        <f t="shared" si="108"/>
        <v>EOGHSA-Servicios para gestionar los huecos de ofertas comerciales de diversos canales en Santander</v>
      </c>
      <c r="B3470" s="9" t="s">
        <v>7577</v>
      </c>
      <c r="C3470" s="9" t="s">
        <v>7578</v>
      </c>
      <c r="D3470" t="str">
        <f t="shared" si="109"/>
        <v>EOGHSA-Servicios para gestionar los huecos de ofertas comerciales de diversos canales en Santander</v>
      </c>
    </row>
    <row r="3471" spans="1:4" x14ac:dyDescent="0.35">
      <c r="A3471" t="str">
        <f t="shared" si="108"/>
        <v>EORCOR-ESTRUCTURAS ORGANIZATIVAS BMG</v>
      </c>
      <c r="B3471" s="9" t="s">
        <v>7579</v>
      </c>
      <c r="C3471" s="9" t="s">
        <v>7580</v>
      </c>
      <c r="D3471" t="str">
        <f t="shared" si="109"/>
        <v>EORCOR-ESTRUCTURAS ORGANIZATIVAS BMG</v>
      </c>
    </row>
    <row r="3472" spans="1:4" x14ac:dyDescent="0.35">
      <c r="A3472" t="str">
        <f t="shared" si="108"/>
        <v>EORESO-Aplicación que genera el listado de cheques capturados por la aplicación Back Office Teller de Sovereign en un día</v>
      </c>
      <c r="B3472" s="9" t="s">
        <v>7581</v>
      </c>
      <c r="C3472" s="9" t="s">
        <v>7582</v>
      </c>
      <c r="D3472" t="str">
        <f t="shared" si="109"/>
        <v>EORESO-Aplicación que genera el listado de cheques capturados por la aplicación Back Office Teller de Sovereign en un día</v>
      </c>
    </row>
    <row r="3473" spans="1:4" x14ac:dyDescent="0.35">
      <c r="A3473" t="str">
        <f t="shared" si="108"/>
        <v>EPSMDA-DecisionAgent is a part of Experian’s PowerCurve Strategy Management suite. It is the scoring engine that will replace Strategyware. It has the ability to provide a scoring decision using the implemented strategies and customer data.</v>
      </c>
      <c r="B3473" s="9" t="s">
        <v>7583</v>
      </c>
      <c r="C3473" s="9" t="s">
        <v>7584</v>
      </c>
      <c r="D3473" t="str">
        <f t="shared" si="109"/>
        <v>EPSMDA-DecisionAgent is a part of Experian’s PowerCurve Strategy Management suite. It is the scoring engine that will replace Strategyware. It has the ability to provide a scoring decision using the implemented strategies and customer data.</v>
      </c>
    </row>
    <row r="3474" spans="1:4" x14ac:dyDescent="0.35">
      <c r="A3474" t="str">
        <f t="shared" si="108"/>
        <v>EPSMPD-Business users create and manage risk policy using PCSM Design Studio. It has a repository server (to store Content,Reporting,Security&amp;Solutions) and job server (to execute jobs) from within Studio.</v>
      </c>
      <c r="B3474" s="9" t="s">
        <v>7585</v>
      </c>
      <c r="C3474" s="9" t="s">
        <v>7586</v>
      </c>
      <c r="D3474" t="str">
        <f t="shared" si="109"/>
        <v>EPSMPD-Business users create and manage risk policy using PCSM Design Studio. It has a repository server (to store Content,Reporting,Security&amp;Solutions) and job server (to execute jobs) from within Studio.</v>
      </c>
    </row>
    <row r="3475" spans="1:4" x14ac:dyDescent="0.35">
      <c r="A3475" t="str">
        <f t="shared" si="108"/>
        <v>ERSWCE-SW HOST para certificación y validación de las funcionalidades y correcto funcionamiento de ERRATIA</v>
      </c>
      <c r="B3475" s="9" t="s">
        <v>7587</v>
      </c>
      <c r="C3475" s="9" t="s">
        <v>7588</v>
      </c>
      <c r="D3475" t="str">
        <f t="shared" si="109"/>
        <v>ERSWCE-SW HOST para certificación y validación de las funcionalidades y correcto funcionamiento de ERRATIA</v>
      </c>
    </row>
    <row r="3476" spans="1:4" x14ac:dyDescent="0.35">
      <c r="A3476" t="str">
        <f t="shared" si="108"/>
        <v>ESACID-Datalake que centraliza todas las fuentes de datos con información relevante a las iteracciones que SCF mantiene con sus clientes en el proceso de recuperación</v>
      </c>
      <c r="B3476" s="124" t="s">
        <v>7589</v>
      </c>
      <c r="C3476" s="124" t="s">
        <v>7590</v>
      </c>
      <c r="D3476" t="str">
        <f t="shared" si="109"/>
        <v>ESACID-Datalake que centraliza todas las fuentes de datos con información relevante a las iteracciones que SCF mantiene con sus clientes en el proceso de recuperación</v>
      </c>
    </row>
    <row r="3477" spans="1:4" x14ac:dyDescent="0.35">
      <c r="A3477" t="str">
        <f t="shared" si="108"/>
        <v>ESADMA-Aplicación especifica España que da soporte completo a la administración de contrato marco e IPFs</v>
      </c>
      <c r="B3477" s="9" t="s">
        <v>7591</v>
      </c>
      <c r="C3477" s="9" t="s">
        <v>7592</v>
      </c>
      <c r="D3477" t="str">
        <f t="shared" si="109"/>
        <v>ESADMA-Aplicación especifica España que da soporte completo a la administración de contrato marco e IPFs</v>
      </c>
    </row>
    <row r="3478" spans="1:4" x14ac:dyDescent="0.35">
      <c r="A3478" t="str">
        <f t="shared" si="108"/>
        <v>ESCAPA-ESTRUCTURAL DE CAPA</v>
      </c>
      <c r="B3478" s="9" t="s">
        <v>7593</v>
      </c>
      <c r="C3478" s="9" t="s">
        <v>7594</v>
      </c>
      <c r="D3478" t="str">
        <f t="shared" si="109"/>
        <v>ESCAPA-ESTRUCTURAL DE CAPA</v>
      </c>
    </row>
    <row r="3479" spans="1:4" x14ac:dyDescent="0.35">
      <c r="A3479" t="str">
        <f t="shared" si="108"/>
        <v>ESCAUD-Aplicación España para las consultas de auditoria</v>
      </c>
      <c r="B3479" s="9" t="s">
        <v>7595</v>
      </c>
      <c r="C3479" s="9" t="s">
        <v>7596</v>
      </c>
      <c r="D3479" t="str">
        <f t="shared" si="109"/>
        <v>ESCAUD-Aplicación España para las consultas de auditoria</v>
      </c>
    </row>
    <row r="3480" spans="1:4" x14ac:dyDescent="0.35">
      <c r="A3480" t="str">
        <f t="shared" si="108"/>
        <v>ESCOAP-Estructural contable de Pago, componentes para API</v>
      </c>
      <c r="B3480" s="9" t="s">
        <v>7597</v>
      </c>
      <c r="C3480" s="9" t="s">
        <v>7598</v>
      </c>
      <c r="D3480" t="str">
        <f t="shared" si="109"/>
        <v>ESCOAP-Estructural contable de Pago, componentes para API</v>
      </c>
    </row>
    <row r="3481" spans="1:4" x14ac:dyDescent="0.35">
      <c r="A3481" t="str">
        <f t="shared" si="108"/>
        <v>ESCPIL-Parametrización de Escenarios de Liquidación</v>
      </c>
      <c r="B3481" s="9" t="s">
        <v>7599</v>
      </c>
      <c r="C3481" s="9" t="s">
        <v>7600</v>
      </c>
      <c r="D3481" t="str">
        <f t="shared" si="109"/>
        <v>ESCPIL-Parametrización de Escenarios de Liquidación</v>
      </c>
    </row>
    <row r="3482" spans="1:4" x14ac:dyDescent="0.35">
      <c r="A3482" t="str">
        <f t="shared" si="108"/>
        <v>ESDCES-Espacios de colaboración estructurada creados a partir de componentes estandard de producto MS Sharepoint</v>
      </c>
      <c r="B3482" s="9" t="s">
        <v>7601</v>
      </c>
      <c r="C3482" s="9" t="s">
        <v>7602</v>
      </c>
      <c r="D3482" t="str">
        <f t="shared" si="109"/>
        <v>ESDCES-Espacios de colaboración estructurada creados a partir de componentes estandard de producto MS Sharepoint</v>
      </c>
    </row>
    <row r="3483" spans="1:4" x14ac:dyDescent="0.35">
      <c r="A3483" t="str">
        <f t="shared" si="108"/>
        <v>ESDCXP-Estados de Cuenta XML PDF (MAIL CIFRADO) Aplicación que permite el enrolamiento de clientes para el envío de estado de cuenta por correo electrónico. Open y 390 se trata de la aplicación Mail Cifrado.</v>
      </c>
      <c r="B3483" s="9" t="s">
        <v>7603</v>
      </c>
      <c r="C3483" s="9" t="s">
        <v>7604</v>
      </c>
      <c r="D3483" t="str">
        <f t="shared" si="109"/>
        <v>ESDCXP-Estados de Cuenta XML PDF (MAIL CIFRADO) Aplicación que permite el enrolamiento de clientes para el envío de estado de cuenta por correo electrónico. Open y 390 se trata de la aplicación Mail Cifrado.</v>
      </c>
    </row>
    <row r="3484" spans="1:4" x14ac:dyDescent="0.35">
      <c r="A3484" t="str">
        <f t="shared" si="108"/>
        <v>ESDECA-Aplicación para las consultas generales de estructurales de canal.</v>
      </c>
      <c r="B3484" s="9" t="s">
        <v>7605</v>
      </c>
      <c r="C3484" s="9" t="s">
        <v>7606</v>
      </c>
      <c r="D3484" t="str">
        <f t="shared" si="109"/>
        <v>ESDECA-Aplicación para las consultas generales de estructurales de canal.</v>
      </c>
    </row>
    <row r="3485" spans="1:4" x14ac:dyDescent="0.35">
      <c r="A3485" t="str">
        <f t="shared" si="108"/>
        <v>ESDERI-Aplicación encargada de los interfaces con las piezas de riesgos y que tiene opertiva para trasladar los resultados de riesgos si no estuviera automatizada la comunicación</v>
      </c>
      <c r="B3485" s="9" t="s">
        <v>7607</v>
      </c>
      <c r="C3485" s="9" t="s">
        <v>7608</v>
      </c>
      <c r="D3485" t="str">
        <f t="shared" si="109"/>
        <v>ESDERI-Aplicación encargada de los interfaces con las piezas de riesgos y que tiene opertiva para trasladar los resultados de riesgos si no estuviera automatizada la comunicación</v>
      </c>
    </row>
    <row r="3486" spans="1:4" x14ac:dyDescent="0.35">
      <c r="A3486" t="str">
        <f t="shared" si="108"/>
        <v>ESDIUK-ENSAMBLADO SGO DOBLE INSTANCIA</v>
      </c>
      <c r="B3486" s="9" t="s">
        <v>7609</v>
      </c>
      <c r="C3486" s="9" t="s">
        <v>7610</v>
      </c>
      <c r="D3486" t="str">
        <f t="shared" si="109"/>
        <v>ESDIUK-ENSAMBLADO SGO DOBLE INSTANCIA</v>
      </c>
    </row>
    <row r="3487" spans="1:4" x14ac:dyDescent="0.35">
      <c r="A3487" t="str">
        <f t="shared" si="108"/>
        <v>ESENDO-Específica Entorno Global Detalle Operativo</v>
      </c>
      <c r="B3487" s="9" t="s">
        <v>7611</v>
      </c>
      <c r="C3487" s="9" t="s">
        <v>7612</v>
      </c>
      <c r="D3487" t="str">
        <f t="shared" si="109"/>
        <v>ESENDO-Específica Entorno Global Detalle Operativo</v>
      </c>
    </row>
    <row r="3488" spans="1:4" x14ac:dyDescent="0.35">
      <c r="A3488" t="str">
        <f t="shared" si="108"/>
        <v>ESFIPR-Aplicación para recoger la lógica de presentación de la aplicación de Estructuras Fiscales (00000483).</v>
      </c>
      <c r="B3488" s="9" t="s">
        <v>7613</v>
      </c>
      <c r="C3488" s="9" t="s">
        <v>7614</v>
      </c>
      <c r="D3488" t="str">
        <f t="shared" si="109"/>
        <v>ESFIPR-Aplicación para recoger la lógica de presentación de la aplicación de Estructuras Fiscales (00000483).</v>
      </c>
    </row>
    <row r="3489" spans="1:4" x14ac:dyDescent="0.35">
      <c r="A3489" t="str">
        <f t="shared" si="108"/>
        <v>ESHHMP-Servicios específicos para tratamiento de Transf. Internacionales para bancos nacionales</v>
      </c>
      <c r="B3489" s="9" t="s">
        <v>7615</v>
      </c>
      <c r="C3489" s="9" t="s">
        <v>7616</v>
      </c>
      <c r="D3489" t="str">
        <f t="shared" si="109"/>
        <v>ESHHMP-Servicios específicos para tratamiento de Transf. Internacionales para bancos nacionales</v>
      </c>
    </row>
    <row r="3490" spans="1:4" x14ac:dyDescent="0.35">
      <c r="A3490" t="str">
        <f t="shared" si="108"/>
        <v>ESIPSO-Aplicación MULTI para la Generación de comunicaciones on-line: España</v>
      </c>
      <c r="B3490" s="9" t="s">
        <v>7617</v>
      </c>
      <c r="C3490" s="9" t="s">
        <v>7618</v>
      </c>
      <c r="D3490" t="str">
        <f t="shared" si="109"/>
        <v>ESIPSO-Aplicación MULTI para la Generación de comunicaciones on-line: España</v>
      </c>
    </row>
    <row r="3491" spans="1:4" x14ac:dyDescent="0.35">
      <c r="A3491" t="str">
        <f t="shared" si="108"/>
        <v>ESLNMU-Aplicación que contiene todos los servicios para patrón multi de lógica de presentación core de estructuras.</v>
      </c>
      <c r="B3491" s="9" t="s">
        <v>7619</v>
      </c>
      <c r="C3491" s="9" t="s">
        <v>7620</v>
      </c>
      <c r="D3491" t="str">
        <f t="shared" si="109"/>
        <v>ESLNMU-Aplicación que contiene todos los servicios para patrón multi de lógica de presentación core de estructuras.</v>
      </c>
    </row>
    <row r="3492" spans="1:4" x14ac:dyDescent="0.35">
      <c r="A3492" t="str">
        <f t="shared" si="108"/>
        <v>ESPARA-PARAMETRIZACIONES DE IPFS ESPAÑA</v>
      </c>
      <c r="B3492" s="9" t="s">
        <v>7621</v>
      </c>
      <c r="C3492" s="9" t="s">
        <v>7622</v>
      </c>
      <c r="D3492" t="str">
        <f t="shared" si="109"/>
        <v>ESPARA-PARAMETRIZACIONES DE IPFS ESPAÑA</v>
      </c>
    </row>
    <row r="3493" spans="1:4" x14ac:dyDescent="0.35">
      <c r="A3493" t="str">
        <f t="shared" si="108"/>
        <v>ESPNSE-ENTRADAS SALIDAS LOCALES DE CLASIFICACIóN / PROVISIONES ENSEB</v>
      </c>
      <c r="B3493" s="9" t="s">
        <v>7623</v>
      </c>
      <c r="C3493" s="9" t="s">
        <v>7624</v>
      </c>
      <c r="D3493" t="str">
        <f t="shared" si="109"/>
        <v>ESPNSE-ENTRADAS SALIDAS LOCALES DE CLASIFICACIóN / PROVISIONES ENSEB</v>
      </c>
    </row>
    <row r="3494" spans="1:4" x14ac:dyDescent="0.35">
      <c r="A3494" t="str">
        <f t="shared" si="108"/>
        <v>ESPPES-ESTRUCTURAL DE CAPA PLANES PENSIONES ESPAÑA</v>
      </c>
      <c r="B3494" s="9" t="s">
        <v>7625</v>
      </c>
      <c r="C3494" s="9" t="s">
        <v>7626</v>
      </c>
      <c r="D3494" t="str">
        <f t="shared" si="109"/>
        <v>ESPPES-ESTRUCTURAL DE CAPA PLANES PENSIONES ESPAÑA</v>
      </c>
    </row>
    <row r="3495" spans="1:4" x14ac:dyDescent="0.35">
      <c r="A3495" t="str">
        <f t="shared" si="108"/>
        <v>ESPVIB-Servicios específicos para validación de datos de Transf. Internacionales para bancos nacionales</v>
      </c>
      <c r="B3495" s="9" t="s">
        <v>7627</v>
      </c>
      <c r="C3495" s="9" t="s">
        <v>7628</v>
      </c>
      <c r="D3495" t="str">
        <f t="shared" si="109"/>
        <v>ESPVIB-Servicios específicos para validación de datos de Transf. Internacionales para bancos nacionales</v>
      </c>
    </row>
    <row r="3496" spans="1:4" x14ac:dyDescent="0.35">
      <c r="A3496" t="str">
        <f t="shared" si="108"/>
        <v>ESSALO-MULTIFICACIóN MOTOR LIQUIDACIONES SAN UK RETAIL</v>
      </c>
      <c r="B3496" s="9" t="s">
        <v>7629</v>
      </c>
      <c r="C3496" s="9" t="s">
        <v>7630</v>
      </c>
      <c r="D3496" t="str">
        <f t="shared" si="109"/>
        <v>ESSALO-MULTIFICACIóN MOTOR LIQUIDACIONES SAN UK RETAIL</v>
      </c>
    </row>
    <row r="3497" spans="1:4" x14ac:dyDescent="0.35">
      <c r="A3497" t="str">
        <f t="shared" si="108"/>
        <v>ESSDPD-Específica  Sovereign Detalle Operativo Pagos Documentarios</v>
      </c>
      <c r="B3497" s="9" t="s">
        <v>7631</v>
      </c>
      <c r="C3497" s="9" t="s">
        <v>7632</v>
      </c>
      <c r="D3497" t="str">
        <f t="shared" si="109"/>
        <v>ESSDPD-Específica  Sovereign Detalle Operativo Pagos Documentarios</v>
      </c>
    </row>
    <row r="3498" spans="1:4" x14ac:dyDescent="0.35">
      <c r="A3498" t="str">
        <f t="shared" si="108"/>
        <v>ESTAD1-Estadísticas y Control de Gestión</v>
      </c>
      <c r="B3498" s="9" t="s">
        <v>7633</v>
      </c>
      <c r="C3498" s="9" t="s">
        <v>7634</v>
      </c>
      <c r="D3498" t="str">
        <f t="shared" si="109"/>
        <v>ESTAD1-Estadísticas y Control de Gestión</v>
      </c>
    </row>
    <row r="3499" spans="1:4" x14ac:dyDescent="0.35">
      <c r="A3499" t="str">
        <f t="shared" si="108"/>
        <v>ESTADI-ESTADÍSTICAS</v>
      </c>
      <c r="B3499" s="9" t="s">
        <v>7635</v>
      </c>
      <c r="C3499" s="9" t="s">
        <v>7636</v>
      </c>
      <c r="D3499" t="str">
        <f t="shared" si="109"/>
        <v>ESTADI-ESTADÍSTICAS</v>
      </c>
    </row>
    <row r="3500" spans="1:4" x14ac:dyDescent="0.35">
      <c r="A3500" t="str">
        <f t="shared" si="108"/>
        <v>ESTALE-Estructuras de Auxiliares y Entradas manuales. Específico de SCB</v>
      </c>
      <c r="B3500" s="9" t="s">
        <v>7637</v>
      </c>
      <c r="C3500" s="9" t="s">
        <v>7638</v>
      </c>
      <c r="D3500" t="str">
        <f t="shared" si="109"/>
        <v>ESTALE-Estructuras de Auxiliares y Entradas manuales. Específico de SCB</v>
      </c>
    </row>
    <row r="3501" spans="1:4" x14ac:dyDescent="0.35">
      <c r="A3501" t="str">
        <f t="shared" si="108"/>
        <v>ESTBMG-Estructuras de Auxiliares y Entradas manuales. Específico de BMG</v>
      </c>
      <c r="B3501" s="9" t="s">
        <v>7639</v>
      </c>
      <c r="C3501" s="9" t="s">
        <v>7640</v>
      </c>
      <c r="D3501" t="str">
        <f t="shared" si="109"/>
        <v>ESTBMG-Estructuras de Auxiliares y Entradas manuales. Específico de BMG</v>
      </c>
    </row>
    <row r="3502" spans="1:4" x14ac:dyDescent="0.35">
      <c r="A3502" t="str">
        <f t="shared" si="108"/>
        <v>ESTCAH-Estructuras de Auxiliares y Entradas manuales. Específico de CAHOOT</v>
      </c>
      <c r="B3502" s="9" t="s">
        <v>7641</v>
      </c>
      <c r="C3502" s="9" t="s">
        <v>7642</v>
      </c>
      <c r="D3502" t="str">
        <f t="shared" si="109"/>
        <v>ESTCAH-Estructuras de Auxiliares y Entradas manuales. Específico de CAHOOT</v>
      </c>
    </row>
    <row r="3503" spans="1:4" x14ac:dyDescent="0.35">
      <c r="A3503" t="str">
        <f t="shared" si="108"/>
        <v>ESTESP-Estructuras de Auxiliares y Entradas manuales. Específico PARA PATRÓN MULTI</v>
      </c>
      <c r="B3503" s="9" t="s">
        <v>7643</v>
      </c>
      <c r="C3503" s="9" t="s">
        <v>7644</v>
      </c>
      <c r="D3503" t="str">
        <f t="shared" si="109"/>
        <v>ESTESP-Estructuras de Auxiliares y Entradas manuales. Específico PARA PATRÓN MULTI</v>
      </c>
    </row>
    <row r="3504" spans="1:4" x14ac:dyDescent="0.35">
      <c r="A3504" t="str">
        <f t="shared" si="108"/>
        <v>ESTPOR-Estructuras de Auxiliares y Entradas manuales. Específico de PORTUGAL</v>
      </c>
      <c r="B3504" s="9" t="s">
        <v>7645</v>
      </c>
      <c r="C3504" s="9" t="s">
        <v>7646</v>
      </c>
      <c r="D3504" t="str">
        <f t="shared" si="109"/>
        <v>ESTPOR-Estructuras de Auxiliares y Entradas manuales. Específico de PORTUGAL</v>
      </c>
    </row>
    <row r="3505" spans="1:4" x14ac:dyDescent="0.35">
      <c r="A3505" t="str">
        <f t="shared" si="108"/>
        <v>ESTRUC-Estructuras de Auxiliares y Explotación para Auditorias.</v>
      </c>
      <c r="B3505" s="9" t="s">
        <v>7647</v>
      </c>
      <c r="C3505" s="9" t="s">
        <v>7648</v>
      </c>
      <c r="D3505" t="str">
        <f t="shared" si="109"/>
        <v>ESTRUC-Estructuras de Auxiliares y Explotación para Auditorias.</v>
      </c>
    </row>
    <row r="3506" spans="1:4" x14ac:dyDescent="0.35">
      <c r="A3506" t="str">
        <f t="shared" si="108"/>
        <v>ESTRUT-ESTRUCTURAL</v>
      </c>
      <c r="B3506" s="9" t="s">
        <v>7649</v>
      </c>
      <c r="C3506" s="9" t="s">
        <v>7650</v>
      </c>
      <c r="D3506" t="str">
        <f t="shared" si="109"/>
        <v>ESTRUT-ESTRUCTURAL</v>
      </c>
    </row>
    <row r="3507" spans="1:4" x14ac:dyDescent="0.35">
      <c r="A3507" t="str">
        <f t="shared" si="108"/>
        <v>ESTSEB-Estructuras Fiscales específico SEB</v>
      </c>
      <c r="B3507" s="9" t="s">
        <v>7651</v>
      </c>
      <c r="C3507" s="9" t="s">
        <v>7652</v>
      </c>
      <c r="D3507" t="str">
        <f t="shared" si="109"/>
        <v>ESTSEB-Estructuras Fiscales específico SEB</v>
      </c>
    </row>
    <row r="3508" spans="1:4" x14ac:dyDescent="0.35">
      <c r="A3508" t="str">
        <f t="shared" si="108"/>
        <v>ESTUSA-Estructuras de Auxiliares y Explotación para Auditorias. Específico de Estados Unidos.</v>
      </c>
      <c r="B3508" s="9" t="s">
        <v>7653</v>
      </c>
      <c r="C3508" s="9" t="s">
        <v>7654</v>
      </c>
      <c r="D3508" t="str">
        <f t="shared" si="109"/>
        <v>ESTUSA-Estructuras de Auxiliares y Explotación para Auditorias. Específico de Estados Unidos.</v>
      </c>
    </row>
    <row r="3509" spans="1:4" x14ac:dyDescent="0.35">
      <c r="A3509" t="str">
        <f t="shared" ref="A3509:A3573" si="110">CONCATENATE(C3509,"-",B3509)</f>
        <v>ESUKCO-Estructuras de Auxiliares y Entradas manuales. Específico de UK CORP</v>
      </c>
      <c r="B3509" s="9" t="s">
        <v>7655</v>
      </c>
      <c r="C3509" s="9" t="s">
        <v>7656</v>
      </c>
      <c r="D3509" t="str">
        <f t="shared" ref="D3509:D3573" si="111">A3509</f>
        <v>ESUKCO-Estructuras de Auxiliares y Entradas manuales. Específico de UK CORP</v>
      </c>
    </row>
    <row r="3510" spans="1:4" x14ac:dyDescent="0.35">
      <c r="A3510" t="str">
        <f t="shared" si="110"/>
        <v>ESUKRE-Estructuras de Auxiliares y Entradas manuales. Específico de UK RET</v>
      </c>
      <c r="B3510" s="9" t="s">
        <v>7657</v>
      </c>
      <c r="C3510" s="9" t="s">
        <v>7658</v>
      </c>
      <c r="D3510" t="str">
        <f t="shared" si="111"/>
        <v>ESUKRE-Estructuras de Auxiliares y Entradas manuales. Específico de UK RET</v>
      </c>
    </row>
    <row r="3511" spans="1:4" x14ac:dyDescent="0.35">
      <c r="A3511" t="str">
        <f t="shared" si="110"/>
        <v>EVAACU-Evaluador - Aplicación que define procesos de evaluación de acumuladores de contrato</v>
      </c>
      <c r="B3511" s="9" t="s">
        <v>7659</v>
      </c>
      <c r="C3511" s="9" t="s">
        <v>7660</v>
      </c>
      <c r="D3511" t="str">
        <f t="shared" si="111"/>
        <v>EVAACU-Evaluador - Aplicación que define procesos de evaluación de acumuladores de contrato</v>
      </c>
    </row>
    <row r="3512" spans="1:4" x14ac:dyDescent="0.35">
      <c r="A3512" t="str">
        <f t="shared" si="110"/>
        <v>EVAPRO-Aplciación encargada de evaluar las promociones</v>
      </c>
      <c r="B3512" s="9" t="s">
        <v>7661</v>
      </c>
      <c r="C3512" s="9" t="s">
        <v>7662</v>
      </c>
      <c r="D3512" t="str">
        <f t="shared" si="111"/>
        <v>EVAPRO-Aplciación encargada de evaluar las promociones</v>
      </c>
    </row>
    <row r="3513" spans="1:4" x14ac:dyDescent="0.35">
      <c r="A3513" t="str">
        <f t="shared" si="110"/>
        <v>EVENCU-Evolución del entorno de Cumplimiento</v>
      </c>
      <c r="B3513" s="9" t="s">
        <v>7663</v>
      </c>
      <c r="C3513" s="9" t="s">
        <v>7664</v>
      </c>
      <c r="D3513" t="str">
        <f t="shared" si="111"/>
        <v>EVENCU-Evolución del entorno de Cumplimiento</v>
      </c>
    </row>
    <row r="3514" spans="1:4" x14ac:dyDescent="0.35">
      <c r="A3514" t="str">
        <f t="shared" si="110"/>
        <v>EVMAMX-Evaluación masiva del RDT de Méjico</v>
      </c>
      <c r="B3514" s="9" t="s">
        <v>7665</v>
      </c>
      <c r="C3514" s="9" t="s">
        <v>7666</v>
      </c>
      <c r="D3514" t="str">
        <f t="shared" si="111"/>
        <v>EVMAMX-Evaluación masiva del RDT de Méjico</v>
      </c>
    </row>
    <row r="3515" spans="1:4" x14ac:dyDescent="0.35">
      <c r="A3515" t="str">
        <f t="shared" si="110"/>
        <v>EVOCOR-CORE DE EVENTOS OPERATIVOS</v>
      </c>
      <c r="B3515" s="9" t="s">
        <v>7667</v>
      </c>
      <c r="C3515" s="9" t="s">
        <v>7668</v>
      </c>
      <c r="D3515" t="str">
        <f t="shared" si="111"/>
        <v>EVOCOR-CORE DE EVENTOS OPERATIVOS</v>
      </c>
    </row>
    <row r="3516" spans="1:4" x14ac:dyDescent="0.35">
      <c r="A3516" t="str">
        <f t="shared" si="110"/>
        <v>EVOGES-EVOLUCION GESTORES</v>
      </c>
      <c r="B3516" s="9" t="s">
        <v>7669</v>
      </c>
      <c r="C3516" s="9" t="s">
        <v>7670</v>
      </c>
      <c r="D3516" t="str">
        <f t="shared" si="111"/>
        <v>EVOGES-EVOLUCION GESTORES</v>
      </c>
    </row>
    <row r="3517" spans="1:4" x14ac:dyDescent="0.35">
      <c r="A3517" t="str">
        <f t="shared" si="110"/>
        <v>EXAUCO-Extractores Auditoria CORE</v>
      </c>
      <c r="B3517" s="9" t="s">
        <v>7671</v>
      </c>
      <c r="C3517" s="9" t="s">
        <v>7672</v>
      </c>
      <c r="D3517" t="str">
        <f t="shared" si="111"/>
        <v>EXAUCO-Extractores Auditoria CORE</v>
      </c>
    </row>
    <row r="3518" spans="1:4" x14ac:dyDescent="0.35">
      <c r="A3518" t="str">
        <f t="shared" si="110"/>
        <v>EXCAMA-Operativa Experto de cambios con  Margenes definidos en Catalogo y Precios particulares</v>
      </c>
      <c r="B3518" s="9" t="s">
        <v>7673</v>
      </c>
      <c r="C3518" s="9" t="s">
        <v>7674</v>
      </c>
      <c r="D3518" t="str">
        <f t="shared" si="111"/>
        <v>EXCAMA-Operativa Experto de cambios con  Margenes definidos en Catalogo y Precios particulares</v>
      </c>
    </row>
    <row r="3519" spans="1:4" x14ac:dyDescent="0.35">
      <c r="A3519" t="str">
        <f t="shared" si="110"/>
        <v>EXCCCM-Aplicación con PATRON MULTI para la gestión de las comunicaciones  referentes a los movimientos de una cuenta (o grupo de cuentas),  a través de distintos medios físicos y con diferentes frecuencias y formatos.</v>
      </c>
      <c r="B3519" s="9" t="s">
        <v>7675</v>
      </c>
      <c r="C3519" s="9" t="s">
        <v>7676</v>
      </c>
      <c r="D3519" t="str">
        <f t="shared" si="111"/>
        <v>EXCCCM-Aplicación con PATRON MULTI para la gestión de las comunicaciones  referentes a los movimientos de una cuenta (o grupo de cuentas),  a través de distintos medios físicos y con diferentes frecuencias y formatos.</v>
      </c>
    </row>
    <row r="3520" spans="1:4" x14ac:dyDescent="0.35">
      <c r="A3520" t="str">
        <f t="shared" si="110"/>
        <v>EXCCES-Aplicación MULTI  para la Gestión de los Extractos para Multiimplementación en SOV.</v>
      </c>
      <c r="B3520" s="9" t="s">
        <v>7677</v>
      </c>
      <c r="C3520" s="9" t="s">
        <v>7678</v>
      </c>
      <c r="D3520" t="str">
        <f t="shared" si="111"/>
        <v>EXCCES-Aplicación MULTI  para la Gestión de los Extractos para Multiimplementación en SOV.</v>
      </c>
    </row>
    <row r="3521" spans="1:4" x14ac:dyDescent="0.35">
      <c r="A3521" t="str">
        <f t="shared" si="110"/>
        <v>EXCCOR-Gestión de Exclientes - CORE</v>
      </c>
      <c r="B3521" s="9" t="s">
        <v>7679</v>
      </c>
      <c r="C3521" s="9" t="s">
        <v>7680</v>
      </c>
      <c r="D3521" t="str">
        <f t="shared" si="111"/>
        <v>EXCCOR-Gestión de Exclientes - CORE</v>
      </c>
    </row>
    <row r="3522" spans="1:4" x14ac:dyDescent="0.35">
      <c r="A3522" t="str">
        <f t="shared" si="110"/>
        <v>EXCLAL-Gestión de Exclientes - AL</v>
      </c>
      <c r="B3522" s="9" t="s">
        <v>7681</v>
      </c>
      <c r="C3522" s="9" t="s">
        <v>7682</v>
      </c>
      <c r="D3522" t="str">
        <f t="shared" si="111"/>
        <v>EXCLAL-Gestión de Exclientes - AL</v>
      </c>
    </row>
    <row r="3523" spans="1:4" x14ac:dyDescent="0.35">
      <c r="A3523" t="str">
        <f t="shared" si="110"/>
        <v>EXCLBK-Experto de Cambio de Cloud para Banking Reform</v>
      </c>
      <c r="B3523" s="9" t="s">
        <v>7683</v>
      </c>
      <c r="C3523" s="9" t="s">
        <v>7684</v>
      </c>
      <c r="D3523" t="str">
        <f t="shared" si="111"/>
        <v>EXCLBK-Experto de Cambio de Cloud para Banking Reform</v>
      </c>
    </row>
    <row r="3524" spans="1:4" x14ac:dyDescent="0.35">
      <c r="A3524" t="str">
        <f t="shared" si="110"/>
        <v>EXCLES-Gestión de Exclientes - ES</v>
      </c>
      <c r="B3524" s="9" t="s">
        <v>7685</v>
      </c>
      <c r="C3524" s="9" t="s">
        <v>7686</v>
      </c>
      <c r="D3524" t="str">
        <f t="shared" si="111"/>
        <v>EXCLES-Gestión de Exclientes - ES</v>
      </c>
    </row>
    <row r="3525" spans="1:4" x14ac:dyDescent="0.35">
      <c r="A3525" t="str">
        <f t="shared" si="110"/>
        <v>EXCLOP-Gestión de Exclientes - OPENBANK</v>
      </c>
      <c r="B3525" s="9" t="s">
        <v>7687</v>
      </c>
      <c r="C3525" s="9" t="s">
        <v>7688</v>
      </c>
      <c r="D3525" t="str">
        <f t="shared" si="111"/>
        <v>EXCLOP-Gestión de Exclientes - OPENBANK</v>
      </c>
    </row>
    <row r="3526" spans="1:4" x14ac:dyDescent="0.35">
      <c r="A3526" t="str">
        <f t="shared" si="110"/>
        <v>EXCLPT-Gestión de Exclientes - PT</v>
      </c>
      <c r="B3526" s="9" t="s">
        <v>7689</v>
      </c>
      <c r="C3526" s="9" t="s">
        <v>7690</v>
      </c>
      <c r="D3526" t="str">
        <f t="shared" si="111"/>
        <v>EXCLPT-Gestión de Exclientes - PT</v>
      </c>
    </row>
    <row r="3527" spans="1:4" x14ac:dyDescent="0.35">
      <c r="A3527" t="str">
        <f t="shared" si="110"/>
        <v>EXCLUK-Gestión de Exclientes - UK</v>
      </c>
      <c r="B3527" s="9" t="s">
        <v>7691</v>
      </c>
      <c r="C3527" s="9" t="s">
        <v>7692</v>
      </c>
      <c r="D3527" t="str">
        <f t="shared" si="111"/>
        <v>EXCLUK-Gestión de Exclientes - UK</v>
      </c>
    </row>
    <row r="3528" spans="1:4" x14ac:dyDescent="0.35">
      <c r="A3528" t="str">
        <f t="shared" si="110"/>
        <v>EXCNAC-OPERATIVA PROPIA DE ESPAÑA</v>
      </c>
      <c r="B3528" s="9" t="s">
        <v>7693</v>
      </c>
      <c r="C3528" s="9" t="s">
        <v>7694</v>
      </c>
      <c r="D3528" t="str">
        <f t="shared" si="111"/>
        <v>EXCNAC-OPERATIVA PROPIA DE ESPAÑA</v>
      </c>
    </row>
    <row r="3529" spans="1:4" x14ac:dyDescent="0.35">
      <c r="A3529" t="str">
        <f t="shared" si="110"/>
        <v>EXCPIL-Excepciones de liquidación por contrapartida</v>
      </c>
      <c r="B3529" s="9" t="s">
        <v>7695</v>
      </c>
      <c r="C3529" s="9" t="s">
        <v>7696</v>
      </c>
      <c r="D3529" t="str">
        <f t="shared" si="111"/>
        <v>EXCPIL-Excepciones de liquidación por contrapartida</v>
      </c>
    </row>
    <row r="3530" spans="1:4" x14ac:dyDescent="0.35">
      <c r="A3530" t="str">
        <f t="shared" si="110"/>
        <v>EXCTOT-OPERATIVA PROPIA DE TOTTA </v>
      </c>
      <c r="B3530" s="9" t="s">
        <v>7697</v>
      </c>
      <c r="C3530" s="9" t="s">
        <v>7698</v>
      </c>
      <c r="D3530" t="str">
        <f t="shared" si="111"/>
        <v>EXCTOT-OPERATIVA PROPIA DE TOTTA </v>
      </c>
    </row>
    <row r="3531" spans="1:4" x14ac:dyDescent="0.35">
      <c r="A3531" t="str">
        <f t="shared" si="110"/>
        <v>EXCUSA-Gestión de Exclientes - USA</v>
      </c>
      <c r="B3531" s="9" t="s">
        <v>7699</v>
      </c>
      <c r="C3531" s="9" t="s">
        <v>7700</v>
      </c>
      <c r="D3531" t="str">
        <f t="shared" si="111"/>
        <v>EXCUSA-Gestión de Exclientes - USA</v>
      </c>
    </row>
    <row r="3532" spans="1:4" x14ac:dyDescent="0.35">
      <c r="A3532" t="str">
        <f t="shared" si="110"/>
        <v>EXDAOB-Aplicación para la validación y extraccion de los datos de BAO del modelo origen en formato Partenon.</v>
      </c>
      <c r="B3532" s="9" t="s">
        <v>7701</v>
      </c>
      <c r="C3532" s="9" t="s">
        <v>7702</v>
      </c>
      <c r="D3532" t="str">
        <f t="shared" si="111"/>
        <v>EXDAOB-Aplicación para la validación y extraccion de los datos de BAO del modelo origen en formato Partenon.</v>
      </c>
    </row>
    <row r="3533" spans="1:4" x14ac:dyDescent="0.35">
      <c r="A3533" t="str">
        <f t="shared" si="110"/>
        <v>EXDECA-Experto de Cambios - Producto</v>
      </c>
      <c r="B3533" s="9" t="s">
        <v>5122</v>
      </c>
      <c r="C3533" s="9" t="s">
        <v>7703</v>
      </c>
      <c r="D3533" t="str">
        <f t="shared" si="111"/>
        <v>EXDECA-Experto de Cambios - Producto</v>
      </c>
    </row>
    <row r="3534" spans="1:4" x14ac:dyDescent="0.35">
      <c r="A3534" t="str">
        <f t="shared" si="110"/>
        <v>EXDEMO-Componente que gestiona la generación de información a extractar a nivel de movimientos.</v>
      </c>
      <c r="B3534" s="9" t="s">
        <v>7704</v>
      </c>
      <c r="C3534" s="9" t="s">
        <v>7705</v>
      </c>
      <c r="D3534" t="str">
        <f t="shared" si="111"/>
        <v>EXDEMO-Componente que gestiona la generación de información a extractar a nivel de movimientos.</v>
      </c>
    </row>
    <row r="3535" spans="1:4" x14ac:dyDescent="0.35">
      <c r="A3535" t="str">
        <f t="shared" si="110"/>
        <v>EXDETC-Funcionalidades de explotación de la información necesaria para realizar los cálculos  de capital regulatorio y la gestión de Titulizaciones a nivel corporativo</v>
      </c>
      <c r="B3535" s="9" t="s">
        <v>7706</v>
      </c>
      <c r="C3535" s="9" t="s">
        <v>7707</v>
      </c>
      <c r="D3535" t="str">
        <f t="shared" si="111"/>
        <v>EXDETC-Funcionalidades de explotación de la información necesaria para realizar los cálculos  de capital regulatorio y la gestión de Titulizaciones a nivel corporativo</v>
      </c>
    </row>
    <row r="3536" spans="1:4" x14ac:dyDescent="0.35">
      <c r="A3536" t="str">
        <f t="shared" si="110"/>
        <v>EXDODR-Aplicación funcional para guardar información para ayudar en la toma de decisión de una retrocesión. Información relativa al cliente y documentación aportada</v>
      </c>
      <c r="B3536" s="9" t="s">
        <v>7708</v>
      </c>
      <c r="C3536" s="9" t="s">
        <v>7709</v>
      </c>
      <c r="D3536" t="str">
        <f t="shared" si="111"/>
        <v>EXDODR-Aplicación funcional para guardar información para ayudar en la toma de decisión de una retrocesión. Información relativa al cliente y documentación aportada</v>
      </c>
    </row>
    <row r="3537" spans="1:4" x14ac:dyDescent="0.35">
      <c r="A3537" t="str">
        <f t="shared" si="110"/>
        <v>EXGRRR-El objetivo a alcanzar en el sistema de EGRRF es proporcionar al área usuaria de Riesgos corporativo de un sistema que le permita explotar la información de métricas de Riesgo de Crédito identificadas dentro del marco RRF, enviada por las unidades locales a través del CargaRisk y otra información corporativa requerida para dar cobertura a sus necesidades de análisis de la información y toma de decisiones respecto a riesgo de crédito.</v>
      </c>
      <c r="B3537" s="9" t="s">
        <v>7710</v>
      </c>
      <c r="C3537" s="9" t="s">
        <v>7711</v>
      </c>
      <c r="D3537" t="str">
        <f t="shared" si="111"/>
        <v>EXGRRR-El objetivo a alcanzar en el sistema de EGRRF es proporcionar al área usuaria de Riesgos corporativo de un sistema que le permita explotar la información de métricas de Riesgo de Crédito identificadas dentro del marco RRF, enviada por las unidades locales a través del CargaRisk y otra información corporativa requerida para dar cobertura a sus necesidades de análisis de la información y toma de decisiones respecto a riesgo de crédito.</v>
      </c>
    </row>
    <row r="3538" spans="1:4" x14ac:dyDescent="0.35">
      <c r="A3538" t="str">
        <f t="shared" si="110"/>
        <v>EXLABB-OPERATIVA PROPIA DE ABBEY </v>
      </c>
      <c r="B3538" s="9" t="s">
        <v>7712</v>
      </c>
      <c r="C3538" s="9" t="s">
        <v>7713</v>
      </c>
      <c r="D3538" t="str">
        <f t="shared" si="111"/>
        <v>EXLABB-OPERATIVA PROPIA DE ABBEY </v>
      </c>
    </row>
    <row r="3539" spans="1:4" x14ac:dyDescent="0.35">
      <c r="A3539" t="str">
        <f t="shared" si="110"/>
        <v>EXMALP-Aplicación de Presentación de exclusividad de  Mediadores para el Sistema de Gestión de Mediadores</v>
      </c>
      <c r="B3539" s="9" t="s">
        <v>7714</v>
      </c>
      <c r="C3539" s="9" t="s">
        <v>7715</v>
      </c>
      <c r="D3539" t="str">
        <f t="shared" si="111"/>
        <v>EXMALP-Aplicación de Presentación de exclusividad de  Mediadores para el Sistema de Gestión de Mediadores</v>
      </c>
    </row>
    <row r="3540" spans="1:4" x14ac:dyDescent="0.35">
      <c r="A3540" t="str">
        <f t="shared" si="110"/>
        <v>EXMEAL-Funcionalidades Especificas Alemania de las Exclusividades de los Mediadores para el Sistema de Gestión de Mediadores</v>
      </c>
      <c r="B3540" s="9" t="s">
        <v>7716</v>
      </c>
      <c r="C3540" s="9" t="s">
        <v>7717</v>
      </c>
      <c r="D3540" t="str">
        <f t="shared" si="111"/>
        <v>EXMEAL-Funcionalidades Especificas Alemania de las Exclusividades de los Mediadores para el Sistema de Gestión de Mediadores</v>
      </c>
    </row>
    <row r="3541" spans="1:4" x14ac:dyDescent="0.35">
      <c r="A3541" t="str">
        <f t="shared" si="110"/>
        <v>EXMECR-Definicion de las exclusividades y excepciones a las mismas para la tipologia de mediadores existentes</v>
      </c>
      <c r="B3541" s="9" t="s">
        <v>7718</v>
      </c>
      <c r="C3541" s="9" t="s">
        <v>7719</v>
      </c>
      <c r="D3541" t="str">
        <f t="shared" si="111"/>
        <v>EXMECR-Definicion de las exclusividades y excepciones a las mismas para la tipologia de mediadores existentes</v>
      </c>
    </row>
    <row r="3542" spans="1:4" x14ac:dyDescent="0.35">
      <c r="A3542" t="str">
        <f t="shared" si="110"/>
        <v>EXMUBK-EXPERTCAMB MULTI CORP</v>
      </c>
      <c r="B3542" s="9" t="s">
        <v>7720</v>
      </c>
      <c r="C3542" s="9" t="s">
        <v>7721</v>
      </c>
      <c r="D3542" t="str">
        <f t="shared" si="111"/>
        <v>EXMUBK-EXPERTCAMB MULTI CORP</v>
      </c>
    </row>
    <row r="3543" spans="1:4" x14ac:dyDescent="0.35">
      <c r="A3543" t="str">
        <f t="shared" si="110"/>
        <v>EXMVUK-MULTIFICACIÓN EXTRACTO MVTOS UK</v>
      </c>
      <c r="B3543" s="9" t="s">
        <v>7722</v>
      </c>
      <c r="C3543" s="9" t="s">
        <v>7723</v>
      </c>
      <c r="D3543" t="str">
        <f t="shared" si="111"/>
        <v>EXMVUK-MULTIFICACIÓN EXTRACTO MVTOS UK</v>
      </c>
    </row>
    <row r="3544" spans="1:4" x14ac:dyDescent="0.35">
      <c r="A3544" t="str">
        <f t="shared" si="110"/>
        <v>EXNOPB-Extractor de datos necesarios para la explotación de información  en el ámbito de la monitorizacion centralizada PBC, Norkom.</v>
      </c>
      <c r="B3544" s="9" t="s">
        <v>7724</v>
      </c>
      <c r="C3544" s="9" t="s">
        <v>7725</v>
      </c>
      <c r="D3544" t="str">
        <f t="shared" si="111"/>
        <v>EXNOPB-Extractor de datos necesarios para la explotación de información  en el ámbito de la monitorizacion centralizada PBC, Norkom.</v>
      </c>
    </row>
    <row r="3545" spans="1:4" x14ac:dyDescent="0.35">
      <c r="A3545" t="str">
        <f t="shared" si="110"/>
        <v>EXOSEB-MULTIFICACIÓN Extracto Online SEB</v>
      </c>
      <c r="B3545" s="9" t="s">
        <v>7726</v>
      </c>
      <c r="C3545" s="9" t="s">
        <v>7727</v>
      </c>
      <c r="D3545" t="str">
        <f t="shared" si="111"/>
        <v>EXOSEB-MULTIFICACIÓN Extracto Online SEB</v>
      </c>
    </row>
    <row r="3546" spans="1:4" x14ac:dyDescent="0.35">
      <c r="A3546" t="str">
        <f t="shared" si="110"/>
        <v>EXPCAT-El aplicativo CAT Centro de Atención Telefónica) permite dar seguimiento a folios SINIESTRO</v>
      </c>
      <c r="B3546" s="9" t="s">
        <v>7728</v>
      </c>
      <c r="C3546" s="9" t="s">
        <v>7729</v>
      </c>
      <c r="D3546" t="str">
        <f t="shared" si="111"/>
        <v>EXPCAT-El aplicativo CAT Centro de Atención Telefónica) permite dar seguimiento a folios SINIESTRO</v>
      </c>
    </row>
    <row r="3547" spans="1:4" x14ac:dyDescent="0.35">
      <c r="A3547" t="str">
        <f t="shared" si="110"/>
        <v>EXPCLI-Aplicação para ter informação específica de exclientes para o Santander Totta</v>
      </c>
      <c r="B3547" s="9" t="s">
        <v>7730</v>
      </c>
      <c r="C3547" s="9" t="s">
        <v>7731</v>
      </c>
      <c r="D3547" t="str">
        <f t="shared" si="111"/>
        <v>EXPCLI-Aplicação para ter informação específica de exclientes para o Santander Totta</v>
      </c>
    </row>
    <row r="3548" spans="1:4" x14ac:dyDescent="0.35">
      <c r="A3548" t="str">
        <f t="shared" si="110"/>
        <v>EXPCOM-Aplicación Área Temporal de Carga</v>
      </c>
      <c r="B3548" s="9" t="s">
        <v>7732</v>
      </c>
      <c r="C3548" s="9" t="s">
        <v>7733</v>
      </c>
      <c r="D3548" t="str">
        <f t="shared" si="111"/>
        <v>EXPCOM-Aplicación Área Temporal de Carga</v>
      </c>
    </row>
    <row r="3549" spans="1:4" x14ac:dyDescent="0.35">
      <c r="A3549" t="str">
        <f t="shared" si="110"/>
        <v>EXPCRK-Piezas para cubrir la funcionalidad de poder revisar la información que se envía al grupo y que el usr de negocio pueda decidir si lo envía o no.</v>
      </c>
      <c r="B3549" s="9" t="s">
        <v>7734</v>
      </c>
      <c r="C3549" s="9" t="s">
        <v>7735</v>
      </c>
      <c r="D3549" t="str">
        <f t="shared" si="111"/>
        <v>EXPCRK-Piezas para cubrir la funcionalidad de poder revisar la información que se envía al grupo y que el usr de negocio pueda decidir si lo envía o no.</v>
      </c>
    </row>
    <row r="3550" spans="1:4" x14ac:dyDescent="0.35">
      <c r="A3550" t="str">
        <f t="shared" si="110"/>
        <v>EXPDED-EXPORTACION DEDICADA</v>
      </c>
      <c r="B3550" s="9" t="s">
        <v>7736</v>
      </c>
      <c r="C3550" s="9" t="s">
        <v>7737</v>
      </c>
      <c r="D3550" t="str">
        <f t="shared" si="111"/>
        <v>EXPDED-EXPORTACION DEDICADA</v>
      </c>
    </row>
    <row r="3551" spans="1:4" x14ac:dyDescent="0.35">
      <c r="A3551" t="str">
        <f t="shared" si="110"/>
        <v>EXPURS-El aplicativo URS (Unidad de Retención Santander) permite la retención de polizas</v>
      </c>
      <c r="B3551" s="9" t="s">
        <v>7738</v>
      </c>
      <c r="C3551" s="9" t="s">
        <v>7739</v>
      </c>
      <c r="D3551" t="str">
        <f t="shared" si="111"/>
        <v>EXPURS-El aplicativo URS (Unidad de Retención Santander) permite la retención de polizas</v>
      </c>
    </row>
    <row r="3552" spans="1:4" x14ac:dyDescent="0.35">
      <c r="A3552" t="str">
        <f t="shared" si="110"/>
        <v>EXTABB-MULTIFICACIÓN Extracto Online ABBEY</v>
      </c>
      <c r="B3552" s="9" t="s">
        <v>7740</v>
      </c>
      <c r="C3552" s="9" t="s">
        <v>7741</v>
      </c>
      <c r="D3552" t="str">
        <f t="shared" si="111"/>
        <v>EXTABB-MULTIFICACIÓN Extracto Online ABBEY</v>
      </c>
    </row>
    <row r="3553" spans="1:4" x14ac:dyDescent="0.35">
      <c r="A3553" t="str">
        <f t="shared" si="110"/>
        <v>EXTCOR-EXCEP TACTICO CORE</v>
      </c>
      <c r="B3553" s="9" t="s">
        <v>7742</v>
      </c>
      <c r="C3553" s="9" t="s">
        <v>7743</v>
      </c>
      <c r="D3553" t="str">
        <f t="shared" si="111"/>
        <v>EXTCOR-EXCEP TACTICO CORE</v>
      </c>
    </row>
    <row r="3554" spans="1:4" x14ac:dyDescent="0.35">
      <c r="A3554" t="str">
        <f t="shared" si="110"/>
        <v>EXTINF-EXTRACCIÓN LOCAL DE INFORMACIÓN DE SANTANDER</v>
      </c>
      <c r="B3554" s="9" t="s">
        <v>7744</v>
      </c>
      <c r="C3554" s="9" t="s">
        <v>7745</v>
      </c>
      <c r="D3554" t="str">
        <f t="shared" si="111"/>
        <v>EXTINF-EXTRACCIÓN LOCAL DE INFORMACIÓN DE SANTANDER</v>
      </c>
    </row>
    <row r="3555" spans="1:4" x14ac:dyDescent="0.35">
      <c r="A3555" t="str">
        <f t="shared" si="110"/>
        <v>EXTLES-Software Local Nacional Soporte a Extratcos</v>
      </c>
      <c r="B3555" s="9" t="s">
        <v>7746</v>
      </c>
      <c r="C3555" s="9" t="s">
        <v>7747</v>
      </c>
      <c r="D3555" t="str">
        <f t="shared" si="111"/>
        <v>EXTLES-Software Local Nacional Soporte a Extratcos</v>
      </c>
    </row>
    <row r="3556" spans="1:4" x14ac:dyDescent="0.35">
      <c r="A3556" t="str">
        <f t="shared" si="110"/>
        <v>EXTLGE-Gestión de Extractos para Alemania</v>
      </c>
      <c r="B3556" s="9" t="s">
        <v>7748</v>
      </c>
      <c r="C3556" s="9" t="s">
        <v>7749</v>
      </c>
      <c r="D3556" t="str">
        <f t="shared" si="111"/>
        <v>EXTLGE-Gestión de Extractos para Alemania</v>
      </c>
    </row>
    <row r="3557" spans="1:4" x14ac:dyDescent="0.35">
      <c r="A3557" t="str">
        <f t="shared" si="110"/>
        <v>EXTLUK-Software local UK soporte a Extractos</v>
      </c>
      <c r="B3557" s="9" t="s">
        <v>7750</v>
      </c>
      <c r="C3557" s="9" t="s">
        <v>7751</v>
      </c>
      <c r="D3557" t="str">
        <f t="shared" si="111"/>
        <v>EXTLUK-Software local UK soporte a Extractos</v>
      </c>
    </row>
    <row r="3558" spans="1:4" x14ac:dyDescent="0.35">
      <c r="A3558" t="str">
        <f t="shared" si="110"/>
        <v>EXTONL-Componente que gestiona la generación de información a extractar a nivel de operaciones o eventos del aplicativo.</v>
      </c>
      <c r="B3558" s="9" t="s">
        <v>7752</v>
      </c>
      <c r="C3558" s="9" t="s">
        <v>7753</v>
      </c>
      <c r="D3558" t="str">
        <f t="shared" si="111"/>
        <v>EXTONL-Componente que gestiona la generación de información a extractar a nivel de operaciones o eventos del aplicativo.</v>
      </c>
    </row>
    <row r="3559" spans="1:4" x14ac:dyDescent="0.35">
      <c r="A3559" t="str">
        <f t="shared" si="110"/>
        <v>EXTRA1-Genera extractos de la base de datos de activity log para la generación de reportes diarios.</v>
      </c>
      <c r="B3559" s="9" t="s">
        <v>7754</v>
      </c>
      <c r="C3559" s="9" t="s">
        <v>7755</v>
      </c>
      <c r="D3559" t="str">
        <f t="shared" si="111"/>
        <v>EXTRA1-Genera extractos de la base de datos de activity log para la generación de reportes diarios.</v>
      </c>
    </row>
    <row r="3560" spans="1:4" x14ac:dyDescent="0.35">
      <c r="A3560" t="str">
        <f t="shared" si="110"/>
        <v>EXTRAC-Esta aplicación se ocupa de reportar a través de distintos medios físicos y con diferentes frecuencias y formatos,  la información referente a los movimientos de una cuenta (o grupo de cuentas).</v>
      </c>
      <c r="B3560" s="9" t="s">
        <v>7756</v>
      </c>
      <c r="C3560" s="9" t="s">
        <v>7757</v>
      </c>
      <c r="D3560" t="str">
        <f t="shared" si="111"/>
        <v>EXTRAC-Esta aplicación se ocupa de reportar a través de distintos medios físicos y con diferentes frecuencias y formatos,  la información referente a los movimientos de una cuenta (o grupo de cuentas).</v>
      </c>
    </row>
    <row r="3561" spans="1:4" x14ac:dyDescent="0.35">
      <c r="A3561" t="str">
        <f t="shared" si="110"/>
        <v>EXTSCF-MULTIFICACIÓN Extracto Online SCF</v>
      </c>
      <c r="B3561" s="9" t="s">
        <v>7758</v>
      </c>
      <c r="C3561" s="9" t="s">
        <v>7759</v>
      </c>
      <c r="D3561" t="str">
        <f t="shared" si="111"/>
        <v>EXTSCF-MULTIFICACIÓN Extracto Online SCF</v>
      </c>
    </row>
    <row r="3562" spans="1:4" x14ac:dyDescent="0.35">
      <c r="A3562" t="str">
        <f t="shared" si="110"/>
        <v>EXTSEB-EXTRACTOS_SEB</v>
      </c>
      <c r="B3562" s="9" t="s">
        <v>7760</v>
      </c>
      <c r="C3562" s="9" t="s">
        <v>7761</v>
      </c>
      <c r="D3562" t="str">
        <f t="shared" si="111"/>
        <v>EXTSEB-EXTRACTOS_SEB</v>
      </c>
    </row>
    <row r="3563" spans="1:4" x14ac:dyDescent="0.35">
      <c r="A3563" t="str">
        <f t="shared" si="110"/>
        <v>EXTSNP-Aplicación OBSOLETA - A DEPRECAR - 03/05/2012: Todo lo que está catalogado es específico de país (UK y EEUU) y, como están las migraciones realizadas, no se debe de modificar. 
Hay una nueva aplicación para catalogar el nuevo SW PRODUCTO de Migración.</v>
      </c>
      <c r="B3563" s="9" t="s">
        <v>7762</v>
      </c>
      <c r="C3563" s="9" t="s">
        <v>7763</v>
      </c>
      <c r="D3563" t="str">
        <f t="shared" si="111"/>
        <v>EXTSNP-Aplicación OBSOLETA - A DEPRECAR - 03/05/2012: Todo lo que está catalogado es específico de país (UK y EEUU) y, como están las migraciones realizadas, no se debe de modificar. 
Hay una nueva aplicación para catalogar el nuevo SW PRODUCTO de Migración.</v>
      </c>
    </row>
    <row r="3564" spans="1:4" x14ac:dyDescent="0.35">
      <c r="A3564" t="str">
        <f t="shared" si="110"/>
        <v>EXTSVG-MULTIFICACIÓN Extracto Online SOVEREIGN</v>
      </c>
      <c r="B3564" s="9" t="s">
        <v>7764</v>
      </c>
      <c r="C3564" s="9" t="s">
        <v>7765</v>
      </c>
      <c r="D3564" t="str">
        <f t="shared" si="111"/>
        <v>EXTSVG-MULTIFICACIÓN Extracto Online SOVEREIGN</v>
      </c>
    </row>
    <row r="3565" spans="1:4" x14ac:dyDescent="0.35">
      <c r="A3565" t="str">
        <f t="shared" si="110"/>
        <v>EXTTOT-MULTIFICACIÓN Extracto Online TOTTA</v>
      </c>
      <c r="B3565" s="9" t="s">
        <v>7766</v>
      </c>
      <c r="C3565" s="9" t="s">
        <v>7767</v>
      </c>
      <c r="D3565" t="str">
        <f t="shared" si="111"/>
        <v>EXTTOT-MULTIFICACIÓN Extracto Online TOTTA</v>
      </c>
    </row>
    <row r="3566" spans="1:4" x14ac:dyDescent="0.35">
      <c r="A3566" t="s">
        <v>7768</v>
      </c>
      <c r="B3566" s="9" t="s">
        <v>7769</v>
      </c>
      <c r="C3566" s="9" t="s">
        <v>7770</v>
      </c>
      <c r="D3566" t="s">
        <v>7768</v>
      </c>
    </row>
    <row r="3567" spans="1:4" x14ac:dyDescent="0.35">
      <c r="A3567" t="str">
        <f t="shared" si="110"/>
        <v>FACCOR-Configuración y ejecución de la facturación de una liquidación de comisiones aplicables a un contrato de un producto/subproducto</v>
      </c>
      <c r="B3567" s="9" t="s">
        <v>7771</v>
      </c>
      <c r="C3567" s="9" t="s">
        <v>7772</v>
      </c>
      <c r="D3567" t="str">
        <f t="shared" si="111"/>
        <v>FACCOR-Configuración y ejecución de la facturación de una liquidación de comisiones aplicables a un contrato de un producto/subproducto</v>
      </c>
    </row>
    <row r="3568" spans="1:4" x14ac:dyDescent="0.35">
      <c r="A3568" t="str">
        <f t="shared" si="110"/>
        <v>FACGER-Aplicação de gestão/reconciliação de facturas</v>
      </c>
      <c r="B3568" s="9" t="s">
        <v>7773</v>
      </c>
      <c r="C3568" s="9" t="s">
        <v>7774</v>
      </c>
      <c r="D3568" t="str">
        <f t="shared" si="111"/>
        <v>FACGER-Aplicação de gestão/reconciliação de facturas</v>
      </c>
    </row>
    <row r="3569" spans="1:4" x14ac:dyDescent="0.35">
      <c r="A3569" t="str">
        <f t="shared" si="110"/>
        <v>FACMEX-Aplicación especifica para México. Configuración y ejecución de la facturación de una liquidación de comisiones aplicables a un contrato de un producto/subproducto</v>
      </c>
      <c r="B3569" s="9" t="s">
        <v>7775</v>
      </c>
      <c r="C3569" s="9" t="s">
        <v>7776</v>
      </c>
      <c r="D3569" t="str">
        <f t="shared" si="111"/>
        <v>FACMEX-Aplicación especifica para México. Configuración y ejecución de la facturación de una liquidación de comisiones aplicables a un contrato de un producto/subproducto</v>
      </c>
    </row>
    <row r="3570" spans="1:4" x14ac:dyDescent="0.35">
      <c r="A3570" t="str">
        <f t="shared" si="110"/>
        <v>FACRSE-Recupera y presenta la lista de familias cross selling para una familia de productos.</v>
      </c>
      <c r="B3570" s="9" t="s">
        <v>794</v>
      </c>
      <c r="C3570" s="9" t="s">
        <v>7777</v>
      </c>
      <c r="D3570" t="str">
        <f t="shared" si="111"/>
        <v>FACRSE-Recupera y presenta la lista de familias cross selling para una familia de productos.</v>
      </c>
    </row>
    <row r="3571" spans="1:4" x14ac:dyDescent="0.35">
      <c r="A3571" t="str">
        <f t="shared" si="110"/>
        <v>FACSE0-Aplicación core para la rutina Carcas de Facturación que da servicio a aplicaciones de pagos</v>
      </c>
      <c r="B3571" s="9" t="s">
        <v>7778</v>
      </c>
      <c r="C3571" s="9" t="s">
        <v>7779</v>
      </c>
      <c r="D3571" t="str">
        <f t="shared" si="111"/>
        <v>FACSE0-Aplicación core para la rutina Carcas de Facturación que da servicio a aplicaciones de pagos</v>
      </c>
    </row>
    <row r="3572" spans="1:4" x14ac:dyDescent="0.35">
      <c r="A3572" t="str">
        <f t="shared" si="110"/>
        <v>FACT-Company managing a register of known Sanctions, Terrorists and Politically Exposed Persons (PEPs). Used as part of the risk searches.</v>
      </c>
      <c r="B3572" s="9" t="s">
        <v>7780</v>
      </c>
      <c r="C3572" s="9" t="s">
        <v>7781</v>
      </c>
      <c r="D3572" t="str">
        <f t="shared" si="111"/>
        <v>FACT-Company managing a register of known Sanctions, Terrorists and Politically Exposed Persons (PEPs). Used as part of the risk searches.</v>
      </c>
    </row>
    <row r="3573" spans="1:4" x14ac:dyDescent="0.35">
      <c r="A3573" t="str">
        <f t="shared" si="110"/>
        <v>FALOBA-FALLIDOS LOCAL BANESTO</v>
      </c>
      <c r="B3573" s="9" t="s">
        <v>7782</v>
      </c>
      <c r="C3573" s="9" t="s">
        <v>7783</v>
      </c>
      <c r="D3573" t="str">
        <f t="shared" si="111"/>
        <v>FALOBA-FALLIDOS LOCAL BANESTO</v>
      </c>
    </row>
    <row r="3574" spans="1:4" x14ac:dyDescent="0.35">
      <c r="A3574" t="str">
        <f t="shared" ref="A3574:A3638" si="112">CONCATENATE(C3574,"-",B3574)</f>
        <v>FALOUK-FALLIDOS UK</v>
      </c>
      <c r="B3574" s="9" t="s">
        <v>7784</v>
      </c>
      <c r="C3574" s="9" t="s">
        <v>7785</v>
      </c>
      <c r="D3574" t="str">
        <f t="shared" ref="D3574:D3638" si="113">A3574</f>
        <v>FALOUK-FALLIDOS UK</v>
      </c>
    </row>
    <row r="3575" spans="1:4" x14ac:dyDescent="0.35">
      <c r="A3575" t="str">
        <f t="shared" si="112"/>
        <v>FAPAYA-Faster Payments AFT</v>
      </c>
      <c r="B3575" s="9" t="s">
        <v>7786</v>
      </c>
      <c r="C3575" s="9" t="s">
        <v>7787</v>
      </c>
      <c r="D3575" t="str">
        <f t="shared" si="113"/>
        <v>FAPAYA-Faster Payments AFT</v>
      </c>
    </row>
    <row r="3576" spans="1:4" x14ac:dyDescent="0.35">
      <c r="A3576" t="str">
        <f t="shared" si="112"/>
        <v>FASPAY-FASTER PAYMENTS</v>
      </c>
      <c r="B3576" s="9" t="s">
        <v>7788</v>
      </c>
      <c r="C3576" s="9" t="s">
        <v>7789</v>
      </c>
      <c r="D3576" t="str">
        <f t="shared" si="113"/>
        <v>FASPAY-FASTER PAYMENTS</v>
      </c>
    </row>
    <row r="3577" spans="1:4" x14ac:dyDescent="0.35">
      <c r="A3577" t="str">
        <f t="shared" si="112"/>
        <v>FATLOC-DESARROLLOS LOCALES FATCA</v>
      </c>
      <c r="B3577" s="9" t="s">
        <v>7790</v>
      </c>
      <c r="C3577" s="9" t="s">
        <v>7791</v>
      </c>
      <c r="D3577" t="str">
        <f t="shared" si="113"/>
        <v>FATLOC-DESARROLLOS LOCALES FATCA</v>
      </c>
    </row>
    <row r="3578" spans="1:4" x14ac:dyDescent="0.35">
      <c r="A3578" t="str">
        <f t="shared" si="112"/>
        <v>FAVORI-FAVORITOS</v>
      </c>
      <c r="B3578" s="9" t="s">
        <v>7792</v>
      </c>
      <c r="C3578" s="9" t="s">
        <v>7793</v>
      </c>
      <c r="D3578" t="str">
        <f t="shared" si="113"/>
        <v>FAVORI-FAVORITOS</v>
      </c>
    </row>
    <row r="3579" spans="1:4" x14ac:dyDescent="0.35">
      <c r="A3579" t="str">
        <f t="shared" si="112"/>
        <v>FCPRBS-Fraud Connector sends data to 3rd Party Synectic to check Fraud Information.For Retail Banking &amp; Savings it covers 2 procs: Account Opening and Participant Mgt (adding/removing a Participant to existing acc)</v>
      </c>
      <c r="B3579" s="9" t="s">
        <v>7794</v>
      </c>
      <c r="C3579" s="9" t="s">
        <v>7795</v>
      </c>
      <c r="D3579" t="str">
        <f t="shared" si="113"/>
        <v>FCPRBS-Fraud Connector sends data to 3rd Party Synectic to check Fraud Information.For Retail Banking &amp; Savings it covers 2 procs: Account Opening and Participant Mgt (adding/removing a Participant to existing acc)</v>
      </c>
    </row>
    <row r="3580" spans="1:4" x14ac:dyDescent="0.35">
      <c r="A3580" t="str">
        <f t="shared" si="112"/>
        <v>FECPSC-Front End del Sistema de Comisiones por Servicio, que permite generar la Facturación en base a los movimientos efectuados por los clientes y que estén afectos a cobro de comisiones.</v>
      </c>
      <c r="B3580" s="9" t="s">
        <v>7796</v>
      </c>
      <c r="C3580" s="9" t="s">
        <v>7797</v>
      </c>
      <c r="D3580" t="str">
        <f t="shared" si="113"/>
        <v>FECPSC-Front End del Sistema de Comisiones por Servicio, que permite generar la Facturación en base a los movimientos efectuados por los clientes y que estén afectos a cobro de comisiones.</v>
      </c>
    </row>
    <row r="3581" spans="1:4" x14ac:dyDescent="0.35">
      <c r="A3581" t="str">
        <f t="shared" si="112"/>
        <v>FEGRAB-Aplicacion FEVE graficos para Abbey</v>
      </c>
      <c r="B3581" s="9" t="s">
        <v>7798</v>
      </c>
      <c r="C3581" s="9" t="s">
        <v>7799</v>
      </c>
      <c r="D3581" t="str">
        <f t="shared" si="113"/>
        <v>FEGRAB-Aplicacion FEVE graficos para Abbey</v>
      </c>
    </row>
    <row r="3582" spans="1:4" x14ac:dyDescent="0.35">
      <c r="A3582" t="str">
        <f t="shared" si="112"/>
        <v>FEGRCO-Aplicación FEVE Graficos</v>
      </c>
      <c r="B3582" s="9" t="s">
        <v>7800</v>
      </c>
      <c r="C3582" s="9" t="s">
        <v>7801</v>
      </c>
      <c r="D3582" t="str">
        <f t="shared" si="113"/>
        <v>FEGRCO-Aplicación FEVE Graficos</v>
      </c>
    </row>
    <row r="3583" spans="1:4" x14ac:dyDescent="0.35">
      <c r="A3583" t="str">
        <f t="shared" si="112"/>
        <v>FELOCO-Aplicación FEVE Localizador</v>
      </c>
      <c r="B3583" s="9" t="s">
        <v>7802</v>
      </c>
      <c r="C3583" s="9" t="s">
        <v>7803</v>
      </c>
      <c r="D3583" t="str">
        <f t="shared" si="113"/>
        <v>FELOCO-Aplicación FEVE Localizador</v>
      </c>
    </row>
    <row r="3584" spans="1:4" x14ac:dyDescent="0.35">
      <c r="A3584" t="str">
        <f t="shared" si="112"/>
        <v>FESAES-Firmas en Vigilancia Especial Santander España</v>
      </c>
      <c r="B3584" s="9" t="s">
        <v>7804</v>
      </c>
      <c r="C3584" s="9" t="s">
        <v>7805</v>
      </c>
      <c r="D3584" t="str">
        <f t="shared" si="113"/>
        <v>FESAES-Firmas en Vigilancia Especial Santander España</v>
      </c>
    </row>
    <row r="3585" spans="1:4" x14ac:dyDescent="0.35">
      <c r="A3585" t="str">
        <f t="shared" si="112"/>
        <v>FEVABB-FIRMAS EN VIGILANCIA ESPECIAL - SAN UK</v>
      </c>
      <c r="B3585" s="9" t="s">
        <v>7806</v>
      </c>
      <c r="C3585" s="9" t="s">
        <v>7807</v>
      </c>
      <c r="D3585" t="str">
        <f t="shared" si="113"/>
        <v>FEVABB-FIRMAS EN VIGILANCIA ESPECIAL - SAN UK</v>
      </c>
    </row>
    <row r="3586" spans="1:4" x14ac:dyDescent="0.35">
      <c r="A3586" t="str">
        <f t="shared" si="112"/>
        <v>FEVCOR-FEVE FIRMAS EN VIGILANCIA ESPECIAL - CORE</v>
      </c>
      <c r="B3586" s="9" t="s">
        <v>7808</v>
      </c>
      <c r="C3586" s="9" t="s">
        <v>7809</v>
      </c>
      <c r="D3586" t="str">
        <f t="shared" si="113"/>
        <v>FEVCOR-FEVE FIRMAS EN VIGILANCIA ESPECIAL - CORE</v>
      </c>
    </row>
    <row r="3587" spans="1:4" x14ac:dyDescent="0.35">
      <c r="A3587" t="str">
        <f t="shared" si="112"/>
        <v>FEVSOV-FEVE Sov</v>
      </c>
      <c r="B3587" s="9" t="s">
        <v>7810</v>
      </c>
      <c r="C3587" s="9" t="s">
        <v>7811</v>
      </c>
      <c r="D3587" t="str">
        <f t="shared" si="113"/>
        <v>FEVSOV-FEVE Sov</v>
      </c>
    </row>
    <row r="3588" spans="1:4" x14ac:dyDescent="0.35">
      <c r="A3588" t="str">
        <f t="shared" si="112"/>
        <v>FEWIAB-Aplicación FEVE Widget para Abbey</v>
      </c>
      <c r="B3588" s="9" t="s">
        <v>7812</v>
      </c>
      <c r="C3588" s="9" t="s">
        <v>7813</v>
      </c>
      <c r="D3588" t="str">
        <f t="shared" si="113"/>
        <v>FEWIAB-Aplicación FEVE Widget para Abbey</v>
      </c>
    </row>
    <row r="3589" spans="1:4" x14ac:dyDescent="0.35">
      <c r="A3589" t="str">
        <f t="shared" si="112"/>
        <v>FIANFL-ANTICIPO FACTURAS LP</v>
      </c>
      <c r="B3589" s="9" t="s">
        <v>7814</v>
      </c>
      <c r="C3589" s="9" t="s">
        <v>7815</v>
      </c>
      <c r="D3589" t="str">
        <f t="shared" si="113"/>
        <v>FIANFL-ANTICIPO FACTURAS LP</v>
      </c>
    </row>
    <row r="3590" spans="1:4" x14ac:dyDescent="0.35">
      <c r="A3590" t="str">
        <f t="shared" si="112"/>
        <v>FIBROK-SW Fondos Inversión BKS necesario para gestionar los servicios de BROKER</v>
      </c>
      <c r="B3590" s="9" t="s">
        <v>7816</v>
      </c>
      <c r="C3590" s="9" t="s">
        <v>7817</v>
      </c>
      <c r="D3590" t="str">
        <f t="shared" si="113"/>
        <v>FIBROK-SW Fondos Inversión BKS necesario para gestionar los servicios de BROKER</v>
      </c>
    </row>
    <row r="3591" spans="1:4" x14ac:dyDescent="0.35">
      <c r="A3591" t="str">
        <f t="shared" si="112"/>
        <v>FICOEX-GESTION EXPORTACIONES EXCEL</v>
      </c>
      <c r="B3591" s="9" t="s">
        <v>7818</v>
      </c>
      <c r="C3591" s="9" t="s">
        <v>7819</v>
      </c>
      <c r="D3591" t="str">
        <f t="shared" si="113"/>
        <v>FICOEX-GESTION EXPORTACIONES EXCEL</v>
      </c>
    </row>
    <row r="3592" spans="1:4" x14ac:dyDescent="0.35">
      <c r="A3592" t="str">
        <f t="shared" si="112"/>
        <v>FICOLP-GESTION CONTRATOS LP</v>
      </c>
      <c r="B3592" s="9" t="s">
        <v>7820</v>
      </c>
      <c r="C3592" s="9" t="s">
        <v>7821</v>
      </c>
      <c r="D3592" t="str">
        <f t="shared" si="113"/>
        <v>FICOLP-GESTION CONTRATOS LP</v>
      </c>
    </row>
    <row r="3593" spans="1:4" x14ac:dyDescent="0.35">
      <c r="A3593" t="str">
        <f t="shared" si="112"/>
        <v>FICRAT-Financial Crime Analytical Tool. Used fro analytics on daat to assess the risk of Financial crime, including Anti Money Launering.</v>
      </c>
      <c r="B3593" s="9" t="s">
        <v>7822</v>
      </c>
      <c r="C3593" s="9" t="s">
        <v>7823</v>
      </c>
      <c r="D3593" t="str">
        <f t="shared" si="113"/>
        <v>FICRAT-Financial Crime Analytical Tool. Used fro analytics on daat to assess the risk of Financial crime, including Anti Money Launering.</v>
      </c>
    </row>
    <row r="3594" spans="1:4" x14ac:dyDescent="0.35">
      <c r="A3594" t="str">
        <f t="shared" si="112"/>
        <v>FICSAN-FISCALIDAD SAN</v>
      </c>
      <c r="B3594" s="9" t="s">
        <v>7824</v>
      </c>
      <c r="C3594" s="9" t="s">
        <v>7825</v>
      </c>
      <c r="D3594" t="str">
        <f t="shared" si="113"/>
        <v>FICSAN-FISCALIDAD SAN</v>
      </c>
    </row>
    <row r="3595" spans="1:4" x14ac:dyDescent="0.35">
      <c r="A3595" t="str">
        <f t="shared" si="112"/>
        <v>FIEFLP-GESTION EFECTOS LP</v>
      </c>
      <c r="B3595" s="9" t="s">
        <v>7826</v>
      </c>
      <c r="C3595" s="9" t="s">
        <v>7827</v>
      </c>
      <c r="D3595" t="str">
        <f t="shared" si="113"/>
        <v>FIEFLP-GESTION EFECTOS LP</v>
      </c>
    </row>
    <row r="3596" spans="1:4" x14ac:dyDescent="0.35">
      <c r="A3596" t="str">
        <f t="shared" si="112"/>
        <v>FIFIES-IIC FISCALIDAD FINV ESPAÑA</v>
      </c>
      <c r="B3596" s="9" t="s">
        <v>7828</v>
      </c>
      <c r="C3596" s="9" t="s">
        <v>7829</v>
      </c>
      <c r="D3596" t="str">
        <f t="shared" si="113"/>
        <v>FIFIES-IIC FISCALIDAD FINV ESPAÑA</v>
      </c>
    </row>
    <row r="3597" spans="1:4" x14ac:dyDescent="0.35">
      <c r="A3597" t="str">
        <f t="shared" si="112"/>
        <v>FILCUE-SELECCIóN DE LOS CONTRATOS LOCALES POR CRITERIOS EN UK</v>
      </c>
      <c r="B3597" s="9" t="s">
        <v>7830</v>
      </c>
      <c r="C3597" s="9" t="s">
        <v>7831</v>
      </c>
      <c r="D3597" t="str">
        <f t="shared" si="113"/>
        <v>FILCUE-SELECCIóN DE LOS CONTRATOS LOCALES POR CRITERIOS EN UK</v>
      </c>
    </row>
    <row r="3598" spans="1:4" x14ac:dyDescent="0.35">
      <c r="A3598" t="str">
        <f t="shared" si="112"/>
        <v>FIMIGP-Fondos Inversion Migracion Popular - Procesos Trasformación y carga</v>
      </c>
      <c r="B3598" s="9" t="s">
        <v>7832</v>
      </c>
      <c r="C3598" s="9" t="s">
        <v>7833</v>
      </c>
      <c r="D3598" t="str">
        <f t="shared" si="113"/>
        <v>FIMIGP-Fondos Inversion Migracion Popular - Procesos Trasformación y carga</v>
      </c>
    </row>
    <row r="3599" spans="1:4" x14ac:dyDescent="0.35">
      <c r="A3599" t="str">
        <f t="shared" si="112"/>
        <v>FINANC-Financiación</v>
      </c>
      <c r="B3599" s="9" t="s">
        <v>7834</v>
      </c>
      <c r="C3599" s="9" t="s">
        <v>7835</v>
      </c>
      <c r="D3599" t="str">
        <f t="shared" si="113"/>
        <v>FINANC-Financiación</v>
      </c>
    </row>
    <row r="3600" spans="1:4" x14ac:dyDescent="0.35">
      <c r="A3600" t="str">
        <f t="shared" si="112"/>
        <v>FINDAT-Accounting analysis and reporting.</v>
      </c>
      <c r="B3600" s="9" t="s">
        <v>7836</v>
      </c>
      <c r="C3600" s="9" t="s">
        <v>7837</v>
      </c>
      <c r="D3600" t="str">
        <f t="shared" si="113"/>
        <v>FINDAT-Accounting analysis and reporting.</v>
      </c>
    </row>
    <row r="3601" spans="1:4" x14ac:dyDescent="0.35">
      <c r="A3601" t="str">
        <f t="shared" si="112"/>
        <v>FINDAT-Accounting analysis and reporting.</v>
      </c>
      <c r="B3601" s="9" t="s">
        <v>7836</v>
      </c>
      <c r="C3601" s="9" t="s">
        <v>7837</v>
      </c>
      <c r="D3601" t="str">
        <f t="shared" si="113"/>
        <v>FINDAT-Accounting analysis and reporting.</v>
      </c>
    </row>
    <row r="3602" spans="1:4" x14ac:dyDescent="0.35">
      <c r="A3602" t="str">
        <f t="shared" si="112"/>
        <v>FININF-Widget que proporciona información financiera del cliente.</v>
      </c>
      <c r="B3602" s="9" t="s">
        <v>7838</v>
      </c>
      <c r="C3602" s="9" t="s">
        <v>7839</v>
      </c>
      <c r="D3602" t="str">
        <f t="shared" si="113"/>
        <v>FININF-Widget que proporciona información financiera del cliente.</v>
      </c>
    </row>
    <row r="3603" spans="1:4" x14ac:dyDescent="0.35">
      <c r="A3603" t="str">
        <f t="shared" si="112"/>
        <v>FIOPLP-GESTION DE OPERACIONES PENDIENTES DE AUTORIZAR LP</v>
      </c>
      <c r="B3603" s="9" t="s">
        <v>7840</v>
      </c>
      <c r="C3603" s="9" t="s">
        <v>7841</v>
      </c>
      <c r="D3603" t="str">
        <f t="shared" si="113"/>
        <v>FIOPLP-GESTION DE OPERACIONES PENDIENTES DE AUTORIZAR LP</v>
      </c>
    </row>
    <row r="3604" spans="1:4" x14ac:dyDescent="0.35">
      <c r="A3604" t="str">
        <f t="shared" si="112"/>
        <v>FIPRL1-GESTION DE PRECIOS REMESAS LP</v>
      </c>
      <c r="B3604" s="9" t="s">
        <v>7842</v>
      </c>
      <c r="C3604" s="9" t="s">
        <v>7843</v>
      </c>
      <c r="D3604" t="str">
        <f t="shared" si="113"/>
        <v>FIPRL1-GESTION DE PRECIOS REMESAS LP</v>
      </c>
    </row>
    <row r="3605" spans="1:4" x14ac:dyDescent="0.35">
      <c r="A3605" t="str">
        <f t="shared" si="112"/>
        <v>FIPRLP-GESTION PROTESTOS LP</v>
      </c>
      <c r="B3605" s="9" t="s">
        <v>7844</v>
      </c>
      <c r="C3605" s="9" t="s">
        <v>7845</v>
      </c>
      <c r="D3605" t="str">
        <f t="shared" si="113"/>
        <v>FIPRLP-GESTION PROTESTOS LP</v>
      </c>
    </row>
    <row r="3606" spans="1:4" x14ac:dyDescent="0.35">
      <c r="A3606" t="str">
        <f t="shared" si="112"/>
        <v>FIPULP-PUNTOS DE APLICACION LP</v>
      </c>
      <c r="B3606" s="9" t="s">
        <v>7846</v>
      </c>
      <c r="C3606" s="9" t="s">
        <v>7847</v>
      </c>
      <c r="D3606" t="str">
        <f t="shared" si="113"/>
        <v>FIPULP-PUNTOS DE APLICACION LP</v>
      </c>
    </row>
    <row r="3607" spans="1:4" x14ac:dyDescent="0.35">
      <c r="A3607" t="str">
        <f t="shared" si="112"/>
        <v>FIRELE-FIRMA ELECTRÓNICA</v>
      </c>
      <c r="B3607" s="9" t="s">
        <v>7848</v>
      </c>
      <c r="C3607" s="9" t="s">
        <v>7849</v>
      </c>
      <c r="D3607" t="str">
        <f t="shared" si="113"/>
        <v>FIRELE-FIRMA ELECTRÓNICA</v>
      </c>
    </row>
    <row r="3608" spans="1:4" x14ac:dyDescent="0.35">
      <c r="A3608" t="str">
        <f t="shared" si="112"/>
        <v>FIRELP-GESTION REMESAS LP</v>
      </c>
      <c r="B3608" s="9" t="s">
        <v>7850</v>
      </c>
      <c r="C3608" s="9" t="s">
        <v>7851</v>
      </c>
      <c r="D3608" t="str">
        <f t="shared" si="113"/>
        <v>FIRELP-GESTION REMESAS LP</v>
      </c>
    </row>
    <row r="3609" spans="1:4" x14ac:dyDescent="0.35">
      <c r="A3609" t="str">
        <f t="shared" si="112"/>
        <v>FISAUD-FISCAL AUDITORIA : EXTRACCION Y TRATAMIENTO DE INFORMACION FISCAL PARA AUDITORIA</v>
      </c>
      <c r="B3609" s="9" t="s">
        <v>7852</v>
      </c>
      <c r="C3609" s="9" t="s">
        <v>7853</v>
      </c>
      <c r="D3609" t="str">
        <f t="shared" si="113"/>
        <v>FISAUD-FISCAL AUDITORIA : EXTRACCION Y TRATAMIENTO DE INFORMACION FISCAL PARA AUDITORIA</v>
      </c>
    </row>
    <row r="3610" spans="1:4" x14ac:dyDescent="0.35">
      <c r="A3610" t="str">
        <f t="shared" si="112"/>
        <v>FISBAN-FISCALIDAD BAN</v>
      </c>
      <c r="B3610" s="9" t="s">
        <v>7854</v>
      </c>
      <c r="C3610" s="9" t="s">
        <v>7855</v>
      </c>
      <c r="D3610" t="str">
        <f t="shared" si="113"/>
        <v>FISBAN-FISCALIDAD BAN</v>
      </c>
    </row>
    <row r="3611" spans="1:4" x14ac:dyDescent="0.35">
      <c r="A3611" t="str">
        <f t="shared" si="112"/>
        <v>FISBMG-FISCAL BMG</v>
      </c>
      <c r="B3611" s="9" t="s">
        <v>7856</v>
      </c>
      <c r="C3611" s="9" t="s">
        <v>7857</v>
      </c>
      <c r="D3611" t="str">
        <f t="shared" si="113"/>
        <v>FISBMG-FISCAL BMG</v>
      </c>
    </row>
    <row r="3612" spans="1:4" x14ac:dyDescent="0.35">
      <c r="A3612" t="str">
        <f t="shared" si="112"/>
        <v>FISCAL-FISCALIDAD</v>
      </c>
      <c r="B3612" s="9" t="s">
        <v>7858</v>
      </c>
      <c r="C3612" s="9" t="s">
        <v>7859</v>
      </c>
      <c r="D3612" t="str">
        <f t="shared" si="113"/>
        <v>FISCAL-FISCALIDAD</v>
      </c>
    </row>
    <row r="3613" spans="1:4" x14ac:dyDescent="0.35">
      <c r="A3613" t="str">
        <f t="shared" si="112"/>
        <v>FISCGM-TRATAMIENTO DE FISCALIDAD</v>
      </c>
      <c r="B3613" s="9" t="s">
        <v>7860</v>
      </c>
      <c r="C3613" s="9" t="s">
        <v>7861</v>
      </c>
      <c r="D3613" t="str">
        <f t="shared" si="113"/>
        <v>FISCGM-TRATAMIENTO DE FISCALIDAD</v>
      </c>
    </row>
    <row r="3614" spans="1:4" x14ac:dyDescent="0.35">
      <c r="A3614" t="str">
        <f t="shared" si="112"/>
        <v>FISCOM-JAVA technology components provided by a 3rd party (Fiserv) implementing OCR and image management functionality</v>
      </c>
      <c r="B3614" s="9" t="s">
        <v>7862</v>
      </c>
      <c r="C3614" s="9" t="s">
        <v>7863</v>
      </c>
      <c r="D3614" t="str">
        <f t="shared" si="113"/>
        <v>FISCOM-JAVA technology components provided by a 3rd party (Fiserv) implementing OCR and image management functionality</v>
      </c>
    </row>
    <row r="3615" spans="1:4" x14ac:dyDescent="0.35">
      <c r="A3615" t="str">
        <f t="shared" si="112"/>
        <v>FISSAN-DESARROLLOS LOCALES PARA SAN-FISCAL</v>
      </c>
      <c r="B3615" s="9" t="s">
        <v>7864</v>
      </c>
      <c r="C3615" s="9" t="s">
        <v>7865</v>
      </c>
      <c r="D3615" t="str">
        <f t="shared" si="113"/>
        <v>FISSAN-DESARROLLOS LOCALES PARA SAN-FISCAL</v>
      </c>
    </row>
    <row r="3616" spans="1:4" x14ac:dyDescent="0.35">
      <c r="A3616" t="str">
        <f t="shared" si="112"/>
        <v>FITRLP-GESTION TRASPASOS LP</v>
      </c>
      <c r="B3616" s="9" t="s">
        <v>7866</v>
      </c>
      <c r="C3616" s="9" t="s">
        <v>7867</v>
      </c>
      <c r="D3616" t="str">
        <f t="shared" si="113"/>
        <v>FITRLP-GESTION TRASPASOS LP</v>
      </c>
    </row>
    <row r="3617" spans="1:4" x14ac:dyDescent="0.35">
      <c r="A3617" t="str">
        <f t="shared" si="112"/>
        <v>FLCLCC-Aplicación flujos de clientes para Contact Centre. Analiza la información del cliente para poder tomar decisiones en presentación.</v>
      </c>
      <c r="B3617" s="9" t="s">
        <v>7868</v>
      </c>
      <c r="C3617" s="9" t="s">
        <v>7869</v>
      </c>
      <c r="D3617" t="str">
        <f t="shared" si="113"/>
        <v>FLCLCC-Aplicación flujos de clientes para Contact Centre. Analiza la información del cliente para poder tomar decisiones en presentación.</v>
      </c>
    </row>
    <row r="3618" spans="1:4" x14ac:dyDescent="0.35">
      <c r="A3618" t="str">
        <f t="shared" si="112"/>
        <v>FLDCDF-Aplicación que gestiona los flujos de caja de fondos de neutralización</v>
      </c>
      <c r="B3618" s="9" t="s">
        <v>7870</v>
      </c>
      <c r="C3618" s="9" t="s">
        <v>7871</v>
      </c>
      <c r="D3618" t="str">
        <f t="shared" si="113"/>
        <v>FLDCDF-Aplicación que gestiona los flujos de caja de fondos de neutralización</v>
      </c>
    </row>
    <row r="3619" spans="1:4" x14ac:dyDescent="0.35">
      <c r="A3619" t="str">
        <f t="shared" si="112"/>
        <v>FLNABB-FISCALIDAD LOCAL ABBEY CATEGORIZACIóN NO ÁGIL</v>
      </c>
      <c r="B3619" s="9" t="s">
        <v>7872</v>
      </c>
      <c r="C3619" s="9" t="s">
        <v>7873</v>
      </c>
      <c r="D3619" t="str">
        <f t="shared" si="113"/>
        <v>FLNABB-FISCALIDAD LOCAL ABBEY CATEGORIZACIóN NO ÁGIL</v>
      </c>
    </row>
    <row r="3620" spans="1:4" x14ac:dyDescent="0.35">
      <c r="A3620" t="str">
        <f t="shared" si="112"/>
        <v>FLNTDC-FISCALIDAD LOCAL UK CATEGORIZACIóN NO ÁGIL</v>
      </c>
      <c r="B3620" s="9" t="s">
        <v>7874</v>
      </c>
      <c r="C3620" s="9" t="s">
        <v>7875</v>
      </c>
      <c r="D3620" t="str">
        <f t="shared" si="113"/>
        <v>FLNTDC-FISCALIDAD LOCAL UK CATEGORIZACIóN NO ÁGIL</v>
      </c>
    </row>
    <row r="3621" spans="1:4" x14ac:dyDescent="0.35">
      <c r="A3621" t="str">
        <f t="shared" si="112"/>
        <v>FOCTLO-Definición, consulta y mantenimiento de los diferentes tipos y formatos para los contratos, en que puede expresarse un contrato, de uso general por todas las aplicaciones de resto de capas del software</v>
      </c>
      <c r="B3621" s="9" t="s">
        <v>7876</v>
      </c>
      <c r="C3621" s="9" t="s">
        <v>7877</v>
      </c>
      <c r="D3621" t="str">
        <f t="shared" si="113"/>
        <v>FOCTLO-Definición, consulta y mantenimiento de los diferentes tipos y formatos para los contratos, en que puede expresarse un contrato, de uso general por todas las aplicaciones de resto de capas del software</v>
      </c>
    </row>
    <row r="3622" spans="1:4" x14ac:dyDescent="0.35">
      <c r="A3622" t="str">
        <f t="shared" si="112"/>
        <v>FODEAC-Herramienta corporativa de colaboración para accionistas del Santander</v>
      </c>
      <c r="B3622" s="9" t="s">
        <v>7878</v>
      </c>
      <c r="C3622" s="9" t="s">
        <v>7879</v>
      </c>
      <c r="D3622" t="str">
        <f t="shared" si="113"/>
        <v>FODEAC-Herramienta corporativa de colaboración para accionistas del Santander</v>
      </c>
    </row>
    <row r="3623" spans="1:4" x14ac:dyDescent="0.35">
      <c r="A3623" t="str">
        <f t="shared" si="112"/>
        <v>FODEIN-Aplicación por medio de la cual se administra y gestiona la operativa de Fondos de Inversión para la Banca Comercial, cuenta con los módulos de:
Consultas, por medio del cual se puede realizar consultas de Posición por cliente, precio por fondo, órdenes de compra y/o venta, consultas históricas de precios, órdenes y posición.
Parametría para la operativa de cada Fondo,
se realiza la configuración de cada fondo, donde se indica qué dias opera, qué días liquida, qué tipo de precio utilizará para liquidar, cómo se debe comportar cuando el día de liquidación u operación es inhábil, si está dirigido a personas morales,físicas o ambas, etc.
Liquidación, Se consulta las operaciones a liquidar, el monto que esto implica, se pueden realizar cancelación de las operaciones.
Reportes, Se generan reportes sobre la posición de los fondos, órdenes capturadas, por fecha, históricos, etc.
Captura de operaciones, es el módulo por medio del cual se realiza la captura de órdenes de compra y/o venta de acuerdo a lo que el cliente requiere.</v>
      </c>
      <c r="B3623" s="9" t="s">
        <v>7880</v>
      </c>
      <c r="C3623" s="9" t="s">
        <v>7881</v>
      </c>
      <c r="D3623" t="str">
        <f t="shared" si="113"/>
        <v>FODEIN-Aplicación por medio de la cual se administra y gestiona la operativa de Fondos de Inversión para la Banca Comercial, cuenta con los módulos de:
Consultas, por medio del cual se puede realizar consultas de Posición por cliente, precio por fondo, órdenes de compra y/o venta, consultas históricas de precios, órdenes y posición.
Parametría para la operativa de cada Fondo,
se realiza la configuración de cada fondo, donde se indica qué dias opera, qué días liquida, qué tipo de precio utilizará para liquidar, cómo se debe comportar cuando el día de liquidación u operación es inhábil, si está dirigido a personas morales,físicas o ambas, etc.
Liquidación, Se consulta las operaciones a liquidar, el monto que esto implica, se pueden realizar cancelación de las operaciones.
Reportes, Se generan reportes sobre la posición de los fondos, órdenes capturadas, por fecha, históricos, etc.
Captura de operaciones, es el módulo por medio del cual se realiza la captura de órdenes de compra y/o venta de acuerdo a lo que el cliente requiere.</v>
      </c>
    </row>
    <row r="3624" spans="1:4" x14ac:dyDescent="0.35">
      <c r="A3624" t="str">
        <f t="shared" si="112"/>
        <v>FODI3L-Aplicación por medio de la cual se administra y gestiona la operativa de Fondos de Inversión parte Local.</v>
      </c>
      <c r="B3624" s="9" t="s">
        <v>7882</v>
      </c>
      <c r="C3624" s="9" t="s">
        <v>7883</v>
      </c>
      <c r="D3624" t="str">
        <f t="shared" si="113"/>
        <v>FODI3L-Aplicación por medio de la cual se administra y gestiona la operativa de Fondos de Inversión parte Local.</v>
      </c>
    </row>
    <row r="3625" spans="1:4" x14ac:dyDescent="0.35">
      <c r="A3625" t="str">
        <f t="shared" si="112"/>
        <v>FOESBM-Sirve para mantener un repositorio único de formularios, preguntas de cada formulario y las posibles respuestas a cada pregunta de cada formulario .</v>
      </c>
      <c r="B3625" s="9" t="s">
        <v>7884</v>
      </c>
      <c r="C3625" s="9" t="s">
        <v>7885</v>
      </c>
      <c r="D3625" t="str">
        <f t="shared" si="113"/>
        <v>FOESBM-Sirve para mantener un repositorio único de formularios, preguntas de cada formulario y las posibles respuestas a cada pregunta de cada formulario .</v>
      </c>
    </row>
    <row r="3626" spans="1:4" x14ac:dyDescent="0.35">
      <c r="A3626" t="str">
        <f t="shared" si="112"/>
        <v>FONDO-DISTRIBUCION Y ADMINISTRACION DE LOS PRODUCTOS MOBILIZARIOS DE INVERSION COLECTIVA</v>
      </c>
      <c r="B3626" s="9" t="s">
        <v>7886</v>
      </c>
      <c r="C3626" s="9" t="s">
        <v>7887</v>
      </c>
      <c r="D3626" t="str">
        <f t="shared" si="113"/>
        <v>FONDO-DISTRIBUCION Y ADMINISTRACION DE LOS PRODUCTOS MOBILIZARIOS DE INVERSION COLECTIVA</v>
      </c>
    </row>
    <row r="3627" spans="1:4" x14ac:dyDescent="0.35">
      <c r="A3627" t="str">
        <f t="shared" si="112"/>
        <v>FONESP-SW local España de Fondos de Inversión</v>
      </c>
      <c r="B3627" s="9" t="s">
        <v>7888</v>
      </c>
      <c r="C3627" s="9" t="s">
        <v>7889</v>
      </c>
      <c r="D3627" t="str">
        <f t="shared" si="113"/>
        <v>FONESP-SW local España de Fondos de Inversión</v>
      </c>
    </row>
    <row r="3628" spans="1:4" x14ac:dyDescent="0.35">
      <c r="A3628" t="str">
        <f t="shared" si="112"/>
        <v>FORCON-FORMATIVOS CONTABLES BKS (Encapsulado Host - Pendiente)</v>
      </c>
      <c r="B3628" s="9" t="s">
        <v>7890</v>
      </c>
      <c r="C3628" s="9" t="s">
        <v>7891</v>
      </c>
      <c r="D3628" t="str">
        <f t="shared" si="113"/>
        <v>FORCON-FORMATIVOS CONTABLES BKS (Encapsulado Host - Pendiente)</v>
      </c>
    </row>
    <row r="3629" spans="1:4" x14ac:dyDescent="0.35">
      <c r="A3629" t="str">
        <f t="shared" si="112"/>
        <v>FORMAT-FORMATEADOR DEL SISTEMA DE PAYMENTS.</v>
      </c>
      <c r="B3629" s="9" t="s">
        <v>7892</v>
      </c>
      <c r="C3629" s="9" t="s">
        <v>7893</v>
      </c>
      <c r="D3629" t="str">
        <f t="shared" si="113"/>
        <v>FORMAT-FORMATEADOR DEL SISTEMA DE PAYMENTS.</v>
      </c>
    </row>
    <row r="3630" spans="1:4" x14ac:dyDescent="0.35">
      <c r="A3630" t="str">
        <f t="shared" si="112"/>
        <v>FORMDE-FORMATEADOR ALEMANIA</v>
      </c>
      <c r="B3630" s="9" t="s">
        <v>7894</v>
      </c>
      <c r="C3630" s="9" t="s">
        <v>7895</v>
      </c>
      <c r="D3630" t="str">
        <f t="shared" si="113"/>
        <v>FORMDE-FORMATEADOR ALEMANIA</v>
      </c>
    </row>
    <row r="3631" spans="1:4" x14ac:dyDescent="0.35">
      <c r="A3631" t="str">
        <f t="shared" si="112"/>
        <v>FORMPT-FORMATEADOR PORTUGAL</v>
      </c>
      <c r="B3631" s="9" t="s">
        <v>7896</v>
      </c>
      <c r="C3631" s="9" t="s">
        <v>7897</v>
      </c>
      <c r="D3631" t="str">
        <f t="shared" si="113"/>
        <v>FORMPT-FORMATEADOR PORTUGAL</v>
      </c>
    </row>
    <row r="3632" spans="1:4" x14ac:dyDescent="0.35">
      <c r="A3632" t="str">
        <f t="shared" si="112"/>
        <v>FORMUK-FORMATEADOR UK</v>
      </c>
      <c r="B3632" s="9" t="s">
        <v>7898</v>
      </c>
      <c r="C3632" s="9" t="s">
        <v>7899</v>
      </c>
      <c r="D3632" t="str">
        <f t="shared" si="113"/>
        <v>FORMUK-FORMATEADOR UK</v>
      </c>
    </row>
    <row r="3633" spans="1:4" x14ac:dyDescent="0.35">
      <c r="A3633" t="str">
        <f t="shared" si="112"/>
        <v>FORSAL-Aplicación que genera las salidas de los archivos de Gestión de Impuestos que deben ser desacopladas del core del sistema para su adaptación según los requerimientos de Organismo receptor</v>
      </c>
      <c r="B3633" s="9" t="s">
        <v>7900</v>
      </c>
      <c r="C3633" s="9" t="s">
        <v>7901</v>
      </c>
      <c r="D3633" t="str">
        <f t="shared" si="113"/>
        <v>FORSAL-Aplicación que genera las salidas de los archivos de Gestión de Impuestos que deben ser desacopladas del core del sistema para su adaptación según los requerimientos de Organismo receptor</v>
      </c>
    </row>
    <row r="3634" spans="1:4" x14ac:dyDescent="0.35">
      <c r="A3634" t="str">
        <f t="shared" si="112"/>
        <v>FORSP1-Dummy subscription used in the creation of the SPN1s</v>
      </c>
      <c r="B3634" s="9" t="s">
        <v>7902</v>
      </c>
      <c r="C3634" s="9" t="s">
        <v>7903</v>
      </c>
      <c r="D3634" t="str">
        <f t="shared" si="113"/>
        <v>FORSP1-Dummy subscription used in the creation of the SPN1s</v>
      </c>
    </row>
    <row r="3635" spans="1:4" x14ac:dyDescent="0.35">
      <c r="A3635" t="str">
        <f t="shared" si="112"/>
        <v>FORTBA-FORMATEA PRESENTACIóN BAN</v>
      </c>
      <c r="B3635" s="9" t="s">
        <v>7904</v>
      </c>
      <c r="C3635" s="9" t="s">
        <v>7905</v>
      </c>
      <c r="D3635" t="str">
        <f t="shared" si="113"/>
        <v>FORTBA-FORMATEA PRESENTACIóN BAN</v>
      </c>
    </row>
    <row r="3636" spans="1:4" x14ac:dyDescent="0.35">
      <c r="A3636" t="str">
        <f t="shared" si="112"/>
        <v>FORTIA-FORMATEA PRESENTACIóN AL</v>
      </c>
      <c r="B3636" s="9" t="s">
        <v>7906</v>
      </c>
      <c r="C3636" s="9" t="s">
        <v>7907</v>
      </c>
      <c r="D3636" t="str">
        <f t="shared" si="113"/>
        <v>FORTIA-FORMATEA PRESENTACIóN AL</v>
      </c>
    </row>
    <row r="3637" spans="1:4" x14ac:dyDescent="0.35">
      <c r="A3637" t="str">
        <f t="shared" si="112"/>
        <v>FORTIP-FORMATEA PRESENTACIóN PT</v>
      </c>
      <c r="B3637" s="9" t="s">
        <v>7908</v>
      </c>
      <c r="C3637" s="9" t="s">
        <v>7909</v>
      </c>
      <c r="D3637" t="str">
        <f t="shared" si="113"/>
        <v>FORTIP-FORMATEA PRESENTACIóN PT</v>
      </c>
    </row>
    <row r="3638" spans="1:4" x14ac:dyDescent="0.35">
      <c r="A3638" t="str">
        <f t="shared" si="112"/>
        <v>FORTIU-FORMATEA PRESENTACIóN UK</v>
      </c>
      <c r="B3638" s="9" t="s">
        <v>7910</v>
      </c>
      <c r="C3638" s="9" t="s">
        <v>7911</v>
      </c>
      <c r="D3638" t="str">
        <f t="shared" si="113"/>
        <v>FORTIU-FORMATEA PRESENTACIóN UK</v>
      </c>
    </row>
    <row r="3639" spans="1:4" x14ac:dyDescent="0.35">
      <c r="A3639" t="str">
        <f t="shared" ref="A3639:A3703" si="114">CONCATENATE(C3639,"-",B3639)</f>
        <v>FORTSA-FORMATEA PRESENTACIóN SAN</v>
      </c>
      <c r="B3639" s="9" t="s">
        <v>7912</v>
      </c>
      <c r="C3639" s="9" t="s">
        <v>7913</v>
      </c>
      <c r="D3639" t="str">
        <f t="shared" ref="D3639:D3703" si="115">A3639</f>
        <v>FORTSA-FORMATEA PRESENTACIóN SAN</v>
      </c>
    </row>
    <row r="3640" spans="1:4" x14ac:dyDescent="0.35">
      <c r="A3640" t="str">
        <f t="shared" si="114"/>
        <v>FORTUS-FORMATEA PRESENTACIóN USA</v>
      </c>
      <c r="B3640" s="9" t="s">
        <v>7914</v>
      </c>
      <c r="C3640" s="9" t="s">
        <v>7915</v>
      </c>
      <c r="D3640" t="str">
        <f t="shared" si="115"/>
        <v>FORTUS-FORMATEA PRESENTACIóN USA</v>
      </c>
    </row>
    <row r="3641" spans="1:4" x14ac:dyDescent="0.35">
      <c r="A3641" t="str">
        <f t="shared" si="114"/>
        <v>FPBEGL-TRATAMIENTO FISCAL PARA ENTORNO GLOBAL.</v>
      </c>
      <c r="B3641" s="9" t="s">
        <v>7916</v>
      </c>
      <c r="C3641" s="9" t="s">
        <v>7917</v>
      </c>
      <c r="D3641" t="str">
        <f t="shared" si="115"/>
        <v>FPBEGL-TRATAMIENTO FISCAL PARA ENTORNO GLOBAL.</v>
      </c>
    </row>
    <row r="3642" spans="1:4" x14ac:dyDescent="0.35">
      <c r="A3642" t="str">
        <f t="shared" si="114"/>
        <v>FPMCBK-Faster Payments Can Banking Reform</v>
      </c>
      <c r="B3642" s="9" t="s">
        <v>7918</v>
      </c>
      <c r="C3642" s="9" t="s">
        <v>7919</v>
      </c>
      <c r="D3642" t="str">
        <f t="shared" si="115"/>
        <v>FPMCBK-Faster Payments Can Banking Reform</v>
      </c>
    </row>
    <row r="3643" spans="1:4" x14ac:dyDescent="0.35">
      <c r="A3643" t="str">
        <f t="shared" si="114"/>
        <v>FPMRFB-Faster Payments Reforming F Banking</v>
      </c>
      <c r="B3643" s="9" t="s">
        <v>7920</v>
      </c>
      <c r="C3643" s="9" t="s">
        <v>7921</v>
      </c>
      <c r="D3643" t="str">
        <f t="shared" si="115"/>
        <v>FPMRFB-Faster Payments Reforming F Banking</v>
      </c>
    </row>
    <row r="3644" spans="1:4" x14ac:dyDescent="0.35">
      <c r="A3644" t="str">
        <f t="shared" si="114"/>
        <v>FRAESP-FRAUDE ESPECÍFICO, SOLUCIÓN ITE PARA SANTANDER ESPAÑA</v>
      </c>
      <c r="B3644" s="9" t="s">
        <v>7922</v>
      </c>
      <c r="C3644" s="9" t="s">
        <v>7923</v>
      </c>
      <c r="D3644" t="str">
        <f t="shared" si="115"/>
        <v>FRAESP-FRAUDE ESPECÍFICO, SOLUCIÓN ITE PARA SANTANDER ESPAÑA</v>
      </c>
    </row>
    <row r="3645" spans="1:4" x14ac:dyDescent="0.35">
      <c r="A3645" t="str">
        <f t="shared" si="114"/>
        <v>FRAUDC-Risk Admissions utility to provide a daily feed to Synectics</v>
      </c>
      <c r="B3645" s="9" t="s">
        <v>7924</v>
      </c>
      <c r="C3645" s="9" t="s">
        <v>7925</v>
      </c>
      <c r="D3645" t="str">
        <f t="shared" si="115"/>
        <v>FRAUDC-Risk Admissions utility to provide a daily feed to Synectics</v>
      </c>
    </row>
    <row r="3646" spans="1:4" x14ac:dyDescent="0.35">
      <c r="A3646" t="str">
        <f t="shared" si="114"/>
        <v>FRAUDE-Valiaciones de cheques. Aplicación específica para contener los servicios de validación local a ARP y Fraude</v>
      </c>
      <c r="B3646" s="9" t="s">
        <v>7926</v>
      </c>
      <c r="C3646" s="9" t="s">
        <v>7927</v>
      </c>
      <c r="D3646" t="str">
        <f t="shared" si="115"/>
        <v>FRAUDE-Valiaciones de cheques. Aplicación específica para contener los servicios de validación local a ARP y Fraude</v>
      </c>
    </row>
    <row r="3647" spans="1:4" x14ac:dyDescent="0.35">
      <c r="A3647" t="str">
        <f t="shared" si="114"/>
        <v>FRCOBB-Fraud Connector sends data to 3rd Party Synectic to check Fraud Information. It passes info. to be checked by Synectic in 3 stages. For Bus. Banking it covers 2 procs: Acc. Opening &amp; Participant Mgt.</v>
      </c>
      <c r="B3647" s="9" t="s">
        <v>7928</v>
      </c>
      <c r="C3647" s="9" t="s">
        <v>7929</v>
      </c>
      <c r="D3647" t="str">
        <f t="shared" si="115"/>
        <v>FRCOBB-Fraud Connector sends data to 3rd Party Synectic to check Fraud Information. It passes info. to be checked by Synectic in 3 stages. For Bus. Banking it covers 2 procs: Acc. Opening &amp; Participant Mgt.</v>
      </c>
    </row>
    <row r="3648" spans="1:4" x14ac:dyDescent="0.35">
      <c r="A3648" t="str">
        <f t="shared" si="114"/>
        <v>FRCOIC-Front Conector Inm. Core</v>
      </c>
      <c r="B3648" s="9" t="s">
        <v>7930</v>
      </c>
      <c r="C3648" s="9" t="s">
        <v>7931</v>
      </c>
      <c r="D3648" t="str">
        <f t="shared" si="115"/>
        <v>FRCOIC-Front Conector Inm. Core</v>
      </c>
    </row>
    <row r="3649" spans="1:4" x14ac:dyDescent="0.35">
      <c r="A3649" t="str">
        <f t="shared" si="114"/>
        <v>FRCOUP-Fraud Connector sends data to 3rd Party Synectic to check Fraud Information. It passes info. to be checked by Synectic in 3 stages. For UPL it covers only 1 process. Account Opening.</v>
      </c>
      <c r="B3649" s="9" t="s">
        <v>7932</v>
      </c>
      <c r="C3649" s="9" t="s">
        <v>7933</v>
      </c>
      <c r="D3649" t="str">
        <f t="shared" si="115"/>
        <v>FRCOUP-Fraud Connector sends data to 3rd Party Synectic to check Fraud Information. It passes info. to be checked by Synectic in 3 stages. For UPL it covers only 1 process. Account Opening.</v>
      </c>
    </row>
    <row r="3650" spans="1:4" x14ac:dyDescent="0.35">
      <c r="A3650" t="str">
        <f t="shared" si="114"/>
        <v>FRDALE-GESTION DEL FRAUDE ALEMANIA</v>
      </c>
      <c r="B3650" s="9" t="s">
        <v>7934</v>
      </c>
      <c r="C3650" s="9" t="s">
        <v>7935</v>
      </c>
      <c r="D3650" t="str">
        <f t="shared" si="115"/>
        <v>FRDALE-GESTION DEL FRAUDE ALEMANIA</v>
      </c>
    </row>
    <row r="3651" spans="1:4" x14ac:dyDescent="0.35">
      <c r="A3651" t="str">
        <f t="shared" si="114"/>
        <v>FRDCBK-CONTROL FRAUDE CBK</v>
      </c>
      <c r="B3651" s="9" t="s">
        <v>7936</v>
      </c>
      <c r="C3651" s="9" t="s">
        <v>7937</v>
      </c>
      <c r="D3651" t="str">
        <f t="shared" si="115"/>
        <v>FRDCBK-CONTROL FRAUDE CBK</v>
      </c>
    </row>
    <row r="3652" spans="1:4" x14ac:dyDescent="0.35">
      <c r="A3652" t="str">
        <f t="shared" si="114"/>
        <v>FRDCOR-GESTION DEL FRAUDE EN LAS APLICACIONES.</v>
      </c>
      <c r="B3652" s="9" t="s">
        <v>7938</v>
      </c>
      <c r="C3652" s="9" t="s">
        <v>7939</v>
      </c>
      <c r="D3652" t="str">
        <f t="shared" si="115"/>
        <v>FRDCOR-GESTION DEL FRAUDE EN LAS APLICACIONES.</v>
      </c>
    </row>
    <row r="3653" spans="1:4" x14ac:dyDescent="0.35">
      <c r="A3653" t="str">
        <f t="shared" si="114"/>
        <v>FRDESP-GESTION DEL FRAUDE ESPAÑA</v>
      </c>
      <c r="B3653" s="9" t="s">
        <v>7940</v>
      </c>
      <c r="C3653" s="9" t="s">
        <v>7941</v>
      </c>
      <c r="D3653" t="str">
        <f t="shared" si="115"/>
        <v>FRDESP-GESTION DEL FRAUDE ESPAÑA</v>
      </c>
    </row>
    <row r="3654" spans="1:4" x14ac:dyDescent="0.35">
      <c r="A3654" t="str">
        <f t="shared" si="114"/>
        <v>FRDETC-Funcionalidades transaccionales que dan soporte a los cálculos  de capital regulatorio y la gestión de Titulizaciones a nivel corporativo</v>
      </c>
      <c r="B3654" s="9" t="s">
        <v>7942</v>
      </c>
      <c r="C3654" s="9" t="s">
        <v>7943</v>
      </c>
      <c r="D3654" t="str">
        <f t="shared" si="115"/>
        <v>FRDETC-Funcionalidades transaccionales que dan soporte a los cálculos  de capital regulatorio y la gestión de Titulizaciones a nivel corporativo</v>
      </c>
    </row>
    <row r="3655" spans="1:4" x14ac:dyDescent="0.35">
      <c r="A3655" t="str">
        <f t="shared" si="114"/>
        <v>FRDIEE-Ensamblado Gestion Fraude Internet Empresas España</v>
      </c>
      <c r="B3655" s="9" t="s">
        <v>7944</v>
      </c>
      <c r="C3655" s="9" t="s">
        <v>7945</v>
      </c>
      <c r="D3655" t="str">
        <f t="shared" si="115"/>
        <v>FRDIEE-Ensamblado Gestion Fraude Internet Empresas España</v>
      </c>
    </row>
    <row r="3656" spans="1:4" x14ac:dyDescent="0.35">
      <c r="A3656" t="str">
        <f t="shared" si="114"/>
        <v>FRDRFB-CONTROL FRAUDE RFB</v>
      </c>
      <c r="B3656" s="9" t="s">
        <v>7946</v>
      </c>
      <c r="C3656" s="9" t="s">
        <v>7947</v>
      </c>
      <c r="D3656" t="str">
        <f t="shared" si="115"/>
        <v>FRDRFB-CONTROL FRAUDE RFB</v>
      </c>
    </row>
    <row r="3657" spans="1:4" x14ac:dyDescent="0.35">
      <c r="A3657" t="str">
        <f t="shared" si="114"/>
        <v>FRDUK-GESTION DEL FRAUDE EN LAS APLICACIONES DE UK</v>
      </c>
      <c r="B3657" s="9" t="s">
        <v>7948</v>
      </c>
      <c r="C3657" s="9" t="s">
        <v>7949</v>
      </c>
      <c r="D3657" t="str">
        <f t="shared" si="115"/>
        <v>FRDUK-GESTION DEL FRAUDE EN LAS APLICACIONES DE UK</v>
      </c>
    </row>
    <row r="3658" spans="1:4" x14ac:dyDescent="0.35">
      <c r="A3658" t="str">
        <f t="shared" si="114"/>
        <v>FRDUSA-Gestion del Fraude para USA</v>
      </c>
      <c r="B3658" s="9" t="s">
        <v>7950</v>
      </c>
      <c r="C3658" s="9" t="s">
        <v>7951</v>
      </c>
      <c r="D3658" t="str">
        <f t="shared" si="115"/>
        <v>FRDUSA-Gestion del Fraude para USA</v>
      </c>
    </row>
    <row r="3659" spans="1:4" x14ac:dyDescent="0.35">
      <c r="A3659" t="str">
        <f t="shared" si="114"/>
        <v>FRLIES-Aplicación específica dentro del área de negocio de financiación para ofrecer a clientes corporate un límite global que puedan usar para gestionar diferentes necesidades de financiación (contratación de préstamos a corto plazo o autorización de descubiertos en cuentas)</v>
      </c>
      <c r="B3659" s="9" t="s">
        <v>7952</v>
      </c>
      <c r="C3659" s="9" t="s">
        <v>7953</v>
      </c>
      <c r="D3659" t="str">
        <f t="shared" si="115"/>
        <v>FRLIES-Aplicación específica dentro del área de negocio de financiación para ofrecer a clientes corporate un límite global que puedan usar para gestionar diferentes necesidades de financiación (contratación de préstamos a corto plazo o autorización de descubiertos en cuentas)</v>
      </c>
    </row>
    <row r="3660" spans="1:4" x14ac:dyDescent="0.35">
      <c r="A3660" t="str">
        <f t="shared" si="114"/>
        <v>FRMMDP-Front Medios de Pago para la administracion, operación y consultas de tarjetas, integra con el back end de PAMPA</v>
      </c>
      <c r="B3660" s="9" t="s">
        <v>7954</v>
      </c>
      <c r="C3660" s="9" t="s">
        <v>7955</v>
      </c>
      <c r="D3660" t="str">
        <f t="shared" si="115"/>
        <v>FRMMDP-Front Medios de Pago para la administracion, operación y consultas de tarjetas, integra con el back end de PAMPA</v>
      </c>
    </row>
    <row r="3661" spans="1:4" x14ac:dyDescent="0.35">
      <c r="A3661" t="str">
        <f t="shared" si="114"/>
        <v>FRROEX-Aplicación online para la gestión del motor RORAC HCO de unidades. Permite consultar inputs y ejecuciones, cargar inputs y lanzar ejecuciones</v>
      </c>
      <c r="B3661" s="9" t="s">
        <v>7956</v>
      </c>
      <c r="C3661" s="9" t="s">
        <v>7957</v>
      </c>
      <c r="D3661" t="str">
        <f t="shared" si="115"/>
        <v>FRROEX-Aplicación online para la gestión del motor RORAC HCO de unidades. Permite consultar inputs y ejecuciones, cargar inputs y lanzar ejecuciones</v>
      </c>
    </row>
    <row r="3662" spans="1:4" x14ac:dyDescent="0.35">
      <c r="A3662" t="str">
        <f t="shared" si="114"/>
        <v>FSGCOR-Seguridad para las aplicaciones de riesgos</v>
      </c>
      <c r="B3662" s="9" t="s">
        <v>7958</v>
      </c>
      <c r="C3662" s="9" t="s">
        <v>7959</v>
      </c>
      <c r="D3662" t="str">
        <f t="shared" si="115"/>
        <v>FSGCOR-Seguridad para las aplicaciones de riesgos</v>
      </c>
    </row>
    <row r="3663" spans="1:4" x14ac:dyDescent="0.35">
      <c r="A3663" t="str">
        <f t="shared" si="114"/>
        <v>FSGUK-Seguridad para Riesgos Santander UK</v>
      </c>
      <c r="B3663" s="9" t="s">
        <v>7960</v>
      </c>
      <c r="C3663" s="9" t="s">
        <v>7961</v>
      </c>
      <c r="D3663" t="str">
        <f t="shared" si="115"/>
        <v>FSGUK-Seguridad para Riesgos Santander UK</v>
      </c>
    </row>
    <row r="3664" spans="1:4" x14ac:dyDescent="0.35">
      <c r="A3664" t="str">
        <f t="shared" si="114"/>
        <v>FTDCDN-Recoge todas las funcionalidades del componente Front u Online de la aplicación de Cartera de Negociación cuyo objetivo es facilitar la seguridad, parametrización, configuración de la sesión y ejecución de los distintos procesos de la Cartera de Negociación. El Front de Cartera de Negociación consiste en una aplicación mediante la que, a través de un menú, podremos acceder a distintas funcionalidades que permiten interactúar con el resto del sistema, tanto en el aprovisionamiento automático de las estructuras contables para la configuración del ratio, como en el aprovisionamiento manual o carga de datos correspondiente a los ficheros generados por las entidades locales, gestión de estructuras y parametrización, lanzamiento del cálculo, visualización de informes y explotación de datos a COREP para el correspondiente reporte a BdE.</v>
      </c>
      <c r="B3664" s="9" t="s">
        <v>7962</v>
      </c>
      <c r="C3664" s="9" t="s">
        <v>7963</v>
      </c>
      <c r="D3664" t="str">
        <f t="shared" si="115"/>
        <v>FTDCDN-Recoge todas las funcionalidades del componente Front u Online de la aplicación de Cartera de Negociación cuyo objetivo es facilitar la seguridad, parametrización, configuración de la sesión y ejecución de los distintos procesos de la Cartera de Negociación. El Front de Cartera de Negociación consiste en una aplicación mediante la que, a través de un menú, podremos acceder a distintas funcionalidades que permiten interactúar con el resto del sistema, tanto en el aprovisionamiento automático de las estructuras contables para la configuración del ratio, como en el aprovisionamiento manual o carga de datos correspondiente a los ficheros generados por las entidades locales, gestión de estructuras y parametrización, lanzamiento del cálculo, visualización de informes y explotación de datos a COREP para el correspondiente reporte a BdE.</v>
      </c>
    </row>
    <row r="3665" spans="1:4" x14ac:dyDescent="0.35">
      <c r="A3665" t="str">
        <f t="shared" si="114"/>
        <v>FTEALE-Obtención de Fuentes de Información Alemania para AIS</v>
      </c>
      <c r="B3665" s="9" t="s">
        <v>7964</v>
      </c>
      <c r="C3665" s="9" t="s">
        <v>7965</v>
      </c>
      <c r="D3665" t="str">
        <f t="shared" si="115"/>
        <v>FTEALE-Obtención de Fuentes de Información Alemania para AIS</v>
      </c>
    </row>
    <row r="3666" spans="1:4" x14ac:dyDescent="0.35">
      <c r="A3666" t="str">
        <f t="shared" si="114"/>
        <v>FTECOR-Obtención de Fuentes de Información Producto para AIS.</v>
      </c>
      <c r="B3666" s="9" t="s">
        <v>7966</v>
      </c>
      <c r="C3666" s="9" t="s">
        <v>7967</v>
      </c>
      <c r="D3666" t="str">
        <f t="shared" si="115"/>
        <v>FTECOR-Obtención de Fuentes de Información Producto para AIS.</v>
      </c>
    </row>
    <row r="3667" spans="1:4" x14ac:dyDescent="0.35">
      <c r="A3667" t="str">
        <f t="shared" si="114"/>
        <v>FTEINF-Obtención de  Fuentes de Información Producto específico España. Santander</v>
      </c>
      <c r="B3667" s="9" t="s">
        <v>7968</v>
      </c>
      <c r="C3667" s="9" t="s">
        <v>7969</v>
      </c>
      <c r="D3667" t="str">
        <f t="shared" si="115"/>
        <v>FTEINF-Obtención de  Fuentes de Información Producto específico España. Santander</v>
      </c>
    </row>
    <row r="3668" spans="1:4" x14ac:dyDescent="0.35">
      <c r="A3668" t="str">
        <f t="shared" si="114"/>
        <v>FTEUKR-Obtención de Fuentes de Información UK para AIS</v>
      </c>
      <c r="B3668" s="9" t="s">
        <v>7970</v>
      </c>
      <c r="C3668" s="9" t="s">
        <v>7971</v>
      </c>
      <c r="D3668" t="str">
        <f t="shared" si="115"/>
        <v>FTEUKR-Obtención de Fuentes de Información UK para AIS</v>
      </c>
    </row>
    <row r="3669" spans="1:4" x14ac:dyDescent="0.35">
      <c r="A3669" t="str">
        <f t="shared" si="114"/>
        <v xml:space="preserve">FTOGDP-Chile Mantenedor para tener actualizadas las fotos de los funcionarios que se publican en la </v>
      </c>
      <c r="B3669" s="9" t="s">
        <v>7972</v>
      </c>
      <c r="C3669" s="9" t="s">
        <v>7973</v>
      </c>
      <c r="D3669" t="str">
        <f t="shared" si="115"/>
        <v xml:space="preserve">FTOGDP-Chile Mantenedor para tener actualizadas las fotos de los funcionarios que se publican en la </v>
      </c>
    </row>
    <row r="3670" spans="1:4" x14ac:dyDescent="0.35">
      <c r="A3670" t="str">
        <f t="shared" si="114"/>
        <v>FTSPAY-FSTPAY SCU</v>
      </c>
      <c r="B3670" s="9" t="s">
        <v>7974</v>
      </c>
      <c r="C3670" s="9" t="s">
        <v>7975</v>
      </c>
      <c r="D3670" t="str">
        <f t="shared" si="115"/>
        <v>FTSPAY-FSTPAY SCU</v>
      </c>
    </row>
    <row r="3671" spans="1:4" x14ac:dyDescent="0.35">
      <c r="A3671" t="str">
        <f t="shared" si="114"/>
        <v>FUFIES-IIC FUSIONES FONDOS ESPAÑA</v>
      </c>
      <c r="B3671" s="9" t="s">
        <v>7976</v>
      </c>
      <c r="C3671" s="9" t="s">
        <v>7977</v>
      </c>
      <c r="D3671" t="str">
        <f t="shared" si="115"/>
        <v>FUFIES-IIC FUSIONES FONDOS ESPAÑA</v>
      </c>
    </row>
    <row r="3672" spans="1:4" x14ac:dyDescent="0.35">
      <c r="A3672" t="str">
        <f t="shared" si="114"/>
        <v>FUSTOT-Processos Transversais de Fusão de Clientes (FF)</v>
      </c>
      <c r="B3672" s="9" t="s">
        <v>7978</v>
      </c>
      <c r="C3672" s="9" t="s">
        <v>7979</v>
      </c>
      <c r="D3672" t="str">
        <f t="shared" si="115"/>
        <v>FUSTOT-Processos Transversais de Fusão de Clientes (FF)</v>
      </c>
    </row>
    <row r="3673" spans="1:4" x14ac:dyDescent="0.35">
      <c r="A3673" t="str">
        <f t="shared" si="114"/>
        <v>FUTRCO-On-line  uso multifuncional utilizado por usuario :  data entry, ajustes, consultas, etc. y Plantillas de los informes para su aprovisionamiento manual y manuales del sistema</v>
      </c>
      <c r="B3673" s="9" t="s">
        <v>7980</v>
      </c>
      <c r="C3673" s="9" t="s">
        <v>7981</v>
      </c>
      <c r="D3673" t="str">
        <f t="shared" si="115"/>
        <v>FUTRCO-On-line  uso multifuncional utilizado por usuario :  data entry, ajustes, consultas, etc. y Plantillas de los informes para su aprovisionamiento manual y manuales del sistema</v>
      </c>
    </row>
    <row r="3674" spans="1:4" x14ac:dyDescent="0.35">
      <c r="A3674" t="str">
        <f t="shared" si="114"/>
        <v>FUTRVA-Funcionalidades transaccionales que permitirán a los usuarios del sistema contrastar, visualizar y filtrar las validaciones así como mostrar los informes elaborados que han sido solicitados durante la ejecución del proceso de validaciones. Desde esta aplicación el usuario podrá crearse planes de pruebas propios a los que dar un seguimiento periódicamente en función de su necesidad.</v>
      </c>
      <c r="B3674" s="9" t="s">
        <v>7982</v>
      </c>
      <c r="C3674" s="9" t="s">
        <v>7983</v>
      </c>
      <c r="D3674" t="str">
        <f t="shared" si="115"/>
        <v>FUTRVA-Funcionalidades transaccionales que permitirán a los usuarios del sistema contrastar, visualizar y filtrar las validaciones así como mostrar los informes elaborados que han sido solicitados durante la ejecución del proceso de validaciones. Desde esta aplicación el usuario podrá crearse planes de pruebas propios a los que dar un seguimiento periódicamente en función de su necesidad.</v>
      </c>
    </row>
    <row r="3675" spans="1:4" x14ac:dyDescent="0.35">
      <c r="A3675" t="str">
        <f t="shared" si="114"/>
        <v>FYPDED-Los métodos internos, basan el cálculo del capital regulatorio en estimaciones internas de parámetros de riesgo de crédito: PD; LGD y EAD (CCFs).Esta aplicación recoge las funcionalidades y procesos para realizar dichas estimaciones.</v>
      </c>
      <c r="B3675" s="9" t="s">
        <v>7984</v>
      </c>
      <c r="C3675" s="9" t="s">
        <v>7985</v>
      </c>
      <c r="D3675" t="str">
        <f t="shared" si="115"/>
        <v>FYPDED-Los métodos internos, basan el cálculo del capital regulatorio en estimaciones internas de parámetros de riesgo de crédito: PD; LGD y EAD (CCFs).Esta aplicación recoge las funcionalidades y procesos para realizar dichas estimaciones.</v>
      </c>
    </row>
    <row r="3676" spans="1:4" x14ac:dyDescent="0.35">
      <c r="A3676" t="str">
        <f t="shared" si="114"/>
        <v>GAAUIM-Realizará la Gestión de Límites y Saldos, Reasignación de Operaciones y Autorización Operaciones</v>
      </c>
      <c r="B3676" s="9" t="s">
        <v>7986</v>
      </c>
      <c r="C3676" s="9" t="s">
        <v>7987</v>
      </c>
      <c r="D3676" t="str">
        <f t="shared" si="115"/>
        <v>GAAUIM-Realizará la Gestión de Límites y Saldos, Reasignación de Operaciones y Autorización Operaciones</v>
      </c>
    </row>
    <row r="3677" spans="1:4" x14ac:dyDescent="0.35">
      <c r="A3677" t="str">
        <f t="shared" si="114"/>
        <v>GAAUUK-GESTIÓN DE AUTORIZACIONES E IMPUTACIONES A CONTRATOS DE EMPRESA UK</v>
      </c>
      <c r="B3677" s="9" t="s">
        <v>7988</v>
      </c>
      <c r="C3677" s="9" t="s">
        <v>7989</v>
      </c>
      <c r="D3677" t="str">
        <f t="shared" si="115"/>
        <v>GAAUUK-GESTIÓN DE AUTORIZACIONES E IMPUTACIONES A CONTRATOS DE EMPRESA UK</v>
      </c>
    </row>
    <row r="3678" spans="1:4" x14ac:dyDescent="0.35">
      <c r="A3678" t="str">
        <f t="shared" si="114"/>
        <v>GABCBK-Gestión Acuerdos Bancos Canal Banking Reform</v>
      </c>
      <c r="B3678" s="9" t="s">
        <v>7990</v>
      </c>
      <c r="C3678" s="9" t="s">
        <v>7991</v>
      </c>
      <c r="D3678" t="str">
        <f t="shared" si="115"/>
        <v>GABCBK-Gestión Acuerdos Bancos Canal Banking Reform</v>
      </c>
    </row>
    <row r="3679" spans="1:4" x14ac:dyDescent="0.35">
      <c r="A3679" t="str">
        <f t="shared" si="114"/>
        <v>GABINT-GES GEST.AUTORIZ.DEBITO INTERNET</v>
      </c>
      <c r="B3679" s="9" t="s">
        <v>7992</v>
      </c>
      <c r="C3679" s="9" t="s">
        <v>7993</v>
      </c>
      <c r="D3679" t="str">
        <f t="shared" si="115"/>
        <v>GABINT-GES GEST.AUTORIZ.DEBITO INTERNET</v>
      </c>
    </row>
    <row r="3680" spans="1:4" x14ac:dyDescent="0.35">
      <c r="A3680" t="str">
        <f t="shared" si="114"/>
        <v>GACCOF-Acuerdo de pagos documentales de oficina</v>
      </c>
      <c r="B3680" s="9" t="s">
        <v>7994</v>
      </c>
      <c r="C3680" s="9" t="s">
        <v>7995</v>
      </c>
      <c r="D3680" t="str">
        <f t="shared" si="115"/>
        <v>GACCOF-Acuerdo de pagos documentales de oficina</v>
      </c>
    </row>
    <row r="3681" spans="1:4" x14ac:dyDescent="0.35">
      <c r="A3681" t="str">
        <f t="shared" si="114"/>
        <v>GACOES-GESTIÓN DE CONTRATOS DE EMPRESA ES</v>
      </c>
      <c r="B3681" s="9" t="s">
        <v>7996</v>
      </c>
      <c r="C3681" s="9" t="s">
        <v>7997</v>
      </c>
      <c r="D3681" t="str">
        <f t="shared" si="115"/>
        <v>GACOES-GESTIÓN DE CONTRATOS DE EMPRESA ES</v>
      </c>
    </row>
    <row r="3682" spans="1:4" x14ac:dyDescent="0.35">
      <c r="A3682" t="str">
        <f t="shared" si="114"/>
        <v>GACONT-Realizará la Altas de Contratos, Consultas de Contratos, Modificaciones de Contratos, Cancelaciones y Bajas, Jerarquías y Procesos Masivos Contratos</v>
      </c>
      <c r="B3682" s="9" t="s">
        <v>7998</v>
      </c>
      <c r="C3682" s="9" t="s">
        <v>7999</v>
      </c>
      <c r="D3682" t="str">
        <f t="shared" si="115"/>
        <v>GACONT-Realizará la Altas de Contratos, Consultas de Contratos, Modificaciones de Contratos, Cancelaciones y Bajas, Jerarquías y Procesos Masivos Contratos</v>
      </c>
    </row>
    <row r="3683" spans="1:4" x14ac:dyDescent="0.35">
      <c r="A3683" t="str">
        <f t="shared" si="114"/>
        <v>GACOUK-GESTIÓN DE CONTRATOS DE EMPRESA UK</v>
      </c>
      <c r="B3683" s="9" t="s">
        <v>8000</v>
      </c>
      <c r="C3683" s="9" t="s">
        <v>8001</v>
      </c>
      <c r="D3683" t="str">
        <f t="shared" si="115"/>
        <v>GACOUK-GESTIÓN DE CONTRATOS DE EMPRESA UK</v>
      </c>
    </row>
    <row r="3684" spans="1:4" x14ac:dyDescent="0.35">
      <c r="A3684" t="str">
        <f t="shared" si="114"/>
        <v>GACTDB-GESTION DE AUTORIZACIONES DE CREDITO Y DEBITO</v>
      </c>
      <c r="B3684" s="9" t="s">
        <v>8002</v>
      </c>
      <c r="C3684" s="9" t="s">
        <v>8003</v>
      </c>
      <c r="D3684" t="str">
        <f t="shared" si="115"/>
        <v>GACTDB-GESTION DE AUTORIZACIONES DE CREDITO Y DEBITO</v>
      </c>
    </row>
    <row r="3685" spans="1:4" x14ac:dyDescent="0.35">
      <c r="A3685" t="str">
        <f t="shared" si="114"/>
        <v>GADECA-GAU DEBITO CANAL</v>
      </c>
      <c r="B3685" s="9" t="s">
        <v>8004</v>
      </c>
      <c r="C3685" s="9" t="s">
        <v>8005</v>
      </c>
      <c r="D3685" t="str">
        <f t="shared" si="115"/>
        <v>GADECA-GAU DEBITO CANAL</v>
      </c>
    </row>
    <row r="3686" spans="1:4" x14ac:dyDescent="0.35">
      <c r="A3686" t="str">
        <f t="shared" si="114"/>
        <v>GADECO-GAU DEBITO CANAL OPN</v>
      </c>
      <c r="B3686" s="9" t="s">
        <v>8006</v>
      </c>
      <c r="C3686" s="9" t="s">
        <v>8007</v>
      </c>
      <c r="D3686" t="str">
        <f t="shared" si="115"/>
        <v>GADECO-GAU DEBITO CANAL OPN</v>
      </c>
    </row>
    <row r="3687" spans="1:4" x14ac:dyDescent="0.35">
      <c r="A3687" t="str">
        <f t="shared" si="114"/>
        <v>GADECS-GAU DEBITO CANAL SAN</v>
      </c>
      <c r="B3687" s="9" t="s">
        <v>8008</v>
      </c>
      <c r="C3687" s="9" t="s">
        <v>8009</v>
      </c>
      <c r="D3687" t="str">
        <f t="shared" si="115"/>
        <v>GADECS-GAU DEBITO CANAL SAN</v>
      </c>
    </row>
    <row r="3688" spans="1:4" x14ac:dyDescent="0.35">
      <c r="A3688" t="str">
        <f t="shared" si="114"/>
        <v>GADIES-GESTIÓN DE LA DISTRIBUCIÓN DE TARJETAS, PINES Y EXTRACTOS DE EMPRESAS ES</v>
      </c>
      <c r="B3688" s="9" t="s">
        <v>8010</v>
      </c>
      <c r="C3688" s="9" t="s">
        <v>8011</v>
      </c>
      <c r="D3688" t="str">
        <f t="shared" si="115"/>
        <v>GADIES-GESTIÓN DE LA DISTRIBUCIÓN DE TARJETAS, PINES Y EXTRACTOS DE EMPRESAS ES</v>
      </c>
    </row>
    <row r="3689" spans="1:4" x14ac:dyDescent="0.35">
      <c r="A3689" t="str">
        <f t="shared" si="114"/>
        <v>GADIST-Realizará los Parámetros de Distribución, Distribucion de Tarjetas, Distribucion de PIN y Distribución de Extractos</v>
      </c>
      <c r="B3689" s="9" t="s">
        <v>8012</v>
      </c>
      <c r="C3689" s="9" t="s">
        <v>8013</v>
      </c>
      <c r="D3689" t="str">
        <f t="shared" si="115"/>
        <v>GADIST-Realizará los Parámetros de Distribución, Distribucion de Tarjetas, Distribucion de PIN y Distribución de Extractos</v>
      </c>
    </row>
    <row r="3690" spans="1:4" x14ac:dyDescent="0.35">
      <c r="A3690" t="str">
        <f t="shared" si="114"/>
        <v>GADIUK-GESTIÓN DE LA DISTRIBUCIÓN DE TARJETAS, PINES Y EXTRACTOS DEEMPRESAS UK</v>
      </c>
      <c r="B3690" s="9" t="s">
        <v>8014</v>
      </c>
      <c r="C3690" s="9" t="s">
        <v>8015</v>
      </c>
      <c r="D3690" t="str">
        <f t="shared" si="115"/>
        <v>GADIUK-GESTIÓN DE LA DISTRIBUCIÓN DE TARJETAS, PINES Y EXTRACTOS DEEMPRESAS UK</v>
      </c>
    </row>
    <row r="3691" spans="1:4" x14ac:dyDescent="0.35">
      <c r="A3691" t="str">
        <f t="shared" si="114"/>
        <v>GADOES-Direccionamiento Operaciones Tarjeta Corporativa España</v>
      </c>
      <c r="B3691" s="9" t="s">
        <v>8016</v>
      </c>
      <c r="C3691" s="9" t="s">
        <v>8017</v>
      </c>
      <c r="D3691" t="str">
        <f t="shared" si="115"/>
        <v>GADOES-Direccionamiento Operaciones Tarjeta Corporativa España</v>
      </c>
    </row>
    <row r="3692" spans="1:4" x14ac:dyDescent="0.35">
      <c r="A3692" t="str">
        <f t="shared" si="114"/>
        <v>GADOPE-Cesión y Derivación de Operaciones de Tarjeta Corporativa</v>
      </c>
      <c r="B3692" s="9" t="s">
        <v>8018</v>
      </c>
      <c r="C3692" s="9" t="s">
        <v>8019</v>
      </c>
      <c r="D3692" t="str">
        <f t="shared" si="115"/>
        <v>GADOPE-Cesión y Derivación de Operaciones de Tarjeta Corporativa</v>
      </c>
    </row>
    <row r="3693" spans="1:4" x14ac:dyDescent="0.35">
      <c r="A3693" t="str">
        <f t="shared" si="114"/>
        <v>GADOUK-Direccionamiento Operaciones Tarjeta Corporativa UK</v>
      </c>
      <c r="B3693" s="9" t="s">
        <v>8020</v>
      </c>
      <c r="C3693" s="9" t="s">
        <v>8021</v>
      </c>
      <c r="D3693" t="str">
        <f t="shared" si="115"/>
        <v>GADOUK-Direccionamiento Operaciones Tarjeta Corporativa UK</v>
      </c>
    </row>
    <row r="3694" spans="1:4" x14ac:dyDescent="0.35">
      <c r="A3694" t="str">
        <f t="shared" si="114"/>
        <v>GAENES-GESTIÓN DEL ENRIQUECIMIENTO DE LA INFORMACIÓN A SUMINISTRAR A LAS EMPRESAS ES</v>
      </c>
      <c r="B3694" s="9" t="s">
        <v>8022</v>
      </c>
      <c r="C3694" s="9" t="s">
        <v>8023</v>
      </c>
      <c r="D3694" t="str">
        <f t="shared" si="115"/>
        <v>GAENES-GESTIÓN DEL ENRIQUECIMIENTO DE LA INFORMACIÓN A SUMINISTRAR A LAS EMPRESAS ES</v>
      </c>
    </row>
    <row r="3695" spans="1:4" x14ac:dyDescent="0.35">
      <c r="A3695" t="str">
        <f t="shared" si="114"/>
        <v>GAENIN-Realizará el Procesamiento Intercambio y Extractores</v>
      </c>
      <c r="B3695" s="9" t="s">
        <v>8024</v>
      </c>
      <c r="C3695" s="9" t="s">
        <v>8025</v>
      </c>
      <c r="D3695" t="str">
        <f t="shared" si="115"/>
        <v>GAENIN-Realizará el Procesamiento Intercambio y Extractores</v>
      </c>
    </row>
    <row r="3696" spans="1:4" x14ac:dyDescent="0.35">
      <c r="A3696" t="str">
        <f t="shared" si="114"/>
        <v>GAENUK-GESTIÓN DEL ENRIQUECIMIENTO DELA INFORMACIÓN A SUMINISTRAR ALAS EMPRESAS UK</v>
      </c>
      <c r="B3696" s="9" t="s">
        <v>8026</v>
      </c>
      <c r="C3696" s="9" t="s">
        <v>8027</v>
      </c>
      <c r="D3696" t="str">
        <f t="shared" si="115"/>
        <v>GAENUK-GESTIÓN DEL ENRIQUECIMIENTO DELA INFORMACIÓN A SUMINISTRAR ALAS EMPRESAS UK</v>
      </c>
    </row>
    <row r="3697" spans="1:4" x14ac:dyDescent="0.35">
      <c r="A3697" t="str">
        <f t="shared" si="114"/>
        <v>GAEXES-GESTIÓN DE EXTRACTOS Y FACTURACIONES A LAS EMPRESAS</v>
      </c>
      <c r="B3697" s="9" t="s">
        <v>8028</v>
      </c>
      <c r="C3697" s="9" t="s">
        <v>8029</v>
      </c>
      <c r="D3697" t="str">
        <f t="shared" si="115"/>
        <v>GAEXES-GESTIÓN DE EXTRACTOS Y FACTURACIONES A LAS EMPRESAS</v>
      </c>
    </row>
    <row r="3698" spans="1:4" x14ac:dyDescent="0.35">
      <c r="A3698" t="str">
        <f t="shared" si="114"/>
        <v>GAEXFA-Realizará los Extractos, Facturacion y Pagos y la Liquidación</v>
      </c>
      <c r="B3698" s="9" t="s">
        <v>8030</v>
      </c>
      <c r="C3698" s="9" t="s">
        <v>8031</v>
      </c>
      <c r="D3698" t="str">
        <f t="shared" si="115"/>
        <v>GAEXFA-Realizará los Extractos, Facturacion y Pagos y la Liquidación</v>
      </c>
    </row>
    <row r="3699" spans="1:4" x14ac:dyDescent="0.35">
      <c r="A3699" t="str">
        <f t="shared" si="114"/>
        <v>GAEXUK-GESTIÓN DE EXTRACTOS Y FACTURACIONES A LAS EMPRESAS</v>
      </c>
      <c r="B3699" s="9" t="s">
        <v>8028</v>
      </c>
      <c r="C3699" s="9" t="s">
        <v>8032</v>
      </c>
      <c r="D3699" t="str">
        <f t="shared" si="115"/>
        <v>GAEXUK-GESTIÓN DE EXTRACTOS Y FACTURACIONES A LAS EMPRESAS</v>
      </c>
    </row>
    <row r="3700" spans="1:4" x14ac:dyDescent="0.35">
      <c r="A3700" t="str">
        <f t="shared" si="114"/>
        <v>GAINCO-GES.AUTORIZ.INT.COR</v>
      </c>
      <c r="B3700" s="9" t="s">
        <v>8033</v>
      </c>
      <c r="C3700" s="9" t="s">
        <v>8034</v>
      </c>
      <c r="D3700" t="str">
        <f t="shared" si="115"/>
        <v>GAINCO-GES.AUTORIZ.INT.COR</v>
      </c>
    </row>
    <row r="3701" spans="1:4" x14ac:dyDescent="0.35">
      <c r="A3701" t="str">
        <f t="shared" si="114"/>
        <v>GAISCU-GES.AUTORIZ.INT.SCU</v>
      </c>
      <c r="B3701" s="9" t="s">
        <v>8035</v>
      </c>
      <c r="C3701" s="9" t="s">
        <v>8036</v>
      </c>
      <c r="D3701" t="str">
        <f t="shared" si="115"/>
        <v>GAISCU-GES.AUTORIZ.INT.SCU</v>
      </c>
    </row>
    <row r="3702" spans="1:4" x14ac:dyDescent="0.35">
      <c r="A3702" t="str">
        <f t="shared" si="114"/>
        <v>GALABB-GAU LOCALIZACION OFICINA ABBEY</v>
      </c>
      <c r="B3702" s="9" t="s">
        <v>8037</v>
      </c>
      <c r="C3702" s="9" t="s">
        <v>8038</v>
      </c>
      <c r="D3702" t="str">
        <f t="shared" si="115"/>
        <v>GALABB-GAU LOCALIZACION OFICINA ABBEY</v>
      </c>
    </row>
    <row r="3703" spans="1:4" x14ac:dyDescent="0.35">
      <c r="A3703" t="str">
        <f t="shared" si="114"/>
        <v>GALBMG-LOCALIZACIÓN DE AUTORIZACIONES BMG</v>
      </c>
      <c r="B3703" s="9" t="s">
        <v>8039</v>
      </c>
      <c r="C3703" s="9" t="s">
        <v>8040</v>
      </c>
      <c r="D3703" t="str">
        <f t="shared" si="115"/>
        <v>GALBMG-LOCALIZACIÓN DE AUTORIZACIONES BMG</v>
      </c>
    </row>
    <row r="3704" spans="1:4" x14ac:dyDescent="0.35">
      <c r="A3704" t="str">
        <f t="shared" ref="A3704:A3767" si="116">CONCATENATE(C3704,"-",B3704)</f>
        <v>GALSCU-GAU LOCALIZACION OFICINA UK CORPORATE</v>
      </c>
      <c r="B3704" s="9" t="s">
        <v>8041</v>
      </c>
      <c r="C3704" s="9" t="s">
        <v>8042</v>
      </c>
      <c r="D3704" t="str">
        <f t="shared" ref="D3704:D3767" si="117">A3704</f>
        <v>GALSCU-GAU LOCALIZACION OFICINA UK CORPORATE</v>
      </c>
    </row>
    <row r="3705" spans="1:4" x14ac:dyDescent="0.35">
      <c r="A3705" t="str">
        <f t="shared" si="116"/>
        <v>GALSOV-Avisos cliente y Redireccionamiento SVG</v>
      </c>
      <c r="B3705" s="9" t="s">
        <v>8043</v>
      </c>
      <c r="C3705" s="9" t="s">
        <v>8044</v>
      </c>
      <c r="D3705" t="str">
        <f t="shared" si="117"/>
        <v>GALSOV-Avisos cliente y Redireccionamiento SVG</v>
      </c>
    </row>
    <row r="3706" spans="1:4" x14ac:dyDescent="0.35">
      <c r="A3706" t="str">
        <f t="shared" si="116"/>
        <v>GAOBMG-Gestor de Autorizaciones</v>
      </c>
      <c r="B3706" s="9" t="s">
        <v>8045</v>
      </c>
      <c r="C3706" s="9" t="s">
        <v>8046</v>
      </c>
      <c r="D3706" t="str">
        <f t="shared" si="117"/>
        <v>GAOBMG-Gestor de Autorizaciones</v>
      </c>
    </row>
    <row r="3707" spans="1:4" x14ac:dyDescent="0.35">
      <c r="A3707" t="str">
        <f t="shared" si="116"/>
        <v>GAOFAB-GESTOR DE AUTORIZACIONES OFICINA ABBEY</v>
      </c>
      <c r="B3707" s="9" t="s">
        <v>8047</v>
      </c>
      <c r="C3707" s="9" t="s">
        <v>8048</v>
      </c>
      <c r="D3707" t="str">
        <f t="shared" si="117"/>
        <v>GAOFAB-GESTOR DE AUTORIZACIONES OFICINA ABBEY</v>
      </c>
    </row>
    <row r="3708" spans="1:4" x14ac:dyDescent="0.35">
      <c r="A3708" t="str">
        <f t="shared" si="116"/>
        <v>GAOFBT-GESTOR DE AUTORIZACIONES OFICINA BANESTO</v>
      </c>
      <c r="B3708" s="9" t="s">
        <v>8049</v>
      </c>
      <c r="C3708" s="9" t="s">
        <v>8050</v>
      </c>
      <c r="D3708" t="str">
        <f t="shared" si="117"/>
        <v>GAOFBT-GESTOR DE AUTORIZACIONES OFICINA BANESTO</v>
      </c>
    </row>
    <row r="3709" spans="1:4" x14ac:dyDescent="0.35">
      <c r="A3709" t="str">
        <f t="shared" si="116"/>
        <v>GAOFOP-GESTION DE AUTORIZACIONES OFICINA OPENBANK</v>
      </c>
      <c r="B3709" s="9" t="s">
        <v>8051</v>
      </c>
      <c r="C3709" s="9" t="s">
        <v>8052</v>
      </c>
      <c r="D3709" t="str">
        <f t="shared" si="117"/>
        <v>GAOFOP-GESTION DE AUTORIZACIONES OFICINA OPENBANK</v>
      </c>
    </row>
    <row r="3710" spans="1:4" x14ac:dyDescent="0.35">
      <c r="A3710" t="str">
        <f t="shared" si="116"/>
        <v>GAOFSA-GESTOR DE AUTORIZACIONES OFICINA SANTANDER</v>
      </c>
      <c r="B3710" s="9" t="s">
        <v>8053</v>
      </c>
      <c r="C3710" s="9" t="s">
        <v>8054</v>
      </c>
      <c r="D3710" t="str">
        <f t="shared" si="117"/>
        <v>GAOFSA-GESTOR DE AUTORIZACIONES OFICINA SANTANDER</v>
      </c>
    </row>
    <row r="3711" spans="1:4" x14ac:dyDescent="0.35">
      <c r="A3711" t="str">
        <f t="shared" si="116"/>
        <v>GAOFSC-GESTOR DE AUTORIZACIONES OFICINA SCB</v>
      </c>
      <c r="B3711" s="9" t="s">
        <v>8055</v>
      </c>
      <c r="C3711" s="9" t="s">
        <v>8056</v>
      </c>
      <c r="D3711" t="str">
        <f t="shared" si="117"/>
        <v>GAOFSC-GESTOR DE AUTORIZACIONES OFICINA SCB</v>
      </c>
    </row>
    <row r="3712" spans="1:4" x14ac:dyDescent="0.35">
      <c r="A3712" t="str">
        <f t="shared" si="116"/>
        <v>GAOFSO-GEST.AUTORIZ.OFI.SOV</v>
      </c>
      <c r="B3712" s="9" t="s">
        <v>8057</v>
      </c>
      <c r="C3712" s="9" t="s">
        <v>8058</v>
      </c>
      <c r="D3712" t="str">
        <f t="shared" si="117"/>
        <v>GAOFSO-GEST.AUTORIZ.OFI.SOV</v>
      </c>
    </row>
    <row r="3713" spans="1:4" x14ac:dyDescent="0.35">
      <c r="A3713" t="str">
        <f t="shared" si="116"/>
        <v>GAOSCU-GESTION AUTORIZACIONES OFICINA RBS</v>
      </c>
      <c r="B3713" s="9" t="s">
        <v>8059</v>
      </c>
      <c r="C3713" s="9" t="s">
        <v>8060</v>
      </c>
      <c r="D3713" t="str">
        <f t="shared" si="117"/>
        <v>GAOSCU-GESTION AUTORIZACIONES OFICINA RBS</v>
      </c>
    </row>
    <row r="3714" spans="1:4" x14ac:dyDescent="0.35">
      <c r="A3714" t="str">
        <f t="shared" si="116"/>
        <v>GAOSEB-G .AUT.DEB OFI SEB</v>
      </c>
      <c r="B3714" s="9" t="s">
        <v>8061</v>
      </c>
      <c r="C3714" s="9" t="s">
        <v>8062</v>
      </c>
      <c r="D3714" t="str">
        <f t="shared" si="117"/>
        <v>GAOSEB-G .AUT.DEB OFI SEB</v>
      </c>
    </row>
    <row r="3715" spans="1:4" x14ac:dyDescent="0.35">
      <c r="A3715" t="str">
        <f t="shared" si="116"/>
        <v>GARABB-REDIRECC GAU OF ABB</v>
      </c>
      <c r="B3715" s="9" t="s">
        <v>8063</v>
      </c>
      <c r="C3715" s="9" t="s">
        <v>8064</v>
      </c>
      <c r="D3715" t="str">
        <f t="shared" si="117"/>
        <v>GARABB-REDIRECC GAU OF ABB</v>
      </c>
    </row>
    <row r="3716" spans="1:4" x14ac:dyDescent="0.35">
      <c r="A3716" t="str">
        <f t="shared" si="116"/>
        <v>GARBMG-REDIRECCIONAMIENTO BMG</v>
      </c>
      <c r="B3716" s="9" t="s">
        <v>8065</v>
      </c>
      <c r="C3716" s="9" t="s">
        <v>8066</v>
      </c>
      <c r="D3716" t="str">
        <f t="shared" si="117"/>
        <v>GARBMG-REDIRECCIONAMIENTO BMG</v>
      </c>
    </row>
    <row r="3717" spans="1:4" x14ac:dyDescent="0.35">
      <c r="A3717" t="str">
        <f t="shared" si="116"/>
        <v>GARBTO-REDIRECC GAU OF BTO</v>
      </c>
      <c r="B3717" s="9" t="s">
        <v>8067</v>
      </c>
      <c r="C3717" s="9" t="s">
        <v>8068</v>
      </c>
      <c r="D3717" t="str">
        <f t="shared" si="117"/>
        <v>GARBTO-REDIRECC GAU OF BTO</v>
      </c>
    </row>
    <row r="3718" spans="1:4" x14ac:dyDescent="0.35">
      <c r="A3718" t="str">
        <f t="shared" si="116"/>
        <v>GARCOL-Es un medio de resguardo que tiene el Banco (como acreedor), para asegurar el cumplimiento de pago de su(s) crédito (s) u otras obligaciones, por parte de sus deudores, minimizando el riesgo de incumplimiento.</v>
      </c>
      <c r="B3718" s="9" t="s">
        <v>8069</v>
      </c>
      <c r="C3718" s="9" t="s">
        <v>8070</v>
      </c>
      <c r="D3718" t="str">
        <f t="shared" si="117"/>
        <v>GARCOL-Es un medio de resguardo que tiene el Banco (como acreedor), para asegurar el cumplimiento de pago de su(s) crédito (s) u otras obligaciones, por parte de sus deudores, minimizando el riesgo de incumplimiento.</v>
      </c>
    </row>
    <row r="3719" spans="1:4" x14ac:dyDescent="0.35">
      <c r="A3719" t="str">
        <f t="shared" si="116"/>
        <v>GAREOF-GESTOR DE AUTORIZACIONES REDIRECCIONAMIENTO</v>
      </c>
      <c r="B3719" s="9" t="s">
        <v>8071</v>
      </c>
      <c r="C3719" s="9" t="s">
        <v>8072</v>
      </c>
      <c r="D3719" t="str">
        <f t="shared" si="117"/>
        <v>GAREOF-GESTOR DE AUTORIZACIONES REDIRECCIONAMIENTO</v>
      </c>
    </row>
    <row r="3720" spans="1:4" x14ac:dyDescent="0.35">
      <c r="A3720" t="str">
        <f t="shared" si="116"/>
        <v>GAREPE-GAU - Refundicion de Personas</v>
      </c>
      <c r="B3720" s="9" t="s">
        <v>8073</v>
      </c>
      <c r="C3720" s="9" t="s">
        <v>8074</v>
      </c>
      <c r="D3720" t="str">
        <f t="shared" si="117"/>
        <v>GAREPE-GAU - Refundicion de Personas</v>
      </c>
    </row>
    <row r="3721" spans="1:4" x14ac:dyDescent="0.35">
      <c r="A3721" t="str">
        <f t="shared" si="116"/>
        <v>GAROPE-REDIRECC GAU OF OPE</v>
      </c>
      <c r="B3721" s="9" t="s">
        <v>8075</v>
      </c>
      <c r="C3721" s="9" t="s">
        <v>8076</v>
      </c>
      <c r="D3721" t="str">
        <f t="shared" si="117"/>
        <v>GAROPE-REDIRECC GAU OF OPE</v>
      </c>
    </row>
    <row r="3722" spans="1:4" x14ac:dyDescent="0.35">
      <c r="A3722" t="str">
        <f t="shared" si="116"/>
        <v>GARPR-Es un medio de resguardo que tiene el Banco (como acreedor), para asegurar el cumplimiento de pago de su(s) crédito (s) u otras obligaciones, por parte de sus deudores, minimizando el riesgo de incumplimiento.</v>
      </c>
      <c r="B3722" s="9" t="s">
        <v>8069</v>
      </c>
      <c r="C3722" s="9" t="s">
        <v>8077</v>
      </c>
      <c r="D3722" t="str">
        <f t="shared" si="117"/>
        <v>GARPR-Es un medio de resguardo que tiene el Banco (como acreedor), para asegurar el cumplimiento de pago de su(s) crédito (s) u otras obligaciones, por parte de sus deudores, minimizando el riesgo de incumplimiento.</v>
      </c>
    </row>
    <row r="3723" spans="1:4" x14ac:dyDescent="0.35">
      <c r="A3723" t="str">
        <f t="shared" si="116"/>
        <v>GARSAN-REDIRECC GAU OF SAN</v>
      </c>
      <c r="B3723" s="9" t="s">
        <v>8078</v>
      </c>
      <c r="C3723" s="9" t="s">
        <v>8079</v>
      </c>
      <c r="D3723" t="str">
        <f t="shared" si="117"/>
        <v>GARSAN-REDIRECC GAU OF SAN</v>
      </c>
    </row>
    <row r="3724" spans="1:4" x14ac:dyDescent="0.35">
      <c r="A3724" t="str">
        <f t="shared" si="116"/>
        <v>GARSCB-REDIRECC GAU OF SCB</v>
      </c>
      <c r="B3724" s="9" t="s">
        <v>8080</v>
      </c>
      <c r="C3724" s="9" t="s">
        <v>8081</v>
      </c>
      <c r="D3724" t="str">
        <f t="shared" si="117"/>
        <v>GARSCB-REDIRECC GAU OF SCB</v>
      </c>
    </row>
    <row r="3725" spans="1:4" x14ac:dyDescent="0.35">
      <c r="A3725" t="str">
        <f t="shared" si="116"/>
        <v>GARSCU-REDIRECC GAU OF SCU</v>
      </c>
      <c r="B3725" s="9" t="s">
        <v>8082</v>
      </c>
      <c r="C3725" s="9" t="s">
        <v>8083</v>
      </c>
      <c r="D3725" t="str">
        <f t="shared" si="117"/>
        <v>GARSCU-REDIRECC GAU OF SCU</v>
      </c>
    </row>
    <row r="3726" spans="1:4" x14ac:dyDescent="0.35">
      <c r="A3726" t="str">
        <f t="shared" si="116"/>
        <v>GARSEB-REDIRECC GAU OF SEB</v>
      </c>
      <c r="B3726" s="9" t="s">
        <v>8084</v>
      </c>
      <c r="C3726" s="9" t="s">
        <v>8085</v>
      </c>
      <c r="D3726" t="str">
        <f t="shared" si="117"/>
        <v>GARSEB-REDIRECC GAU OF SEB</v>
      </c>
    </row>
    <row r="3727" spans="1:4" x14ac:dyDescent="0.35">
      <c r="A3727" t="str">
        <f t="shared" si="116"/>
        <v>GARSOV-REDIRECC GAU OF SOV</v>
      </c>
      <c r="B3727" s="9" t="s">
        <v>8086</v>
      </c>
      <c r="C3727" s="9" t="s">
        <v>8087</v>
      </c>
      <c r="D3727" t="str">
        <f t="shared" si="117"/>
        <v>GARSOV-REDIRECC GAU OF SOV</v>
      </c>
    </row>
    <row r="3728" spans="1:4" x14ac:dyDescent="0.35">
      <c r="A3728" t="str">
        <f t="shared" si="116"/>
        <v>GARURU-Es un medio de resguardo que tiene el Banco (como acreedor), para asegurar el cumplimiento de pago de su(s) crédito (s) u otras obligaciones, por parte de sus deudores, minimizando el riesgo de incumplimiento.</v>
      </c>
      <c r="B3728" s="9" t="s">
        <v>8069</v>
      </c>
      <c r="C3728" s="9" t="s">
        <v>8088</v>
      </c>
      <c r="D3728" t="str">
        <f t="shared" si="117"/>
        <v>GARURU-Es un medio de resguardo que tiene el Banco (como acreedor), para asegurar el cumplimiento de pago de su(s) crédito (s) u otras obligaciones, por parte de sus deudores, minimizando el riesgo de incumplimiento.</v>
      </c>
    </row>
    <row r="3729" spans="1:4" x14ac:dyDescent="0.35">
      <c r="A3729" t="str">
        <f t="shared" si="116"/>
        <v>GASCCF-GASS FOR CORPORATE CHANNELS</v>
      </c>
      <c r="B3729" s="9" t="s">
        <v>8089</v>
      </c>
      <c r="C3729" s="9" t="s">
        <v>8090</v>
      </c>
      <c r="D3729" t="str">
        <f t="shared" si="117"/>
        <v>GASCCF-GASS FOR CORPORATE CHANNELS</v>
      </c>
    </row>
    <row r="3730" spans="1:4" x14ac:dyDescent="0.35">
      <c r="A3730" t="str">
        <f t="shared" si="116"/>
        <v>GAUDOF-GESTOR DE AUTORIZACIONES DEBITO OFICINA</v>
      </c>
      <c r="B3730" s="9" t="s">
        <v>8091</v>
      </c>
      <c r="C3730" s="9" t="s">
        <v>8092</v>
      </c>
      <c r="D3730" t="str">
        <f t="shared" si="117"/>
        <v>GAUDOF-GESTOR DE AUTORIZACIONES DEBITO OFICINA</v>
      </c>
    </row>
    <row r="3731" spans="1:4" x14ac:dyDescent="0.35">
      <c r="A3731" t="str">
        <f t="shared" si="116"/>
        <v>GAUKBR-Technical Application to group all the transformation sheets for GASS in Branch Channel for Retail UK</v>
      </c>
      <c r="B3731" s="9" t="s">
        <v>8093</v>
      </c>
      <c r="C3731" s="9" t="s">
        <v>8094</v>
      </c>
      <c r="D3731" t="str">
        <f t="shared" si="117"/>
        <v>GAUKBR-Technical Application to group all the transformation sheets for GASS in Branch Channel for Retail UK</v>
      </c>
    </row>
    <row r="3732" spans="1:4" x14ac:dyDescent="0.35">
      <c r="A3732" t="str">
        <f t="shared" si="116"/>
        <v>GAUKC1-GASS FOR CRM</v>
      </c>
      <c r="B3732" s="9" t="s">
        <v>8095</v>
      </c>
      <c r="C3732" s="9" t="s">
        <v>8096</v>
      </c>
      <c r="D3732" t="str">
        <f t="shared" si="117"/>
        <v>GAUKC1-GASS FOR CRM</v>
      </c>
    </row>
    <row r="3733" spans="1:4" x14ac:dyDescent="0.35">
      <c r="A3733" t="str">
        <f t="shared" si="116"/>
        <v>GAUKCC-Technical Application to group all the transformation sheets for GASS in Contact Centre Channel for Retail UK</v>
      </c>
      <c r="B3733" s="9" t="s">
        <v>8097</v>
      </c>
      <c r="C3733" s="9" t="s">
        <v>8098</v>
      </c>
      <c r="D3733" t="str">
        <f t="shared" si="117"/>
        <v>GAUKCC-Technical Application to group all the transformation sheets for GASS in Contact Centre Channel for Retail UK</v>
      </c>
    </row>
    <row r="3734" spans="1:4" x14ac:dyDescent="0.35">
      <c r="A3734" t="str">
        <f t="shared" si="116"/>
        <v>GAUKCF-GASS FOR CARDS</v>
      </c>
      <c r="B3734" s="9" t="s">
        <v>8099</v>
      </c>
      <c r="C3734" s="9" t="s">
        <v>8100</v>
      </c>
      <c r="D3734" t="str">
        <f t="shared" si="117"/>
        <v>GAUKCF-GASS FOR CARDS</v>
      </c>
    </row>
    <row r="3735" spans="1:4" x14ac:dyDescent="0.35">
      <c r="A3735" t="str">
        <f t="shared" si="116"/>
        <v>GAUKCI-GESTOR DE AUTORIZACIONES DEBITO/CREDITO PARA EL CANAL CONTACT CENTER EN UK</v>
      </c>
      <c r="B3735" s="9" t="s">
        <v>8101</v>
      </c>
      <c r="C3735" s="9" t="s">
        <v>8102</v>
      </c>
      <c r="D3735" t="str">
        <f t="shared" si="117"/>
        <v>GAUKCI-GESTOR DE AUTORIZACIONES DEBITO/CREDITO PARA EL CANAL CONTACT CENTER EN UK</v>
      </c>
    </row>
    <row r="3736" spans="1:4" x14ac:dyDescent="0.35">
      <c r="A3736" t="str">
        <f t="shared" si="116"/>
        <v>GAUKFF-GASS for Fraud</v>
      </c>
      <c r="B3736" s="9" t="s">
        <v>8103</v>
      </c>
      <c r="C3736" s="9" t="s">
        <v>8104</v>
      </c>
      <c r="D3736" t="str">
        <f t="shared" si="117"/>
        <v>GAUKFF-GASS for Fraud</v>
      </c>
    </row>
    <row r="3737" spans="1:4" x14ac:dyDescent="0.35">
      <c r="A3737" t="str">
        <f t="shared" si="116"/>
        <v>GAUKI1-Technical Application to group all the transformation sheets for GASS in Internet Channel for Retail UK</v>
      </c>
      <c r="B3737" s="9" t="s">
        <v>8105</v>
      </c>
      <c r="C3737" s="9" t="s">
        <v>8106</v>
      </c>
      <c r="D3737" t="str">
        <f t="shared" si="117"/>
        <v>GAUKI1-Technical Application to group all the transformation sheets for GASS in Internet Channel for Retail UK</v>
      </c>
    </row>
    <row r="3738" spans="1:4" x14ac:dyDescent="0.35">
      <c r="A3738" t="str">
        <f t="shared" si="116"/>
        <v>GAUKIF-GASS FOR INSURANCE</v>
      </c>
      <c r="B3738" s="9" t="s">
        <v>8107</v>
      </c>
      <c r="C3738" s="9" t="s">
        <v>8108</v>
      </c>
      <c r="D3738" t="str">
        <f t="shared" si="117"/>
        <v>GAUKIF-GASS FOR INSURANCE</v>
      </c>
    </row>
    <row r="3739" spans="1:4" x14ac:dyDescent="0.35">
      <c r="A3739" t="str">
        <f t="shared" si="116"/>
        <v>GAUKIN-GESTOR DE AUTORIZACIONES DEBITO/CREDITO PARA EL CANAL INTERNET EN UK</v>
      </c>
      <c r="B3739" s="9" t="s">
        <v>8109</v>
      </c>
      <c r="C3739" s="9" t="s">
        <v>8110</v>
      </c>
      <c r="D3739" t="str">
        <f t="shared" si="117"/>
        <v>GAUKIN-GESTOR DE AUTORIZACIONES DEBITO/CREDITO PARA EL CANAL INTERNET EN UK</v>
      </c>
    </row>
    <row r="3740" spans="1:4" x14ac:dyDescent="0.35">
      <c r="A3740" t="str">
        <f t="shared" si="116"/>
        <v>GAUKLF-GASS FOR PRODUCTS AND SERVICES</v>
      </c>
      <c r="B3740" s="9" t="s">
        <v>8111</v>
      </c>
      <c r="C3740" s="9" t="s">
        <v>8112</v>
      </c>
      <c r="D3740" t="str">
        <f t="shared" si="117"/>
        <v>GAUKLF-GASS FOR PRODUCTS AND SERVICES</v>
      </c>
    </row>
    <row r="3741" spans="1:4" x14ac:dyDescent="0.35">
      <c r="A3741" t="str">
        <f t="shared" si="116"/>
        <v>GAUKLO-Configurations and developments that apply to local UK GASS itself.</v>
      </c>
      <c r="B3741" s="9" t="s">
        <v>8113</v>
      </c>
      <c r="C3741" s="9" t="s">
        <v>8114</v>
      </c>
      <c r="D3741" t="str">
        <f t="shared" si="117"/>
        <v>GAUKLO-Configurations and developments that apply to local UK GASS itself.</v>
      </c>
    </row>
    <row r="3742" spans="1:4" x14ac:dyDescent="0.35">
      <c r="A3742" t="str">
        <f t="shared" si="116"/>
        <v>GAUKMO-Technical Application to group all the transformation sheets for GASS in Mobile Channel for Retail UK</v>
      </c>
      <c r="B3742" s="9" t="s">
        <v>8115</v>
      </c>
      <c r="C3742" s="9" t="s">
        <v>8116</v>
      </c>
      <c r="D3742" t="str">
        <f t="shared" si="117"/>
        <v>GAUKMO-Technical Application to group all the transformation sheets for GASS in Mobile Channel for Retail UK</v>
      </c>
    </row>
    <row r="3743" spans="1:4" x14ac:dyDescent="0.35">
      <c r="A3743" t="str">
        <f t="shared" si="116"/>
        <v>GAUKP1-GASS FOR PRODUCTS AND SERVICES TO PAYMENT</v>
      </c>
      <c r="B3743" s="9" t="s">
        <v>8117</v>
      </c>
      <c r="C3743" s="9" t="s">
        <v>8118</v>
      </c>
      <c r="D3743" t="str">
        <f t="shared" si="117"/>
        <v>GAUKP1-GASS FOR PRODUCTS AND SERVICES TO PAYMENT</v>
      </c>
    </row>
    <row r="3744" spans="1:4" x14ac:dyDescent="0.35">
      <c r="A3744" t="str">
        <f t="shared" si="116"/>
        <v>GAUKPF-GASS area for UK Personal Accounts. This area is to contain UK locally created items, in particular UK GASS configurations packed using HADA for Product and Services Department</v>
      </c>
      <c r="B3744" s="9" t="s">
        <v>8119</v>
      </c>
      <c r="C3744" s="9" t="s">
        <v>8120</v>
      </c>
      <c r="D3744" t="str">
        <f t="shared" si="117"/>
        <v>GAUKPF-GASS area for UK Personal Accounts. This area is to contain UK locally created items, in particular UK GASS configurations packed using HADA for Product and Services Department</v>
      </c>
    </row>
    <row r="3745" spans="1:4" x14ac:dyDescent="0.35">
      <c r="A3745" t="str">
        <f t="shared" si="116"/>
        <v>GAUKRF-GASS FOR RISK &amp; COLLECTIONS</v>
      </c>
      <c r="B3745" s="9" t="s">
        <v>8121</v>
      </c>
      <c r="C3745" s="9" t="s">
        <v>8122</v>
      </c>
      <c r="D3745" t="str">
        <f t="shared" si="117"/>
        <v>GAUKRF-GASS FOR RISK &amp; COLLECTIONS</v>
      </c>
    </row>
    <row r="3746" spans="1:4" x14ac:dyDescent="0.35">
      <c r="A3746" t="str">
        <f t="shared" si="116"/>
        <v>GAUKSF-UK Gass for strcutural Systems</v>
      </c>
      <c r="B3746" s="9" t="s">
        <v>8123</v>
      </c>
      <c r="C3746" s="9" t="s">
        <v>8124</v>
      </c>
      <c r="D3746" t="str">
        <f t="shared" si="117"/>
        <v>GAUKSF-UK Gass for strcutural Systems</v>
      </c>
    </row>
    <row r="3747" spans="1:4" x14ac:dyDescent="0.35">
      <c r="A3747" t="str">
        <f t="shared" si="116"/>
        <v>GAULOF-GAU  LOCALIZACION</v>
      </c>
      <c r="B3747" s="9" t="s">
        <v>8125</v>
      </c>
      <c r="C3747" s="9" t="s">
        <v>8126</v>
      </c>
      <c r="D3747" t="str">
        <f t="shared" si="117"/>
        <v>GAULOF-GAU  LOCALIZACION</v>
      </c>
    </row>
    <row r="3748" spans="1:4" x14ac:dyDescent="0.35">
      <c r="A3748" t="str">
        <f t="shared" si="116"/>
        <v>GAULPT-GESTOR DE AUTORIZACIONES CTO. Y DEBITO LOCAL PORTUGAL</v>
      </c>
      <c r="B3748" s="9" t="s">
        <v>8127</v>
      </c>
      <c r="C3748" s="9" t="s">
        <v>8128</v>
      </c>
      <c r="D3748" t="str">
        <f t="shared" si="117"/>
        <v>GAULPT-GESTOR DE AUTORIZACIONES CTO. Y DEBITO LOCAL PORTUGAL</v>
      </c>
    </row>
    <row r="3749" spans="1:4" x14ac:dyDescent="0.35">
      <c r="A3749" t="str">
        <f t="shared" si="116"/>
        <v>GAURFB-GES.AUTOR MULTI CORP</v>
      </c>
      <c r="B3749" s="9" t="s">
        <v>8129</v>
      </c>
      <c r="C3749" s="9" t="s">
        <v>8130</v>
      </c>
      <c r="D3749" t="str">
        <f t="shared" si="117"/>
        <v>GAURFB-GES.AUTOR MULTI CORP</v>
      </c>
    </row>
    <row r="3750" spans="1:4" x14ac:dyDescent="0.35">
      <c r="A3750" t="str">
        <f t="shared" si="116"/>
        <v>GAUSCE-GESTIÓN AUTORIZACIÓN OFICINA SCE</v>
      </c>
      <c r="B3750" s="9" t="s">
        <v>8131</v>
      </c>
      <c r="C3750" s="9" t="s">
        <v>8132</v>
      </c>
      <c r="D3750" t="str">
        <f t="shared" si="117"/>
        <v>GAUSCE-GESTIÓN AUTORIZACIÓN OFICINA SCE</v>
      </c>
    </row>
    <row r="3751" spans="1:4" x14ac:dyDescent="0.35">
      <c r="A3751" t="str">
        <f t="shared" si="116"/>
        <v>GAVABB-AVISO-CLIENTEGAU ABB</v>
      </c>
      <c r="B3751" s="9" t="s">
        <v>8133</v>
      </c>
      <c r="C3751" s="9" t="s">
        <v>8134</v>
      </c>
      <c r="D3751" t="str">
        <f t="shared" si="117"/>
        <v>GAVABB-AVISO-CLIENTEGAU ABB</v>
      </c>
    </row>
    <row r="3752" spans="1:4" x14ac:dyDescent="0.35">
      <c r="A3752" t="str">
        <f t="shared" si="116"/>
        <v>GAVBTO-AVISO-CLIENTEGAU BTO</v>
      </c>
      <c r="B3752" s="9" t="s">
        <v>8135</v>
      </c>
      <c r="C3752" s="9" t="s">
        <v>8136</v>
      </c>
      <c r="D3752" t="str">
        <f t="shared" si="117"/>
        <v>GAVBTO-AVISO-CLIENTEGAU BTO</v>
      </c>
    </row>
    <row r="3753" spans="1:4" x14ac:dyDescent="0.35">
      <c r="A3753" t="str">
        <f t="shared" si="116"/>
        <v>GAVIOF-GESTOR DE AUTORIZACIONES EDIRECCIONAMIENTO</v>
      </c>
      <c r="B3753" s="9" t="s">
        <v>8137</v>
      </c>
      <c r="C3753" s="9" t="s">
        <v>8138</v>
      </c>
      <c r="D3753" t="str">
        <f t="shared" si="117"/>
        <v>GAVIOF-GESTOR DE AUTORIZACIONES EDIRECCIONAMIENTO</v>
      </c>
    </row>
    <row r="3754" spans="1:4" x14ac:dyDescent="0.35">
      <c r="A3754" t="str">
        <f t="shared" si="116"/>
        <v>GAVOPE-AVISO-CLIENTEGAU OPE</v>
      </c>
      <c r="B3754" s="9" t="s">
        <v>8139</v>
      </c>
      <c r="C3754" s="9" t="s">
        <v>8140</v>
      </c>
      <c r="D3754" t="str">
        <f t="shared" si="117"/>
        <v>GAVOPE-AVISO-CLIENTEGAU OPE</v>
      </c>
    </row>
    <row r="3755" spans="1:4" x14ac:dyDescent="0.35">
      <c r="A3755" t="str">
        <f t="shared" si="116"/>
        <v>GAVSAN-AVISO-CLIENTEGAU SAN</v>
      </c>
      <c r="B3755" s="9" t="s">
        <v>8141</v>
      </c>
      <c r="C3755" s="9" t="s">
        <v>8142</v>
      </c>
      <c r="D3755" t="str">
        <f t="shared" si="117"/>
        <v>GAVSAN-AVISO-CLIENTEGAU SAN</v>
      </c>
    </row>
    <row r="3756" spans="1:4" x14ac:dyDescent="0.35">
      <c r="A3756" t="str">
        <f t="shared" si="116"/>
        <v>GAVSCB-AVISO-CLIENTEGAU SCB</v>
      </c>
      <c r="B3756" s="9" t="s">
        <v>8143</v>
      </c>
      <c r="C3756" s="9" t="s">
        <v>8144</v>
      </c>
      <c r="D3756" t="str">
        <f t="shared" si="117"/>
        <v>GAVSCB-AVISO-CLIENTEGAU SCB</v>
      </c>
    </row>
    <row r="3757" spans="1:4" x14ac:dyDescent="0.35">
      <c r="A3757" t="str">
        <f t="shared" si="116"/>
        <v>GAVSCU-AVISO-CLIENTEGAU SCU</v>
      </c>
      <c r="B3757" s="9" t="s">
        <v>8145</v>
      </c>
      <c r="C3757" s="9" t="s">
        <v>8146</v>
      </c>
      <c r="D3757" t="str">
        <f t="shared" si="117"/>
        <v>GAVSCU-AVISO-CLIENTEGAU SCU</v>
      </c>
    </row>
    <row r="3758" spans="1:4" x14ac:dyDescent="0.35">
      <c r="A3758" t="str">
        <f t="shared" si="116"/>
        <v>GAVSEB-AVISO-CLIENTEGAU SEB</v>
      </c>
      <c r="B3758" s="9" t="s">
        <v>8147</v>
      </c>
      <c r="C3758" s="9" t="s">
        <v>8148</v>
      </c>
      <c r="D3758" t="str">
        <f t="shared" si="117"/>
        <v>GAVSEB-AVISO-CLIENTEGAU SEB</v>
      </c>
    </row>
    <row r="3759" spans="1:4" x14ac:dyDescent="0.35">
      <c r="A3759" t="str">
        <f t="shared" si="116"/>
        <v>GAVSOV-AVISO-CLIENTEGAU SOV</v>
      </c>
      <c r="B3759" s="9" t="s">
        <v>8149</v>
      </c>
      <c r="C3759" s="9" t="s">
        <v>8150</v>
      </c>
      <c r="D3759" t="str">
        <f t="shared" si="117"/>
        <v>GAVSOV-AVISO-CLIENTEGAU SOV</v>
      </c>
    </row>
    <row r="3760" spans="1:4" x14ac:dyDescent="0.35">
      <c r="A3760" t="str">
        <f t="shared" si="116"/>
        <v>GBOBAN-GESTIóN DE SOPORTES Y REMESAS VISIóN BBOO PARA BAN</v>
      </c>
      <c r="B3760" s="9" t="s">
        <v>8151</v>
      </c>
      <c r="C3760" s="9" t="s">
        <v>8152</v>
      </c>
      <c r="D3760" t="str">
        <f t="shared" si="117"/>
        <v>GBOBAN-GESTIóN DE SOPORTES Y REMESAS VISIóN BBOO PARA BAN</v>
      </c>
    </row>
    <row r="3761" spans="1:4" x14ac:dyDescent="0.35">
      <c r="A3761" t="str">
        <f t="shared" si="116"/>
        <v>GBOCHN-Gestión de Entradas Masivas específico para chile</v>
      </c>
      <c r="B3761" s="9" t="s">
        <v>8153</v>
      </c>
      <c r="C3761" s="9" t="s">
        <v>8154</v>
      </c>
      <c r="D3761" t="str">
        <f t="shared" si="117"/>
        <v>GBOCHN-Gestión de Entradas Masivas específico para chile</v>
      </c>
    </row>
    <row r="3762" spans="1:4" x14ac:dyDescent="0.35">
      <c r="A3762" t="str">
        <f t="shared" si="116"/>
        <v>GBOCHP-Logica de Presentación de la Gestión de Entradas Masivas especifico de chile.</v>
      </c>
      <c r="B3762" s="9" t="s">
        <v>8155</v>
      </c>
      <c r="C3762" s="9" t="s">
        <v>8156</v>
      </c>
      <c r="D3762" t="str">
        <f t="shared" si="117"/>
        <v>GBOCHP-Logica de Presentación de la Gestión de Entradas Masivas especifico de chile.</v>
      </c>
    </row>
    <row r="3763" spans="1:4" x14ac:dyDescent="0.35">
      <c r="A3763" t="str">
        <f t="shared" si="116"/>
        <v>GBOMEX-Gestor Entradas Masivas específica Mexico</v>
      </c>
      <c r="B3763" s="9" t="s">
        <v>8157</v>
      </c>
      <c r="C3763" s="9" t="s">
        <v>8158</v>
      </c>
      <c r="D3763" t="str">
        <f t="shared" si="117"/>
        <v>GBOMEX-Gestor Entradas Masivas específica Mexico</v>
      </c>
    </row>
    <row r="3764" spans="1:4" x14ac:dyDescent="0.35">
      <c r="A3764" t="str">
        <f t="shared" si="116"/>
        <v>GBOMUL-Gestor de entradas masivas Multientidad. Se encuentran las subaplicaciones Multi y CORE, que constituyen la aplicación.</v>
      </c>
      <c r="B3764" s="9" t="s">
        <v>8159</v>
      </c>
      <c r="C3764" s="9" t="s">
        <v>8160</v>
      </c>
      <c r="D3764" t="str">
        <f t="shared" si="117"/>
        <v>GBOMUL-Gestor de entradas masivas Multientidad. Se encuentran las subaplicaciones Multi y CORE, que constituyen la aplicación.</v>
      </c>
    </row>
    <row r="3765" spans="1:4" x14ac:dyDescent="0.35">
      <c r="A3765" t="str">
        <f t="shared" si="116"/>
        <v>GBOSAN-GESTIóN DE SOPORTES Y REMESAS VISIóN BBOO PARA SAN</v>
      </c>
      <c r="B3765" s="9" t="s">
        <v>8161</v>
      </c>
      <c r="C3765" s="9" t="s">
        <v>8162</v>
      </c>
      <c r="D3765" t="str">
        <f t="shared" si="117"/>
        <v>GBOSAN-GESTIóN DE SOPORTES Y REMESAS VISIóN BBOO PARA SAN</v>
      </c>
    </row>
    <row r="3766" spans="1:4" x14ac:dyDescent="0.35">
      <c r="A3766" t="str">
        <f t="shared" si="116"/>
        <v>GBOSCB-Gestión de soportes y remesas visión bboo para SCB</v>
      </c>
      <c r="B3766" s="9" t="s">
        <v>8163</v>
      </c>
      <c r="C3766" s="9" t="s">
        <v>8164</v>
      </c>
      <c r="D3766" t="str">
        <f t="shared" si="117"/>
        <v>GBOSCB-Gestión de soportes y remesas visión bboo para SCB</v>
      </c>
    </row>
    <row r="3767" spans="1:4" x14ac:dyDescent="0.35">
      <c r="A3767" t="str">
        <f t="shared" si="116"/>
        <v>GBOSEB-GESTIóN DE SOPORTES Y REMESAS VISIóN BBOO PARA SEB</v>
      </c>
      <c r="B3767" s="9" t="s">
        <v>8165</v>
      </c>
      <c r="C3767" s="9" t="s">
        <v>8166</v>
      </c>
      <c r="D3767" t="str">
        <f t="shared" si="117"/>
        <v>GBOSEB-GESTIóN DE SOPORTES Y REMESAS VISIóN BBOO PARA SEB</v>
      </c>
    </row>
    <row r="3768" spans="1:4" x14ac:dyDescent="0.35">
      <c r="A3768" t="str">
        <f t="shared" ref="A3768:A3831" si="118">CONCATENATE(C3768,"-",B3768)</f>
        <v>GBOSOV-GESTIóN DE SOPORTES Y REMESAS VISIóN BBOO PARA SOV</v>
      </c>
      <c r="B3768" s="9" t="s">
        <v>8167</v>
      </c>
      <c r="C3768" s="9" t="s">
        <v>8168</v>
      </c>
      <c r="D3768" t="str">
        <f t="shared" ref="D3768:D3831" si="119">A3768</f>
        <v>GBOSOV-GESTIóN DE SOPORTES Y REMESAS VISIóN BBOO PARA SOV</v>
      </c>
    </row>
    <row r="3769" spans="1:4" x14ac:dyDescent="0.35">
      <c r="A3769" t="str">
        <f t="shared" si="118"/>
        <v>GBOUKC-LóGICA NEGOCIO UK CORPORATE</v>
      </c>
      <c r="B3769" s="9" t="s">
        <v>8169</v>
      </c>
      <c r="C3769" s="9" t="s">
        <v>8170</v>
      </c>
      <c r="D3769" t="str">
        <f t="shared" si="119"/>
        <v>GBOUKC-LóGICA NEGOCIO UK CORPORATE</v>
      </c>
    </row>
    <row r="3770" spans="1:4" x14ac:dyDescent="0.35">
      <c r="A3770" t="str">
        <f t="shared" si="118"/>
        <v>GCAMS1-GESTION CUADROS AMORTIZACION - MULTI SANTANDER USA</v>
      </c>
      <c r="B3770" s="9" t="s">
        <v>8171</v>
      </c>
      <c r="C3770" s="9" t="s">
        <v>8172</v>
      </c>
      <c r="D3770" t="str">
        <f t="shared" si="119"/>
        <v>GCAMS1-GESTION CUADROS AMORTIZACION - MULTI SANTANDER USA</v>
      </c>
    </row>
    <row r="3771" spans="1:4" x14ac:dyDescent="0.35">
      <c r="A3771" t="str">
        <f t="shared" si="118"/>
        <v>GCAMSB-GESTION CUADROS AMORTIZACION - MULTI SANTANDER BANK ALEMANIA</v>
      </c>
      <c r="B3771" s="9" t="s">
        <v>8173</v>
      </c>
      <c r="C3771" s="9" t="s">
        <v>8174</v>
      </c>
      <c r="D3771" t="str">
        <f t="shared" si="119"/>
        <v>GCAMSB-GESTION CUADROS AMORTIZACION - MULTI SANTANDER BANK ALEMANIA</v>
      </c>
    </row>
    <row r="3772" spans="1:4" x14ac:dyDescent="0.35">
      <c r="A3772" t="str">
        <f t="shared" si="118"/>
        <v>GCAMSC-GESTION CUADROS AMORTIZACION - MULTI SANTANDER CONSUMER ALEMANIA</v>
      </c>
      <c r="B3772" s="9" t="s">
        <v>8175</v>
      </c>
      <c r="C3772" s="9" t="s">
        <v>8176</v>
      </c>
      <c r="D3772" t="str">
        <f t="shared" si="119"/>
        <v>GCAMSC-GESTION CUADROS AMORTIZACION - MULTI SANTANDER CONSUMER ALEMANIA</v>
      </c>
    </row>
    <row r="3773" spans="1:4" x14ac:dyDescent="0.35">
      <c r="A3773" t="str">
        <f t="shared" si="118"/>
        <v>GCAMSU-GESTION CUADROS AMORTIZACION - MULTI SANTANDER UK</v>
      </c>
      <c r="B3773" s="9" t="s">
        <v>8177</v>
      </c>
      <c r="C3773" s="9" t="s">
        <v>8178</v>
      </c>
      <c r="D3773" t="str">
        <f t="shared" si="119"/>
        <v>GCAMSU-GESTION CUADROS AMORTIZACION - MULTI SANTANDER UK</v>
      </c>
    </row>
    <row r="3774" spans="1:4" x14ac:dyDescent="0.35">
      <c r="A3774" t="str">
        <f t="shared" si="118"/>
        <v>GCCUKC-Administración de Grupos de cuentas de Empresas Uk Corporate</v>
      </c>
      <c r="B3774" s="9" t="s">
        <v>8179</v>
      </c>
      <c r="C3774" s="9" t="s">
        <v>8180</v>
      </c>
      <c r="D3774" t="str">
        <f t="shared" si="119"/>
        <v>GCCUKC-Administración de Grupos de cuentas de Empresas Uk Corporate</v>
      </c>
    </row>
    <row r="3775" spans="1:4" x14ac:dyDescent="0.35">
      <c r="A3775" t="str">
        <f t="shared" si="118"/>
        <v>GCDPM1-GESTION CONTRATOS DE PRESTAMOS - MULTI SANTANDER CONSUMER ALEMANIA</v>
      </c>
      <c r="B3775" s="9" t="s">
        <v>8181</v>
      </c>
      <c r="C3775" s="9" t="s">
        <v>8182</v>
      </c>
      <c r="D3775" t="str">
        <f t="shared" si="119"/>
        <v>GCDPM1-GESTION CONTRATOS DE PRESTAMOS - MULTI SANTANDER CONSUMER ALEMANIA</v>
      </c>
    </row>
    <row r="3776" spans="1:4" x14ac:dyDescent="0.35">
      <c r="A3776" t="str">
        <f t="shared" si="118"/>
        <v>GCDPM2-GESTION CONTRATOS DE PRESTAMOS - MULTI SANTANDER BANK ALEMANIA</v>
      </c>
      <c r="B3776" s="9" t="s">
        <v>8183</v>
      </c>
      <c r="C3776" s="9" t="s">
        <v>8184</v>
      </c>
      <c r="D3776" t="str">
        <f t="shared" si="119"/>
        <v>GCDPM2-GESTION CONTRATOS DE PRESTAMOS - MULTI SANTANDER BANK ALEMANIA</v>
      </c>
    </row>
    <row r="3777" spans="1:4" x14ac:dyDescent="0.35">
      <c r="A3777" t="str">
        <f t="shared" si="118"/>
        <v>GCDPM3-GESTION CONTRATOS DE PRESTAMOS - MULTI SANTANDER USA</v>
      </c>
      <c r="B3777" s="9" t="s">
        <v>8185</v>
      </c>
      <c r="C3777" s="9" t="s">
        <v>8186</v>
      </c>
      <c r="D3777" t="str">
        <f t="shared" si="119"/>
        <v>GCDPM3-GESTION CONTRATOS DE PRESTAMOS - MULTI SANTANDER USA</v>
      </c>
    </row>
    <row r="3778" spans="1:4" x14ac:dyDescent="0.35">
      <c r="A3778" t="str">
        <f t="shared" si="118"/>
        <v>GCDPMS-GESTION CONTRATOS DE PRESTAMOS - MULTI SANTANDER UK</v>
      </c>
      <c r="B3778" s="9" t="s">
        <v>8187</v>
      </c>
      <c r="C3778" s="9" t="s">
        <v>8188</v>
      </c>
      <c r="D3778" t="str">
        <f t="shared" si="119"/>
        <v>GCDPMS-GESTION CONTRATOS DE PRESTAMOS - MULTI SANTANDER UK</v>
      </c>
    </row>
    <row r="3779" spans="1:4" x14ac:dyDescent="0.35">
      <c r="A3779" t="str">
        <f t="shared" si="118"/>
        <v>GCDPMT-GESTION CONTRATOS DE PRESTAMOS - MULTI TOTTA</v>
      </c>
      <c r="B3779" s="9" t="s">
        <v>8189</v>
      </c>
      <c r="C3779" s="9" t="s">
        <v>8190</v>
      </c>
      <c r="D3779" t="str">
        <f t="shared" si="119"/>
        <v>GCDPMT-GESTION CONTRATOS DE PRESTAMOS - MULTI TOTTA</v>
      </c>
    </row>
    <row r="3780" spans="1:4" x14ac:dyDescent="0.35">
      <c r="A3780" t="str">
        <f t="shared" si="118"/>
        <v>GCFIES-IIC GESTION CONTRATOS FINV ESPAÑA</v>
      </c>
      <c r="B3780" s="9" t="s">
        <v>8191</v>
      </c>
      <c r="C3780" s="9" t="s">
        <v>8192</v>
      </c>
      <c r="D3780" t="str">
        <f t="shared" si="119"/>
        <v>GCFIES-IIC GESTION CONTRATOS FINV ESPAÑA</v>
      </c>
    </row>
    <row r="3781" spans="1:4" x14ac:dyDescent="0.35">
      <c r="A3781" t="str">
        <f t="shared" si="118"/>
        <v>GCLEBK-Controlar os contratos de Leasing negociados nas Agências e Financeira.
Aplicação funcional para recobrimento dos serviços do sistema GC - BKS</v>
      </c>
      <c r="B3781" s="9" t="s">
        <v>8193</v>
      </c>
      <c r="C3781" s="9" t="s">
        <v>8194</v>
      </c>
      <c r="D3781" t="str">
        <f t="shared" si="119"/>
        <v>GCLEBK-Controlar os contratos de Leasing negociados nas Agências e Financeira.
Aplicação funcional para recobrimento dos serviços do sistema GC - BKS</v>
      </c>
    </row>
    <row r="3782" spans="1:4" x14ac:dyDescent="0.35">
      <c r="A3782" t="str">
        <f t="shared" si="118"/>
        <v>GCNEOS-Gestión contrato no presencial España oficina</v>
      </c>
      <c r="B3782" s="9" t="s">
        <v>8195</v>
      </c>
      <c r="C3782" s="9" t="s">
        <v>8196</v>
      </c>
      <c r="D3782" t="str">
        <f t="shared" si="119"/>
        <v>GCNEOS-Gestión contrato no presencial España oficina</v>
      </c>
    </row>
    <row r="3783" spans="1:4" x14ac:dyDescent="0.35">
      <c r="A3783" t="str">
        <f t="shared" si="118"/>
        <v>GCOABB-APLICACION ESPECIFICA DE GESTION DE CORREO PARA ABBEY</v>
      </c>
      <c r="B3783" s="9" t="s">
        <v>8197</v>
      </c>
      <c r="C3783" s="9" t="s">
        <v>8198</v>
      </c>
      <c r="D3783" t="str">
        <f t="shared" si="119"/>
        <v>GCOABB-APLICACION ESPECIFICA DE GESTION DE CORREO PARA ABBEY</v>
      </c>
    </row>
    <row r="3784" spans="1:4" x14ac:dyDescent="0.35">
      <c r="A3784" t="str">
        <f t="shared" si="118"/>
        <v>GCOCOR-APLICACIÓN DE GESTIÓN DE CORREO CORE</v>
      </c>
      <c r="B3784" s="9" t="s">
        <v>8199</v>
      </c>
      <c r="C3784" s="9" t="s">
        <v>8200</v>
      </c>
      <c r="D3784" t="str">
        <f t="shared" si="119"/>
        <v>GCOCOR-APLICACIÓN DE GESTIÓN DE CORREO CORE</v>
      </c>
    </row>
    <row r="3785" spans="1:4" x14ac:dyDescent="0.35">
      <c r="A3785" t="str">
        <f t="shared" si="118"/>
        <v>GCOFAB-Acuerdo de pagos documentales de oficina Abbey</v>
      </c>
      <c r="B3785" s="9" t="s">
        <v>8201</v>
      </c>
      <c r="C3785" s="9" t="s">
        <v>8202</v>
      </c>
      <c r="D3785" t="str">
        <f t="shared" si="119"/>
        <v>GCOFAB-Acuerdo de pagos documentales de oficina Abbey</v>
      </c>
    </row>
    <row r="3786" spans="1:4" x14ac:dyDescent="0.35">
      <c r="A3786" t="str">
        <f t="shared" si="118"/>
        <v>GCOFBT-GESTIóN ACUERDOS DE COMPENSACIóN OFICINA BTO</v>
      </c>
      <c r="B3786" s="9" t="s">
        <v>8203</v>
      </c>
      <c r="C3786" s="9" t="s">
        <v>8204</v>
      </c>
      <c r="D3786" t="str">
        <f t="shared" si="119"/>
        <v>GCOFBT-GESTIóN ACUERDOS DE COMPENSACIóN OFICINA BTO</v>
      </c>
    </row>
    <row r="3787" spans="1:4" x14ac:dyDescent="0.35">
      <c r="A3787" t="str">
        <f t="shared" si="118"/>
        <v>GCOFOP-GESTIóN ACUERDOS DE OMPENSACIóN OFICINA OPE</v>
      </c>
      <c r="B3787" s="9" t="s">
        <v>8205</v>
      </c>
      <c r="C3787" s="9" t="s">
        <v>8206</v>
      </c>
      <c r="D3787" t="str">
        <f t="shared" si="119"/>
        <v>GCOFOP-GESTIóN ACUERDOS DE OMPENSACIóN OFICINA OPE</v>
      </c>
    </row>
    <row r="3788" spans="1:4" x14ac:dyDescent="0.35">
      <c r="A3788" t="str">
        <f t="shared" si="118"/>
        <v>GCOFSA-GESTIóN ACUERDOS DE COMPENSACIóN OFICINA SAN</v>
      </c>
      <c r="B3788" s="9" t="s">
        <v>8207</v>
      </c>
      <c r="C3788" s="9" t="s">
        <v>8208</v>
      </c>
      <c r="D3788" t="str">
        <f t="shared" si="119"/>
        <v>GCOFSA-GESTIóN ACUERDOS DE COMPENSACIóN OFICINA SAN</v>
      </c>
    </row>
    <row r="3789" spans="1:4" x14ac:dyDescent="0.35">
      <c r="A3789" t="str">
        <f t="shared" si="118"/>
        <v>GCOFSA-SOFTWARE LOCAL GESTIóN DE CONTRATOS SAN PARA EL CANAL OFICINA</v>
      </c>
      <c r="B3789" s="9" t="s">
        <v>8209</v>
      </c>
      <c r="C3789" s="9" t="s">
        <v>8208</v>
      </c>
      <c r="D3789" t="str">
        <f t="shared" si="119"/>
        <v>GCOFSA-SOFTWARE LOCAL GESTIóN DE CONTRATOS SAN PARA EL CANAL OFICINA</v>
      </c>
    </row>
    <row r="3790" spans="1:4" x14ac:dyDescent="0.35">
      <c r="A3790" t="str">
        <f t="shared" si="118"/>
        <v>GCOFSO-Acuerdo de pagos documentales de oficina SOV</v>
      </c>
      <c r="B3790" s="9" t="s">
        <v>8210</v>
      </c>
      <c r="C3790" s="9" t="s">
        <v>8211</v>
      </c>
      <c r="D3790" t="str">
        <f t="shared" si="119"/>
        <v>GCOFSO-Acuerdo de pagos documentales de oficina SOV</v>
      </c>
    </row>
    <row r="3791" spans="1:4" x14ac:dyDescent="0.35">
      <c r="A3791" t="str">
        <f t="shared" si="118"/>
        <v>GCONOP-Gestión de contrato de transferencias no presenciales</v>
      </c>
      <c r="B3791" s="9" t="s">
        <v>8212</v>
      </c>
      <c r="C3791" s="9" t="s">
        <v>8213</v>
      </c>
      <c r="D3791" t="str">
        <f t="shared" si="119"/>
        <v>GCONOP-Gestión de contrato de transferencias no presenciales</v>
      </c>
    </row>
    <row r="3792" spans="1:4" x14ac:dyDescent="0.35">
      <c r="A3792" t="str">
        <f t="shared" si="118"/>
        <v>GCONOS-Gestión contrato no presencial oficina Santander España</v>
      </c>
      <c r="B3792" s="9" t="s">
        <v>8214</v>
      </c>
      <c r="C3792" s="9" t="s">
        <v>8215</v>
      </c>
      <c r="D3792" t="str">
        <f t="shared" si="119"/>
        <v>GCONOS-Gestión contrato no presencial oficina Santander España</v>
      </c>
    </row>
    <row r="3793" spans="1:4" x14ac:dyDescent="0.35">
      <c r="A3793" t="str">
        <f t="shared" si="118"/>
        <v>GCONPO-Gestión contrato no presencial oficina.</v>
      </c>
      <c r="B3793" s="9" t="s">
        <v>8216</v>
      </c>
      <c r="C3793" s="9" t="s">
        <v>8217</v>
      </c>
      <c r="D3793" t="str">
        <f t="shared" si="119"/>
        <v>GCONPO-Gestión contrato no presencial oficina.</v>
      </c>
    </row>
    <row r="3794" spans="1:4" x14ac:dyDescent="0.35">
      <c r="A3794" t="str">
        <f t="shared" si="118"/>
        <v>GCOSCB-GESTIóN ACUERDOS DE OMPENSACIóN OFICINA SCB</v>
      </c>
      <c r="B3794" s="9" t="s">
        <v>8218</v>
      </c>
      <c r="C3794" s="9" t="s">
        <v>8219</v>
      </c>
      <c r="D3794" t="str">
        <f t="shared" si="119"/>
        <v>GCOSCB-GESTIóN ACUERDOS DE OMPENSACIóN OFICINA SCB</v>
      </c>
    </row>
    <row r="3795" spans="1:4" x14ac:dyDescent="0.35">
      <c r="A3795" t="str">
        <f t="shared" si="118"/>
        <v>GCOSCH-APLICACION ESPECIFICA DE GESTION DE CORREO PARA SANTANDER</v>
      </c>
      <c r="B3795" s="9" t="s">
        <v>8220</v>
      </c>
      <c r="C3795" s="9" t="s">
        <v>8221</v>
      </c>
      <c r="D3795" t="str">
        <f t="shared" si="119"/>
        <v>GCOSCH-APLICACION ESPECIFICA DE GESTION DE CORREO PARA SANTANDER</v>
      </c>
    </row>
    <row r="3796" spans="1:4" x14ac:dyDescent="0.35">
      <c r="A3796" t="str">
        <f t="shared" si="118"/>
        <v>GCOSCU-Acuerdo de pagos documentales de oficina SCU</v>
      </c>
      <c r="B3796" s="9" t="s">
        <v>8222</v>
      </c>
      <c r="C3796" s="9" t="s">
        <v>8223</v>
      </c>
      <c r="D3796" t="str">
        <f t="shared" si="119"/>
        <v>GCOSCU-Acuerdo de pagos documentales de oficina SCU</v>
      </c>
    </row>
    <row r="3797" spans="1:4" x14ac:dyDescent="0.35">
      <c r="A3797" t="str">
        <f t="shared" si="118"/>
        <v>GCOSEB-GESTIóN ACUERDOS DE COMPENSACIóN OFICINA SEB</v>
      </c>
      <c r="B3797" s="9" t="s">
        <v>8224</v>
      </c>
      <c r="C3797" s="9" t="s">
        <v>8225</v>
      </c>
      <c r="D3797" t="str">
        <f t="shared" si="119"/>
        <v>GCOSEB-GESTIóN ACUERDOS DE COMPENSACIóN OFICINA SEB</v>
      </c>
    </row>
    <row r="3798" spans="1:4" x14ac:dyDescent="0.35">
      <c r="A3798" t="str">
        <f t="shared" si="118"/>
        <v>GCOSEB-SOFTWARE SEB DE GESTION DE CONTRATOS DE CCPP</v>
      </c>
      <c r="B3798" s="9" t="s">
        <v>8226</v>
      </c>
      <c r="C3798" s="9" t="s">
        <v>8225</v>
      </c>
      <c r="D3798" t="str">
        <f t="shared" si="119"/>
        <v>GCOSEB-SOFTWARE SEB DE GESTION DE CONTRATOS DE CCPP</v>
      </c>
    </row>
    <row r="3799" spans="1:4" x14ac:dyDescent="0.35">
      <c r="A3799" t="str">
        <f t="shared" si="118"/>
        <v>GCPBCB-GESTOR DE CUESTIONARIOS DE PBC, APLICACIóN LOCAL BANESTO</v>
      </c>
      <c r="B3799" s="9" t="s">
        <v>8227</v>
      </c>
      <c r="C3799" s="9" t="s">
        <v>8228</v>
      </c>
      <c r="D3799" t="str">
        <f t="shared" si="119"/>
        <v>GCPBCB-GESTOR DE CUESTIONARIOS DE PBC, APLICACIóN LOCAL BANESTO</v>
      </c>
    </row>
    <row r="3800" spans="1:4" x14ac:dyDescent="0.35">
      <c r="A3800" t="str">
        <f t="shared" si="118"/>
        <v>GCPBCC-GESTOR DE CUESTIONARIOS DE PBC, APLICACIóN CORE</v>
      </c>
      <c r="B3800" s="9" t="s">
        <v>8229</v>
      </c>
      <c r="C3800" s="9" t="s">
        <v>8230</v>
      </c>
      <c r="D3800" t="str">
        <f t="shared" si="119"/>
        <v>GCPBCC-GESTOR DE CUESTIONARIOS DE PBC, APLICACIóN CORE</v>
      </c>
    </row>
    <row r="3801" spans="1:4" x14ac:dyDescent="0.35">
      <c r="A3801" t="str">
        <f t="shared" si="118"/>
        <v>GCPBCE-GESTOR DE CUESTIONARIOS DE PB, APLICACIóN CORE ESPAñA</v>
      </c>
      <c r="B3801" s="9" t="s">
        <v>8231</v>
      </c>
      <c r="C3801" s="9" t="s">
        <v>8232</v>
      </c>
      <c r="D3801" t="str">
        <f t="shared" si="119"/>
        <v>GCPBCE-GESTOR DE CUESTIONARIOS DE PB, APLICACIóN CORE ESPAñA</v>
      </c>
    </row>
    <row r="3802" spans="1:4" x14ac:dyDescent="0.35">
      <c r="A3802" t="str">
        <f t="shared" si="118"/>
        <v>GCPBCS-GESTOR DE CUESTIONARIOS DE PBC, APLICACIóN LOCAL SANTANDER ESPAñA</v>
      </c>
      <c r="B3802" s="9" t="s">
        <v>8233</v>
      </c>
      <c r="C3802" s="9" t="s">
        <v>8234</v>
      </c>
      <c r="D3802" t="str">
        <f t="shared" si="119"/>
        <v>GCPBCS-GESTOR DE CUESTIONARIOS DE PBC, APLICACIóN LOCAL SANTANDER ESPAñA</v>
      </c>
    </row>
    <row r="3803" spans="1:4" x14ac:dyDescent="0.35">
      <c r="A3803" t="str">
        <f t="shared" si="118"/>
        <v>GCPBCV-Gestor de Cuestionarios PBC. Aplicación Local Sovereign</v>
      </c>
      <c r="B3803" s="9" t="s">
        <v>8235</v>
      </c>
      <c r="C3803" s="9" t="s">
        <v>8236</v>
      </c>
      <c r="D3803" t="str">
        <f t="shared" si="119"/>
        <v>GCPBCV-Gestor de Cuestionarios PBC. Aplicación Local Sovereign</v>
      </c>
    </row>
    <row r="3804" spans="1:4" x14ac:dyDescent="0.35">
      <c r="A3804" t="str">
        <f t="shared" si="118"/>
        <v>GCPFAB-Software para lka Gestión de contratos UK.</v>
      </c>
      <c r="B3804" s="9" t="s">
        <v>8237</v>
      </c>
      <c r="C3804" s="9" t="s">
        <v>8238</v>
      </c>
      <c r="D3804" t="str">
        <f t="shared" si="119"/>
        <v>GCPFAB-Software para lka Gestión de contratos UK.</v>
      </c>
    </row>
    <row r="3805" spans="1:4" x14ac:dyDescent="0.35">
      <c r="A3805" t="str">
        <f t="shared" si="118"/>
        <v>GCPLES-Software Nacional de Gestión de Contratos</v>
      </c>
      <c r="B3805" s="9" t="s">
        <v>8239</v>
      </c>
      <c r="C3805" s="9" t="s">
        <v>8240</v>
      </c>
      <c r="D3805" t="str">
        <f t="shared" si="119"/>
        <v>GCPLES-Software Nacional de Gestión de Contratos</v>
      </c>
    </row>
    <row r="3806" spans="1:4" x14ac:dyDescent="0.35">
      <c r="A3806" t="str">
        <f t="shared" si="118"/>
        <v>GCPLGE-Gestion de Contratos de Cuentas Personales de Alemania</v>
      </c>
      <c r="B3806" s="9" t="s">
        <v>8241</v>
      </c>
      <c r="C3806" s="9" t="s">
        <v>8242</v>
      </c>
      <c r="D3806" t="str">
        <f t="shared" si="119"/>
        <v>GCPLGE-Gestion de Contratos de Cuentas Personales de Alemania</v>
      </c>
    </row>
    <row r="3807" spans="1:4" x14ac:dyDescent="0.35">
      <c r="A3807" t="str">
        <f t="shared" si="118"/>
        <v>GCPLUK-Gestión de Contartos de Cuentas Personales para UK</v>
      </c>
      <c r="B3807" s="9" t="s">
        <v>8243</v>
      </c>
      <c r="C3807" s="9" t="s">
        <v>8244</v>
      </c>
      <c r="D3807" t="str">
        <f t="shared" si="119"/>
        <v>GCPLUK-Gestión de Contartos de Cuentas Personales para UK</v>
      </c>
    </row>
    <row r="3808" spans="1:4" x14ac:dyDescent="0.35">
      <c r="A3808" t="str">
        <f t="shared" si="118"/>
        <v>GCTVAL-Gestiona los Contratos de Valores, su parametrización y su relación con las Cuentas de Inversión (CI)</v>
      </c>
      <c r="B3808" s="9" t="s">
        <v>8245</v>
      </c>
      <c r="C3808" s="9" t="s">
        <v>8246</v>
      </c>
      <c r="D3808" t="str">
        <f t="shared" si="119"/>
        <v>GCTVAL-Gestiona los Contratos de Valores, su parametrización y su relación con las Cuentas de Inversión (CI)</v>
      </c>
    </row>
    <row r="3809" spans="1:4" x14ac:dyDescent="0.35">
      <c r="A3809" t="str">
        <f t="shared" si="118"/>
        <v>GDACBK-Gestor De Autorizaciones Canal Banking Reform</v>
      </c>
      <c r="B3809" s="9" t="s">
        <v>8247</v>
      </c>
      <c r="C3809" s="9" t="s">
        <v>8248</v>
      </c>
      <c r="D3809" t="str">
        <f t="shared" si="119"/>
        <v>GDACBK-Gestor De Autorizaciones Canal Banking Reform</v>
      </c>
    </row>
    <row r="3810" spans="1:4" x14ac:dyDescent="0.35">
      <c r="A3810" t="str">
        <f t="shared" si="118"/>
        <v>GDBNPM-Esta aplicación se encarga del mantenimiento de las tablas de Baremos Globales y del fichero de relaciones definidas entre Baremos Globales y Baremos Locales.</v>
      </c>
      <c r="B3810" s="9" t="s">
        <v>8249</v>
      </c>
      <c r="C3810" s="9" t="s">
        <v>8250</v>
      </c>
      <c r="D3810" t="str">
        <f t="shared" si="119"/>
        <v>GDBNPM-Esta aplicación se encarga del mantenimiento de las tablas de Baremos Globales y del fichero de relaciones definidas entre Baremos Globales y Baremos Locales.</v>
      </c>
    </row>
    <row r="3811" spans="1:4" x14ac:dyDescent="0.35">
      <c r="A3811" t="str">
        <f t="shared" si="118"/>
        <v>GDCDL1-Aplicacion Especifica ESPAÑA para la Muultiimplementacion de Gestion de Contratos en Liquidaciones de Cuentas Personales</v>
      </c>
      <c r="B3811" s="9" t="s">
        <v>8251</v>
      </c>
      <c r="C3811" s="9" t="s">
        <v>8252</v>
      </c>
      <c r="D3811" t="str">
        <f t="shared" si="119"/>
        <v>GDCDL1-Aplicacion Especifica ESPAÑA para la Muultiimplementacion de Gestion de Contratos en Liquidaciones de Cuentas Personales</v>
      </c>
    </row>
    <row r="3812" spans="1:4" x14ac:dyDescent="0.35">
      <c r="A3812" t="str">
        <f t="shared" si="118"/>
        <v>GDCDL2-Aplicacion Especifica ESPAÑA para la Multiimplementacion de Gestion de Contratos en Liquidaciones de Plazo</v>
      </c>
      <c r="B3812" s="9" t="s">
        <v>8253</v>
      </c>
      <c r="C3812" s="9" t="s">
        <v>8254</v>
      </c>
      <c r="D3812" t="str">
        <f t="shared" si="119"/>
        <v>GDCDL2-Aplicacion Especifica ESPAÑA para la Multiimplementacion de Gestion de Contratos en Liquidaciones de Plazo</v>
      </c>
    </row>
    <row r="3813" spans="1:4" x14ac:dyDescent="0.35">
      <c r="A3813" t="str">
        <f t="shared" si="118"/>
        <v>GDCDL3-Aplicacion Especifica PORTUGAL para la Muultiimplementacion de Gestion de Contratos en Liquidaciones de Plazo</v>
      </c>
      <c r="B3813" s="9" t="s">
        <v>8255</v>
      </c>
      <c r="C3813" s="9" t="s">
        <v>8256</v>
      </c>
      <c r="D3813" t="str">
        <f t="shared" si="119"/>
        <v>GDCDL3-Aplicacion Especifica PORTUGAL para la Muultiimplementacion de Gestion de Contratos en Liquidaciones de Plazo</v>
      </c>
    </row>
    <row r="3814" spans="1:4" x14ac:dyDescent="0.35">
      <c r="A3814" t="str">
        <f t="shared" si="118"/>
        <v>GDCDL4-Aplicacion Especifica UK para la Muultiimplementacion de Gestion de Contratos en Liquidaciones de Plazo</v>
      </c>
      <c r="B3814" s="9" t="s">
        <v>8257</v>
      </c>
      <c r="C3814" s="9" t="s">
        <v>8258</v>
      </c>
      <c r="D3814" t="str">
        <f t="shared" si="119"/>
        <v>GDCDL4-Aplicacion Especifica UK para la Muultiimplementacion de Gestion de Contratos en Liquidaciones de Plazo</v>
      </c>
    </row>
    <row r="3815" spans="1:4" x14ac:dyDescent="0.35">
      <c r="A3815" t="str">
        <f t="shared" si="118"/>
        <v>GDCDL5-Aplicacion Especifica USA Gestion de Contratos en Liquidaciones de Plazo</v>
      </c>
      <c r="B3815" s="9" t="s">
        <v>8259</v>
      </c>
      <c r="C3815" s="9" t="s">
        <v>8260</v>
      </c>
      <c r="D3815" t="str">
        <f t="shared" si="119"/>
        <v>GDCDL5-Aplicacion Especifica USA Gestion de Contratos en Liquidaciones de Plazo</v>
      </c>
    </row>
    <row r="3816" spans="1:4" x14ac:dyDescent="0.35">
      <c r="A3816" t="str">
        <f t="shared" si="118"/>
        <v>GDCDL6-Aplicacion Especifica PORTUGAL para la Muultiimplementacion de Gestion de Contratos en Liquidaciones de Cuentas Personales</v>
      </c>
      <c r="B3816" s="9" t="s">
        <v>8261</v>
      </c>
      <c r="C3816" s="9" t="s">
        <v>8262</v>
      </c>
      <c r="D3816" t="str">
        <f t="shared" si="119"/>
        <v>GDCDL6-Aplicacion Especifica PORTUGAL para la Muultiimplementacion de Gestion de Contratos en Liquidaciones de Cuentas Personales</v>
      </c>
    </row>
    <row r="3817" spans="1:4" x14ac:dyDescent="0.35">
      <c r="A3817" t="str">
        <f t="shared" si="118"/>
        <v>GDCDL7-Aplicacion Especifica USA para la Muultiimplementacion de Gestion de Contratos en Liquidaciones de Cuentas Personales</v>
      </c>
      <c r="B3817" s="9" t="s">
        <v>8263</v>
      </c>
      <c r="C3817" s="9" t="s">
        <v>8264</v>
      </c>
      <c r="D3817" t="str">
        <f t="shared" si="119"/>
        <v>GDCDL7-Aplicacion Especifica USA para la Muultiimplementacion de Gestion de Contratos en Liquidaciones de Cuentas Personales</v>
      </c>
    </row>
    <row r="3818" spans="1:4" x14ac:dyDescent="0.35">
      <c r="A3818" t="str">
        <f t="shared" si="118"/>
        <v>GDCDLD-Aplicacion Especifica ALEMANIA para la Muultiimplementacion de Gestion de Contratos en Liquidaciones de Plazo</v>
      </c>
      <c r="B3818" s="9" t="s">
        <v>8265</v>
      </c>
      <c r="C3818" s="9" t="s">
        <v>8266</v>
      </c>
      <c r="D3818" t="str">
        <f t="shared" si="119"/>
        <v>GDCDLD-Aplicacion Especifica ALEMANIA para la Muultiimplementacion de Gestion de Contratos en Liquidaciones de Plazo</v>
      </c>
    </row>
    <row r="3819" spans="1:4" x14ac:dyDescent="0.35">
      <c r="A3819" t="str">
        <f t="shared" si="118"/>
        <v>GDCDLE-Aplicacion Especifica ALEMANIA para la Muultiimplementacion de Gestion de Contratos en Liquidaciones de Cuentas Personales</v>
      </c>
      <c r="B3819" s="9" t="s">
        <v>8267</v>
      </c>
      <c r="C3819" s="9" t="s">
        <v>8268</v>
      </c>
      <c r="D3819" t="str">
        <f t="shared" si="119"/>
        <v>GDCDLE-Aplicacion Especifica ALEMANIA para la Muultiimplementacion de Gestion de Contratos en Liquidaciones de Cuentas Personales</v>
      </c>
    </row>
    <row r="3820" spans="1:4" x14ac:dyDescent="0.35">
      <c r="A3820" t="str">
        <f t="shared" si="118"/>
        <v>GDCHMU-Detalle Operativo Cheques CORE</v>
      </c>
      <c r="B3820" s="9" t="s">
        <v>8269</v>
      </c>
      <c r="C3820" s="9" t="s">
        <v>8270</v>
      </c>
      <c r="D3820" t="str">
        <f t="shared" si="119"/>
        <v>GDCHMU-Detalle Operativo Cheques CORE</v>
      </c>
    </row>
    <row r="3821" spans="1:4" x14ac:dyDescent="0.35">
      <c r="A3821" t="str">
        <f t="shared" si="118"/>
        <v>GDCHSO-Detalle Operativo Cheques parte específica para SOV</v>
      </c>
      <c r="B3821" s="9" t="s">
        <v>8271</v>
      </c>
      <c r="C3821" s="9" t="s">
        <v>8272</v>
      </c>
      <c r="D3821" t="str">
        <f t="shared" si="119"/>
        <v>GDCHSO-Detalle Operativo Cheques parte específica para SOV</v>
      </c>
    </row>
    <row r="3822" spans="1:4" x14ac:dyDescent="0.35">
      <c r="A3822" t="str">
        <f t="shared" si="118"/>
        <v>GDCLUR-Aplicación que contiene el Software de Gestión de Contratos local de SAN UK Retail</v>
      </c>
      <c r="B3822" s="9" t="s">
        <v>8273</v>
      </c>
      <c r="C3822" s="9" t="s">
        <v>8274</v>
      </c>
      <c r="D3822" t="str">
        <f t="shared" si="119"/>
        <v>GDCLUR-Aplicación que contiene el Software de Gestión de Contratos local de SAN UK Retail</v>
      </c>
    </row>
    <row r="3823" spans="1:4" x14ac:dyDescent="0.35">
      <c r="A3823" t="str">
        <f t="shared" si="118"/>
        <v>GDECBK-Gestor de Emisores Canal Banking Reform</v>
      </c>
      <c r="B3823" s="9" t="s">
        <v>8275</v>
      </c>
      <c r="C3823" s="9" t="s">
        <v>8276</v>
      </c>
      <c r="D3823" t="str">
        <f t="shared" si="119"/>
        <v>GDECBK-Gestor de Emisores Canal Banking Reform</v>
      </c>
    </row>
    <row r="3824" spans="1:4" x14ac:dyDescent="0.35">
      <c r="A3824" t="str">
        <f t="shared" si="118"/>
        <v>GDEPGD-Mitigar riesgos operativos a través de la automatización y optimización del proceso para asignar estrategias de gestión las cuales permitan: detectar y corregir el cálculo de variables, implementar reportería automatizada que facilite el seguimiento, aminorar el tiempo de respuestas para el análisis y toma de decisiones, evitar el aprovisionamiento de los insumos manuales y considerar la incorporación de las carteras faltantes (Hipotecario y PyME).</v>
      </c>
      <c r="B3824" s="9" t="s">
        <v>8277</v>
      </c>
      <c r="C3824" s="9" t="s">
        <v>8278</v>
      </c>
      <c r="D3824" t="str">
        <f t="shared" si="119"/>
        <v>GDEPGD-Mitigar riesgos operativos a través de la automatización y optimización del proceso para asignar estrategias de gestión las cuales permitan: detectar y corregir el cálculo de variables, implementar reportería automatizada que facilite el seguimiento, aminorar el tiempo de respuestas para el análisis y toma de decisiones, evitar el aprovisionamiento de los insumos manuales y considerar la incorporación de las carteras faltantes (Hipotecario y PyME).</v>
      </c>
    </row>
    <row r="3825" spans="1:4" x14ac:dyDescent="0.35">
      <c r="A3825" t="str">
        <f t="shared" si="118"/>
        <v>GDEPGD-Mitigar riesgos operativos a través de la automatización y optimización del proceso para asignar estrategias de gestión las cuales permitan: detectar y corregir el cálculo de variables, implementar reportería automatizada que facilite el seguimiento, aminorar el tiempo de respuestas para el análisis y toma de decisiones, evitar el aprovisionamiento de los insumos manuales y considerar la incorporación de las carteras faltantes (Hipotecario y PyME).</v>
      </c>
      <c r="B3825" s="9" t="s">
        <v>8277</v>
      </c>
      <c r="C3825" s="9" t="s">
        <v>8278</v>
      </c>
      <c r="D3825" t="str">
        <f t="shared" si="119"/>
        <v>GDEPGD-Mitigar riesgos operativos a través de la automatización y optimización del proceso para asignar estrategias de gestión las cuales permitan: detectar y corregir el cálculo de variables, implementar reportería automatizada que facilite el seguimiento, aminorar el tiempo de respuestas para el análisis y toma de decisiones, evitar el aprovisionamiento de los insumos manuales y considerar la incorporación de las carteras faltantes (Hipotecario y PyME).</v>
      </c>
    </row>
    <row r="3826" spans="1:4" x14ac:dyDescent="0.35">
      <c r="A3826" t="str">
        <f t="shared" si="118"/>
        <v>GDESEB-SOFTWARE SEB DE GESTION DE DESCUBIERTOS DE CCPP</v>
      </c>
      <c r="B3826" s="9" t="s">
        <v>8279</v>
      </c>
      <c r="C3826" s="9" t="s">
        <v>8280</v>
      </c>
      <c r="D3826" t="str">
        <f t="shared" si="119"/>
        <v>GDESEB-SOFTWARE SEB DE GESTION DE DESCUBIERTOS DE CCPP</v>
      </c>
    </row>
    <row r="3827" spans="1:4" x14ac:dyDescent="0.35">
      <c r="A3827" t="str">
        <f t="shared" si="118"/>
        <v>GDESOV-ENCARGADA DE GESTIONAR óRDENESDE DEVOLUCIóN PARA SOVEREIGN</v>
      </c>
      <c r="B3827" s="9" t="s">
        <v>8281</v>
      </c>
      <c r="C3827" s="9" t="s">
        <v>8282</v>
      </c>
      <c r="D3827" t="str">
        <f t="shared" si="119"/>
        <v>GDESOV-ENCARGADA DE GESTIONAR óRDENESDE DEVOLUCIóN PARA SOVEREIGN</v>
      </c>
    </row>
    <row r="3828" spans="1:4" x14ac:dyDescent="0.35">
      <c r="A3828" t="str">
        <f t="shared" si="118"/>
        <v>GDFDFY-Administración del registro, control y contabilización de los diferentes eventos operativos de las garantías de fondos de fomento</v>
      </c>
      <c r="B3828" s="9" t="s">
        <v>8283</v>
      </c>
      <c r="C3828" s="9" t="s">
        <v>8284</v>
      </c>
      <c r="D3828" t="str">
        <f t="shared" si="119"/>
        <v>GDFDFY-Administración del registro, control y contabilización de los diferentes eventos operativos de las garantías de fondos de fomento</v>
      </c>
    </row>
    <row r="3829" spans="1:4" x14ac:dyDescent="0.35">
      <c r="A3829" t="str">
        <f t="shared" si="118"/>
        <v>GDISOV-GESTORDIFERENCIA SOV</v>
      </c>
      <c r="B3829" s="9" t="s">
        <v>8285</v>
      </c>
      <c r="C3829" s="9" t="s">
        <v>8286</v>
      </c>
      <c r="D3829" t="str">
        <f t="shared" si="119"/>
        <v>GDISOV-GESTORDIFERENCIA SOV</v>
      </c>
    </row>
    <row r="3830" spans="1:4" x14ac:dyDescent="0.35">
      <c r="A3830" t="str">
        <f t="shared" si="118"/>
        <v>GDMNFD-GESTION DE MENSAJERIA NO FINANCIERA DE MIS PAGOS ESPECIFICO</v>
      </c>
      <c r="B3830" s="9" t="s">
        <v>8287</v>
      </c>
      <c r="C3830" s="9" t="s">
        <v>8288</v>
      </c>
      <c r="D3830" t="str">
        <f t="shared" si="119"/>
        <v>GDMNFD-GESTION DE MENSAJERIA NO FINANCIERA DE MIS PAGOS ESPECIFICO</v>
      </c>
    </row>
    <row r="3831" spans="1:4" x14ac:dyDescent="0.35">
      <c r="A3831" t="str">
        <f t="shared" si="118"/>
        <v>GDNDA1-Sistema de gestión del negocio de alertas. Implementación Multi-especifica para Santander USA</v>
      </c>
      <c r="B3831" s="9" t="s">
        <v>8289</v>
      </c>
      <c r="C3831" s="9" t="s">
        <v>8290</v>
      </c>
      <c r="D3831" t="str">
        <f t="shared" si="119"/>
        <v>GDNDA1-Sistema de gestión del negocio de alertas. Implementación Multi-especifica para Santander USA</v>
      </c>
    </row>
    <row r="3832" spans="1:4" x14ac:dyDescent="0.35">
      <c r="A3832" t="str">
        <f t="shared" ref="A3832:A3895" si="120">CONCATENATE(C3832,"-",B3832)</f>
        <v>GDNDAU-Sistema de gestión del negocio de alertas. Implementación Multi-especifica para Santander UK</v>
      </c>
      <c r="B3832" s="9" t="s">
        <v>8291</v>
      </c>
      <c r="C3832" s="9" t="s">
        <v>8292</v>
      </c>
      <c r="D3832" t="str">
        <f t="shared" ref="D3832:D3895" si="121">A3832</f>
        <v>GDNDAU-Sistema de gestión del negocio de alertas. Implementación Multi-especifica para Santander UK</v>
      </c>
    </row>
    <row r="3833" spans="1:4" x14ac:dyDescent="0.35">
      <c r="A3833" t="str">
        <f t="shared" si="120"/>
        <v>GDOBAN-GEM-DETALLE OPERATIVO BANESTO</v>
      </c>
      <c r="B3833" s="9" t="s">
        <v>8293</v>
      </c>
      <c r="C3833" s="9" t="s">
        <v>8294</v>
      </c>
      <c r="D3833" t="str">
        <f t="shared" si="121"/>
        <v>GDOBAN-GEM-DETALLE OPERATIVO BANESTO</v>
      </c>
    </row>
    <row r="3834" spans="1:4" x14ac:dyDescent="0.35">
      <c r="A3834" t="str">
        <f t="shared" si="120"/>
        <v>GDOCUK-GEM-Detalle operativo UKC</v>
      </c>
      <c r="B3834" s="9" t="s">
        <v>8295</v>
      </c>
      <c r="C3834" s="9" t="s">
        <v>8296</v>
      </c>
      <c r="D3834" t="str">
        <f t="shared" si="121"/>
        <v>GDOCUK-GEM-Detalle operativo UKC</v>
      </c>
    </row>
    <row r="3835" spans="1:4" x14ac:dyDescent="0.35">
      <c r="A3835" t="str">
        <f t="shared" si="120"/>
        <v>GDOCUM-GESTION DE DOCUMENTOS OFICINASY CD.</v>
      </c>
      <c r="B3835" s="9" t="s">
        <v>8297</v>
      </c>
      <c r="C3835" s="9" t="s">
        <v>8298</v>
      </c>
      <c r="D3835" t="str">
        <f t="shared" si="121"/>
        <v>GDOCUM-GESTION DE DOCUMENTOS OFICINASY CD.</v>
      </c>
    </row>
    <row r="3836" spans="1:4" x14ac:dyDescent="0.35">
      <c r="A3836" t="str">
        <f t="shared" si="120"/>
        <v>GDOMSB-Detalle Operativo GSM especifico para Santander Bank Alemania</v>
      </c>
      <c r="B3836" s="9" t="s">
        <v>8299</v>
      </c>
      <c r="C3836" s="9" t="s">
        <v>8300</v>
      </c>
      <c r="D3836" t="str">
        <f t="shared" si="121"/>
        <v>GDOMSB-Detalle Operativo GSM especifico para Santander Bank Alemania</v>
      </c>
    </row>
    <row r="3837" spans="1:4" x14ac:dyDescent="0.35">
      <c r="A3837" t="str">
        <f t="shared" si="120"/>
        <v>GDOMUL-MYC - Detalle Operativo de GEM. Acceso a los soportes y remesas en un estado determinado. Aplicación Multi.</v>
      </c>
      <c r="B3837" s="9" t="s">
        <v>8301</v>
      </c>
      <c r="C3837" s="9" t="s">
        <v>8302</v>
      </c>
      <c r="D3837" t="str">
        <f t="shared" si="121"/>
        <v>GDOMUL-MYC - Detalle Operativo de GEM. Acceso a los soportes y remesas en un estado determinado. Aplicación Multi.</v>
      </c>
    </row>
    <row r="3838" spans="1:4" x14ac:dyDescent="0.35">
      <c r="A3838" t="str">
        <f t="shared" si="120"/>
        <v>GDOSAN-GEM-DETALLE OPERATIVO SANTANDER</v>
      </c>
      <c r="B3838" s="9" t="s">
        <v>8303</v>
      </c>
      <c r="C3838" s="9" t="s">
        <v>8304</v>
      </c>
      <c r="D3838" t="str">
        <f t="shared" si="121"/>
        <v>GDOSAN-GEM-DETALLE OPERATIVO SANTANDER</v>
      </c>
    </row>
    <row r="3839" spans="1:4" x14ac:dyDescent="0.35">
      <c r="A3839" t="str">
        <f t="shared" si="120"/>
        <v>GDOSCL-GEM-DETALLE OPERATIVO CHILE</v>
      </c>
      <c r="B3839" s="9" t="s">
        <v>8305</v>
      </c>
      <c r="C3839" s="9" t="s">
        <v>8306</v>
      </c>
      <c r="D3839" t="str">
        <f t="shared" si="121"/>
        <v>GDOSCL-GEM-DETALLE OPERATIVO CHILE</v>
      </c>
    </row>
    <row r="3840" spans="1:4" x14ac:dyDescent="0.35">
      <c r="A3840" t="str">
        <f t="shared" si="120"/>
        <v>GDOSEB-GEM-DETALLE OPERATIVO SEB</v>
      </c>
      <c r="B3840" s="9" t="s">
        <v>8307</v>
      </c>
      <c r="C3840" s="9" t="s">
        <v>8308</v>
      </c>
      <c r="D3840" t="str">
        <f t="shared" si="121"/>
        <v>GDOSEB-GEM-DETALLE OPERATIVO SEB</v>
      </c>
    </row>
    <row r="3841" spans="1:4" x14ac:dyDescent="0.35">
      <c r="A3841" t="str">
        <f t="shared" si="120"/>
        <v>GDOSOV-GEM-DETALLE OPERATIVO SOVEREIGN</v>
      </c>
      <c r="B3841" s="9" t="s">
        <v>8309</v>
      </c>
      <c r="C3841" s="9" t="s">
        <v>8310</v>
      </c>
      <c r="D3841" t="str">
        <f t="shared" si="121"/>
        <v>GDOSOV-GEM-DETALLE OPERATIVO SOVEREIGN</v>
      </c>
    </row>
    <row r="3842" spans="1:4" x14ac:dyDescent="0.35">
      <c r="A3842" t="str">
        <f t="shared" si="120"/>
        <v>GDPRSC-GDPR (General Data Protection Regulation) - Regulación Europea Protección de Datos</v>
      </c>
      <c r="B3842" s="9" t="s">
        <v>8311</v>
      </c>
      <c r="C3842" s="9" t="s">
        <v>8312</v>
      </c>
      <c r="D3842" t="str">
        <f t="shared" si="121"/>
        <v>GDPRSC-GDPR (General Data Protection Regulation) - Regulación Europea Protección de Datos</v>
      </c>
    </row>
    <row r="3843" spans="1:4" x14ac:dyDescent="0.35">
      <c r="A3843" t="str">
        <f t="shared" si="120"/>
        <v>GDRABB-GESTOR DOCUMENTOS RIESGOS - APLICACION CORE</v>
      </c>
      <c r="B3843" s="9" t="s">
        <v>8313</v>
      </c>
      <c r="C3843" s="9" t="s">
        <v>8314</v>
      </c>
      <c r="D3843" t="str">
        <f t="shared" si="121"/>
        <v>GDRABB-GESTOR DOCUMENTOS RIESGOS - APLICACION CORE</v>
      </c>
    </row>
    <row r="3844" spans="1:4" x14ac:dyDescent="0.35">
      <c r="A3844" t="str">
        <f t="shared" si="120"/>
        <v>GDRCL1-Grupos de Riesgos Core Logica de Presentacion</v>
      </c>
      <c r="B3844" s="9" t="s">
        <v>8315</v>
      </c>
      <c r="C3844" s="9" t="s">
        <v>8316</v>
      </c>
      <c r="D3844" t="str">
        <f t="shared" si="121"/>
        <v>GDRCL1-Grupos de Riesgos Core Logica de Presentacion</v>
      </c>
    </row>
    <row r="3845" spans="1:4" x14ac:dyDescent="0.35">
      <c r="A3845" t="str">
        <f t="shared" si="120"/>
        <v>GDRCLD-Grupos de Riesgos Core Logica de Negocio</v>
      </c>
      <c r="B3845" s="9" t="s">
        <v>8317</v>
      </c>
      <c r="C3845" s="9" t="s">
        <v>8318</v>
      </c>
      <c r="D3845" t="str">
        <f t="shared" si="121"/>
        <v>GDRCLD-Grupos de Riesgos Core Logica de Negocio</v>
      </c>
    </row>
    <row r="3846" spans="1:4" x14ac:dyDescent="0.35">
      <c r="A3846" t="str">
        <f t="shared" si="120"/>
        <v>GDRCOR-GESTOR DOCUMENTOS RIESGOS - APLICACION CORE</v>
      </c>
      <c r="B3846" s="9" t="s">
        <v>8313</v>
      </c>
      <c r="C3846" s="9" t="s">
        <v>8319</v>
      </c>
      <c r="D3846" t="str">
        <f t="shared" si="121"/>
        <v>GDRCOR-GESTOR DOCUMENTOS RIESGOS - APLICACION CORE</v>
      </c>
    </row>
    <row r="3847" spans="1:4" x14ac:dyDescent="0.35">
      <c r="A3847" t="str">
        <f t="shared" si="120"/>
        <v>GDRSLN-GRUPOS DE RIESGOS SOVEREIGN Logica Negocio</v>
      </c>
      <c r="B3847" s="9" t="s">
        <v>8320</v>
      </c>
      <c r="C3847" s="9" t="s">
        <v>8321</v>
      </c>
      <c r="D3847" t="str">
        <f t="shared" si="121"/>
        <v>GDRSLN-GRUPOS DE RIESGOS SOVEREIGN Logica Negocio</v>
      </c>
    </row>
    <row r="3848" spans="1:4" x14ac:dyDescent="0.35">
      <c r="A3848" t="str">
        <f t="shared" si="120"/>
        <v>GDRSOV-Ges Doc Riesgos Sov</v>
      </c>
      <c r="B3848" s="9" t="s">
        <v>8322</v>
      </c>
      <c r="C3848" s="9" t="s">
        <v>8323</v>
      </c>
      <c r="D3848" t="str">
        <f t="shared" si="121"/>
        <v>GDRSOV-Ges Doc Riesgos Sov</v>
      </c>
    </row>
    <row r="3849" spans="1:4" x14ac:dyDescent="0.35">
      <c r="A3849" t="str">
        <f t="shared" si="120"/>
        <v>GDSEGU-Aplicação de suporte às funcionalidades de visualização/modificação no Arquivo Óptico</v>
      </c>
      <c r="B3849" s="9" t="s">
        <v>8324</v>
      </c>
      <c r="C3849" s="9" t="s">
        <v>8325</v>
      </c>
      <c r="D3849" t="str">
        <f t="shared" si="121"/>
        <v>GDSEGU-Aplicação de suporte às funcionalidades de visualização/modificação no Arquivo Óptico</v>
      </c>
    </row>
    <row r="3850" spans="1:4" x14ac:dyDescent="0.35">
      <c r="A3850" t="str">
        <f t="shared" si="120"/>
        <v>GEACIC-GEST ACUERDOS INTERNET CHILE</v>
      </c>
      <c r="B3850" s="9" t="s">
        <v>8326</v>
      </c>
      <c r="C3850" s="9" t="s">
        <v>8327</v>
      </c>
      <c r="D3850" t="str">
        <f t="shared" si="121"/>
        <v>GEACIC-GEST ACUERDOS INTERNET CHILE</v>
      </c>
    </row>
    <row r="3851" spans="1:4" x14ac:dyDescent="0.35">
      <c r="A3851" t="str">
        <f t="shared" si="120"/>
        <v>GEACOF-GESTION DE ACUERDOS OFICINA</v>
      </c>
      <c r="B3851" s="9" t="s">
        <v>8328</v>
      </c>
      <c r="C3851" s="9" t="s">
        <v>8329</v>
      </c>
      <c r="D3851" t="str">
        <f t="shared" si="121"/>
        <v>GEACOF-GESTION DE ACUERDOS OFICINA</v>
      </c>
    </row>
    <row r="3852" spans="1:4" x14ac:dyDescent="0.35">
      <c r="A3852" t="str">
        <f t="shared" si="120"/>
        <v>GEAGSO-IIC - DISTRIBUCION - GESTION AGRUPACIONES - SOVEREIGN</v>
      </c>
      <c r="B3852" s="9" t="s">
        <v>8330</v>
      </c>
      <c r="C3852" s="9" t="s">
        <v>8331</v>
      </c>
      <c r="D3852" t="str">
        <f t="shared" si="121"/>
        <v>GEAGSO-IIC - DISTRIBUCION - GESTION AGRUPACIONES - SOVEREIGN</v>
      </c>
    </row>
    <row r="3853" spans="1:4" x14ac:dyDescent="0.35">
      <c r="A3853" t="str">
        <f t="shared" si="120"/>
        <v>GEALMC-Aplicación que tiene como objetivo la consulta y mantenimiento de datos maestros ALM: catálogos ALM, tipologías, reducción de curvas, reducción de divisas</v>
      </c>
      <c r="B3853" s="9" t="s">
        <v>8332</v>
      </c>
      <c r="C3853" s="9" t="s">
        <v>8333</v>
      </c>
      <c r="D3853" t="str">
        <f t="shared" si="121"/>
        <v>GEALMC-Aplicación que tiene como objetivo la consulta y mantenimiento de datos maestros ALM: catálogos ALM, tipologías, reducción de curvas, reducción de divisas</v>
      </c>
    </row>
    <row r="3854" spans="1:4" x14ac:dyDescent="0.35">
      <c r="A3854" t="str">
        <f t="shared" si="120"/>
        <v>GEALMS-Aplicación que contiene la fachada MULTI de la lógica de negocio de mantenimiento de estructuras ALM. Es de ámbito local y para Santander España</v>
      </c>
      <c r="B3854" s="9" t="s">
        <v>8334</v>
      </c>
      <c r="C3854" s="9" t="s">
        <v>8335</v>
      </c>
      <c r="D3854" t="str">
        <f t="shared" si="121"/>
        <v>GEALMS-Aplicación que contiene la fachada MULTI de la lógica de negocio de mantenimiento de estructuras ALM. Es de ámbito local y para Santander España</v>
      </c>
    </row>
    <row r="3855" spans="1:4" x14ac:dyDescent="0.35">
      <c r="A3855" t="str">
        <f t="shared" si="120"/>
        <v>GEANCM-SW IN CHARGE ON IMPLEMENTING CONTROL MODEL OVER NOC(NOTIFICATION OF CHANGE)
DDRs related
-  ePAYm_SOV_DDR_External Transfers(Individual ACH)_NACHA Rules March'2014(Addendum)_Retail Cust Comv1.7 
- ePAYm_SOV_DDR_Business NOC Customer Communications_ChangeRequest_v12
-  20150527_DDR_Template BULK ACH Notification of Change-Email_v 1.0 
- 150406_ePAYm_SOV_DDR SCP NOCs Control Model v 1.2</v>
      </c>
      <c r="B3855" s="9" t="s">
        <v>8336</v>
      </c>
      <c r="C3855" s="9" t="s">
        <v>8337</v>
      </c>
      <c r="D3855" t="str">
        <f t="shared" si="121"/>
        <v>GEANCM-SW IN CHARGE ON IMPLEMENTING CONTROL MODEL OVER NOC(NOTIFICATION OF CHANGE)
DDRs related
-  ePAYm_SOV_DDR_External Transfers(Individual ACH)_NACHA Rules March'2014(Addendum)_Retail Cust Comv1.7 
- ePAYm_SOV_DDR_Business NOC Customer Communications_ChangeRequest_v12
-  20150527_DDR_Template BULK ACH Notification of Change-Email_v 1.0 
- 150406_ePAYm_SOV_DDR SCP NOCs Control Model v 1.2</v>
      </c>
    </row>
    <row r="3856" spans="1:4" x14ac:dyDescent="0.35">
      <c r="A3856" t="str">
        <f t="shared" si="120"/>
        <v>GEAVEX-Aplicación encargada de gestionar la información extraida del sistema de Avales como fachada publica a otros sistemas. Incluye información detallada de los productos y conceptos gestionados dentro del sistema de avales y calculos estadisticos realizados de forma especifica (sobre la información ofrecida en detalle). Alcance:   Gestión de extracciones de datos con información detallada relativa a la gestion de contratos de Clasificación de Avales y contratos de Aval, Liquidaciones de diversos conceptos, Periodificaciones de diversos conceptos, saldos, estados ademas de la información estadistica sobre la información anterior con la obtencion de multitud de indicadores (entre ellos evidencias sobre el control de gestión que se hayan detectado).</v>
      </c>
      <c r="B3856" s="9" t="s">
        <v>8338</v>
      </c>
      <c r="C3856" s="9" t="s">
        <v>8339</v>
      </c>
      <c r="D3856" t="str">
        <f t="shared" si="121"/>
        <v>GEAVEX-Aplicación encargada de gestionar la información extraida del sistema de Avales como fachada publica a otros sistemas. Incluye información detallada de los productos y conceptos gestionados dentro del sistema de avales y calculos estadisticos realizados de forma especifica (sobre la información ofrecida en detalle). Alcance:   Gestión de extracciones de datos con información detallada relativa a la gestion de contratos de Clasificación de Avales y contratos de Aval, Liquidaciones de diversos conceptos, Periodificaciones de diversos conceptos, saldos, estados ademas de la información estadistica sobre la información anterior con la obtencion de multitud de indicadores (entre ellos evidencias sobre el control de gestión que se hayan detectado).</v>
      </c>
    </row>
    <row r="3857" spans="1:4" x14ac:dyDescent="0.35">
      <c r="A3857" t="str">
        <f t="shared" si="120"/>
        <v>GEBALO-Aplicación que expone la lógica de presentación producto en Open Bank</v>
      </c>
      <c r="B3857" s="9" t="s">
        <v>8340</v>
      </c>
      <c r="C3857" s="9" t="s">
        <v>8341</v>
      </c>
      <c r="D3857" t="str">
        <f t="shared" si="121"/>
        <v>GEBALO-Aplicación que expone la lógica de presentación producto en Open Bank</v>
      </c>
    </row>
    <row r="3858" spans="1:4" x14ac:dyDescent="0.35">
      <c r="A3858" t="str">
        <f t="shared" si="120"/>
        <v>GEBEEL-GEST BENEF_EXCEP LP</v>
      </c>
      <c r="B3858" s="9" t="s">
        <v>8342</v>
      </c>
      <c r="C3858" s="9" t="s">
        <v>8343</v>
      </c>
      <c r="D3858" t="str">
        <f t="shared" si="121"/>
        <v>GEBEEL-GEST BENEF_EXCEP LP</v>
      </c>
    </row>
    <row r="3859" spans="1:4" x14ac:dyDescent="0.35">
      <c r="A3859" t="str">
        <f t="shared" si="120"/>
        <v>GEBEL1-GEST BEN_EXCP LP SEB</v>
      </c>
      <c r="B3859" s="9" t="s">
        <v>8344</v>
      </c>
      <c r="C3859" s="9" t="s">
        <v>8345</v>
      </c>
      <c r="D3859" t="str">
        <f t="shared" si="121"/>
        <v>GEBEL1-GEST BEN_EXCP LP SEB</v>
      </c>
    </row>
    <row r="3860" spans="1:4" x14ac:dyDescent="0.35">
      <c r="A3860" t="str">
        <f t="shared" si="120"/>
        <v>GEBELA-GEST BEN_EXCP LP ALE</v>
      </c>
      <c r="B3860" s="9" t="s">
        <v>8346</v>
      </c>
      <c r="C3860" s="9" t="s">
        <v>8347</v>
      </c>
      <c r="D3860" t="str">
        <f t="shared" si="121"/>
        <v>GEBELA-GEST BEN_EXCP LP ALE</v>
      </c>
    </row>
    <row r="3861" spans="1:4" x14ac:dyDescent="0.35">
      <c r="A3861" t="str">
        <f t="shared" si="120"/>
        <v>GEBELE-GEST BEN_EXCP LP ESP</v>
      </c>
      <c r="B3861" s="9" t="s">
        <v>8348</v>
      </c>
      <c r="C3861" s="9" t="s">
        <v>8349</v>
      </c>
      <c r="D3861" t="str">
        <f t="shared" si="121"/>
        <v>GEBELE-GEST BEN_EXCP LP ESP</v>
      </c>
    </row>
    <row r="3862" spans="1:4" x14ac:dyDescent="0.35">
      <c r="A3862" t="str">
        <f t="shared" si="120"/>
        <v>GEBELS-GEST BEN_EXCP LP SCB</v>
      </c>
      <c r="B3862" s="9" t="s">
        <v>8350</v>
      </c>
      <c r="C3862" s="9" t="s">
        <v>8351</v>
      </c>
      <c r="D3862" t="str">
        <f t="shared" si="121"/>
        <v>GEBELS-GEST BEN_EXCP LP SCB</v>
      </c>
    </row>
    <row r="3863" spans="1:4" x14ac:dyDescent="0.35">
      <c r="A3863" t="str">
        <f t="shared" si="120"/>
        <v>GEBLYA-Aplicación que aglutina toda la funcionalidad necesaria para gestionar la asignación, vencimiento y consulta de bloqueos y avisos operativos sobre contratos.</v>
      </c>
      <c r="B3863" s="9" t="s">
        <v>8352</v>
      </c>
      <c r="C3863" s="9" t="s">
        <v>8353</v>
      </c>
      <c r="D3863" t="str">
        <f t="shared" si="121"/>
        <v>GEBLYA-Aplicación que aglutina toda la funcionalidad necesaria para gestionar la asignación, vencimiento y consulta de bloqueos y avisos operativos sobre contratos.</v>
      </c>
    </row>
    <row r="3864" spans="1:4" x14ac:dyDescent="0.35">
      <c r="A3864" t="str">
        <f t="shared" si="120"/>
        <v>GEBOLO-Aplicación que expone la lógica de negocio producto de de Back Office en Open Bank</v>
      </c>
      <c r="B3864" s="9" t="s">
        <v>8354</v>
      </c>
      <c r="C3864" s="9" t="s">
        <v>8355</v>
      </c>
      <c r="D3864" t="str">
        <f t="shared" si="121"/>
        <v>GEBOLO-Aplicación que expone la lógica de negocio producto de de Back Office en Open Bank</v>
      </c>
    </row>
    <row r="3865" spans="1:4" x14ac:dyDescent="0.35">
      <c r="A3865" t="str">
        <f t="shared" si="120"/>
        <v>GEBOLY-Aplicación encargada de la gestión de bolsas de consumos (tanto de servicios como de bienes) para leasing y renting</v>
      </c>
      <c r="B3865" s="9" t="s">
        <v>8356</v>
      </c>
      <c r="C3865" s="9" t="s">
        <v>8357</v>
      </c>
      <c r="D3865" t="str">
        <f t="shared" si="121"/>
        <v>GEBOLY-Aplicación encargada de la gestión de bolsas de consumos (tanto de servicios como de bienes) para leasing y renting</v>
      </c>
    </row>
    <row r="3866" spans="1:4" x14ac:dyDescent="0.35">
      <c r="A3866" t="str">
        <f t="shared" si="120"/>
        <v>GECAFI-Aplicáción para la generación de Cartas Fiscales</v>
      </c>
      <c r="B3866" s="9" t="s">
        <v>8358</v>
      </c>
      <c r="C3866" s="9" t="s">
        <v>8359</v>
      </c>
      <c r="D3866" t="str">
        <f t="shared" si="121"/>
        <v>GECAFI-Aplicáción para la generación de Cartas Fiscales</v>
      </c>
    </row>
    <row r="3867" spans="1:4" x14ac:dyDescent="0.35">
      <c r="A3867" t="str">
        <f t="shared" si="120"/>
        <v>GECALC-Los objetivos principales del Gestor de Calidad de Datos son permitir al usuario Back Office de ALM realizar un seguimiento de las incidencias no bloqueantes que se produzcan durante el procesamiento de las interfaces de entrada al APV, establecer en las interfaces donde aplique los umbrales de los distintos controles establecidos en el proceso de validación de datos del APV y la carga manual en el sistema de las interfaces de GPyC.</v>
      </c>
      <c r="B3867" s="9" t="s">
        <v>8360</v>
      </c>
      <c r="C3867" s="9" t="s">
        <v>8361</v>
      </c>
      <c r="D3867" t="str">
        <f t="shared" si="121"/>
        <v>GECALC-Los objetivos principales del Gestor de Calidad de Datos son permitir al usuario Back Office de ALM realizar un seguimiento de las incidencias no bloqueantes que se produzcan durante el procesamiento de las interfaces de entrada al APV, establecer en las interfaces donde aplique los umbrales de los distintos controles establecidos en el proceso de validación de datos del APV y la carga manual en el sistema de las interfaces de GPyC.</v>
      </c>
    </row>
    <row r="3868" spans="1:4" x14ac:dyDescent="0.35">
      <c r="A3868" t="str">
        <f t="shared" si="120"/>
        <v>GECALS-Aplicación cuyo objeto funcional es resolver las incidencias que se han originado en los procesos de aprovisionamiento del DW ALM según los umbrales de validación establecidos por BBOO ALM. También el usuario puede realizar el mantenimiento de dichos umbrales y la carga manual de GRANDES PAGOS Y COBROS. Se implementa la lógica de negocio MULTI DE LA IMPLANTACIÓN SANTANDER ESPAÑA</v>
      </c>
      <c r="B3868" s="9" t="s">
        <v>8362</v>
      </c>
      <c r="C3868" s="9" t="s">
        <v>8363</v>
      </c>
      <c r="D3868" t="str">
        <f t="shared" si="121"/>
        <v>GECALS-Aplicación cuyo objeto funcional es resolver las incidencias que se han originado en los procesos de aprovisionamiento del DW ALM según los umbrales de validación establecidos por BBOO ALM. También el usuario puede realizar el mantenimiento de dichos umbrales y la carga manual de GRANDES PAGOS Y COBROS. Se implementa la lógica de negocio MULTI DE LA IMPLANTACIÓN SANTANDER ESPAÑA</v>
      </c>
    </row>
    <row r="3869" spans="1:4" x14ac:dyDescent="0.35">
      <c r="A3869" t="str">
        <f t="shared" si="120"/>
        <v>GECAMT-GESTION CUADROS AMORTIZACION - MULTI TOTTA</v>
      </c>
      <c r="B3869" s="9" t="s">
        <v>8364</v>
      </c>
      <c r="C3869" s="9" t="s">
        <v>8365</v>
      </c>
      <c r="D3869" t="str">
        <f t="shared" si="121"/>
        <v>GECAMT-GESTION CUADROS AMORTIZACION - MULTI TOTTA</v>
      </c>
    </row>
    <row r="3870" spans="1:4" x14ac:dyDescent="0.35">
      <c r="A3870" t="str">
        <f t="shared" si="120"/>
        <v>GECASO-IIC - CATALOGO TECNICO - GESTION DE CALENDARIOS - SOVEREIGN</v>
      </c>
      <c r="B3870" s="9" t="s">
        <v>8366</v>
      </c>
      <c r="C3870" s="9" t="s">
        <v>8367</v>
      </c>
      <c r="D3870" t="str">
        <f t="shared" si="121"/>
        <v>GECASO-IIC - CATALOGO TECNICO - GESTION DE CALENDARIOS - SOVEREIGN</v>
      </c>
    </row>
    <row r="3871" spans="1:4" x14ac:dyDescent="0.35">
      <c r="A3871" t="str">
        <f t="shared" si="120"/>
        <v>GECDPA-Aplicación encargada de realizar la gestión contable de premios del sistema de BONIFICACIONES en ALEMANIA</v>
      </c>
      <c r="B3871" s="9" t="s">
        <v>8368</v>
      </c>
      <c r="C3871" s="9" t="s">
        <v>8369</v>
      </c>
      <c r="D3871" t="str">
        <f t="shared" si="121"/>
        <v>GECDPA-Aplicación encargada de realizar la gestión contable de premios del sistema de BONIFICACIONES en ALEMANIA</v>
      </c>
    </row>
    <row r="3872" spans="1:4" x14ac:dyDescent="0.35">
      <c r="A3872" t="str">
        <f t="shared" si="120"/>
        <v>GECDPU-Aplicación encargada de realizar la gestión contable de premios del sistema de BONIFICACIONES en USA</v>
      </c>
      <c r="B3872" s="9" t="s">
        <v>8370</v>
      </c>
      <c r="C3872" s="9" t="s">
        <v>8371</v>
      </c>
      <c r="D3872" t="str">
        <f t="shared" si="121"/>
        <v>GECDPU-Aplicación encargada de realizar la gestión contable de premios del sistema de BONIFICACIONES en USA</v>
      </c>
    </row>
    <row r="3873" spans="1:4" x14ac:dyDescent="0.35">
      <c r="A3873" t="str">
        <f t="shared" si="120"/>
        <v>GECOAS-Gestor Contable que realiza la asignación de cuenta contable en base a la subcuenta para cada uno de los movimientos recibidos.   También realiza la reclasificación contable de los saldos ante modificaciones de los formativos (modelo de relación subcuenta - cuenta contable). Para ello ejecuta Operaciones Bancarias de reclasificación en los casos en los que corresponda (entornos Partenón).</v>
      </c>
      <c r="B3873" s="9" t="s">
        <v>8372</v>
      </c>
      <c r="C3873" s="9" t="s">
        <v>8373</v>
      </c>
      <c r="D3873" t="str">
        <f t="shared" si="121"/>
        <v>GECOAS-Gestor Contable que realiza la asignación de cuenta contable en base a la subcuenta para cada uno de los movimientos recibidos.   También realiza la reclasificación contable de los saldos ante modificaciones de los formativos (modelo de relación subcuenta - cuenta contable). Para ello ejecuta Operaciones Bancarias de reclasificación en los casos en los que corresponda (entornos Partenón).</v>
      </c>
    </row>
    <row r="3874" spans="1:4" x14ac:dyDescent="0.35">
      <c r="A3874" t="str">
        <f t="shared" si="120"/>
        <v>GECOCO-GESTION COBRO-COMUN</v>
      </c>
      <c r="B3874" s="9" t="s">
        <v>8374</v>
      </c>
      <c r="C3874" s="9" t="s">
        <v>8375</v>
      </c>
      <c r="D3874" t="str">
        <f t="shared" si="121"/>
        <v>GECOCO-GESTION COBRO-COMUN</v>
      </c>
    </row>
    <row r="3875" spans="1:4" x14ac:dyDescent="0.35">
      <c r="A3875" t="str">
        <f t="shared" si="120"/>
        <v>GECOD1-Aplicación principal que administra los contratos de Préstamos a lo largo de toda su vida (salvo las modificaciones de contrato)  La funcionalidad es común para todos los tipos de Productos (independientemente de su garantía, finalidad, o naturaleza de sus titulares) La funcionalidad de esta aplicación no incluye lógica de otros negocios o aplicaciones (como seguros, recuperaciones, impuestos, etc), ni la propia de los procesos de negocio</v>
      </c>
      <c r="B3875" s="9" t="s">
        <v>8376</v>
      </c>
      <c r="C3875" s="9" t="s">
        <v>8377</v>
      </c>
      <c r="D3875" t="str">
        <f t="shared" si="121"/>
        <v>GECOD1-Aplicación principal que administra los contratos de Préstamos a lo largo de toda su vida (salvo las modificaciones de contrato)  La funcionalidad es común para todos los tipos de Productos (independientemente de su garantía, finalidad, o naturaleza de sus titulares) La funcionalidad de esta aplicación no incluye lógica de otros negocios o aplicaciones (como seguros, recuperaciones, impuestos, etc), ni la propia de los procesos de negocio</v>
      </c>
    </row>
    <row r="3876" spans="1:4" x14ac:dyDescent="0.35">
      <c r="A3876" t="str">
        <f t="shared" si="120"/>
        <v>GECODP-Aplicación encargada de realizar la gestión contable de premios del sistema de BONIFICACIONES</v>
      </c>
      <c r="B3876" s="9" t="s">
        <v>8378</v>
      </c>
      <c r="C3876" s="9" t="s">
        <v>8379</v>
      </c>
      <c r="D3876" t="str">
        <f t="shared" si="121"/>
        <v>GECODP-Aplicación encargada de realizar la gestión contable de premios del sistema de BONIFICACIONES</v>
      </c>
    </row>
    <row r="3877" spans="1:4" x14ac:dyDescent="0.35">
      <c r="A3877" t="str">
        <f t="shared" si="120"/>
        <v>GECOL1-Aplicación encargada de la gestión de la operativa con Gestor de Cobros</v>
      </c>
      <c r="B3877" s="9" t="s">
        <v>8380</v>
      </c>
      <c r="C3877" s="9" t="s">
        <v>8381</v>
      </c>
      <c r="D3877" t="str">
        <f t="shared" si="121"/>
        <v>GECOL1-Aplicación encargada de la gestión de la operativa con Gestor de Cobros</v>
      </c>
    </row>
    <row r="3878" spans="1:4" x14ac:dyDescent="0.35">
      <c r="A3878" t="str">
        <f t="shared" si="120"/>
        <v>GECOLY-Aplicación que contiene la operativa para ayudar a la gestión de contratos de Leasing y Renting que no esta contemplada en la aplicación de LyR</v>
      </c>
      <c r="B3878" s="9" t="s">
        <v>8382</v>
      </c>
      <c r="C3878" s="9" t="s">
        <v>8383</v>
      </c>
      <c r="D3878" t="str">
        <f t="shared" si="121"/>
        <v>GECOLY-Aplicación que contiene la operativa para ayudar a la gestión de contratos de Leasing y Renting que no esta contemplada en la aplicación de LyR</v>
      </c>
    </row>
    <row r="3879" spans="1:4" x14ac:dyDescent="0.35">
      <c r="A3879" t="str">
        <f t="shared" si="120"/>
        <v>GECOMG-Gestor Ctble Pr SW MULTI GLOBAL</v>
      </c>
      <c r="B3879" s="9" t="s">
        <v>8384</v>
      </c>
      <c r="C3879" s="9" t="s">
        <v>8385</v>
      </c>
      <c r="D3879" t="str">
        <f t="shared" si="121"/>
        <v>GECOMG-Gestor Ctble Pr SW MULTI GLOBAL</v>
      </c>
    </row>
    <row r="3880" spans="1:4" x14ac:dyDescent="0.35">
      <c r="A3880" t="str">
        <f t="shared" si="120"/>
        <v>GECOMU-Aplicación de Gestión de Contratos de Cuentas Personales. Gestión infraestructura básica de Cuentas (saldos, consultas, cambios subtipo,…). Aplicación de Adaptación para el patrón multi</v>
      </c>
      <c r="B3880" s="9" t="s">
        <v>8386</v>
      </c>
      <c r="C3880" s="9" t="s">
        <v>8387</v>
      </c>
      <c r="D3880" t="str">
        <f t="shared" si="121"/>
        <v>GECOMU-Aplicación de Gestión de Contratos de Cuentas Personales. Gestión infraestructura básica de Cuentas (saldos, consultas, cambios subtipo,…). Aplicación de Adaptación para el patrón multi</v>
      </c>
    </row>
    <row r="3881" spans="1:4" x14ac:dyDescent="0.35">
      <c r="A3881" t="str">
        <f t="shared" si="120"/>
        <v>GECOOP-APLICACION LOCAL PARA OPENBANK PARA CONSULTA Y GESTION DE CONTRATOS DE CUENTAS PERSONALES</v>
      </c>
      <c r="B3881" s="9" t="s">
        <v>8388</v>
      </c>
      <c r="C3881" s="9" t="s">
        <v>8389</v>
      </c>
      <c r="D3881" t="str">
        <f t="shared" si="121"/>
        <v>GECOOP-APLICACION LOCAL PARA OPENBANK PARA CONSULTA Y GESTION DE CONTRATOS DE CUENTAS PERSONALES</v>
      </c>
    </row>
    <row r="3882" spans="1:4" x14ac:dyDescent="0.35">
      <c r="A3882" t="str">
        <f t="shared" si="120"/>
        <v>GECOP1-Multificación para Santander Bank Alemania de la aplicación Gestión Cobro Préstamos</v>
      </c>
      <c r="B3882" s="9" t="s">
        <v>8390</v>
      </c>
      <c r="C3882" s="9" t="s">
        <v>8391</v>
      </c>
      <c r="D3882" t="str">
        <f t="shared" si="121"/>
        <v>GECOP1-Multificación para Santander Bank Alemania de la aplicación Gestión Cobro Préstamos</v>
      </c>
    </row>
    <row r="3883" spans="1:4" x14ac:dyDescent="0.35">
      <c r="A3883" t="str">
        <f t="shared" si="120"/>
        <v>GECOP2-Multificación para SANTANDER USA de la aplicación Gestión Cobro Préstamos</v>
      </c>
      <c r="B3883" s="9" t="s">
        <v>8392</v>
      </c>
      <c r="C3883" s="9" t="s">
        <v>8393</v>
      </c>
      <c r="D3883" t="str">
        <f t="shared" si="121"/>
        <v>GECOP2-Multificación para SANTANDER USA de la aplicación Gestión Cobro Préstamos</v>
      </c>
    </row>
    <row r="3884" spans="1:4" x14ac:dyDescent="0.35">
      <c r="A3884" t="str">
        <f t="shared" si="120"/>
        <v>GECOPD-Gestion de contratos de pagos documentarios</v>
      </c>
      <c r="B3884" s="9" t="s">
        <v>8394</v>
      </c>
      <c r="C3884" s="9" t="s">
        <v>8395</v>
      </c>
      <c r="D3884" t="str">
        <f t="shared" si="121"/>
        <v>GECOPD-Gestion de contratos de pagos documentarios</v>
      </c>
    </row>
    <row r="3885" spans="1:4" x14ac:dyDescent="0.35">
      <c r="A3885" t="str">
        <f t="shared" si="120"/>
        <v>GECOPR-Aplicación que aglutina toda la funcionalidad necesaria resolver el cobro de conceptos debidos de un contrato de Préstamos. Cubre los siguientes aspectos: - Proceso de emisión al cobro de los conceptos vencidos - Interfaz con la pieza de Gestión de Domicilaciones (envío/recepción) - Mecanismos de reintento de cobro de conceptos impagados - Cobro online de conceptos - Prenotificación cantidades a cobrar - Establecimiento de Acuerdos de Pago sobre un contrato</v>
      </c>
      <c r="B3885" s="9" t="s">
        <v>8396</v>
      </c>
      <c r="C3885" s="9" t="s">
        <v>8397</v>
      </c>
      <c r="D3885" t="str">
        <f t="shared" si="121"/>
        <v>GECOPR-Aplicación que aglutina toda la funcionalidad necesaria resolver el cobro de conceptos debidos de un contrato de Préstamos. Cubre los siguientes aspectos: - Proceso de emisión al cobro de los conceptos vencidos - Interfaz con la pieza de Gestión de Domicilaciones (envío/recepción) - Mecanismos de reintento de cobro de conceptos impagados - Cobro online de conceptos - Prenotificación cantidades a cobrar - Establecimiento de Acuerdos de Pago sobre un contrato</v>
      </c>
    </row>
    <row r="3886" spans="1:4" x14ac:dyDescent="0.35">
      <c r="A3886" t="str">
        <f t="shared" si="120"/>
        <v>GECOPS-Multificación para SCB de la aplicación Gestión Cobro Préstamos</v>
      </c>
      <c r="B3886" s="9" t="s">
        <v>8398</v>
      </c>
      <c r="C3886" s="9" t="s">
        <v>8399</v>
      </c>
      <c r="D3886" t="str">
        <f t="shared" si="121"/>
        <v>GECOPS-Multificación para SCB de la aplicación Gestión Cobro Préstamos</v>
      </c>
    </row>
    <row r="3887" spans="1:4" x14ac:dyDescent="0.35">
      <c r="A3887" t="str">
        <f t="shared" si="120"/>
        <v>GECOPT-Multificacion SANTANDER TOTTA de la aplicación Gestión Cobro Préstamos</v>
      </c>
      <c r="B3887" s="9" t="s">
        <v>8400</v>
      </c>
      <c r="C3887" s="9" t="s">
        <v>8401</v>
      </c>
      <c r="D3887" t="str">
        <f t="shared" si="121"/>
        <v>GECOPT-Multificacion SANTANDER TOTTA de la aplicación Gestión Cobro Préstamos</v>
      </c>
    </row>
    <row r="3888" spans="1:4" x14ac:dyDescent="0.35">
      <c r="A3888" t="str">
        <f t="shared" si="120"/>
        <v>GECOPU-Multificación para SANTANDER UK de la aplicación Gestión Cobro Préstamos</v>
      </c>
      <c r="B3888" s="9" t="s">
        <v>8402</v>
      </c>
      <c r="C3888" s="9" t="s">
        <v>8403</v>
      </c>
      <c r="D3888" t="str">
        <f t="shared" si="121"/>
        <v>GECOPU-Multificación para SANTANDER UK de la aplicación Gestión Cobro Préstamos</v>
      </c>
    </row>
    <row r="3889" spans="1:4" x14ac:dyDescent="0.35">
      <c r="A3889" t="str">
        <f t="shared" si="120"/>
        <v>GECOSC-GESTOR CONTABLE SW ESPECÍFICO PARA SCB</v>
      </c>
      <c r="B3889" s="9" t="s">
        <v>8404</v>
      </c>
      <c r="C3889" s="9" t="s">
        <v>8405</v>
      </c>
      <c r="D3889" t="str">
        <f t="shared" si="121"/>
        <v>GECOSC-GESTOR CONTABLE SW ESPECÍFICO PARA SCB</v>
      </c>
    </row>
    <row r="3890" spans="1:4" x14ac:dyDescent="0.35">
      <c r="A3890" t="str">
        <f t="shared" si="120"/>
        <v>GECPPO-GESTOR CONTABLE PREMIOS PORTAL ONE SOVEREIGN</v>
      </c>
      <c r="B3890" s="9" t="s">
        <v>8406</v>
      </c>
      <c r="C3890" s="9" t="s">
        <v>8407</v>
      </c>
      <c r="D3890" t="str">
        <f t="shared" si="121"/>
        <v>GECPPO-GESTOR CONTABLE PREMIOS PORTAL ONE SOVEREIGN</v>
      </c>
    </row>
    <row r="3891" spans="1:4" x14ac:dyDescent="0.35">
      <c r="A3891" t="str">
        <f t="shared" si="120"/>
        <v>GECUDA-Aplicación que aglutina toda la funcionalidad necesaria para el cálculo de cuotas,cuadros y plazos de un contrato de financiación. Permite gestionar tanto cuadros establecidos de acuerdo a un método de amortización predeterminado como cuadros definidos específicamente para un contrato. También gestionará las distintas versiones de cuadro que haya tenido el contrato a lo largo de su historia.</v>
      </c>
      <c r="B3891" s="9" t="s">
        <v>8408</v>
      </c>
      <c r="C3891" s="9" t="s">
        <v>8409</v>
      </c>
      <c r="D3891" t="str">
        <f t="shared" si="121"/>
        <v>GECUDA-Aplicación que aglutina toda la funcionalidad necesaria para el cálculo de cuotas,cuadros y plazos de un contrato de financiación. Permite gestionar tanto cuadros establecidos de acuerdo a un método de amortización predeterminado como cuadros definidos específicamente para un contrato. También gestionará las distintas versiones de cuadro que haya tenido el contrato a lo largo de su historia.</v>
      </c>
    </row>
    <row r="3892" spans="1:4" x14ac:dyDescent="0.35">
      <c r="A3892" t="str">
        <f t="shared" si="120"/>
        <v>GEDADP-Aplicación para Gestión de Acuerdos de Pago</v>
      </c>
      <c r="B3892" s="9" t="s">
        <v>8410</v>
      </c>
      <c r="C3892" s="9" t="s">
        <v>8411</v>
      </c>
      <c r="D3892" t="str">
        <f t="shared" si="121"/>
        <v>GEDADP-Aplicación para Gestión de Acuerdos de Pago</v>
      </c>
    </row>
    <row r="3893" spans="1:4" x14ac:dyDescent="0.35">
      <c r="A3893" t="str">
        <f t="shared" si="120"/>
        <v>GEDATI-GESTOR DATOS TITULIZACIONES CORPORATIVO.</v>
      </c>
      <c r="B3893" s="9" t="s">
        <v>8412</v>
      </c>
      <c r="C3893" s="9" t="s">
        <v>8413</v>
      </c>
      <c r="D3893" t="str">
        <f t="shared" si="121"/>
        <v>GEDATI-GESTOR DATOS TITULIZACIONES CORPORATIVO.</v>
      </c>
    </row>
    <row r="3894" spans="1:4" x14ac:dyDescent="0.35">
      <c r="A3894" t="str">
        <f t="shared" si="120"/>
        <v>GEDBDS-Aplicación encargada de la gestión de bolsas de servicios</v>
      </c>
      <c r="B3894" s="9" t="s">
        <v>8414</v>
      </c>
      <c r="C3894" s="9" t="s">
        <v>8415</v>
      </c>
      <c r="D3894" t="str">
        <f t="shared" si="121"/>
        <v>GEDBDS-Aplicación encargada de la gestión de bolsas de servicios</v>
      </c>
    </row>
    <row r="3895" spans="1:4" x14ac:dyDescent="0.35">
      <c r="A3895" t="str">
        <f t="shared" si="120"/>
        <v>GEDEA1-Gestion de acuerdos</v>
      </c>
      <c r="B3895" s="9" t="s">
        <v>8416</v>
      </c>
      <c r="C3895" s="9" t="s">
        <v>8417</v>
      </c>
      <c r="D3895" t="str">
        <f t="shared" si="121"/>
        <v>GEDEA1-Gestion de acuerdos</v>
      </c>
    </row>
    <row r="3896" spans="1:4" x14ac:dyDescent="0.35">
      <c r="A3896" t="str">
        <f t="shared" ref="A3896:A3959" si="122">CONCATENATE(C3896,"-",B3896)</f>
        <v>GEDEA2-GESTION DE ALERTAS PARA SC LOCAL UK</v>
      </c>
      <c r="B3896" s="9" t="s">
        <v>8418</v>
      </c>
      <c r="C3896" s="9" t="s">
        <v>8419</v>
      </c>
      <c r="D3896" t="str">
        <f t="shared" ref="D3896:D3959" si="123">A3896</f>
        <v>GEDEA2-GESTION DE ALERTAS PARA SC LOCAL UK</v>
      </c>
    </row>
    <row r="3897" spans="1:4" x14ac:dyDescent="0.35">
      <c r="A3897" t="str">
        <f t="shared" si="122"/>
        <v>GEDEA3-Aplicación que recoge la gestión de derechos ARCO de Santander Seguros, Santander Mediación</v>
      </c>
      <c r="B3897" s="9" t="s">
        <v>8420</v>
      </c>
      <c r="C3897" s="9" t="s">
        <v>8421</v>
      </c>
      <c r="D3897" t="str">
        <f t="shared" si="123"/>
        <v>GEDEA3-Aplicación que recoge la gestión de derechos ARCO de Santander Seguros, Santander Mediación</v>
      </c>
    </row>
    <row r="3898" spans="1:4" x14ac:dyDescent="0.35">
      <c r="A3898" t="str">
        <f t="shared" si="122"/>
        <v>GEDEC1-Aplicación encargada de la gestión de la gestión de cualquier cobro.</v>
      </c>
      <c r="B3898" s="9" t="s">
        <v>8422</v>
      </c>
      <c r="C3898" s="9" t="s">
        <v>8423</v>
      </c>
      <c r="D3898" t="str">
        <f t="shared" si="123"/>
        <v>GEDEC1-Aplicación encargada de la gestión de la gestión de cualquier cobro.</v>
      </c>
    </row>
    <row r="3899" spans="1:4" x14ac:dyDescent="0.35">
      <c r="A3899" t="str">
        <f t="shared" si="122"/>
        <v>GEDECA-Aplicación para la Gestión de carencias de préstamos</v>
      </c>
      <c r="B3899" s="9" t="s">
        <v>8424</v>
      </c>
      <c r="C3899" s="9" t="s">
        <v>8425</v>
      </c>
      <c r="D3899" t="str">
        <f t="shared" si="123"/>
        <v>GEDECA-Aplicación para la Gestión de carencias de préstamos</v>
      </c>
    </row>
    <row r="3900" spans="1:4" x14ac:dyDescent="0.35">
      <c r="A3900" t="str">
        <f t="shared" si="122"/>
        <v>GEDECC-Aplicación Especifica CHILE que incluye el software necesarios para la Gestión de los Contratos  en CHILE (Comunicación sw. Altair)</v>
      </c>
      <c r="B3900" s="9" t="s">
        <v>8426</v>
      </c>
      <c r="C3900" s="9" t="s">
        <v>8427</v>
      </c>
      <c r="D3900" t="str">
        <f t="shared" si="123"/>
        <v>GEDECC-Aplicación Especifica CHILE que incluye el software necesarios para la Gestión de los Contratos  en CHILE (Comunicación sw. Altair)</v>
      </c>
    </row>
    <row r="3901" spans="1:4" x14ac:dyDescent="0.35">
      <c r="A3901" t="str">
        <f t="shared" si="122"/>
        <v>GEDECE-Gestión infraestructura básica de Cuentas (saldos, consultas,…). 
Esta aplicación contendrá microservicios y resto de artefactos relacionados con el mundo de ctas. personales demarcación local España. El proyecto es PSD2 desarrollado por el equipo de Digital y catalogado por funcionalidad en CCPP.</v>
      </c>
      <c r="B3901" s="9" t="s">
        <v>8428</v>
      </c>
      <c r="C3901" s="9" t="s">
        <v>8429</v>
      </c>
      <c r="D3901" t="str">
        <f t="shared" si="123"/>
        <v>GEDECE-Gestión infraestructura básica de Cuentas (saldos, consultas,…). 
Esta aplicación contendrá microservicios y resto de artefactos relacionados con el mundo de ctas. personales demarcación local España. El proyecto es PSD2 desarrollado por el equipo de Digital y catalogado por funcionalidad en CCPP.</v>
      </c>
    </row>
    <row r="3902" spans="1:4" x14ac:dyDescent="0.35">
      <c r="A3902" t="str">
        <f t="shared" si="122"/>
        <v>GEDECG-Gestor de Contratos de Grandes Clientes respecto al tratamiento de Gestion de Efectivo</v>
      </c>
      <c r="B3902" s="9" t="s">
        <v>8430</v>
      </c>
      <c r="C3902" s="9" t="s">
        <v>8431</v>
      </c>
      <c r="D3902" t="str">
        <f t="shared" si="123"/>
        <v>GEDECG-Gestor de Contratos de Grandes Clientes respecto al tratamiento de Gestion de Efectivo</v>
      </c>
    </row>
    <row r="3903" spans="1:4" x14ac:dyDescent="0.35">
      <c r="A3903" t="str">
        <f t="shared" si="122"/>
        <v>GEDECM-Aplicación Especifica MEJICO que incluye el software necesario para la Gestión de los Contratos</v>
      </c>
      <c r="B3903" s="9" t="s">
        <v>8432</v>
      </c>
      <c r="C3903" s="9" t="s">
        <v>8433</v>
      </c>
      <c r="D3903" t="str">
        <f t="shared" si="123"/>
        <v>GEDECM-Aplicación Especifica MEJICO que incluye el software necesario para la Gestión de los Contratos</v>
      </c>
    </row>
    <row r="3904" spans="1:4" x14ac:dyDescent="0.35">
      <c r="A3904" t="str">
        <f t="shared" si="122"/>
        <v>GEDECO-Aplicación encargada de la gestión de contratos</v>
      </c>
      <c r="B3904" s="9" t="s">
        <v>8434</v>
      </c>
      <c r="C3904" s="9" t="s">
        <v>8435</v>
      </c>
      <c r="D3904" t="str">
        <f t="shared" si="123"/>
        <v>GEDECO-Aplicación encargada de la gestión de contratos</v>
      </c>
    </row>
    <row r="3905" spans="1:4" x14ac:dyDescent="0.35">
      <c r="A3905" t="str">
        <f t="shared" si="122"/>
        <v>GEDECP-Aplicación para la Gestión de conceptos periódicos de préstamos</v>
      </c>
      <c r="B3905" s="9" t="s">
        <v>8436</v>
      </c>
      <c r="C3905" s="9" t="s">
        <v>8437</v>
      </c>
      <c r="D3905" t="str">
        <f t="shared" si="123"/>
        <v>GEDECP-Aplicación para la Gestión de conceptos periódicos de préstamos</v>
      </c>
    </row>
    <row r="3906" spans="1:4" x14ac:dyDescent="0.35">
      <c r="A3906" t="str">
        <f t="shared" si="122"/>
        <v>GEDECS-Gestor de Contratos de Grandes Clientes respecto al tratamiento de Gestion de Efectivo</v>
      </c>
      <c r="B3906" s="9" t="s">
        <v>8430</v>
      </c>
      <c r="C3906" s="9" t="s">
        <v>8438</v>
      </c>
      <c r="D3906" t="str">
        <f t="shared" si="123"/>
        <v>GEDECS-Gestor de Contratos de Grandes Clientes respecto al tratamiento de Gestion de Efectivo</v>
      </c>
    </row>
    <row r="3907" spans="1:4" x14ac:dyDescent="0.35">
      <c r="A3907" t="str">
        <f t="shared" si="122"/>
        <v>GEDED1-Gestor de Discrepancias de Grandes Clientes Santander SW Específico</v>
      </c>
      <c r="B3907" s="9" t="s">
        <v>8439</v>
      </c>
      <c r="C3907" s="9" t="s">
        <v>8440</v>
      </c>
      <c r="D3907" t="str">
        <f t="shared" si="123"/>
        <v>GEDED1-Gestor de Discrepancias de Grandes Clientes Santander SW Específico</v>
      </c>
    </row>
    <row r="3908" spans="1:4" x14ac:dyDescent="0.35">
      <c r="A3908" t="str">
        <f t="shared" si="122"/>
        <v>GEDEDF-Aplicación encargada de gestionar las disposiciones a partir de eventos financiables (Recibos, Transferencias,...)</v>
      </c>
      <c r="B3908" s="9" t="s">
        <v>8441</v>
      </c>
      <c r="C3908" s="9" t="s">
        <v>8442</v>
      </c>
      <c r="D3908" t="str">
        <f t="shared" si="123"/>
        <v>GEDEDF-Aplicación encargada de gestionar las disposiciones a partir de eventos financiables (Recibos, Transferencias,...)</v>
      </c>
    </row>
    <row r="3909" spans="1:4" x14ac:dyDescent="0.35">
      <c r="A3909" t="str">
        <f t="shared" si="122"/>
        <v>GEDEDG-Gestor de Discrepancias de Grandes Clientes</v>
      </c>
      <c r="B3909" s="9" t="s">
        <v>8443</v>
      </c>
      <c r="C3909" s="9" t="s">
        <v>8444</v>
      </c>
      <c r="D3909" t="str">
        <f t="shared" si="123"/>
        <v>GEDEDG-Gestor de Discrepancias de Grandes Clientes</v>
      </c>
    </row>
    <row r="3910" spans="1:4" x14ac:dyDescent="0.35">
      <c r="A3910" t="str">
        <f t="shared" si="122"/>
        <v>GEDEDI-Aplicación para la Gestión de disponible de préstamos</v>
      </c>
      <c r="B3910" s="9" t="s">
        <v>8445</v>
      </c>
      <c r="C3910" s="9" t="s">
        <v>8446</v>
      </c>
      <c r="D3910" t="str">
        <f t="shared" si="123"/>
        <v>GEDEDI-Aplicación para la Gestión de disponible de préstamos</v>
      </c>
    </row>
    <row r="3911" spans="1:4" x14ac:dyDescent="0.35">
      <c r="A3911" t="str">
        <f t="shared" si="122"/>
        <v>GEDEEB-Aplicación especifica para la gestión de Eventos en BMG. Relacionada con la 00002359</v>
      </c>
      <c r="B3911" s="9" t="s">
        <v>8447</v>
      </c>
      <c r="C3911" s="9" t="s">
        <v>8448</v>
      </c>
      <c r="D3911" t="str">
        <f t="shared" si="123"/>
        <v>GEDEEB-Aplicación especifica para la gestión de Eventos en BMG. Relacionada con la 00002359</v>
      </c>
    </row>
    <row r="3912" spans="1:4" x14ac:dyDescent="0.35">
      <c r="A3912" t="str">
        <f t="shared" si="122"/>
        <v>GEDEEG-Gestor de Efectivo de Grandes Clientes respecto al tratamiento de Gestion de Efectivo</v>
      </c>
      <c r="B3912" s="9" t="s">
        <v>8449</v>
      </c>
      <c r="C3912" s="9" t="s">
        <v>8450</v>
      </c>
      <c r="D3912" t="str">
        <f t="shared" si="123"/>
        <v>GEDEEG-Gestor de Efectivo de Grandes Clientes respecto al tratamiento de Gestion de Efectivo</v>
      </c>
    </row>
    <row r="3913" spans="1:4" x14ac:dyDescent="0.35">
      <c r="A3913" t="str">
        <f t="shared" si="122"/>
        <v>GEDEFM-Multificación Global Aplicación Gestión de disposiciones de eventos financiables (Broker de Financiacion)</v>
      </c>
      <c r="B3913" s="9" t="s">
        <v>8451</v>
      </c>
      <c r="C3913" s="9" t="s">
        <v>8452</v>
      </c>
      <c r="D3913" t="str">
        <f t="shared" si="123"/>
        <v>GEDEFM-Multificación Global Aplicación Gestión de disposiciones de eventos financiables (Broker de Financiacion)</v>
      </c>
    </row>
    <row r="3914" spans="1:4" x14ac:dyDescent="0.35">
      <c r="A3914" t="str">
        <f t="shared" si="122"/>
        <v>GEDEIC-Aplicación que recoge la lógica de presentación de Gestión de Impuestos para el resto de Agencias Tributarias</v>
      </c>
      <c r="B3914" s="9" t="s">
        <v>8453</v>
      </c>
      <c r="C3914" s="9" t="s">
        <v>8454</v>
      </c>
      <c r="D3914" t="str">
        <f t="shared" si="123"/>
        <v>GEDEIC-Aplicación que recoge la lógica de presentación de Gestión de Impuestos para el resto de Agencias Tributarias</v>
      </c>
    </row>
    <row r="3915" spans="1:4" x14ac:dyDescent="0.35">
      <c r="A3915" t="str">
        <f t="shared" si="122"/>
        <v>GEDEIL-Aplicación que recoge la lógicva de presentación de Gestión de Impuestos</v>
      </c>
      <c r="B3915" s="9" t="s">
        <v>8455</v>
      </c>
      <c r="C3915" s="9" t="s">
        <v>8456</v>
      </c>
      <c r="D3915" t="str">
        <f t="shared" si="123"/>
        <v>GEDEIL-Aplicación que recoge la lógicva de presentación de Gestión de Impuestos</v>
      </c>
    </row>
    <row r="3916" spans="1:4" x14ac:dyDescent="0.35">
      <c r="A3916" t="str">
        <f t="shared" si="122"/>
        <v>GEDEIM-Aplicación de entorno corporativo que contiene las funciones necesarias para la gestión de los impuestos y derivados de la actividad de las diferentes sociedades del  Grupo ,  en especial lo relativo al IVA IpSi e IGIC, y la integración de las operaciones de los diferentes libros de facturas</v>
      </c>
      <c r="B3916" s="9" t="s">
        <v>8457</v>
      </c>
      <c r="C3916" s="9" t="s">
        <v>8458</v>
      </c>
      <c r="D3916" t="str">
        <f t="shared" si="123"/>
        <v>GEDEIM-Aplicación de entorno corporativo que contiene las funciones necesarias para la gestión de los impuestos y derivados de la actividad de las diferentes sociedades del  Grupo ,  en especial lo relativo al IVA IpSi e IGIC, y la integración de las operaciones de los diferentes libros de facturas</v>
      </c>
    </row>
    <row r="3917" spans="1:4" x14ac:dyDescent="0.35">
      <c r="A3917" t="str">
        <f t="shared" si="122"/>
        <v>GEDELP-GEST DEVOLUCIONES LP</v>
      </c>
      <c r="B3917" s="9" t="s">
        <v>8459</v>
      </c>
      <c r="C3917" s="9" t="s">
        <v>8460</v>
      </c>
      <c r="D3917" t="str">
        <f t="shared" si="123"/>
        <v>GEDELP-GEST DEVOLUCIONES LP</v>
      </c>
    </row>
    <row r="3918" spans="1:4" x14ac:dyDescent="0.35">
      <c r="A3918" t="str">
        <f t="shared" si="122"/>
        <v>GEDEMA-Aplicación encargada de la gestión de Materiales</v>
      </c>
      <c r="B3918" s="9" t="s">
        <v>8461</v>
      </c>
      <c r="C3918" s="9" t="s">
        <v>8462</v>
      </c>
      <c r="D3918" t="str">
        <f t="shared" si="123"/>
        <v>GEDEMA-Aplicación encargada de la gestión de Materiales</v>
      </c>
    </row>
    <row r="3919" spans="1:4" x14ac:dyDescent="0.35">
      <c r="A3919" t="str">
        <f t="shared" si="122"/>
        <v>GEDEO1-El Gestor de Ordenes almacena la información de los movimientos de fondos de inversión, proporcionara servicios web e interfaces para la consulta de está información.
El Gestor de Ordenes se alimenta de la información enviada por  Servicios Custodia.</v>
      </c>
      <c r="B3919" s="9" t="s">
        <v>8463</v>
      </c>
      <c r="C3919" s="9" t="s">
        <v>8464</v>
      </c>
      <c r="D3919" t="str">
        <f t="shared" si="123"/>
        <v>GEDEO1-El Gestor de Ordenes almacena la información de los movimientos de fondos de inversión, proporcionara servicios web e interfaces para la consulta de está información.
El Gestor de Ordenes se alimenta de la información enviada por  Servicios Custodia.</v>
      </c>
    </row>
    <row r="3920" spans="1:4" x14ac:dyDescent="0.35">
      <c r="A3920" t="str">
        <f t="shared" si="122"/>
        <v>GEDEOP-Generador de Operaciones Bancarias (OBBs) de Lotes.   Recibe movimientos tanto de contrato como de subcuenta (con detalle de referencia) y los va agrupando de manera que puede incluirlos en operaciones Bancarias de Lotes integrándolos en la Arquitectura (DGO).  Sólo para entornos Partenón.</v>
      </c>
      <c r="B3920" s="9" t="s">
        <v>8465</v>
      </c>
      <c r="C3920" s="9" t="s">
        <v>8466</v>
      </c>
      <c r="D3920" t="str">
        <f t="shared" si="123"/>
        <v>GEDEOP-Generador de Operaciones Bancarias (OBBs) de Lotes.   Recibe movimientos tanto de contrato como de subcuenta (con detalle de referencia) y los va agrupando de manera que puede incluirlos en operaciones Bancarias de Lotes integrándolos en la Arquitectura (DGO).  Sólo para entornos Partenón.</v>
      </c>
    </row>
    <row r="3921" spans="1:4" x14ac:dyDescent="0.35">
      <c r="A3921" t="str">
        <f t="shared" si="122"/>
        <v>GEDEOR-GENERADOR DE ORDENES</v>
      </c>
      <c r="B3921" s="9" t="s">
        <v>8467</v>
      </c>
      <c r="C3921" s="9" t="s">
        <v>8468</v>
      </c>
      <c r="D3921" t="str">
        <f t="shared" si="123"/>
        <v>GEDEOR-GENERADOR DE ORDENES</v>
      </c>
    </row>
    <row r="3922" spans="1:4" x14ac:dyDescent="0.35">
      <c r="A3922" t="str">
        <f t="shared" si="122"/>
        <v>GEDEPA-Aplicación encargada de la gestión de la gestión de cualquier pago.</v>
      </c>
      <c r="B3922" s="9" t="s">
        <v>8469</v>
      </c>
      <c r="C3922" s="9" t="s">
        <v>8470</v>
      </c>
      <c r="D3922" t="str">
        <f t="shared" si="123"/>
        <v>GEDEPA-Aplicación encargada de la gestión de la gestión de cualquier pago.</v>
      </c>
    </row>
    <row r="3923" spans="1:4" x14ac:dyDescent="0.35">
      <c r="A3923" t="str">
        <f t="shared" si="122"/>
        <v>GEDEPC-Aplicación encargada de la gestión de datos de personas PTN</v>
      </c>
      <c r="B3923" s="9" t="s">
        <v>8471</v>
      </c>
      <c r="C3923" s="9" t="s">
        <v>8472</v>
      </c>
      <c r="D3923" t="str">
        <f t="shared" si="123"/>
        <v>GEDEPC-Aplicación encargada de la gestión de datos de personas PTN</v>
      </c>
    </row>
    <row r="3924" spans="1:4" x14ac:dyDescent="0.35">
      <c r="A3924" t="str">
        <f t="shared" si="122"/>
        <v>GEDEPE-Aplicación que da soporte  a la gestión de Depósitos en España</v>
      </c>
      <c r="B3924" s="9" t="s">
        <v>8473</v>
      </c>
      <c r="C3924" s="9" t="s">
        <v>8474</v>
      </c>
      <c r="D3924" t="str">
        <f t="shared" si="123"/>
        <v>GEDEPE-Aplicación que da soporte  a la gestión de Depósitos en España</v>
      </c>
    </row>
    <row r="3925" spans="1:4" x14ac:dyDescent="0.35">
      <c r="A3925" t="str">
        <f t="shared" si="122"/>
        <v>GEDEPL-Aplicación encargada de la gestión de datos de personas, específico Leasing y Renting</v>
      </c>
      <c r="B3925" s="9" t="s">
        <v>8475</v>
      </c>
      <c r="C3925" s="9" t="s">
        <v>8476</v>
      </c>
      <c r="D3925" t="str">
        <f t="shared" si="123"/>
        <v>GEDEPL-Aplicación encargada de la gestión de datos de personas, específico Leasing y Renting</v>
      </c>
    </row>
    <row r="3926" spans="1:4" x14ac:dyDescent="0.35">
      <c r="A3926" t="str">
        <f t="shared" si="122"/>
        <v>GEDEPR-Aplicación encargada de la gestión proveedores</v>
      </c>
      <c r="B3926" s="9" t="s">
        <v>8477</v>
      </c>
      <c r="C3926" s="9" t="s">
        <v>8478</v>
      </c>
      <c r="D3926" t="str">
        <f t="shared" si="123"/>
        <v>GEDEPR-Aplicación encargada de la gestión proveedores</v>
      </c>
    </row>
    <row r="3927" spans="1:4" x14ac:dyDescent="0.35">
      <c r="A3927" t="str">
        <f t="shared" si="122"/>
        <v>GEDESG-Gestor de SLA de Grandes Clientes respecto al tratamiento de Gestion de Efectivo</v>
      </c>
      <c r="B3927" s="9" t="s">
        <v>8479</v>
      </c>
      <c r="C3927" s="9" t="s">
        <v>8480</v>
      </c>
      <c r="D3927" t="str">
        <f t="shared" si="123"/>
        <v>GEDESG-Gestor de SLA de Grandes Clientes respecto al tratamiento de Gestion de Efectivo</v>
      </c>
    </row>
    <row r="3928" spans="1:4" x14ac:dyDescent="0.35">
      <c r="A3928" t="str">
        <f t="shared" si="122"/>
        <v>GEDEUK-ENCARGADA DE GESTIONAR óRDENESDE DEVOLUCIóN UK</v>
      </c>
      <c r="B3928" s="9" t="s">
        <v>8481</v>
      </c>
      <c r="C3928" s="9" t="s">
        <v>8482</v>
      </c>
      <c r="D3928" t="str">
        <f t="shared" si="123"/>
        <v>GEDEUK-ENCARGADA DE GESTIONAR óRDENESDE DEVOLUCIóN UK</v>
      </c>
    </row>
    <row r="3929" spans="1:4" x14ac:dyDescent="0.35">
      <c r="A3929" t="str">
        <f t="shared" si="122"/>
        <v>GEDGOC-GESTION D.G.O CORPORATIVO</v>
      </c>
      <c r="B3929" s="9" t="s">
        <v>8483</v>
      </c>
      <c r="C3929" s="9" t="s">
        <v>8484</v>
      </c>
      <c r="D3929" t="str">
        <f t="shared" si="123"/>
        <v>GEDGOC-GESTION D.G.O CORPORATIVO</v>
      </c>
    </row>
    <row r="3930" spans="1:4" x14ac:dyDescent="0.35">
      <c r="A3930" t="str">
        <f t="shared" si="122"/>
        <v>GEDIDP-Aplicación que aglutina toda la funcionalidad necesaria para gestionar la deuda impagada a nivel de un contrato de Préstamos.   Incluye la gestión del Plan de Pagos de un contrato, aplicación al contrato de gastos derivados de la gestión desu deuda impagada,  mecanismos de comunicación  de la deuda de un contrato, servicios para capitalzar deuda en el contrato, así como las interfases con la pieza PNC.</v>
      </c>
      <c r="B3930" s="9" t="s">
        <v>8485</v>
      </c>
      <c r="C3930" s="9" t="s">
        <v>8486</v>
      </c>
      <c r="D3930" t="str">
        <f t="shared" si="123"/>
        <v>GEDIDP-Aplicación que aglutina toda la funcionalidad necesaria para gestionar la deuda impagada a nivel de un contrato de Préstamos.   Incluye la gestión del Plan de Pagos de un contrato, aplicación al contrato de gastos derivados de la gestión desu deuda impagada,  mecanismos de comunicación  de la deuda de un contrato, servicios para capitalzar deuda en el contrato, así como las interfases con la pieza PNC.</v>
      </c>
    </row>
    <row r="3931" spans="1:4" x14ac:dyDescent="0.35">
      <c r="A3931" t="str">
        <f t="shared" si="122"/>
        <v>GEDILP-GEST DIFERENCIAS LP</v>
      </c>
      <c r="B3931" s="9" t="s">
        <v>8487</v>
      </c>
      <c r="C3931" s="9" t="s">
        <v>8488</v>
      </c>
      <c r="D3931" t="str">
        <f t="shared" si="123"/>
        <v>GEDILP-GEST DIFERENCIAS LP</v>
      </c>
    </row>
    <row r="3932" spans="1:4" x14ac:dyDescent="0.35">
      <c r="A3932" t="str">
        <f t="shared" si="122"/>
        <v>GEDIUK-GEST DIF UK MULT</v>
      </c>
      <c r="B3932" s="9" t="s">
        <v>8489</v>
      </c>
      <c r="C3932" s="9" t="s">
        <v>8490</v>
      </c>
      <c r="D3932" t="str">
        <f t="shared" si="123"/>
        <v>GEDIUK-GEST DIF UK MULT</v>
      </c>
    </row>
    <row r="3933" spans="1:4" x14ac:dyDescent="0.35">
      <c r="A3933" t="str">
        <f t="shared" si="122"/>
        <v>GEDLSU-Gestión de Límites para Santander USA</v>
      </c>
      <c r="B3933" s="9" t="s">
        <v>8491</v>
      </c>
      <c r="C3933" s="9" t="s">
        <v>8492</v>
      </c>
      <c r="D3933" t="str">
        <f t="shared" si="123"/>
        <v>GEDLSU-Gestión de Límites para Santander USA</v>
      </c>
    </row>
    <row r="3934" spans="1:4" x14ac:dyDescent="0.35">
      <c r="A3934" t="str">
        <f t="shared" si="122"/>
        <v>GEDNDA-Sistema de gestión del negocio de alertas</v>
      </c>
      <c r="B3934" s="9" t="s">
        <v>8493</v>
      </c>
      <c r="C3934" s="9" t="s">
        <v>8494</v>
      </c>
      <c r="D3934" t="str">
        <f t="shared" si="123"/>
        <v>GEDNDA-Sistema de gestión del negocio de alertas</v>
      </c>
    </row>
    <row r="3935" spans="1:4" x14ac:dyDescent="0.35">
      <c r="A3935" t="str">
        <f t="shared" si="122"/>
        <v>GEDOMU-Aplicación para desarrollos multi correspondientes al producto Gestión de Domiciliaciones</v>
      </c>
      <c r="B3935" s="9" t="s">
        <v>8495</v>
      </c>
      <c r="C3935" s="9" t="s">
        <v>8496</v>
      </c>
      <c r="D3935" t="str">
        <f t="shared" si="123"/>
        <v>GEDOMU-Aplicación para desarrollos multi correspondientes al producto Gestión de Domiciliaciones</v>
      </c>
    </row>
    <row r="3936" spans="1:4" x14ac:dyDescent="0.35">
      <c r="A3936" t="str">
        <f t="shared" si="122"/>
        <v>GEDOOC-GEST.DOCS.OFICINA CD</v>
      </c>
      <c r="B3936" s="9" t="s">
        <v>8497</v>
      </c>
      <c r="C3936" s="9" t="s">
        <v>8498</v>
      </c>
      <c r="D3936" t="str">
        <f t="shared" si="123"/>
        <v>GEDOOC-GEST.DOCS.OFICINA CD</v>
      </c>
    </row>
    <row r="3937" spans="1:4" x14ac:dyDescent="0.35">
      <c r="A3937" t="str">
        <f t="shared" si="122"/>
        <v>GEDORS-GESTOR DOCUMENTOS RIESGOS - APLICACION SANTANDER</v>
      </c>
      <c r="B3937" s="9" t="s">
        <v>8499</v>
      </c>
      <c r="C3937" s="9" t="s">
        <v>8500</v>
      </c>
      <c r="D3937" t="str">
        <f t="shared" si="123"/>
        <v>GEDORS-GESTOR DOCUMENTOS RIESGOS - APLICACION SANTANDER</v>
      </c>
    </row>
    <row r="3938" spans="1:4" x14ac:dyDescent="0.35">
      <c r="A3938" t="str">
        <f t="shared" si="122"/>
        <v>GEDOSB-Multificación Gestión de Domiciliaciones Santander Bank (Alemania)</v>
      </c>
      <c r="B3938" s="9" t="s">
        <v>8501</v>
      </c>
      <c r="C3938" s="9" t="s">
        <v>8502</v>
      </c>
      <c r="D3938" t="str">
        <f t="shared" si="123"/>
        <v>GEDOSB-Multificación Gestión de Domiciliaciones Santander Bank (Alemania)</v>
      </c>
    </row>
    <row r="3939" spans="1:4" x14ac:dyDescent="0.35">
      <c r="A3939" t="str">
        <f t="shared" si="122"/>
        <v>GEDPDP-Aplicación encargada de las personalización y particularización de los planes de pagos</v>
      </c>
      <c r="B3939" s="9" t="s">
        <v>8503</v>
      </c>
      <c r="C3939" s="9" t="s">
        <v>8504</v>
      </c>
      <c r="D3939" t="str">
        <f t="shared" si="123"/>
        <v>GEDPDP-Aplicación encargada de las personalización y particularización de los planes de pagos</v>
      </c>
    </row>
    <row r="3940" spans="1:4" x14ac:dyDescent="0.35">
      <c r="A3940" t="str">
        <f t="shared" si="122"/>
        <v>GEDRDC-Aplicación CORE de Gestor de Respuestas de Alertas enviadas a los clientes</v>
      </c>
      <c r="B3940" s="9" t="s">
        <v>8505</v>
      </c>
      <c r="C3940" s="9" t="s">
        <v>8506</v>
      </c>
      <c r="D3940" t="str">
        <f t="shared" si="123"/>
        <v>GEDRDC-Aplicación CORE de Gestor de Respuestas de Alertas enviadas a los clientes</v>
      </c>
    </row>
    <row r="3941" spans="1:4" x14ac:dyDescent="0.35">
      <c r="A3941" t="str">
        <f t="shared" si="122"/>
        <v>GEDRDP-Aplicación que aglutina toda la funcionalidad necesaria para gestionar los recibos de un contrato. Por recibo entendemos la entidad en la que englobamos las cantidades debidas de un contrato en un periodo (de liquidación) determinado. Se cubren los siguientes aspectos: - Recepción de los resultados del proceso de liquidación - Generación de los recibos - Mantenimiento de los recibos - Relaciones entre recibos</v>
      </c>
      <c r="B3941" s="9" t="s">
        <v>8507</v>
      </c>
      <c r="C3941" s="9" t="s">
        <v>8508</v>
      </c>
      <c r="D3941" t="str">
        <f t="shared" si="123"/>
        <v>GEDRDP-Aplicación que aglutina toda la funcionalidad necesaria para gestionar los recibos de un contrato. Por recibo entendemos la entidad en la que englobamos las cantidades debidas de un contrato en un periodo (de liquidación) determinado. Se cubren los siguientes aspectos: - Recepción de los resultados del proceso de liquidación - Generación de los recibos - Mantenimiento de los recibos - Relaciones entre recibos</v>
      </c>
    </row>
    <row r="3942" spans="1:4" x14ac:dyDescent="0.35">
      <c r="A3942" t="str">
        <f t="shared" si="122"/>
        <v>GEDRDS-Aplicación que aglutina toda las funcionalidades operativas específicas del negocio de Préstamos.</v>
      </c>
      <c r="B3942" s="9" t="s">
        <v>8509</v>
      </c>
      <c r="C3942" s="9" t="s">
        <v>8510</v>
      </c>
      <c r="D3942" t="str">
        <f t="shared" si="123"/>
        <v>GEDRDS-Aplicación que aglutina toda las funcionalidades operativas específicas del negocio de Préstamos.</v>
      </c>
    </row>
    <row r="3943" spans="1:4" x14ac:dyDescent="0.35">
      <c r="A3943" t="str">
        <f t="shared" si="122"/>
        <v>GEDSOV-GEST.DOM USA</v>
      </c>
      <c r="B3943" s="9" t="s">
        <v>8511</v>
      </c>
      <c r="C3943" s="9" t="s">
        <v>8512</v>
      </c>
      <c r="D3943" t="str">
        <f t="shared" si="123"/>
        <v>GEDSOV-GEST.DOM USA</v>
      </c>
    </row>
    <row r="3944" spans="1:4" x14ac:dyDescent="0.35">
      <c r="A3944" t="str">
        <f t="shared" si="122"/>
        <v>GEEFGE-Gestor de Efectivo de Grandes Clientes respecto al tratamiento de Gestion de Efectivo Santander SW Específico</v>
      </c>
      <c r="B3944" s="9" t="s">
        <v>8513</v>
      </c>
      <c r="C3944" s="9" t="s">
        <v>8514</v>
      </c>
      <c r="D3944" t="str">
        <f t="shared" si="123"/>
        <v>GEEFGE-Gestor de Efectivo de Grandes Clientes respecto al tratamiento de Gestion de Efectivo Santander SW Específico</v>
      </c>
    </row>
    <row r="3945" spans="1:4" x14ac:dyDescent="0.35">
      <c r="A3945" t="str">
        <f t="shared" si="122"/>
        <v>GEEFSA-Aplicación local Santander España, de SS.DD., para la gestión, cálculo y distribución a oficinas de recomendaciones de encaje de efectivo a mantener por sucursales y su distribución por las empresas de seguridad.</v>
      </c>
      <c r="B3945" s="9" t="s">
        <v>8515</v>
      </c>
      <c r="C3945" s="9" t="s">
        <v>8516</v>
      </c>
      <c r="D3945" t="str">
        <f t="shared" si="123"/>
        <v>GEEFSA-Aplicación local Santander España, de SS.DD., para la gestión, cálculo y distribución a oficinas de recomendaciones de encaje de efectivo a mantener por sucursales y su distribución por las empresas de seguridad.</v>
      </c>
    </row>
    <row r="3946" spans="1:4" x14ac:dyDescent="0.35">
      <c r="A3946" t="str">
        <f t="shared" si="122"/>
        <v>GEEMCO-GESTOR EMISORES CORE</v>
      </c>
      <c r="B3946" s="9" t="s">
        <v>8517</v>
      </c>
      <c r="C3946" s="9" t="s">
        <v>8518</v>
      </c>
      <c r="D3946" t="str">
        <f t="shared" si="123"/>
        <v>GEEMCO-GESTOR EMISORES CORE</v>
      </c>
    </row>
    <row r="3947" spans="1:4" x14ac:dyDescent="0.35">
      <c r="A3947" t="str">
        <f t="shared" si="122"/>
        <v>GEEMMU-Gestor de Emisores Multiespecífico para UK</v>
      </c>
      <c r="B3947" s="9" t="s">
        <v>8519</v>
      </c>
      <c r="C3947" s="9" t="s">
        <v>8520</v>
      </c>
      <c r="D3947" t="str">
        <f t="shared" si="123"/>
        <v>GEEMMU-Gestor de Emisores Multiespecífico para UK</v>
      </c>
    </row>
    <row r="3948" spans="1:4" x14ac:dyDescent="0.35">
      <c r="A3948" t="str">
        <f t="shared" si="122"/>
        <v>GEENEM-GEST ENTREG ES MULT</v>
      </c>
      <c r="B3948" s="9" t="s">
        <v>8521</v>
      </c>
      <c r="C3948" s="9" t="s">
        <v>8522</v>
      </c>
      <c r="D3948" t="str">
        <f t="shared" si="123"/>
        <v>GEENEM-GEST ENTREG ES MULT</v>
      </c>
    </row>
    <row r="3949" spans="1:4" x14ac:dyDescent="0.35">
      <c r="A3949" t="str">
        <f t="shared" si="122"/>
        <v>GEENLP-GEST ENTREG LP</v>
      </c>
      <c r="B3949" s="9" t="s">
        <v>8523</v>
      </c>
      <c r="C3949" s="9" t="s">
        <v>8524</v>
      </c>
      <c r="D3949" t="str">
        <f t="shared" si="123"/>
        <v>GEENLP-GEST ENTREG LP</v>
      </c>
    </row>
    <row r="3950" spans="1:4" x14ac:dyDescent="0.35">
      <c r="A3950" t="str">
        <f t="shared" si="122"/>
        <v>GEENUK-GEST ENTREG UK MULT</v>
      </c>
      <c r="B3950" s="9" t="s">
        <v>8525</v>
      </c>
      <c r="C3950" s="9" t="s">
        <v>8526</v>
      </c>
      <c r="D3950" t="str">
        <f t="shared" si="123"/>
        <v>GEENUK-GEST ENTREG UK MULT</v>
      </c>
    </row>
    <row r="3951" spans="1:4" x14ac:dyDescent="0.35">
      <c r="A3951" t="str">
        <f t="shared" si="122"/>
        <v>GEESUK-Gestor de Entradas Masivas para UK</v>
      </c>
      <c r="B3951" s="9" t="s">
        <v>8527</v>
      </c>
      <c r="C3951" s="9" t="s">
        <v>8528</v>
      </c>
      <c r="D3951" t="str">
        <f t="shared" si="123"/>
        <v>GEESUK-Gestor de Entradas Masivas para UK</v>
      </c>
    </row>
    <row r="3952" spans="1:4" x14ac:dyDescent="0.35">
      <c r="A3952" t="str">
        <f t="shared" si="122"/>
        <v>GEESUS-GESTNARRT ESPECIF USA</v>
      </c>
      <c r="B3952" s="9" t="s">
        <v>8529</v>
      </c>
      <c r="C3952" s="9" t="s">
        <v>8530</v>
      </c>
      <c r="D3952" t="str">
        <f t="shared" si="123"/>
        <v>GEESUS-GESTNARRT ESPECIF USA</v>
      </c>
    </row>
    <row r="3953" spans="1:4" x14ac:dyDescent="0.35">
      <c r="A3953" t="str">
        <f t="shared" si="122"/>
        <v>GEEVPP-Aplicación que engloba las funcionalidades relativas a la programación de operaciones a futuro sobre contratos de Préstamos.</v>
      </c>
      <c r="B3953" s="9" t="s">
        <v>8531</v>
      </c>
      <c r="C3953" s="9" t="s">
        <v>8532</v>
      </c>
      <c r="D3953" t="str">
        <f t="shared" si="123"/>
        <v>GEEVPP-Aplicación que engloba las funcionalidades relativas a la programación de operaciones a futuro sobre contratos de Préstamos.</v>
      </c>
    </row>
    <row r="3954" spans="1:4" x14ac:dyDescent="0.35">
      <c r="A3954" t="str">
        <f t="shared" si="122"/>
        <v>GEEVSO-FACHADA LOCAL DEL GESTOR DE EVENTOS</v>
      </c>
      <c r="B3954" s="9" t="s">
        <v>8533</v>
      </c>
      <c r="C3954" s="9" t="s">
        <v>8534</v>
      </c>
      <c r="D3954" t="str">
        <f t="shared" si="123"/>
        <v>GEEVSO-FACHADA LOCAL DEL GESTOR DE EVENTOS</v>
      </c>
    </row>
    <row r="3955" spans="1:4" x14ac:dyDescent="0.35">
      <c r="A3955" t="str">
        <f t="shared" si="122"/>
        <v>GEEXSU-Generar EXS San UK</v>
      </c>
      <c r="B3955" s="9" t="s">
        <v>8535</v>
      </c>
      <c r="C3955" s="9" t="s">
        <v>8536</v>
      </c>
      <c r="D3955" t="str">
        <f t="shared" si="123"/>
        <v>GEEXSU-Generar EXS San UK</v>
      </c>
    </row>
    <row r="3956" spans="1:4" x14ac:dyDescent="0.35">
      <c r="A3956" t="str">
        <f t="shared" si="122"/>
        <v>GEEXSU-Generar EXS San UK</v>
      </c>
      <c r="B3956" s="9" t="s">
        <v>8535</v>
      </c>
      <c r="C3956" s="9" t="s">
        <v>8536</v>
      </c>
      <c r="D3956" t="str">
        <f t="shared" si="123"/>
        <v>GEEXSU-Generar EXS San UK</v>
      </c>
    </row>
    <row r="3957" spans="1:4" x14ac:dyDescent="0.35">
      <c r="A3957" t="str">
        <f t="shared" si="122"/>
        <v>GEFALY-Aplicación que contiene la operativa para ayudar a la gestión de facturas de Leasing y Renting</v>
      </c>
      <c r="B3957" s="9" t="s">
        <v>8537</v>
      </c>
      <c r="C3957" s="9" t="s">
        <v>8538</v>
      </c>
      <c r="D3957" t="str">
        <f t="shared" si="123"/>
        <v>GEFALY-Aplicación que contiene la operativa para ayudar a la gestión de facturas de Leasing y Renting</v>
      </c>
    </row>
    <row r="3958" spans="1:4" x14ac:dyDescent="0.35">
      <c r="A3958" t="str">
        <f t="shared" si="122"/>
        <v>GEFAPR-GESTOR FACTURAS PRES</v>
      </c>
      <c r="B3958" s="9" t="s">
        <v>8539</v>
      </c>
      <c r="C3958" s="9" t="s">
        <v>8540</v>
      </c>
      <c r="D3958" t="str">
        <f t="shared" si="123"/>
        <v>GEFAPR-GESTOR FACTURAS PRES</v>
      </c>
    </row>
    <row r="3959" spans="1:4" x14ac:dyDescent="0.35">
      <c r="A3959" t="str">
        <f t="shared" si="122"/>
        <v>GEFASO-GESTOR FACTURAS SOV</v>
      </c>
      <c r="B3959" s="9" t="s">
        <v>8541</v>
      </c>
      <c r="C3959" s="9" t="s">
        <v>8542</v>
      </c>
      <c r="D3959" t="str">
        <f t="shared" si="123"/>
        <v>GEFASO-GESTOR FACTURAS SOV</v>
      </c>
    </row>
    <row r="3960" spans="1:4" x14ac:dyDescent="0.35">
      <c r="A3960" t="str">
        <f t="shared" ref="A3960:A4024" si="124">CONCATENATE(C3960,"-",B3960)</f>
        <v>GEFASS-APLICATIVO DE GESTION DE FABRICA ASEGURADORA SANTANDER SEGUROS</v>
      </c>
      <c r="B3960" s="9" t="s">
        <v>8543</v>
      </c>
      <c r="C3960" s="9" t="s">
        <v>8544</v>
      </c>
      <c r="D3960" t="str">
        <f t="shared" ref="D3960:D4024" si="125">A3960</f>
        <v>GEFASS-APLICATIVO DE GESTION DE FABRICA ASEGURADORA SANTANDER SEGUROS</v>
      </c>
    </row>
    <row r="3961" spans="1:4" x14ac:dyDescent="0.35">
      <c r="A3961" t="str">
        <f t="shared" si="124"/>
        <v>GEFAUK-GESTOR FACTURAS UK</v>
      </c>
      <c r="B3961" s="9" t="s">
        <v>8545</v>
      </c>
      <c r="C3961" s="9" t="s">
        <v>8546</v>
      </c>
      <c r="D3961" t="str">
        <f t="shared" si="125"/>
        <v>GEFAUK-GESTOR FACTURAS UK</v>
      </c>
    </row>
    <row r="3962" spans="1:4" x14ac:dyDescent="0.35">
      <c r="A3962" t="str">
        <f t="shared" si="124"/>
        <v>GEFICO-GESTION DE FICHEROS DE FINANCIACION COMERCIAL ESP</v>
      </c>
      <c r="B3962" s="9" t="s">
        <v>8547</v>
      </c>
      <c r="C3962" s="9" t="s">
        <v>8548</v>
      </c>
      <c r="D3962" t="str">
        <f t="shared" si="125"/>
        <v>GEFICO-GESTION DE FICHEROS DE FINANCIACION COMERCIAL ESP</v>
      </c>
    </row>
    <row r="3963" spans="1:4" x14ac:dyDescent="0.35">
      <c r="A3963" t="str">
        <f t="shared" si="124"/>
        <v>GEFRUI-Ensamblado UK Gestión Fraude (Internet)</v>
      </c>
      <c r="B3963" s="9" t="s">
        <v>8549</v>
      </c>
      <c r="C3963" s="9" t="s">
        <v>8550</v>
      </c>
      <c r="D3963" t="str">
        <f t="shared" si="125"/>
        <v>GEFRUI-Ensamblado UK Gestión Fraude (Internet)</v>
      </c>
    </row>
    <row r="3964" spans="1:4" x14ac:dyDescent="0.35">
      <c r="A3964" t="str">
        <f t="shared" si="124"/>
        <v>GEHIPR-GTN RECUP HIST PRES</v>
      </c>
      <c r="B3964" s="9" t="s">
        <v>8551</v>
      </c>
      <c r="C3964" s="9" t="s">
        <v>8552</v>
      </c>
      <c r="D3964" t="str">
        <f t="shared" si="125"/>
        <v>GEHIPR-GTN RECUP HIST PRES</v>
      </c>
    </row>
    <row r="3965" spans="1:4" x14ac:dyDescent="0.35">
      <c r="A3965" t="str">
        <f t="shared" si="124"/>
        <v>GEHIST-GESTOR DE HISTORICOS </v>
      </c>
      <c r="B3965" s="9" t="s">
        <v>8553</v>
      </c>
      <c r="C3965" s="9" t="s">
        <v>8554</v>
      </c>
      <c r="D3965" t="str">
        <f t="shared" si="125"/>
        <v>GEHIST-GESTOR DE HISTORICOS </v>
      </c>
    </row>
    <row r="3966" spans="1:4" x14ac:dyDescent="0.35">
      <c r="A3966" t="str">
        <f t="shared" si="124"/>
        <v>GEHISV-GTN RECUP HISTOR SOV</v>
      </c>
      <c r="B3966" s="9" t="s">
        <v>8555</v>
      </c>
      <c r="C3966" s="9" t="s">
        <v>8556</v>
      </c>
      <c r="D3966" t="str">
        <f t="shared" si="125"/>
        <v>GEHISV-GTN RECUP HISTOR SOV</v>
      </c>
    </row>
    <row r="3967" spans="1:4" x14ac:dyDescent="0.35">
      <c r="A3967" t="str">
        <f t="shared" si="124"/>
        <v>GEHIUK-GESTOR HISTORICOS UK</v>
      </c>
      <c r="B3967" s="9" t="s">
        <v>8557</v>
      </c>
      <c r="C3967" s="9" t="s">
        <v>8558</v>
      </c>
      <c r="D3967" t="str">
        <f t="shared" si="125"/>
        <v>GEHIUK-GESTOR HISTORICOS UK</v>
      </c>
    </row>
    <row r="3968" spans="1:4" x14ac:dyDescent="0.35">
      <c r="A3968" t="str">
        <f t="shared" si="124"/>
        <v>GEIMLP-GESTOR IMPUTACIONES LP</v>
      </c>
      <c r="B3968" s="9" t="s">
        <v>8559</v>
      </c>
      <c r="C3968" s="9" t="s">
        <v>8560</v>
      </c>
      <c r="D3968" t="str">
        <f t="shared" si="125"/>
        <v>GEIMLP-GESTOR IMPUTACIONES LP</v>
      </c>
    </row>
    <row r="3969" spans="1:4" x14ac:dyDescent="0.35">
      <c r="A3969" t="str">
        <f t="shared" si="124"/>
        <v>GEIMPU-GEST IMAGENES PGD UK</v>
      </c>
      <c r="B3969" s="9" t="s">
        <v>8561</v>
      </c>
      <c r="C3969" s="9" t="s">
        <v>8562</v>
      </c>
      <c r="D3969" t="str">
        <f t="shared" si="125"/>
        <v>GEIMPU-GEST IMAGENES PGD UK</v>
      </c>
    </row>
    <row r="3970" spans="1:4" x14ac:dyDescent="0.35">
      <c r="A3970" t="str">
        <f t="shared" si="124"/>
        <v>GEIMUK-GEST IMPUTACIONES UK</v>
      </c>
      <c r="B3970" s="9" t="s">
        <v>8563</v>
      </c>
      <c r="C3970" s="9" t="s">
        <v>8564</v>
      </c>
      <c r="D3970" t="str">
        <f t="shared" si="125"/>
        <v>GEIMUK-GEST IMPUTACIONES UK</v>
      </c>
    </row>
    <row r="3971" spans="1:4" x14ac:dyDescent="0.35">
      <c r="A3971" t="str">
        <f t="shared" si="124"/>
        <v>GEINT-GESTOR DE INTERCAMBIO DE LA EMPRESA EXTERNA </v>
      </c>
      <c r="B3971" s="9" t="s">
        <v>8565</v>
      </c>
      <c r="C3971" s="9" t="s">
        <v>8566</v>
      </c>
      <c r="D3971" t="str">
        <f t="shared" si="125"/>
        <v>GEINT-GESTOR DE INTERCAMBIO DE LA EMPRESA EXTERNA </v>
      </c>
    </row>
    <row r="3972" spans="1:4" x14ac:dyDescent="0.35">
      <c r="A3972" t="str">
        <f t="shared" si="124"/>
        <v>GELICM-Aplicacion para la Lógica de Negocio MULTI de la gestión de Libretas</v>
      </c>
      <c r="B3972" s="9" t="s">
        <v>8567</v>
      </c>
      <c r="C3972" s="9" t="s">
        <v>8568</v>
      </c>
      <c r="D3972" t="str">
        <f t="shared" si="125"/>
        <v>GELICM-Aplicacion para la Lógica de Negocio MULTI de la gestión de Libretas</v>
      </c>
    </row>
    <row r="3973" spans="1:4" x14ac:dyDescent="0.35">
      <c r="A3973" t="str">
        <f t="shared" si="124"/>
        <v>GELIDP-Aplicación que aglutina toda la funcionalidad necesaria para la gestión de la liquidación de contratos de Préstamos. Por Liquidación entendemos la determinación de las cantidades debidas en el contrato en un periodo determinado.Se cubren los siguientes aspectos:  * Selección de contratos a Liquidar  * Identificación de conceptos a liquidar para cada contrato  * Elaboración de los Saldos para la liquidación  * Cálculo de los importes de liquidación  * Almacenamiento y Distribución de Resultados por cada contrato/concepto.</v>
      </c>
      <c r="B3973" s="9" t="s">
        <v>8569</v>
      </c>
      <c r="C3973" s="9" t="s">
        <v>8570</v>
      </c>
      <c r="D3973" t="str">
        <f t="shared" si="125"/>
        <v>GELIDP-Aplicación que aglutina toda la funcionalidad necesaria para la gestión de la liquidación de contratos de Préstamos. Por Liquidación entendemos la determinación de las cantidades debidas en el contrato en un periodo determinado.Se cubren los siguientes aspectos:  * Selección de contratos a Liquidar  * Identificación de conceptos a liquidar para cada contrato  * Elaboración de los Saldos para la liquidación  * Cálculo de los importes de liquidación  * Almacenamiento y Distribución de Resultados por cada contrato/concepto.</v>
      </c>
    </row>
    <row r="3974" spans="1:4" x14ac:dyDescent="0.35">
      <c r="A3974" t="str">
        <f t="shared" si="124"/>
        <v>GELIEM-Aplicación con demarcación España para contener los servicios con patrón multi para la gestión de libretas.</v>
      </c>
      <c r="B3974" s="9" t="s">
        <v>8571</v>
      </c>
      <c r="C3974" s="9" t="s">
        <v>8572</v>
      </c>
      <c r="D3974" t="str">
        <f t="shared" si="125"/>
        <v>GELIEM-Aplicación con demarcación España para contener los servicios con patrón multi para la gestión de libretas.</v>
      </c>
    </row>
    <row r="3975" spans="1:4" x14ac:dyDescent="0.35">
      <c r="A3975" t="str">
        <f t="shared" si="124"/>
        <v>GELISB-Gestion de limites para SEB</v>
      </c>
      <c r="B3975" s="9" t="s">
        <v>8573</v>
      </c>
      <c r="C3975" s="9" t="s">
        <v>8574</v>
      </c>
      <c r="D3975" t="str">
        <f t="shared" si="125"/>
        <v>GELISB-Gestion de limites para SEB</v>
      </c>
    </row>
    <row r="3976" spans="1:4" x14ac:dyDescent="0.35">
      <c r="A3976" t="str">
        <f t="shared" si="124"/>
        <v>GELISE-Gestion de limites para SEB</v>
      </c>
      <c r="B3976" s="9" t="s">
        <v>8573</v>
      </c>
      <c r="C3976" s="9" t="s">
        <v>8575</v>
      </c>
      <c r="D3976" t="str">
        <f t="shared" si="125"/>
        <v>GELISE-Gestion de limites para SEB</v>
      </c>
    </row>
    <row r="3977" spans="1:4" x14ac:dyDescent="0.35">
      <c r="A3977" t="str">
        <f t="shared" si="124"/>
        <v>GELIUS-Gestion de Limites de Usuarios</v>
      </c>
      <c r="B3977" s="9" t="s">
        <v>8576</v>
      </c>
      <c r="C3977" s="9" t="s">
        <v>8577</v>
      </c>
      <c r="D3977" t="str">
        <f t="shared" si="125"/>
        <v>GELIUS-Gestion de Limites de Usuarios</v>
      </c>
    </row>
    <row r="3978" spans="1:4" x14ac:dyDescent="0.35">
      <c r="A3978" t="str">
        <f t="shared" si="124"/>
        <v>GELOAL-Local Gestor Entradas Masivas Alemania</v>
      </c>
      <c r="B3978" s="9" t="s">
        <v>8578</v>
      </c>
      <c r="C3978" s="9" t="s">
        <v>8579</v>
      </c>
      <c r="D3978" t="str">
        <f t="shared" si="125"/>
        <v>GELOAL-Local Gestor Entradas Masivas Alemania</v>
      </c>
    </row>
    <row r="3979" spans="1:4" x14ac:dyDescent="0.35">
      <c r="A3979" t="str">
        <f t="shared" si="124"/>
        <v>GELOLS-Lógica de negocio de GEM  tratamiento de lotes para USA</v>
      </c>
      <c r="B3979" s="9" t="s">
        <v>8580</v>
      </c>
      <c r="C3979" s="9" t="s">
        <v>8581</v>
      </c>
      <c r="D3979" t="str">
        <f t="shared" si="125"/>
        <v>GELOLS-Lógica de negocio de GEM  tratamiento de lotes para USA</v>
      </c>
    </row>
    <row r="3980" spans="1:4" x14ac:dyDescent="0.35">
      <c r="A3980" t="str">
        <f t="shared" si="124"/>
        <v>GELOTN-Gestión límite transferencia no presencial</v>
      </c>
      <c r="B3980" s="9" t="s">
        <v>8582</v>
      </c>
      <c r="C3980" s="9" t="s">
        <v>8583</v>
      </c>
      <c r="D3980" t="str">
        <f t="shared" si="125"/>
        <v>GELOTN-Gestión límite transferencia no presencial</v>
      </c>
    </row>
    <row r="3981" spans="1:4" x14ac:dyDescent="0.35">
      <c r="A3981" t="str">
        <f t="shared" si="124"/>
        <v>GELPCM-Multificación Global Pieza Estructural de Gestión de Liquidación Periodificación por Conceptos.</v>
      </c>
      <c r="B3981" s="9" t="s">
        <v>8584</v>
      </c>
      <c r="C3981" s="9" t="s">
        <v>8585</v>
      </c>
      <c r="D3981" t="str">
        <f t="shared" si="125"/>
        <v>GELPCM-Multificación Global Pieza Estructural de Gestión de Liquidación Periodificación por Conceptos.</v>
      </c>
    </row>
    <row r="3982" spans="1:4" x14ac:dyDescent="0.35">
      <c r="A3982" t="str">
        <f t="shared" si="124"/>
        <v>GELPDC-Pieza estructural de productos y servicios que se encarga de la gestión de liquidación periódica de conceptos de diferentes productos.</v>
      </c>
      <c r="B3982" s="9" t="s">
        <v>8586</v>
      </c>
      <c r="C3982" s="9" t="s">
        <v>8587</v>
      </c>
      <c r="D3982" t="str">
        <f t="shared" si="125"/>
        <v>GELPDC-Pieza estructural de productos y servicios que se encarga de la gestión de liquidación periódica de conceptos de diferentes productos.</v>
      </c>
    </row>
    <row r="3983" spans="1:4" x14ac:dyDescent="0.35">
      <c r="A3983" t="str">
        <f t="shared" si="124"/>
        <v>GELURP-Aplicación LOCAL SANTANDER UK RETAIL para lógica de presentación de libretas.</v>
      </c>
      <c r="B3983" s="9" t="s">
        <v>8588</v>
      </c>
      <c r="C3983" s="9" t="s">
        <v>8589</v>
      </c>
      <c r="D3983" t="str">
        <f t="shared" si="125"/>
        <v>GELURP-Aplicación LOCAL SANTANDER UK RETAIL para lógica de presentación de libretas.</v>
      </c>
    </row>
    <row r="3984" spans="1:4" x14ac:dyDescent="0.35">
      <c r="A3984" t="str">
        <f t="shared" si="124"/>
        <v>GEMASA-Gestión de Gestores Mandates Local Santander.</v>
      </c>
      <c r="B3984" s="9" t="s">
        <v>8590</v>
      </c>
      <c r="C3984" s="9" t="s">
        <v>8591</v>
      </c>
      <c r="D3984" t="str">
        <f t="shared" si="125"/>
        <v>GEMASA-Gestión de Gestores Mandates Local Santander.</v>
      </c>
    </row>
    <row r="3985" spans="1:4" x14ac:dyDescent="0.35">
      <c r="A3985" t="str">
        <f t="shared" si="124"/>
        <v>GEMBAN-GEM_ESPECIF_BTO</v>
      </c>
      <c r="B3985" s="9" t="s">
        <v>8592</v>
      </c>
      <c r="C3985" s="9" t="s">
        <v>8593</v>
      </c>
      <c r="D3985" t="str">
        <f t="shared" si="125"/>
        <v>GEMBAN-GEM_ESPECIF_BTO</v>
      </c>
    </row>
    <row r="3986" spans="1:4" x14ac:dyDescent="0.35">
      <c r="A3986" t="str">
        <f t="shared" si="124"/>
        <v>GEMBAR-GEM BANESTO RED</v>
      </c>
      <c r="B3986" s="9" t="s">
        <v>8594</v>
      </c>
      <c r="C3986" s="9" t="s">
        <v>8595</v>
      </c>
      <c r="D3986" t="str">
        <f t="shared" si="125"/>
        <v>GEMBAR-GEM BANESTO RED</v>
      </c>
    </row>
    <row r="3987" spans="1:4" x14ac:dyDescent="0.35">
      <c r="A3987" t="str">
        <f t="shared" si="124"/>
        <v>GEMCHL-Gestión de Remesas para TEF especifica de Chile</v>
      </c>
      <c r="B3987" s="9" t="s">
        <v>8596</v>
      </c>
      <c r="C3987" s="9" t="s">
        <v>8597</v>
      </c>
      <c r="D3987" t="str">
        <f t="shared" si="125"/>
        <v>GEMCHL-Gestión de Remesas para TEF especifica de Chile</v>
      </c>
    </row>
    <row r="3988" spans="1:4" x14ac:dyDescent="0.35">
      <c r="A3988" t="str">
        <f t="shared" si="124"/>
        <v>GEMESP-Gestor de Entradas Masivas para España</v>
      </c>
      <c r="B3988" s="9" t="s">
        <v>8598</v>
      </c>
      <c r="C3988" s="9" t="s">
        <v>8599</v>
      </c>
      <c r="D3988" t="str">
        <f t="shared" si="125"/>
        <v>GEMESP-Gestor de Entradas Masivas para España</v>
      </c>
    </row>
    <row r="3989" spans="1:4" x14ac:dyDescent="0.35">
      <c r="A3989" t="str">
        <f t="shared" si="124"/>
        <v>GEMEXT-GESTOR DE LA EMPRESA EXTERNA</v>
      </c>
      <c r="B3989" s="9" t="s">
        <v>8600</v>
      </c>
      <c r="C3989" s="9" t="s">
        <v>8601</v>
      </c>
      <c r="D3989" t="str">
        <f t="shared" si="125"/>
        <v>GEMEXT-GESTOR DE LA EMPRESA EXTERNA</v>
      </c>
    </row>
    <row r="3990" spans="1:4" x14ac:dyDescent="0.35">
      <c r="A3990" t="str">
        <f t="shared" si="124"/>
        <v>GEMFDP-Tratamientos especiales para clientes Santander en entradas al Gestor de Entradas Masivas.</v>
      </c>
      <c r="B3990" s="9" t="s">
        <v>8602</v>
      </c>
      <c r="C3990" s="9" t="s">
        <v>8603</v>
      </c>
      <c r="D3990" t="str">
        <f t="shared" si="125"/>
        <v>GEMFDP-Tratamientos especiales para clientes Santander en entradas al Gestor de Entradas Masivas.</v>
      </c>
    </row>
    <row r="3991" spans="1:4" x14ac:dyDescent="0.35">
      <c r="A3991" t="str">
        <f t="shared" si="124"/>
        <v>GEMHIS-Proceso de Historificación de GEM</v>
      </c>
      <c r="B3991" s="9" t="s">
        <v>8604</v>
      </c>
      <c r="C3991" s="9" t="s">
        <v>8605</v>
      </c>
      <c r="D3991" t="str">
        <f t="shared" si="125"/>
        <v>GEMHIS-Proceso de Historificación de GEM</v>
      </c>
    </row>
    <row r="3992" spans="1:4" x14ac:dyDescent="0.35">
      <c r="A3992" t="str">
        <f t="shared" si="124"/>
        <v>GEMICO-GESTOR DE MINI APLICACIONES</v>
      </c>
      <c r="B3992" s="9" t="s">
        <v>8606</v>
      </c>
      <c r="C3992" s="9" t="s">
        <v>8607</v>
      </c>
      <c r="D3992" t="str">
        <f t="shared" si="125"/>
        <v>GEMICO-GESTOR DE MINI APLICACIONES</v>
      </c>
    </row>
    <row r="3993" spans="1:4" x14ac:dyDescent="0.35">
      <c r="A3993" t="str">
        <f t="shared" si="124"/>
        <v>GEMISO-Aplicacion de Gestor de minis para Sovereign</v>
      </c>
      <c r="B3993" s="9" t="s">
        <v>8608</v>
      </c>
      <c r="C3993" s="9" t="s">
        <v>8609</v>
      </c>
      <c r="D3993" t="str">
        <f t="shared" si="125"/>
        <v>GEMISO-Aplicacion de Gestor de minis para Sovereign</v>
      </c>
    </row>
    <row r="3994" spans="1:4" x14ac:dyDescent="0.35">
      <c r="A3994" t="str">
        <f t="shared" si="124"/>
        <v>GEMLES-GESTOR ENTRADAS MASIVAS LOCAL BANCOS ESPAñOLES</v>
      </c>
      <c r="B3994" s="9" t="s">
        <v>8610</v>
      </c>
      <c r="C3994" s="9" t="s">
        <v>8611</v>
      </c>
      <c r="D3994" t="str">
        <f t="shared" si="125"/>
        <v>GEMLES-GESTOR ENTRADAS MASIVAS LOCAL BANCOS ESPAñOLES</v>
      </c>
    </row>
    <row r="3995" spans="1:4" x14ac:dyDescent="0.35">
      <c r="A3995" t="str">
        <f t="shared" si="124"/>
        <v>GEMMIL-Migración GEM lotes.</v>
      </c>
      <c r="B3995" s="9" t="s">
        <v>8612</v>
      </c>
      <c r="C3995" s="9" t="s">
        <v>8613</v>
      </c>
      <c r="D3995" t="str">
        <f t="shared" si="125"/>
        <v>GEMMIL-Migración GEM lotes.</v>
      </c>
    </row>
    <row r="3996" spans="1:4" x14ac:dyDescent="0.35">
      <c r="A3996" t="str">
        <f t="shared" si="124"/>
        <v>GEMMIR-Migración GEM remesas.</v>
      </c>
      <c r="B3996" s="9" t="s">
        <v>8614</v>
      </c>
      <c r="C3996" s="9" t="s">
        <v>8615</v>
      </c>
      <c r="D3996" t="str">
        <f t="shared" si="125"/>
        <v>GEMMIR-Migración GEM remesas.</v>
      </c>
    </row>
    <row r="3997" spans="1:4" x14ac:dyDescent="0.35">
      <c r="A3997" t="str">
        <f t="shared" si="124"/>
        <v>GEMMIX-Tratamiento Remesas Mixtas en GEM para USA</v>
      </c>
      <c r="B3997" s="9" t="s">
        <v>8616</v>
      </c>
      <c r="C3997" s="9" t="s">
        <v>8617</v>
      </c>
      <c r="D3997" t="str">
        <f t="shared" si="125"/>
        <v>GEMMIX-Tratamiento Remesas Mixtas en GEM para USA</v>
      </c>
    </row>
    <row r="3998" spans="1:4" x14ac:dyDescent="0.35">
      <c r="A3998" t="str">
        <f t="shared" si="124"/>
        <v>GEMMUL-GEST.ENTR.MASIV_MULTI</v>
      </c>
      <c r="B3998" s="9" t="s">
        <v>8618</v>
      </c>
      <c r="C3998" s="9" t="s">
        <v>8619</v>
      </c>
      <c r="D3998" t="str">
        <f t="shared" si="125"/>
        <v>GEMMUL-GEST.ENTR.MASIV_MULTI</v>
      </c>
    </row>
    <row r="3999" spans="1:4" x14ac:dyDescent="0.35">
      <c r="A3999" t="str">
        <f t="shared" si="124"/>
        <v>GEMOCO-Gestor de Motivos CORE</v>
      </c>
      <c r="B3999" s="9" t="s">
        <v>8620</v>
      </c>
      <c r="C3999" s="9" t="s">
        <v>8621</v>
      </c>
      <c r="D3999" t="str">
        <f t="shared" si="125"/>
        <v>GEMOCO-Gestor de Motivos CORE</v>
      </c>
    </row>
    <row r="4000" spans="1:4" x14ac:dyDescent="0.35">
      <c r="A4000" t="str">
        <f t="shared" si="124"/>
        <v>GEMRFB-GE DE EM MULTI CORP</v>
      </c>
      <c r="B4000" s="9" t="s">
        <v>8622</v>
      </c>
      <c r="C4000" s="9" t="s">
        <v>8623</v>
      </c>
      <c r="D4000" t="str">
        <f t="shared" si="125"/>
        <v>GEMRFB-GE DE EM MULTI CORP</v>
      </c>
    </row>
    <row r="4001" spans="1:4" x14ac:dyDescent="0.35">
      <c r="A4001" t="str">
        <f t="shared" si="124"/>
        <v>GEMSAN-GEM_ESPECIF_SAN</v>
      </c>
      <c r="B4001" s="9" t="s">
        <v>8624</v>
      </c>
      <c r="C4001" s="9" t="s">
        <v>8625</v>
      </c>
      <c r="D4001" t="str">
        <f t="shared" si="125"/>
        <v>GEMSAN-GEM_ESPECIF_SAN</v>
      </c>
    </row>
    <row r="4002" spans="1:4" x14ac:dyDescent="0.35">
      <c r="A4002" t="str">
        <f t="shared" si="124"/>
        <v>GEMSAR-GEM SANTANDER RED</v>
      </c>
      <c r="B4002" s="9" t="s">
        <v>8626</v>
      </c>
      <c r="C4002" s="9" t="s">
        <v>8627</v>
      </c>
      <c r="D4002" t="str">
        <f t="shared" si="125"/>
        <v>GEMSAR-GEM SANTANDER RED</v>
      </c>
    </row>
    <row r="4003" spans="1:4" x14ac:dyDescent="0.35">
      <c r="A4003" t="str">
        <f t="shared" si="124"/>
        <v>GEMSEB-GESTOR ENTRADAS MASIVAS ALEMANIA</v>
      </c>
      <c r="B4003" s="9" t="s">
        <v>8628</v>
      </c>
      <c r="C4003" s="9" t="s">
        <v>8629</v>
      </c>
      <c r="D4003" t="str">
        <f t="shared" si="125"/>
        <v>GEMSEB-GESTOR ENTRADAS MASIVAS ALEMANIA</v>
      </c>
    </row>
    <row r="4004" spans="1:4" x14ac:dyDescent="0.35">
      <c r="A4004" t="str">
        <f t="shared" si="124"/>
        <v>GEMSOV-GEM_ESPECIF_SOV</v>
      </c>
      <c r="B4004" s="9" t="s">
        <v>8630</v>
      </c>
      <c r="C4004" s="9" t="s">
        <v>8631</v>
      </c>
      <c r="D4004" t="str">
        <f t="shared" si="125"/>
        <v>GEMSOV-GEM_ESPECIF_SOV</v>
      </c>
    </row>
    <row r="4005" spans="1:4" x14ac:dyDescent="0.35">
      <c r="A4005" t="str">
        <f t="shared" si="124"/>
        <v>GEMUK-Gestor de Entradas Masivas para UK</v>
      </c>
      <c r="B4005" s="9" t="s">
        <v>8527</v>
      </c>
      <c r="C4005" s="9" t="s">
        <v>8632</v>
      </c>
      <c r="D4005" t="str">
        <f t="shared" si="125"/>
        <v>GEMUK-Gestor de Entradas Masivas para UK</v>
      </c>
    </row>
    <row r="4006" spans="1:4" x14ac:dyDescent="0.35">
      <c r="A4006" t="str">
        <f t="shared" si="124"/>
        <v>GEMYPP-GESTOR MONITORIZACION DOCUMENTARIOS</v>
      </c>
      <c r="B4006" s="9" t="s">
        <v>8633</v>
      </c>
      <c r="C4006" s="9" t="s">
        <v>8634</v>
      </c>
      <c r="D4006" t="str">
        <f t="shared" si="125"/>
        <v>GEMYPP-GESTOR MONITORIZACION DOCUMENTARIOS</v>
      </c>
    </row>
    <row r="4007" spans="1:4" x14ac:dyDescent="0.35">
      <c r="A4007" t="str">
        <f t="shared" si="124"/>
        <v>GEMYPS-GESTOR MONITORIZACION DOCUM SOV</v>
      </c>
      <c r="B4007" s="9" t="s">
        <v>8635</v>
      </c>
      <c r="C4007" s="9" t="s">
        <v>8636</v>
      </c>
      <c r="D4007" t="str">
        <f t="shared" si="125"/>
        <v>GEMYPS-GESTOR MONITORIZACION DOCUM SOV</v>
      </c>
    </row>
    <row r="4008" spans="1:4" x14ac:dyDescent="0.35">
      <c r="A4008" t="str">
        <f t="shared" si="124"/>
        <v>GEN901-Front para uso de operaciones (equivalente a nuestra red-b). Desarrollado en Unix, Oracle</v>
      </c>
      <c r="B4008" s="9" t="s">
        <v>8637</v>
      </c>
      <c r="C4008" s="9" t="s">
        <v>8638</v>
      </c>
      <c r="D4008" t="str">
        <f t="shared" si="125"/>
        <v>GEN901-Front para uso de operaciones (equivalente a nuestra red-b). Desarrollado en Unix, Oracle</v>
      </c>
    </row>
    <row r="4009" spans="1:4" x14ac:dyDescent="0.35">
      <c r="A4009" t="str">
        <f t="shared" si="124"/>
        <v>GENACH-Gestor Narrativo Multiespecífico Chile</v>
      </c>
      <c r="B4009" s="9" t="s">
        <v>8639</v>
      </c>
      <c r="C4009" s="9" t="s">
        <v>8640</v>
      </c>
      <c r="D4009" t="str">
        <f t="shared" si="125"/>
        <v>GENACH-Gestor Narrativo Multiespecífico Chile</v>
      </c>
    </row>
    <row r="4010" spans="1:4" x14ac:dyDescent="0.35">
      <c r="A4010" t="str">
        <f t="shared" si="124"/>
        <v>GENACL-Lógica de Presentación del Gestor Narrativo Core</v>
      </c>
      <c r="B4010" s="9" t="s">
        <v>8641</v>
      </c>
      <c r="C4010" s="9" t="s">
        <v>8642</v>
      </c>
      <c r="D4010" t="str">
        <f t="shared" si="125"/>
        <v>GENACL-Lógica de Presentación del Gestor Narrativo Core</v>
      </c>
    </row>
    <row r="4011" spans="1:4" x14ac:dyDescent="0.35">
      <c r="A4011" t="str">
        <f t="shared" si="124"/>
        <v>GENACO-GESTOR NARRATIV CORE</v>
      </c>
      <c r="B4011" s="9" t="s">
        <v>8643</v>
      </c>
      <c r="C4011" s="9" t="s">
        <v>8644</v>
      </c>
      <c r="D4011" t="str">
        <f t="shared" si="125"/>
        <v>GENACO-GESTOR NARRATIV CORE</v>
      </c>
    </row>
    <row r="4012" spans="1:4" x14ac:dyDescent="0.35">
      <c r="A4012" t="str">
        <f t="shared" si="124"/>
        <v>GENAUS-APLICACIóN QUE SE ENCARGA DE GUARDAR LOS DATOS LOCALES ASOCIADOS A PAGO Y A COBRO.</v>
      </c>
      <c r="B4012" s="9" t="s">
        <v>8645</v>
      </c>
      <c r="C4012" s="9" t="s">
        <v>8646</v>
      </c>
      <c r="D4012" t="str">
        <f t="shared" si="125"/>
        <v>GENAUS-APLICACIóN QUE SE ENCARGA DE GUARDAR LOS DATOS LOCALES ASOCIADOS A PAGO Y A COBRO.</v>
      </c>
    </row>
    <row r="4013" spans="1:4" x14ac:dyDescent="0.35">
      <c r="A4013" t="str">
        <f t="shared" si="124"/>
        <v>GENEAS-Sistema de gestión del negocio de alertas. Implementación Multi-especifica para Santander ESP</v>
      </c>
      <c r="B4013" s="9" t="s">
        <v>8647</v>
      </c>
      <c r="C4013" s="9" t="s">
        <v>8648</v>
      </c>
      <c r="D4013" t="str">
        <f t="shared" si="125"/>
        <v>GENEAS-Sistema de gestión del negocio de alertas. Implementación Multi-especifica para Santander ESP</v>
      </c>
    </row>
    <row r="4014" spans="1:4" x14ac:dyDescent="0.35">
      <c r="A4014" t="str">
        <f t="shared" si="124"/>
        <v>GENER1-Aplicación de definición y parametrización de la Conversión de la codificación o valor, que un mismo dato conceptual tiene entre diferentes sistemas o distintas empresas, de uso general por todas las aplicaciones del resto de capas del software (Local Mx)</v>
      </c>
      <c r="B4014" s="9" t="s">
        <v>8649</v>
      </c>
      <c r="C4014" s="9" t="s">
        <v>8650</v>
      </c>
      <c r="D4014" t="str">
        <f t="shared" si="125"/>
        <v>GENER1-Aplicación de definición y parametrización de la Conversión de la codificación o valor, que un mismo dato conceptual tiene entre diferentes sistemas o distintas empresas, de uso general por todas las aplicaciones del resto de capas del software (Local Mx)</v>
      </c>
    </row>
    <row r="4015" spans="1:4" x14ac:dyDescent="0.35">
      <c r="A4015" t="str">
        <f t="shared" si="124"/>
        <v>GENERI-Generic</v>
      </c>
      <c r="B4015" s="9" t="s">
        <v>69</v>
      </c>
      <c r="C4015" s="9" t="s">
        <v>8651</v>
      </c>
      <c r="D4015" t="s">
        <v>69</v>
      </c>
    </row>
    <row r="4016" spans="1:4" x14ac:dyDescent="0.35">
      <c r="A4016" t="str">
        <f t="shared" si="124"/>
        <v>GENPRO-GENERADOR PROPUESTAS</v>
      </c>
      <c r="B4016" s="9" t="s">
        <v>8652</v>
      </c>
      <c r="C4016" s="9" t="s">
        <v>8653</v>
      </c>
      <c r="D4016" t="str">
        <f t="shared" si="125"/>
        <v>GENPRO-GENERADOR PROPUESTAS</v>
      </c>
    </row>
    <row r="4017" spans="1:4" x14ac:dyDescent="0.35">
      <c r="A4017" t="s">
        <v>8654</v>
      </c>
      <c r="B4017" s="9" t="s">
        <v>8655</v>
      </c>
      <c r="C4017" s="9" t="s">
        <v>8656</v>
      </c>
      <c r="D4017" t="s">
        <v>8654</v>
      </c>
    </row>
    <row r="4018" spans="1:4" x14ac:dyDescent="0.35">
      <c r="A4018" t="str">
        <f t="shared" si="124"/>
        <v>GEOCTA-Software  para la gestión de operaciones realizadas sobre las cuentas.</v>
      </c>
      <c r="B4018" s="9" t="s">
        <v>8657</v>
      </c>
      <c r="C4018" s="9" t="s">
        <v>8658</v>
      </c>
      <c r="D4018" t="str">
        <f t="shared" si="125"/>
        <v>GEOCTA-Software  para la gestión de operaciones realizadas sobre las cuentas.</v>
      </c>
    </row>
    <row r="4019" spans="1:4" x14ac:dyDescent="0.35">
      <c r="A4019" t="str">
        <f t="shared" si="124"/>
        <v>GEONEI-Aplicación local de COLECTORAS para la Gestión del pago de ONCE (SILO) e IATA.</v>
      </c>
      <c r="B4019" s="9" t="s">
        <v>8659</v>
      </c>
      <c r="C4019" s="9" t="s">
        <v>8660</v>
      </c>
      <c r="D4019" t="str">
        <f t="shared" si="125"/>
        <v>GEONEI-Aplicación local de COLECTORAS para la Gestión del pago de ONCE (SILO) e IATA.</v>
      </c>
    </row>
    <row r="4020" spans="1:4" x14ac:dyDescent="0.35">
      <c r="A4020" t="str">
        <f t="shared" si="124"/>
        <v>GEOPMS-Aplicación Multi Implementación de la lógica de negocio Core de Gestión de Operaciones de Préstamos para SCB</v>
      </c>
      <c r="B4020" s="9" t="s">
        <v>8661</v>
      </c>
      <c r="C4020" s="9" t="s">
        <v>8662</v>
      </c>
      <c r="D4020" t="str">
        <f t="shared" si="125"/>
        <v>GEOPMS-Aplicación Multi Implementación de la lógica de negocio Core de Gestión de Operaciones de Préstamos para SCB</v>
      </c>
    </row>
    <row r="4021" spans="1:4" x14ac:dyDescent="0.35">
      <c r="A4021" t="str">
        <f t="shared" si="124"/>
        <v>GEORSA-Interface de comunicación online con Redsys con capacidad de reenvío de mensajes. Partenonización a plataforma SAN del sw de Barajas.</v>
      </c>
      <c r="B4021" s="9" t="s">
        <v>8663</v>
      </c>
      <c r="C4021" s="9" t="s">
        <v>8664</v>
      </c>
      <c r="D4021" t="str">
        <f t="shared" si="125"/>
        <v>GEORSA-Interface de comunicación online con Redsys con capacidad de reenvío de mensajes. Partenonización a plataforma SAN del sw de Barajas.</v>
      </c>
    </row>
    <row r="4022" spans="1:4" x14ac:dyDescent="0.35">
      <c r="A4022" t="str">
        <f t="shared" si="124"/>
        <v>GEPACO-GESTOR PAGOS / COBROS</v>
      </c>
      <c r="B4022" s="9" t="s">
        <v>8665</v>
      </c>
      <c r="C4022" s="9" t="s">
        <v>8666</v>
      </c>
      <c r="D4022" t="str">
        <f t="shared" si="125"/>
        <v>GEPACO-GESTOR PAGOS / COBROS</v>
      </c>
    </row>
    <row r="4023" spans="1:4" x14ac:dyDescent="0.35">
      <c r="A4023" t="str">
        <f t="shared" si="124"/>
        <v>GEPADP-Aplicación para gestionar los partícipes de prestamos para entorno Cloud</v>
      </c>
      <c r="B4023" s="9" t="s">
        <v>8667</v>
      </c>
      <c r="C4023" s="9" t="s">
        <v>8668</v>
      </c>
      <c r="D4023" t="str">
        <f t="shared" si="125"/>
        <v>GEPADP-Aplicación para gestionar los partícipes de prestamos para entorno Cloud</v>
      </c>
    </row>
    <row r="4024" spans="1:4" x14ac:dyDescent="0.35">
      <c r="A4024" t="str">
        <f t="shared" si="124"/>
        <v>GEPDPC-MULTIFICACION GESTION PARTICIPES PRESTAMOS CLOUD</v>
      </c>
      <c r="B4024" s="9" t="s">
        <v>8669</v>
      </c>
      <c r="C4024" s="9" t="s">
        <v>8670</v>
      </c>
      <c r="D4024" t="str">
        <f t="shared" si="125"/>
        <v>GEPDPC-MULTIFICACION GESTION PARTICIPES PRESTAMOS CLOUD</v>
      </c>
    </row>
    <row r="4025" spans="1:4" x14ac:dyDescent="0.35">
      <c r="A4025" t="str">
        <f t="shared" ref="A4025:A4088" si="126">CONCATENATE(C4025,"-",B4025)</f>
        <v>GEPECO-Aplicación cuyo cometido es gestionar el cálculo del importe a periodificar de conceptos liquidables que requieran de dicha característica, por ejemplo, intereses, comisiones, etc. Se apoya en los datos aportados por los contratos bajo los que se han devengado dichos conceptos.  Es responsabilidad de los aplicaciones responsables de los contratos origen el aseguramiento de la calidad de los datos aportados al motor. Para ello, el Motor proveerá de servicios para registrar la petición de periodificación de un contrato con sus conceptos, para añadir un nuevo concepto, y para cargar la información necesaria para que se determine el importe de periodificación de un concepto.    El motor no tiene contabilidad ni posiciones de saldo propias, sino que asume la labor de cálculo de los importes a registrar en las posiciones de periodificación de los contratos origen que han delegado en él la función de cálculo de periodificación de sus conceptos.   La interfaz de carga de los datos para el cálculo de la periodificación será en principio universal y no dependerá nunca de un método de periodificación determinado. Dicho de otra forma, contendrá todo el universo de datos necesarios para poder calcular la periodificación de un concepto de acuerdo a los distintos métodos soportados por el motor.   La interfaz  se irá adaptando a medida que sea preciso  contemplar métodos de periodificación que requieran nuevos datos de origen de los contratos. Si se quiere incorporar un nuevo método de periodificación, que ya usa datos existentes en la interfaz, evidentemente no se requerirá adaptación de la interfaz(sí de la aplicación para su cálculo). De la misma manera, si se quiere incluir un nuevo concepto liquidable, que  se adecúa a un método de periodificación  ya existente, tampoco debe ser necesario modificar ni la interfaz, ni la aplicación.   Este enfoque inicial de interfaz universal para todas las tipologías de producto podrá ser revisado en el caso de que se detecte que existen datos muy específicos de unas tipologías de producto concretas, y se podrían llegar a plantear interfases dedicadas por cada tipología, aunque sí que será preciso respetar los principios expuestos en los dos puntos anteriores.   Dentro de dicha interfaz de entrada al motor, existirán 2 niveles:   Datos a nivel de contrato: Aquí clasificamos los datos en:     Datos «de fácil obtención»: Existen ya en el modelo de datos de la aplicación, o se obtienen mediante una transformación simple de aquellos. Ejemplo: Fechas, saldos, etc.     Datos «de difícil obtención»: No existen dentro del contrato y deben ser calculados por medio de una transformación compleja. Ejemplo: Cálculo de la TIR a partir de los flujos monetarios de un contrato.   Datos a nivel de concepto/contrato: En principio, se asume que los datos a nivel de concepto son «fácilmente obtenibles» por parte de la aplicación origen.</v>
      </c>
      <c r="B4025" s="9" t="s">
        <v>8671</v>
      </c>
      <c r="C4025" s="9" t="s">
        <v>8672</v>
      </c>
      <c r="D4025" t="str">
        <f t="shared" ref="D4025:D4088" si="127">A4025</f>
        <v>GEPECO-Aplicación cuyo cometido es gestionar el cálculo del importe a periodificar de conceptos liquidables que requieran de dicha característica, por ejemplo, intereses, comisiones, etc. Se apoya en los datos aportados por los contratos bajo los que se han devengado dichos conceptos.  Es responsabilidad de los aplicaciones responsables de los contratos origen el aseguramiento de la calidad de los datos aportados al motor. Para ello, el Motor proveerá de servicios para registrar la petición de periodificación de un contrato con sus conceptos, para añadir un nuevo concepto, y para cargar la información necesaria para que se determine el importe de periodificación de un concepto.    El motor no tiene contabilidad ni posiciones de saldo propias, sino que asume la labor de cálculo de los importes a registrar en las posiciones de periodificación de los contratos origen que han delegado en él la función de cálculo de periodificación de sus conceptos.   La interfaz de carga de los datos para el cálculo de la periodificación será en principio universal y no dependerá nunca de un método de periodificación determinado. Dicho de otra forma, contendrá todo el universo de datos necesarios para poder calcular la periodificación de un concepto de acuerdo a los distintos métodos soportados por el motor.   La interfaz  se irá adaptando a medida que sea preciso  contemplar métodos de periodificación que requieran nuevos datos de origen de los contratos. Si se quiere incorporar un nuevo método de periodificación, que ya usa datos existentes en la interfaz, evidentemente no se requerirá adaptación de la interfaz(sí de la aplicación para su cálculo). De la misma manera, si se quiere incluir un nuevo concepto liquidable, que  se adecúa a un método de periodificación  ya existente, tampoco debe ser necesario modificar ni la interfaz, ni la aplicación.   Este enfoque inicial de interfaz universal para todas las tipologías de producto podrá ser revisado en el caso de que se detecte que existen datos muy específicos de unas tipologías de producto concretas, y se podrían llegar a plantear interfases dedicadas por cada tipología, aunque sí que será preciso respetar los principios expuestos en los dos puntos anteriores.   Dentro de dicha interfaz de entrada al motor, existirán 2 niveles:   Datos a nivel de contrato: Aquí clasificamos los datos en:     Datos «de fácil obtención»: Existen ya en el modelo de datos de la aplicación, o se obtienen mediante una transformación simple de aquellos. Ejemplo: Fechas, saldos, etc.     Datos «de difícil obtención»: No existen dentro del contrato y deben ser calculados por medio de una transformación compleja. Ejemplo: Cálculo de la TIR a partir de los flujos monetarios de un contrato.   Datos a nivel de concepto/contrato: En principio, se asume que los datos a nivel de concepto son «fácilmente obtenibles» por parte de la aplicación origen.</v>
      </c>
    </row>
    <row r="4026" spans="1:4" x14ac:dyDescent="0.35">
      <c r="A4026" t="str">
        <f t="shared" si="126"/>
        <v>GEPECS-Multificación del Gestor de Periodificación de Contratos para Sovereign</v>
      </c>
      <c r="B4026" s="9" t="s">
        <v>8673</v>
      </c>
      <c r="C4026" s="9" t="s">
        <v>8674</v>
      </c>
      <c r="D4026" t="str">
        <f t="shared" si="127"/>
        <v>GEPECS-Multificación del Gestor de Periodificación de Contratos para Sovereign</v>
      </c>
    </row>
    <row r="4027" spans="1:4" x14ac:dyDescent="0.35">
      <c r="A4027" t="str">
        <f t="shared" si="126"/>
        <v>GEPEDP-Aplicación que aglutina toda la funcionalidad necesaria para realizar la periodificación de conceptos liquidables propios de los contratos de Préstamo.</v>
      </c>
      <c r="B4027" s="9" t="s">
        <v>8675</v>
      </c>
      <c r="C4027" s="9" t="s">
        <v>8676</v>
      </c>
      <c r="D4027" t="str">
        <f t="shared" si="127"/>
        <v>GEPEDP-Aplicación que aglutina toda la funcionalidad necesaria para realizar la periodificación de conceptos liquidables propios de los contratos de Préstamo.</v>
      </c>
    </row>
    <row r="4028" spans="1:4" x14ac:dyDescent="0.35">
      <c r="A4028" t="str">
        <f t="shared" si="126"/>
        <v>GEPEIN-Aplicación que manejará la gestión del perfil de inversión de los clientes participantes en Mercados de Inversión.</v>
      </c>
      <c r="B4028" s="9" t="s">
        <v>8677</v>
      </c>
      <c r="C4028" s="9" t="s">
        <v>8678</v>
      </c>
      <c r="D4028" t="str">
        <f t="shared" si="127"/>
        <v>GEPEIN-Aplicación que manejará la gestión del perfil de inversión de los clientes participantes en Mercados de Inversión.</v>
      </c>
    </row>
    <row r="4029" spans="1:4" x14ac:dyDescent="0.35">
      <c r="A4029" t="str">
        <f t="shared" si="126"/>
        <v>GEPESA-Multificación Santander  Pieza Estructural de Cálculo importe a Periodificación de Conceptos.</v>
      </c>
      <c r="B4029" s="9" t="s">
        <v>8679</v>
      </c>
      <c r="C4029" s="9" t="s">
        <v>8680</v>
      </c>
      <c r="D4029" t="str">
        <f t="shared" si="127"/>
        <v>GEPESA-Multificación Santander  Pieza Estructural de Cálculo importe a Periodificación de Conceptos.</v>
      </c>
    </row>
    <row r="4030" spans="1:4" x14ac:dyDescent="0.35">
      <c r="A4030" t="str">
        <f t="shared" si="126"/>
        <v>GEPPCS-Modelo soporte a las partidas pendientes de consolidar. Son retenciones contables sobre cuentas personales, compuestas básicamente por un importe (del retenido) y una fecha de consolidación (liberación de la retención). El saldo pendiente de consolidar se informa a contabilidad a nivel de cuenta en auxiliares específicos.</v>
      </c>
      <c r="B4030" s="9" t="s">
        <v>8681</v>
      </c>
      <c r="C4030" s="9" t="s">
        <v>8682</v>
      </c>
      <c r="D4030" t="str">
        <f t="shared" si="127"/>
        <v>GEPPCS-Modelo soporte a las partidas pendientes de consolidar. Son retenciones contables sobre cuentas personales, compuestas básicamente por un importe (del retenido) y una fecha de consolidación (liberación de la retención). El saldo pendiente de consolidar se informa a contabilidad a nivel de cuenta en auxiliares específicos.</v>
      </c>
    </row>
    <row r="4031" spans="1:4" x14ac:dyDescent="0.35">
      <c r="A4031" t="str">
        <f t="shared" si="126"/>
        <v>GEPRDO-Esta aplicação tem como objetivo suportar serviços de apoio ao processo inerente à gestão processual de empréstimos.</v>
      </c>
      <c r="B4031" s="9" t="s">
        <v>8683</v>
      </c>
      <c r="C4031" s="9" t="s">
        <v>8684</v>
      </c>
      <c r="D4031" t="str">
        <f t="shared" si="127"/>
        <v>GEPRDO-Esta aplicação tem como objetivo suportar serviços de apoio ao processo inerente à gestão processual de empréstimos.</v>
      </c>
    </row>
    <row r="4032" spans="1:4" x14ac:dyDescent="0.35">
      <c r="A4032" t="str">
        <f t="shared" si="126"/>
        <v>GEPREG-GESTOR PRECIOS PARTICULARES PARA ENTORNO GLOBAL</v>
      </c>
      <c r="B4032" s="9" t="s">
        <v>8685</v>
      </c>
      <c r="C4032" s="9" t="s">
        <v>8686</v>
      </c>
      <c r="D4032" t="str">
        <f t="shared" si="127"/>
        <v>GEPREG-GESTOR PRECIOS PARTICULARES PARA ENTORNO GLOBAL</v>
      </c>
    </row>
    <row r="4033" spans="1:4" x14ac:dyDescent="0.35">
      <c r="A4033" t="str">
        <f t="shared" si="126"/>
        <v>GER-El Gestor de Estructuras de Riesgos (GER) es un workflow para el alta, modificación y baja de portfolios y estructuras de riesgos, y la distribución en los diferentes sistemas integrados (Murex Europa, Murex 3.1 FX, Murex 31 FI, Kondor, MDR, SUSI, KGR, Calypso FX, Calypso Colaterales, GBO FI, AIRE y PRISMA). Por ello el aplicativo cumple dos funciones, por un lado, el seguimiento en los procesos de aprobación, y por otro lado, la sincronización con las diferentes herramientas integradas. Ademásel GER servirá de maestro de todos los portfolios y estructuras utilizados por el departamento de Riesgos del Banco y las estructuras de las herramientas de FO.</v>
      </c>
      <c r="B4033" s="9" t="s">
        <v>8687</v>
      </c>
      <c r="C4033" s="9" t="s">
        <v>8688</v>
      </c>
      <c r="D4033" t="str">
        <f t="shared" si="127"/>
        <v>GER-El Gestor de Estructuras de Riesgos (GER) es un workflow para el alta, modificación y baja de portfolios y estructuras de riesgos, y la distribución en los diferentes sistemas integrados (Murex Europa, Murex 3.1 FX, Murex 31 FI, Kondor, MDR, SUSI, KGR, Calypso FX, Calypso Colaterales, GBO FI, AIRE y PRISMA). Por ello el aplicativo cumple dos funciones, por un lado, el seguimiento en los procesos de aprobación, y por otro lado, la sincronización con las diferentes herramientas integradas. Ademásel GER servirá de maestro de todos los portfolios y estructuras utilizados por el departamento de Riesgos del Banco y las estructuras de las herramientas de FO.</v>
      </c>
    </row>
    <row r="4034" spans="1:4" x14ac:dyDescent="0.35">
      <c r="A4034" t="str">
        <f t="shared" si="126"/>
        <v>GERBSO-GERMANY BUREAU SEARCH ORCHESTATION</v>
      </c>
      <c r="B4034" s="9" t="s">
        <v>8689</v>
      </c>
      <c r="C4034" s="9" t="s">
        <v>8690</v>
      </c>
      <c r="D4034" t="str">
        <f t="shared" si="127"/>
        <v>GERBSO-GERMANY BUREAU SEARCH ORCHESTATION</v>
      </c>
    </row>
    <row r="4035" spans="1:4" x14ac:dyDescent="0.35">
      <c r="A4035" t="str">
        <f t="shared" si="126"/>
        <v>GERECA-GES.RECIBOS CANAL</v>
      </c>
      <c r="B4035" s="9" t="s">
        <v>8691</v>
      </c>
      <c r="C4035" s="9" t="s">
        <v>8692</v>
      </c>
      <c r="D4035" t="str">
        <f t="shared" si="127"/>
        <v>GERECA-GES.RECIBOS CANAL</v>
      </c>
    </row>
    <row r="4036" spans="1:4" x14ac:dyDescent="0.35">
      <c r="A4036" t="str">
        <f t="shared" si="126"/>
        <v>GERECO-GEST REFERENCIAS COR</v>
      </c>
      <c r="B4036" s="9" t="s">
        <v>8693</v>
      </c>
      <c r="C4036" s="9" t="s">
        <v>8694</v>
      </c>
      <c r="D4036" t="str">
        <f t="shared" si="127"/>
        <v>GERECO-GEST REFERENCIAS COR</v>
      </c>
    </row>
    <row r="4037" spans="1:4" x14ac:dyDescent="0.35">
      <c r="A4037" t="str">
        <f t="shared" si="126"/>
        <v>GERELP-GESTOR RETROCESIONES LP</v>
      </c>
      <c r="B4037" s="9" t="s">
        <v>8695</v>
      </c>
      <c r="C4037" s="9" t="s">
        <v>8696</v>
      </c>
      <c r="D4037" t="str">
        <f t="shared" si="127"/>
        <v>GERELP-GESTOR RETROCESIONES LP</v>
      </c>
    </row>
    <row r="4038" spans="1:4" x14ac:dyDescent="0.35">
      <c r="A4038" t="str">
        <f t="shared" si="126"/>
        <v>GEREMU-Gestor de Referencias Multiespecífico para UK</v>
      </c>
      <c r="B4038" s="9" t="s">
        <v>8697</v>
      </c>
      <c r="C4038" s="9" t="s">
        <v>8698</v>
      </c>
      <c r="D4038" t="str">
        <f t="shared" si="127"/>
        <v>GEREMU-Gestor de Referencias Multiespecífico para UK</v>
      </c>
    </row>
    <row r="4039" spans="1:4" x14ac:dyDescent="0.35">
      <c r="A4039" t="str">
        <f t="shared" si="126"/>
        <v>GERETI-Aplicación que aglutina toda la funcionalidad necesaria para realizar la revisión del tipo de interés de conceptos liquidables propios de los contratos de Préstamo.</v>
      </c>
      <c r="B4039" s="9" t="s">
        <v>8699</v>
      </c>
      <c r="C4039" s="9" t="s">
        <v>8700</v>
      </c>
      <c r="D4039" t="str">
        <f t="shared" si="127"/>
        <v>GERETI-Aplicación que aglutina toda la funcionalidad necesaria para realizar la revisión del tipo de interés de conceptos liquidables propios de los contratos de Préstamo.</v>
      </c>
    </row>
    <row r="4040" spans="1:4" x14ac:dyDescent="0.35">
      <c r="A4040" t="str">
        <f t="shared" si="126"/>
        <v>GEREUK-GEST RETROCESION UK</v>
      </c>
      <c r="B4040" s="9" t="s">
        <v>8701</v>
      </c>
      <c r="C4040" s="9" t="s">
        <v>8702</v>
      </c>
      <c r="D4040" t="str">
        <f t="shared" si="127"/>
        <v>GEREUK-GEST RETROCESION UK</v>
      </c>
    </row>
    <row r="4041" spans="1:4" x14ac:dyDescent="0.35">
      <c r="A4041" t="str">
        <f t="shared" si="126"/>
        <v>GEREUN-GESTION DE REMESAS UNIFICADAS EN SU FRONT</v>
      </c>
      <c r="B4041" s="9" t="s">
        <v>8703</v>
      </c>
      <c r="C4041" s="9" t="s">
        <v>8704</v>
      </c>
      <c r="D4041" t="str">
        <f t="shared" si="127"/>
        <v>GEREUN-GESTION DE REMESAS UNIFICADAS EN SU FRONT</v>
      </c>
    </row>
    <row r="4042" spans="1:4" x14ac:dyDescent="0.35">
      <c r="A4042" t="str">
        <f t="shared" si="126"/>
        <v>GEROO1-GESTOR DE ROLES OFICINA MEXICO</v>
      </c>
      <c r="B4042" s="9" t="s">
        <v>8705</v>
      </c>
      <c r="C4042" s="9" t="s">
        <v>8706</v>
      </c>
      <c r="D4042" t="str">
        <f t="shared" si="127"/>
        <v>GEROO1-GESTOR DE ROLES OFICINA MEXICO</v>
      </c>
    </row>
    <row r="4043" spans="1:4" x14ac:dyDescent="0.35">
      <c r="A4043" t="str">
        <f t="shared" si="126"/>
        <v>GEROOF-Gestor de roles, oficina</v>
      </c>
      <c r="B4043" s="9" t="s">
        <v>8707</v>
      </c>
      <c r="C4043" s="9" t="s">
        <v>8708</v>
      </c>
      <c r="D4043" t="str">
        <f t="shared" si="127"/>
        <v>GEROOF-Gestor de roles, oficina</v>
      </c>
    </row>
    <row r="4044" spans="1:4" x14ac:dyDescent="0.35">
      <c r="A4044" t="str">
        <f t="shared" si="126"/>
        <v>GEROOM-GESTOR DE ROLES OFICINA MEXICO</v>
      </c>
      <c r="B4044" s="9" t="s">
        <v>8705</v>
      </c>
      <c r="C4044" s="9" t="s">
        <v>8709</v>
      </c>
      <c r="D4044" t="str">
        <f t="shared" si="127"/>
        <v>GEROOM-GESTOR DE ROLES OFICINA MEXICO</v>
      </c>
    </row>
    <row r="4045" spans="1:4" x14ac:dyDescent="0.35">
      <c r="A4045" t="str">
        <f t="shared" si="126"/>
        <v>GERORP-Gestor Roles - Refundición de Personas</v>
      </c>
      <c r="B4045" s="9" t="s">
        <v>8710</v>
      </c>
      <c r="C4045" s="9" t="s">
        <v>8711</v>
      </c>
      <c r="D4045" t="str">
        <f t="shared" si="127"/>
        <v>GERORP-Gestor Roles - Refundición de Personas</v>
      </c>
    </row>
    <row r="4046" spans="1:4" x14ac:dyDescent="0.35">
      <c r="A4046" t="str">
        <f t="shared" si="126"/>
        <v>GERUCI-Gestion de remesas unificadas GEM y PPEE  CHILE para internet</v>
      </c>
      <c r="B4046" s="9" t="s">
        <v>8712</v>
      </c>
      <c r="C4046" s="9" t="s">
        <v>8713</v>
      </c>
      <c r="D4046" t="str">
        <f t="shared" si="127"/>
        <v>GERUCI-Gestion de remesas unificadas GEM y PPEE  CHILE para internet</v>
      </c>
    </row>
    <row r="4047" spans="1:4" x14ac:dyDescent="0.35">
      <c r="A4047" t="str">
        <f t="shared" si="126"/>
        <v>GESAAC-Aplicación que engloba las funcionalidades relativas al tratamiento de operaciones de reintegro y gestión de movimientos de abono sobre el saldo acreedor (overpayment) de un contrato de Préstamos</v>
      </c>
      <c r="B4047" s="9" t="s">
        <v>8714</v>
      </c>
      <c r="C4047" s="9" t="s">
        <v>8715</v>
      </c>
      <c r="D4047" t="str">
        <f t="shared" si="127"/>
        <v>GESAAC-Aplicación que engloba las funcionalidades relativas al tratamiento de operaciones de reintegro y gestión de movimientos de abono sobre el saldo acreedor (overpayment) de un contrato de Préstamos</v>
      </c>
    </row>
    <row r="4048" spans="1:4" x14ac:dyDescent="0.35">
      <c r="A4048" t="str">
        <f t="shared" si="126"/>
        <v>GESABB-GESTORAS EXTERNAS SANTANDER UK</v>
      </c>
      <c r="B4048" s="9" t="s">
        <v>8716</v>
      </c>
      <c r="C4048" s="9" t="s">
        <v>8717</v>
      </c>
      <c r="D4048" t="str">
        <f t="shared" si="127"/>
        <v>GESABB-GESTORAS EXTERNAS SANTANDER UK</v>
      </c>
    </row>
    <row r="4049" spans="1:4" x14ac:dyDescent="0.35">
      <c r="A4049" t="str">
        <f t="shared" si="126"/>
        <v>GESABO-Componente que permite identificar las operaciones de abono de cada Aplicación Origen que deben ser tratadas por el Gestor de abonos.  También sirve para establecer las reglas y parametrización centralizadas de carácter básico, en función de cada tipo de producto y cada tipo de abono, que determinarán el comportamiento de los abonos. También contempla las funcionalidades de consulta de la información almacenada en el Repositorio del Gestor de abonos, disponibles para los diferentes usuarios y actores de la aplicación.Y tiene un motor de abono de las operaciones pendientes en el Repositorio de Abonos.</v>
      </c>
      <c r="B4049" s="9" t="s">
        <v>8718</v>
      </c>
      <c r="C4049" s="9" t="s">
        <v>8719</v>
      </c>
      <c r="D4049" t="str">
        <f t="shared" si="127"/>
        <v>GESABO-Componente que permite identificar las operaciones de abono de cada Aplicación Origen que deben ser tratadas por el Gestor de abonos.  También sirve para establecer las reglas y parametrización centralizadas de carácter básico, en función de cada tipo de producto y cada tipo de abono, que determinarán el comportamiento de los abonos. También contempla las funcionalidades de consulta de la información almacenada en el Repositorio del Gestor de abonos, disponibles para los diferentes usuarios y actores de la aplicación.Y tiene un motor de abono de las operaciones pendientes en el Repositorio de Abonos.</v>
      </c>
    </row>
    <row r="4050" spans="1:4" x14ac:dyDescent="0.35">
      <c r="A4050" t="str">
        <f t="shared" si="126"/>
        <v>GESACU-Acuerdos cliente</v>
      </c>
      <c r="B4050" s="9" t="s">
        <v>8720</v>
      </c>
      <c r="C4050" s="9" t="s">
        <v>8721</v>
      </c>
      <c r="D4050" t="str">
        <f t="shared" si="127"/>
        <v>GESACU-Acuerdos cliente</v>
      </c>
    </row>
    <row r="4051" spans="1:4" x14ac:dyDescent="0.35">
      <c r="A4051" t="str">
        <f t="shared" si="126"/>
        <v>GESASA-GESTOR DE ABONOS SANTANDER MULTIFICACION</v>
      </c>
      <c r="B4051" s="9" t="s">
        <v>8722</v>
      </c>
      <c r="C4051" s="9" t="s">
        <v>8723</v>
      </c>
      <c r="D4051" t="str">
        <f t="shared" si="127"/>
        <v>GESASA-GESTOR DE ABONOS SANTANDER MULTIFICACION</v>
      </c>
    </row>
    <row r="4052" spans="1:4" x14ac:dyDescent="0.35">
      <c r="A4052" t="str">
        <f t="shared" si="126"/>
        <v>GESAUT-Gestión mensajes no financieros</v>
      </c>
      <c r="B4052" s="9" t="s">
        <v>8724</v>
      </c>
      <c r="C4052" s="9" t="s">
        <v>8725</v>
      </c>
      <c r="D4052" t="str">
        <f t="shared" si="127"/>
        <v>GESAUT-Gestión mensajes no financieros</v>
      </c>
    </row>
    <row r="4053" spans="1:4" x14ac:dyDescent="0.35">
      <c r="A4053" t="str">
        <f t="shared" si="126"/>
        <v>GESBTO-GESTION DE CONTRATOS BANESTO</v>
      </c>
      <c r="B4053" s="9" t="s">
        <v>8726</v>
      </c>
      <c r="C4053" s="9" t="s">
        <v>8727</v>
      </c>
      <c r="D4053" t="str">
        <f t="shared" si="127"/>
        <v>GESBTO-GESTION DE CONTRATOS BANESTO</v>
      </c>
    </row>
    <row r="4054" spans="1:4" x14ac:dyDescent="0.35">
      <c r="A4054" t="str">
        <f t="shared" si="126"/>
        <v>GESCO1-Gestor de Contratos de Grandes Clientes respecto al tratamiento de Gestion de Efectivo Santander software Específico.</v>
      </c>
      <c r="B4054" s="9" t="s">
        <v>8728</v>
      </c>
      <c r="C4054" s="9" t="s">
        <v>8729</v>
      </c>
      <c r="D4054" t="str">
        <f t="shared" si="127"/>
        <v>GESCO1-Gestor de Contratos de Grandes Clientes respecto al tratamiento de Gestion de Efectivo Santander software Específico.</v>
      </c>
    </row>
    <row r="4055" spans="1:4" x14ac:dyDescent="0.35">
      <c r="A4055" t="str">
        <f t="shared" si="126"/>
        <v>GESCOB-SCFA PARTENON SCF ALEMANIA</v>
      </c>
      <c r="B4055" s="9" t="s">
        <v>8730</v>
      </c>
      <c r="C4055" s="9" t="s">
        <v>8731</v>
      </c>
      <c r="D4055" t="str">
        <f t="shared" si="127"/>
        <v>GESCOB-SCFA PARTENON SCF ALEMANIA</v>
      </c>
    </row>
    <row r="4056" spans="1:4" x14ac:dyDescent="0.35">
      <c r="A4056" t="str">
        <f t="shared" si="126"/>
        <v>GESCOM-GESTIóN COMERCIALIZADORES</v>
      </c>
      <c r="B4056" s="9" t="s">
        <v>8732</v>
      </c>
      <c r="C4056" s="9" t="s">
        <v>8733</v>
      </c>
      <c r="D4056" t="str">
        <f t="shared" si="127"/>
        <v>GESCOM-GESTIóN COMERCIALIZADORES</v>
      </c>
    </row>
    <row r="4057" spans="1:4" x14ac:dyDescent="0.35">
      <c r="A4057" t="str">
        <f t="shared" si="126"/>
        <v>GESCON-GETOR CONTABLE</v>
      </c>
      <c r="B4057" s="9" t="s">
        <v>8734</v>
      </c>
      <c r="C4057" s="9" t="s">
        <v>8735</v>
      </c>
      <c r="D4057" t="str">
        <f t="shared" si="127"/>
        <v>GESCON-GETOR CONTABLE</v>
      </c>
    </row>
    <row r="4058" spans="1:4" x14ac:dyDescent="0.35">
      <c r="A4058" t="str">
        <f t="shared" si="126"/>
        <v>GESCOT-GESTIóN CONTRATOS</v>
      </c>
      <c r="B4058" s="9" t="s">
        <v>8736</v>
      </c>
      <c r="C4058" s="9" t="s">
        <v>8737</v>
      </c>
      <c r="D4058" t="str">
        <f t="shared" si="127"/>
        <v>GESCOT-GESTIóN CONTRATOS</v>
      </c>
    </row>
    <row r="4059" spans="1:4" x14ac:dyDescent="0.35">
      <c r="A4059" t="str">
        <f t="shared" si="126"/>
        <v>GESCSA-GESTION CONTR SANTANDER</v>
      </c>
      <c r="B4059" s="9" t="s">
        <v>8738</v>
      </c>
      <c r="C4059" s="9" t="s">
        <v>8739</v>
      </c>
      <c r="D4059" t="str">
        <f t="shared" si="127"/>
        <v>GESCSA-GESTION CONTR SANTANDER</v>
      </c>
    </row>
    <row r="4060" spans="1:4" x14ac:dyDescent="0.35">
      <c r="A4060" t="str">
        <f t="shared" si="126"/>
        <v>GESCUM-Aplicación para la gestión de productos de cumplimiento de la corporación</v>
      </c>
      <c r="B4060" s="9" t="s">
        <v>8740</v>
      </c>
      <c r="C4060" s="9" t="s">
        <v>8741</v>
      </c>
      <c r="D4060" t="str">
        <f t="shared" si="127"/>
        <v>GESCUM-Aplicación para la gestión de productos de cumplimiento de la corporación</v>
      </c>
    </row>
    <row r="4061" spans="1:4" x14ac:dyDescent="0.35">
      <c r="A4061" t="str">
        <f t="shared" si="126"/>
        <v>GESCVA-Aplicación rediseñada de acuerdo a criterios TO BE: en el fututo se tendrán que mover los programas a la nueva visión TO BE plasmada en la micro  Aplicación encargada de gestionar la venta de activos (conservando la administración) en las entidades:  de cualquier producto financiero (sinergias multiproducto),  a cualquier comprador (independiente del sistema receptor comprador - gestora), con flexibilidad de condiciones en cada venta (parametrización de condiciones y eventos) Agilidad en las operaciones (sobre todo en la venta de activos)  Con robustez de la gestión (seguridad en la administración-sincronismo en eventos) Flexibilidad en el comisionamiento al comprador por gestión de sus activos Flexibilidad en las liquidaciones monetarias al comprador   Alcance inicial:   Estructura de contrato de venta común a cualquier activo El producto se basa en un contrato interno que:  soporta todas las condiciones definidas en tiempo de definición del contrato.   este contrato está bajo un producto subtipo determinado que facilita el marcaje del contrato, permitiendo particularizar las condiciones que el producto ofrece por defecto.  Es decir, todos los contratos de venta podrían pertenecer a un mismo producto-subtipo-ER, dado que cada contrato de venta se negocia en detalle cada vez desde un departamento especializado, y no es necesario ofertar condiciones en catálogo fijas para la red o canales no controlados.   no es necesaria la intervención de Tecnología a lo largo de la vida de los activos vendidos, ni la de modificación del catálogo por cada nueva venta   En caso de ser necesario, puede existir un contrato Padre que vincule tantos contratos Hijos como sea necesario. El contrato contable del que cuelgan los activos vendidos es el Hijo, que es el más parecido al actual   La conexión entre el sistema común de contratos de venta de activos y cada aplicación de activo es un componente que ‘entiende’ de cada uno de los negocios de activo, y que traduce cada evento que sucede en la aplicación de activo de la entidad al sistema de venta de activos troncal  El propio producto o contrato de venta de activos también tiene funcionalidad exclusiva de su nivel como es la liquidación monetaria con el comprador, a generación de información para el comprador (eventos y datos para reconciliación)</v>
      </c>
      <c r="B4061" s="9" t="s">
        <v>8742</v>
      </c>
      <c r="C4061" s="9" t="s">
        <v>8743</v>
      </c>
      <c r="D4061" t="str">
        <f t="shared" si="127"/>
        <v>GESCVA-Aplicación rediseñada de acuerdo a criterios TO BE: en el fututo se tendrán que mover los programas a la nueva visión TO BE plasmada en la micro  Aplicación encargada de gestionar la venta de activos (conservando la administración) en las entidades:  de cualquier producto financiero (sinergias multiproducto),  a cualquier comprador (independiente del sistema receptor comprador - gestora), con flexibilidad de condiciones en cada venta (parametrización de condiciones y eventos) Agilidad en las operaciones (sobre todo en la venta de activos)  Con robustez de la gestión (seguridad en la administración-sincronismo en eventos) Flexibilidad en el comisionamiento al comprador por gestión de sus activos Flexibilidad en las liquidaciones monetarias al comprador   Alcance inicial:   Estructura de contrato de venta común a cualquier activo El producto se basa en un contrato interno que:  soporta todas las condiciones definidas en tiempo de definición del contrato.   este contrato está bajo un producto subtipo determinado que facilita el marcaje del contrato, permitiendo particularizar las condiciones que el producto ofrece por defecto.  Es decir, todos los contratos de venta podrían pertenecer a un mismo producto-subtipo-ER, dado que cada contrato de venta se negocia en detalle cada vez desde un departamento especializado, y no es necesario ofertar condiciones en catálogo fijas para la red o canales no controlados.   no es necesaria la intervención de Tecnología a lo largo de la vida de los activos vendidos, ni la de modificación del catálogo por cada nueva venta   En caso de ser necesario, puede existir un contrato Padre que vincule tantos contratos Hijos como sea necesario. El contrato contable del que cuelgan los activos vendidos es el Hijo, que es el más parecido al actual   La conexión entre el sistema común de contratos de venta de activos y cada aplicación de activo es un componente que ‘entiende’ de cada uno de los negocios de activo, y que traduce cada evento que sucede en la aplicación de activo de la entidad al sistema de venta de activos troncal  El propio producto o contrato de venta de activos también tiene funcionalidad exclusiva de su nivel como es la liquidación monetaria con el comprador, a generación de información para el comprador (eventos y datos para reconciliación)</v>
      </c>
    </row>
    <row r="4062" spans="1:4" x14ac:dyDescent="0.35">
      <c r="A4062" t="str">
        <f t="shared" si="126"/>
        <v>GESDEL-ESTRUCTURAL GESTORES LOCAL ALEMANIA.</v>
      </c>
      <c r="B4062" s="9" t="s">
        <v>8744</v>
      </c>
      <c r="C4062" s="9" t="s">
        <v>8745</v>
      </c>
      <c r="D4062" t="str">
        <f t="shared" si="127"/>
        <v>GESDEL-ESTRUCTURAL GESTORES LOCAL ALEMANIA.</v>
      </c>
    </row>
    <row r="4063" spans="1:4" x14ac:dyDescent="0.35">
      <c r="A4063" t="str">
        <f t="shared" si="126"/>
        <v>GESDES-Administración de descubiertos autorizados sobre cuenta</v>
      </c>
      <c r="B4063" s="9" t="s">
        <v>8746</v>
      </c>
      <c r="C4063" s="9" t="s">
        <v>8747</v>
      </c>
      <c r="D4063" t="str">
        <f t="shared" si="127"/>
        <v>GESDES-Administración de descubiertos autorizados sobre cuenta</v>
      </c>
    </row>
    <row r="4064" spans="1:4" x14ac:dyDescent="0.35">
      <c r="A4064" t="str">
        <f t="shared" si="126"/>
        <v>GESDEV-ENCARGADA DE GESTIONAR óRDENESDE DEVOLUCIóN.</v>
      </c>
      <c r="B4064" s="9" t="s">
        <v>8748</v>
      </c>
      <c r="C4064" s="9" t="s">
        <v>8749</v>
      </c>
      <c r="D4064" t="str">
        <f t="shared" si="127"/>
        <v>GESDEV-ENCARGADA DE GESTIONAR óRDENESDE DEVOLUCIóN.</v>
      </c>
    </row>
    <row r="4065" spans="1:4" x14ac:dyDescent="0.35">
      <c r="A4065" t="str">
        <f t="shared" si="126"/>
        <v>GESDGI-INFRAESTRUCTURA Y GESTIóN D.G.I. (COSK Y CORE)</v>
      </c>
      <c r="B4065" s="9" t="s">
        <v>8750</v>
      </c>
      <c r="C4065" s="9" t="s">
        <v>8751</v>
      </c>
      <c r="D4065" t="str">
        <f t="shared" si="127"/>
        <v>GESDGI-INFRAESTRUCTURA Y GESTIóN D.G.I. (COSK Y CORE)</v>
      </c>
    </row>
    <row r="4066" spans="1:4" x14ac:dyDescent="0.35">
      <c r="A4066" t="str">
        <f t="shared" si="126"/>
        <v>GESDGO-GESTION D.G.O NACIONAL</v>
      </c>
      <c r="B4066" s="9" t="s">
        <v>8752</v>
      </c>
      <c r="C4066" s="9" t="s">
        <v>8753</v>
      </c>
      <c r="D4066" t="str">
        <f t="shared" si="127"/>
        <v>GESDGO-GESTION D.G.O NACIONAL</v>
      </c>
    </row>
    <row r="4067" spans="1:4" x14ac:dyDescent="0.35">
      <c r="A4067" t="str">
        <f t="shared" si="126"/>
        <v>GESDGO-GESTION D.G.O ABBEY</v>
      </c>
      <c r="B4067" s="9" t="s">
        <v>8754</v>
      </c>
      <c r="C4067" s="9" t="s">
        <v>8753</v>
      </c>
      <c r="D4067" t="str">
        <f t="shared" si="127"/>
        <v>GESDGO-GESTION D.G.O ABBEY</v>
      </c>
    </row>
    <row r="4068" spans="1:4" x14ac:dyDescent="0.35">
      <c r="A4068" t="str">
        <f t="shared" si="126"/>
        <v>GESDGO-GESTION D.G.O BANESTO</v>
      </c>
      <c r="B4068" s="9" t="s">
        <v>8755</v>
      </c>
      <c r="C4068" s="9" t="s">
        <v>8753</v>
      </c>
      <c r="D4068" t="str">
        <f t="shared" si="127"/>
        <v>GESDGO-GESTION D.G.O BANESTO</v>
      </c>
    </row>
    <row r="4069" spans="1:4" x14ac:dyDescent="0.35">
      <c r="A4069" t="str">
        <f t="shared" si="126"/>
        <v>GESDGO-Contiene el SW viejo, desarrollado en Host - 3270, de la réplica de Operaciones(OBBs)desde plataforma de Marcaje a otros entorrnos o plataformas, a petición.
Se utiliza desde Entorno de Marcaje y desde UK retail. 
En UK retail se implantó para permitir el envio particular de operaciones desde Retail a Corporate.</v>
      </c>
      <c r="B4069" s="9" t="s">
        <v>8756</v>
      </c>
      <c r="C4069" s="9" t="s">
        <v>8753</v>
      </c>
      <c r="D4069" t="str">
        <f t="shared" si="127"/>
        <v>GESDGO-Contiene el SW viejo, desarrollado en Host - 3270, de la réplica de Operaciones(OBBs)desde plataforma de Marcaje a otros entorrnos o plataformas, a petición.
Se utiliza desde Entorno de Marcaje y desde UK retail. 
En UK retail se implantó para permitir el envio particular de operaciones desde Retail a Corporate.</v>
      </c>
    </row>
    <row r="4070" spans="1:4" x14ac:dyDescent="0.35">
      <c r="A4070" t="str">
        <f t="shared" si="126"/>
        <v>GESDGO-GESTION D.G.O. ACyG Tradicional   A DEPRECAR 2014-04-29</v>
      </c>
      <c r="B4070" s="9" t="s">
        <v>8757</v>
      </c>
      <c r="C4070" s="9" t="s">
        <v>8753</v>
      </c>
      <c r="D4070" t="str">
        <f t="shared" si="127"/>
        <v>GESDGO-GESTION D.G.O. ACyG Tradicional   A DEPRECAR 2014-04-29</v>
      </c>
    </row>
    <row r="4071" spans="1:4" x14ac:dyDescent="0.35">
      <c r="A4071" t="str">
        <f t="shared" si="126"/>
        <v>GESDGO-MODELO DE OPERACIóN BANCARIA</v>
      </c>
      <c r="B4071" s="9" t="s">
        <v>8758</v>
      </c>
      <c r="C4071" s="9" t="s">
        <v>8753</v>
      </c>
      <c r="D4071" t="str">
        <f t="shared" si="127"/>
        <v>GESDGO-MODELO DE OPERACIóN BANCARIA</v>
      </c>
    </row>
    <row r="4072" spans="1:4" x14ac:dyDescent="0.35">
      <c r="A4072" t="str">
        <f t="shared" si="126"/>
        <v>GESDIF-GESTOR DE DIFERENCIAS</v>
      </c>
      <c r="B4072" s="9" t="s">
        <v>8759</v>
      </c>
      <c r="C4072" s="9" t="s">
        <v>8760</v>
      </c>
      <c r="D4072" t="str">
        <f t="shared" si="127"/>
        <v>GESDIF-GESTOR DE DIFERENCIAS</v>
      </c>
    </row>
    <row r="4073" spans="1:4" x14ac:dyDescent="0.35">
      <c r="A4073" t="str">
        <f t="shared" si="126"/>
        <v>GESDOC-Gestión Individual Documentos</v>
      </c>
      <c r="B4073" s="9" t="s">
        <v>8761</v>
      </c>
      <c r="C4073" s="9" t="s">
        <v>8762</v>
      </c>
      <c r="D4073" t="str">
        <f t="shared" si="127"/>
        <v>GESDOC-Gestión Individual Documentos</v>
      </c>
    </row>
    <row r="4074" spans="1:4" x14ac:dyDescent="0.35">
      <c r="A4074" t="str">
        <f t="shared" si="126"/>
        <v>GESDOM-Ésta aplicación tiene como objetivo funcional el aislar a las aplicaciones usuarios de la casuística de: - Decidir si un concepto cuyo cobro es debido debe generar una domiciliación o no. - Decidir si una solicitud de domiciliación debe desglosarse en varias porque los diversos conceptos incluidos en la solicitud puedan tener cuentas de domiciliación diferente. - Decidir cual es la ruta (aplicación) externa hacia la que deben dirigirse los envíos de las domiciliaciones. - Recibir los resultados de las domiciliaciones. - Liquidar las comisiones internas de devolución que puedan derivarse. - Garantizar trazabilidad entre las solicitudes recibidas, domiciliaciones enviadas,y resultado de las mismas.   No es alcance de ésta aplicación: - Decidir qué conceptos son "debidos". - Generar deuda por la devolución/impago de las domiciliaciones enviadas. - Gestionar reintentos de cobro.</v>
      </c>
      <c r="B4074" s="9" t="s">
        <v>8763</v>
      </c>
      <c r="C4074" s="9" t="s">
        <v>8764</v>
      </c>
      <c r="D4074" t="str">
        <f t="shared" si="127"/>
        <v>GESDOM-Ésta aplicación tiene como objetivo funcional el aislar a las aplicaciones usuarios de la casuística de: - Decidir si un concepto cuyo cobro es debido debe generar una domiciliación o no. - Decidir si una solicitud de domiciliación debe desglosarse en varias porque los diversos conceptos incluidos en la solicitud puedan tener cuentas de domiciliación diferente. - Decidir cual es la ruta (aplicación) externa hacia la que deben dirigirse los envíos de las domiciliaciones. - Recibir los resultados de las domiciliaciones. - Liquidar las comisiones internas de devolución que puedan derivarse. - Garantizar trazabilidad entre las solicitudes recibidas, domiciliaciones enviadas,y resultado de las mismas.   No es alcance de ésta aplicación: - Decidir qué conceptos son "debidos". - Generar deuda por la devolución/impago de las domiciliaciones enviadas. - Gestionar reintentos de cobro.</v>
      </c>
    </row>
    <row r="4075" spans="1:4" x14ac:dyDescent="0.35">
      <c r="A4075" t="str">
        <f t="shared" si="126"/>
        <v>GESEBM-Implementación Gestion de Eventos para BMG</v>
      </c>
      <c r="B4075" s="9" t="s">
        <v>8765</v>
      </c>
      <c r="C4075" s="9" t="s">
        <v>8766</v>
      </c>
      <c r="D4075" t="str">
        <f t="shared" si="127"/>
        <v>GESEBM-Implementación Gestion de Eventos para BMG</v>
      </c>
    </row>
    <row r="4076" spans="1:4" x14ac:dyDescent="0.35">
      <c r="A4076" t="str">
        <f t="shared" si="126"/>
        <v>GESEMI-Gestor de roles</v>
      </c>
      <c r="B4076" s="9" t="s">
        <v>8767</v>
      </c>
      <c r="C4076" s="9" t="s">
        <v>8768</v>
      </c>
      <c r="D4076" t="str">
        <f t="shared" si="127"/>
        <v>GESEMI-Gestor de roles</v>
      </c>
    </row>
    <row r="4077" spans="1:4" x14ac:dyDescent="0.35">
      <c r="A4077" t="str">
        <f t="shared" si="126"/>
        <v>GESERI-GESTION SEGMENTACION RIESGOS</v>
      </c>
      <c r="B4077" s="9" t="s">
        <v>8769</v>
      </c>
      <c r="C4077" s="9" t="s">
        <v>8770</v>
      </c>
      <c r="D4077" t="str">
        <f t="shared" si="127"/>
        <v>GESERI-GESTION SEGMENTACION RIESGOS</v>
      </c>
    </row>
    <row r="4078" spans="1:4" x14ac:dyDescent="0.35">
      <c r="A4078" t="str">
        <f t="shared" si="126"/>
        <v>GESESL-GESTORES ADD-ON LOCAL ESPAÑA.</v>
      </c>
      <c r="B4078" s="9" t="s">
        <v>8771</v>
      </c>
      <c r="C4078" s="9" t="s">
        <v>8772</v>
      </c>
      <c r="D4078" t="str">
        <f t="shared" si="127"/>
        <v>GESESL-GESTORES ADD-ON LOCAL ESPAÑA.</v>
      </c>
    </row>
    <row r="4079" spans="1:4" x14ac:dyDescent="0.35">
      <c r="A4079" t="str">
        <f t="shared" si="126"/>
        <v>GESEVE-Componente que gestiona la imputación de Eventos. Un Evento es un Conjunto de Operaciones Bancarias que se producen en una Operación de Negocio, estas podrán ser de 1 a “n” Operaciones prefijadas en un modelo de relación.</v>
      </c>
      <c r="B4079" s="9" t="s">
        <v>8773</v>
      </c>
      <c r="C4079" s="9" t="s">
        <v>8774</v>
      </c>
      <c r="D4079" t="str">
        <f t="shared" si="127"/>
        <v>GESEVE-Componente que gestiona la imputación de Eventos. Un Evento es un Conjunto de Operaciones Bancarias que se producen en una Operación de Negocio, estas podrán ser de 1 a “n” Operaciones prefijadas en un modelo de relación.</v>
      </c>
    </row>
    <row r="4080" spans="1:4" x14ac:dyDescent="0.35">
      <c r="A4080" t="str">
        <f t="shared" si="126"/>
        <v>GESEVT-Software para la gestión y ejecución de eventos asociados a un contrato.</v>
      </c>
      <c r="B4080" s="9" t="s">
        <v>8775</v>
      </c>
      <c r="C4080" s="9" t="s">
        <v>8776</v>
      </c>
      <c r="D4080" t="str">
        <f t="shared" si="127"/>
        <v>GESEVT-Software para la gestión y ejecución de eventos asociados a un contrato.</v>
      </c>
    </row>
    <row r="4081" spans="1:4" x14ac:dyDescent="0.35">
      <c r="A4081" t="str">
        <f t="shared" si="126"/>
        <v>GESFAC-GESTOR FACTURAS</v>
      </c>
      <c r="B4081" s="9" t="s">
        <v>8777</v>
      </c>
      <c r="C4081" s="9" t="s">
        <v>8778</v>
      </c>
      <c r="D4081" t="str">
        <f t="shared" si="127"/>
        <v>GESFAC-GESTOR FACTURAS</v>
      </c>
    </row>
    <row r="4082" spans="1:4" x14ac:dyDescent="0.35">
      <c r="A4082" t="str">
        <f t="shared" si="126"/>
        <v>GESFAL-Gest.Fallidas</v>
      </c>
      <c r="B4082" s="9" t="s">
        <v>8779</v>
      </c>
      <c r="C4082" s="9" t="s">
        <v>8780</v>
      </c>
      <c r="D4082" t="str">
        <f t="shared" si="127"/>
        <v>GESFAL-Gest.Fallidas</v>
      </c>
    </row>
    <row r="4083" spans="1:4" x14ac:dyDescent="0.35">
      <c r="A4083" t="str">
        <f t="shared" si="126"/>
        <v>GESFEE-FEES INSTRUCTION COMPONENT componente de SW para la gestión de las comisiones aplicadas a las instrucciones introducidas por el Advanced Teller</v>
      </c>
      <c r="B4083" s="9" t="s">
        <v>8781</v>
      </c>
      <c r="C4083" s="9" t="s">
        <v>8782</v>
      </c>
      <c r="D4083" t="str">
        <f t="shared" si="127"/>
        <v>GESFEE-FEES INSTRUCTION COMPONENT componente de SW para la gestión de las comisiones aplicadas a las instrucciones introducidas por el Advanced Teller</v>
      </c>
    </row>
    <row r="4084" spans="1:4" x14ac:dyDescent="0.35">
      <c r="A4084" t="str">
        <f t="shared" si="126"/>
        <v>GESFIS-Control y Gestión de los envios a Terceros y control del Proceso de cada Ejercicio Fiscal</v>
      </c>
      <c r="B4084" s="9" t="s">
        <v>8783</v>
      </c>
      <c r="C4084" s="9" t="s">
        <v>8784</v>
      </c>
      <c r="D4084" t="str">
        <f t="shared" si="127"/>
        <v>GESFIS-Control y Gestión de los envios a Terceros y control del Proceso de cada Ejercicio Fiscal</v>
      </c>
    </row>
    <row r="4085" spans="1:4" x14ac:dyDescent="0.35">
      <c r="A4085" t="str">
        <f t="shared" si="126"/>
        <v>GESFSO-FEES INSTRUCTION sOVEREING componente de SW para la gestión de las comisiones aplicadas a las instrucciones introducidas por el Advanced Teller  patron multi Sovereign</v>
      </c>
      <c r="B4085" s="9" t="s">
        <v>8785</v>
      </c>
      <c r="C4085" s="9" t="s">
        <v>8786</v>
      </c>
      <c r="D4085" t="str">
        <f t="shared" si="127"/>
        <v>GESFSO-FEES INSTRUCTION sOVEREING componente de SW para la gestión de las comisiones aplicadas a las instrucciones introducidas por el Advanced Teller  patron multi Sovereign</v>
      </c>
    </row>
    <row r="4086" spans="1:4" x14ac:dyDescent="0.35">
      <c r="A4086" t="str">
        <f t="shared" si="126"/>
        <v>GESIM1-Gestión integral de claves de imágenes en gestores de contenidos para la aplicaciones: ticketing, fidelización, ...</v>
      </c>
      <c r="B4086" s="9" t="s">
        <v>8787</v>
      </c>
      <c r="C4086" s="9" t="s">
        <v>8788</v>
      </c>
      <c r="D4086" t="str">
        <f t="shared" si="127"/>
        <v>GESIM1-Gestión integral de claves de imágenes en gestores de contenidos para la aplicaciones: ticketing, fidelización, ...</v>
      </c>
    </row>
    <row r="4087" spans="1:4" x14ac:dyDescent="0.35">
      <c r="A4087" t="str">
        <f t="shared" si="126"/>
        <v>GESIMA-GESTOR DE IMáGENES </v>
      </c>
      <c r="B4087" s="9" t="s">
        <v>8789</v>
      </c>
      <c r="C4087" s="9" t="s">
        <v>8790</v>
      </c>
      <c r="D4087" t="str">
        <f t="shared" si="127"/>
        <v>GESIMA-GESTOR DE IMáGENES </v>
      </c>
    </row>
    <row r="4088" spans="1:4" x14ac:dyDescent="0.35">
      <c r="A4088" t="str">
        <f t="shared" si="126"/>
        <v>GESIMP-ENCARGADA DE GESTIONAR ORDENESDE IMPUTACIóN.</v>
      </c>
      <c r="B4088" s="9" t="s">
        <v>8791</v>
      </c>
      <c r="C4088" s="9" t="s">
        <v>8792</v>
      </c>
      <c r="D4088" t="str">
        <f t="shared" si="127"/>
        <v>GESIMP-ENCARGADA DE GESTIONAR ORDENESDE IMPUTACIóN.</v>
      </c>
    </row>
    <row r="4089" spans="1:4" x14ac:dyDescent="0.35">
      <c r="A4089" t="str">
        <f t="shared" ref="A4089:A4152" si="128">CONCATENATE(C4089,"-",B4089)</f>
        <v>GESINF-PROCESOS DE GESTIóN DE INFORMACIóN</v>
      </c>
      <c r="B4089" s="9" t="s">
        <v>8793</v>
      </c>
      <c r="C4089" s="9" t="s">
        <v>8794</v>
      </c>
      <c r="D4089" t="str">
        <f t="shared" ref="D4089:D4152" si="129">A4089</f>
        <v>GESINF-PROCESOS DE GESTIóN DE INFORMACIóN</v>
      </c>
    </row>
    <row r="4090" spans="1:4" x14ac:dyDescent="0.35">
      <c r="A4090" t="str">
        <f t="shared" si="128"/>
        <v>GESINT-APLICACIÓN QUE GESTIONA EL CONTROL DE LAS INTERFASES</v>
      </c>
      <c r="B4090" s="9" t="s">
        <v>8795</v>
      </c>
      <c r="C4090" s="9" t="s">
        <v>8796</v>
      </c>
      <c r="D4090" t="str">
        <f t="shared" si="129"/>
        <v>GESINT-APLICACIÓN QUE GESTIONA EL CONTROL DE LAS INTERFASES</v>
      </c>
    </row>
    <row r="4091" spans="1:4" x14ac:dyDescent="0.35">
      <c r="A4091" t="str">
        <f t="shared" si="128"/>
        <v>GESLOC-GESTORES LOCAL ESPAÑA</v>
      </c>
      <c r="B4091" s="9" t="s">
        <v>8797</v>
      </c>
      <c r="C4091" s="9" t="s">
        <v>8798</v>
      </c>
      <c r="D4091" t="str">
        <f t="shared" si="129"/>
        <v>GESLOC-GESTORES LOCAL ESPAÑA</v>
      </c>
    </row>
    <row r="4092" spans="1:4" x14ac:dyDescent="0.35">
      <c r="A4092" t="str">
        <f t="shared" si="128"/>
        <v>GESMOB-INFRAESTRUCTURA Y MARCAJE DEL MOB (COSK Y CORE)   Esta aplicación tiene 2 perímetros (Gestionado por remedy): - CORE para poder ser enviado a cualquier banco; dado que no hay opciones de menú específicas para cada uno y no es posible dividir el Sw al ser 3270. - Plataforma de Marcaje, para que se pueda ejecutar en ésta.</v>
      </c>
      <c r="B4092" s="9" t="s">
        <v>8799</v>
      </c>
      <c r="C4092" s="9" t="s">
        <v>8800</v>
      </c>
      <c r="D4092" t="str">
        <f t="shared" si="129"/>
        <v>GESMOB-INFRAESTRUCTURA Y MARCAJE DEL MOB (COSK Y CORE)   Esta aplicación tiene 2 perímetros (Gestionado por remedy): - CORE para poder ser enviado a cualquier banco; dado que no hay opciones de menú específicas para cada uno y no es posible dividir el Sw al ser 3270. - Plataforma de Marcaje, para que se pueda ejecutar en ésta.</v>
      </c>
    </row>
    <row r="4093" spans="1:4" x14ac:dyDescent="0.35">
      <c r="A4093" t="str">
        <f t="shared" si="128"/>
        <v>GESNAR-GESTOR NARRATIVO ALEMANIA</v>
      </c>
      <c r="B4093" s="9" t="s">
        <v>8801</v>
      </c>
      <c r="C4093" s="9" t="s">
        <v>8802</v>
      </c>
      <c r="D4093" t="str">
        <f t="shared" si="129"/>
        <v>GESNAR-GESTOR NARRATIVO ALEMANIA</v>
      </c>
    </row>
    <row r="4094" spans="1:4" x14ac:dyDescent="0.35">
      <c r="A4094" t="str">
        <f t="shared" si="128"/>
        <v>GESODE-PMAS. GESTION DE OPERACIONES DEU</v>
      </c>
      <c r="B4094" s="9" t="s">
        <v>8803</v>
      </c>
      <c r="C4094" s="9" t="s">
        <v>8804</v>
      </c>
      <c r="D4094" t="str">
        <f t="shared" si="129"/>
        <v>GESODE-PMAS. GESTION DE OPERACIONES DEU</v>
      </c>
    </row>
    <row r="4095" spans="1:4" x14ac:dyDescent="0.35">
      <c r="A4095" t="str">
        <f t="shared" si="128"/>
        <v>GESOPC-Componente ALM donde se agrupan toda la gestión de usuarios en lo que a seguridad operativa en ALM se refiere. Para ello tendrá funcionalidades de consulta de los datos de usuario en el LDAP, alta y baja de usuarios, gestión y modificación de los perfiles y la asignación de los mismos a los distintos usuarios, y de las funcionalidades a los distintos perfiles.</v>
      </c>
      <c r="B4095" s="9" t="s">
        <v>8805</v>
      </c>
      <c r="C4095" s="9" t="s">
        <v>8806</v>
      </c>
      <c r="D4095" t="str">
        <f t="shared" si="129"/>
        <v>GESOPC-Componente ALM donde se agrupan toda la gestión de usuarios en lo que a seguridad operativa en ALM se refiere. Para ello tendrá funcionalidades de consulta de los datos de usuario en el LDAP, alta y baja de usuarios, gestión y modificación de los perfiles y la asignación de los mismos a los distintos usuarios, y de las funcionalidades a los distintos perfiles.</v>
      </c>
    </row>
    <row r="4096" spans="1:4" x14ac:dyDescent="0.35">
      <c r="A4096" t="str">
        <f t="shared" si="128"/>
        <v>GESOPE-Realizará el Almacenamiento de operaciones, Comunicación de refresh de Bines, Conciliación de operaciones, Envío de parámetros, Informes Operativos Conciliación, Recepción de eventos, Recepción de Journal, Recepción de operaciones del Manejador y Recepción de operaciones del Switch</v>
      </c>
      <c r="B4096" s="9" t="s">
        <v>8807</v>
      </c>
      <c r="C4096" s="9" t="s">
        <v>8808</v>
      </c>
      <c r="D4096" t="str">
        <f t="shared" si="129"/>
        <v>GESOPE-Realizará el Almacenamiento de operaciones, Comunicación de refresh de Bines, Conciliación de operaciones, Envío de parámetros, Informes Operativos Conciliación, Recepción de eventos, Recepción de Journal, Recepción de operaciones del Manejador y Recepción de operaciones del Switch</v>
      </c>
    </row>
    <row r="4097" spans="1:4" x14ac:dyDescent="0.35">
      <c r="A4097" t="str">
        <f t="shared" si="128"/>
        <v>GESOPR-GESTOR DE OPERACIONES</v>
      </c>
      <c r="B4097" s="9" t="s">
        <v>8809</v>
      </c>
      <c r="C4097" s="9" t="s">
        <v>8810</v>
      </c>
      <c r="D4097" t="str">
        <f t="shared" si="129"/>
        <v>GESOPR-GESTOR DE OPERACIONES</v>
      </c>
    </row>
    <row r="4098" spans="1:4" x14ac:dyDescent="0.35">
      <c r="A4098" t="str">
        <f t="shared" si="128"/>
        <v>GESOPS-Componente donde se agrupan toda la gestión de usuarios en lo que a seguridad operativa en ALM se refiere. Para ello tendrá funcionalidades de consulta de los datos de usuario en el LDAP, alta y baja de usuarios, gestión y modificación de los perfiles y la asignación de los mismos a los distintos usuarios, y de las funcionalidades a los distintos perfiles.</v>
      </c>
      <c r="B4098" s="9" t="s">
        <v>8811</v>
      </c>
      <c r="C4098" s="9" t="s">
        <v>8812</v>
      </c>
      <c r="D4098" t="str">
        <f t="shared" si="129"/>
        <v>GESOPS-Componente donde se agrupan toda la gestión de usuarios en lo que a seguridad operativa en ALM se refiere. Para ello tendrá funcionalidades de consulta de los datos de usuario en el LDAP, alta y baja de usuarios, gestión y modificación de los perfiles y la asignación de los mismos a los distintos usuarios, y de las funcionalidades a los distintos perfiles.</v>
      </c>
    </row>
    <row r="4099" spans="1:4" x14ac:dyDescent="0.35">
      <c r="A4099" t="str">
        <f t="shared" si="128"/>
        <v>GESOT1-Gestión de la OTP de Open Bank</v>
      </c>
      <c r="B4099" s="9" t="s">
        <v>8813</v>
      </c>
      <c r="C4099" s="9" t="s">
        <v>8814</v>
      </c>
      <c r="D4099" t="str">
        <f t="shared" si="129"/>
        <v>GESOT1-Gestión de la OTP de Open Bank</v>
      </c>
    </row>
    <row r="4100" spans="1:4" x14ac:dyDescent="0.35">
      <c r="A4100" t="str">
        <f t="shared" si="128"/>
        <v>GESOUK-PMAS. GESTION DE OPERACIONES UK</v>
      </c>
      <c r="B4100" s="9" t="s">
        <v>8815</v>
      </c>
      <c r="C4100" s="9" t="s">
        <v>8816</v>
      </c>
      <c r="D4100" t="str">
        <f t="shared" si="129"/>
        <v>GESOUK-PMAS. GESTION DE OPERACIONES UK</v>
      </c>
    </row>
    <row r="4101" spans="1:4" x14ac:dyDescent="0.35">
      <c r="A4101" t="str">
        <f t="shared" si="128"/>
        <v>GESOUS-PMAS. GESTION DE OPERACIONES USA</v>
      </c>
      <c r="B4101" s="9" t="s">
        <v>8817</v>
      </c>
      <c r="C4101" s="9" t="s">
        <v>8818</v>
      </c>
      <c r="D4101" t="str">
        <f t="shared" si="129"/>
        <v>GESOUS-PMAS. GESTION DE OPERACIONES USA</v>
      </c>
    </row>
    <row r="4102" spans="1:4" x14ac:dyDescent="0.35">
      <c r="A4102" t="str">
        <f t="shared" si="128"/>
        <v>GESPAR-Parametrización Advanced Teller:  Componentes para la parametrización de Advanced Teller. Mantenimiento y explotación de los parametros definidos para el Advanced Teller.</v>
      </c>
      <c r="B4102" s="9" t="s">
        <v>8819</v>
      </c>
      <c r="C4102" s="9" t="s">
        <v>8820</v>
      </c>
      <c r="D4102" t="str">
        <f t="shared" si="129"/>
        <v>GESPAR-Parametrización Advanced Teller:  Componentes para la parametrización de Advanced Teller. Mantenimiento y explotación de los parametros definidos para el Advanced Teller.</v>
      </c>
    </row>
    <row r="4103" spans="1:4" x14ac:dyDescent="0.35">
      <c r="A4103" t="str">
        <f t="shared" si="128"/>
        <v>GESPMS-Aplicación alineada con TO BE.  Estructura de sw se corresponde con la Micro.  Aplicación que gestiona los  procesos y las operaciones propias para:  - realizar la venta de "Préstamos" bajo las condiciones de venta definidas en un Contrato de Venta de Activos. - minorar en el balance de la Entidad Cedente las operaciones originales del Préstamo vendido y registrar el movimiento correspondiente en su Contrato de Venta de Activos Hijo. Cada operación original se neutralizará en la proporción calculada según las condiciones de liquidación definidas en el Contrato de Venta. - enviar periódicamente las características propias y los datos de administración de un préstamo vendido - registrar las operaciones que se han realizado sobre un préstamo vendido en contencioso como movimientos en su Contrato de Venta de Activos Hijo correspondiente - vigilar que un préstamo vendido cumple una de las condiciones marcadas que originan su recompra, la operación de recompra del préstamo y el proceso de recompra de un préstamo vendido</v>
      </c>
      <c r="B4103" s="9" t="s">
        <v>8821</v>
      </c>
      <c r="C4103" s="9" t="s">
        <v>8822</v>
      </c>
      <c r="D4103" t="str">
        <f t="shared" si="129"/>
        <v>GESPMS-Aplicación alineada con TO BE.  Estructura de sw se corresponde con la Micro.  Aplicación que gestiona los  procesos y las operaciones propias para:  - realizar la venta de "Préstamos" bajo las condiciones de venta definidas en un Contrato de Venta de Activos. - minorar en el balance de la Entidad Cedente las operaciones originales del Préstamo vendido y registrar el movimiento correspondiente en su Contrato de Venta de Activos Hijo. Cada operación original se neutralizará en la proporción calculada según las condiciones de liquidación definidas en el Contrato de Venta. - enviar periódicamente las características propias y los datos de administración de un préstamo vendido - registrar las operaciones que se han realizado sobre un préstamo vendido en contencioso como movimientos en su Contrato de Venta de Activos Hijo correspondiente - vigilar que un préstamo vendido cumple una de las condiciones marcadas que originan su recompra, la operación de recompra del préstamo y el proceso de recompra de un préstamo vendido</v>
      </c>
    </row>
    <row r="4104" spans="1:4" x14ac:dyDescent="0.35">
      <c r="A4104" t="str">
        <f t="shared" si="128"/>
        <v>GESPPO-Aplicación para gestionar lo Precios Particualres en origen paraenviarlos al EG</v>
      </c>
      <c r="B4104" s="9" t="s">
        <v>8823</v>
      </c>
      <c r="C4104" s="9" t="s">
        <v>8824</v>
      </c>
      <c r="D4104" t="str">
        <f t="shared" si="129"/>
        <v>GESPPO-Aplicación para gestionar lo Precios Particualres en origen paraenviarlos al EG</v>
      </c>
    </row>
    <row r="4105" spans="1:4" x14ac:dyDescent="0.35">
      <c r="A4105" t="str">
        <f t="shared" si="128"/>
        <v>GESPRO-GESTIóN DE PROVEEDORES</v>
      </c>
      <c r="B4105" s="9" t="s">
        <v>8825</v>
      </c>
      <c r="C4105" s="9" t="s">
        <v>8826</v>
      </c>
      <c r="D4105" t="str">
        <f t="shared" si="129"/>
        <v>GESPRO-GESTIóN DE PROVEEDORES</v>
      </c>
    </row>
    <row r="4106" spans="1:4" x14ac:dyDescent="0.35">
      <c r="A4106" t="str">
        <f t="shared" si="128"/>
        <v>GESPSO-LN MULTI PARA LA PARAMETRIZACIÓN DE ADVANCE TELLER</v>
      </c>
      <c r="B4106" s="9" t="s">
        <v>8827</v>
      </c>
      <c r="C4106" s="9" t="s">
        <v>8828</v>
      </c>
      <c r="D4106" t="str">
        <f t="shared" si="129"/>
        <v>GESPSO-LN MULTI PARA LA PARAMETRIZACIÓN DE ADVANCE TELLER</v>
      </c>
    </row>
    <row r="4107" spans="1:4" x14ac:dyDescent="0.35">
      <c r="A4107" t="str">
        <f t="shared" si="128"/>
        <v>GESRCF-Regularización Cuadre Forzado Diferencias al Cierre BKS</v>
      </c>
      <c r="B4107" s="9" t="s">
        <v>8829</v>
      </c>
      <c r="C4107" s="9" t="s">
        <v>8830</v>
      </c>
      <c r="D4107" t="str">
        <f t="shared" si="129"/>
        <v>GESRCF-Regularización Cuadre Forzado Diferencias al Cierre BKS</v>
      </c>
    </row>
    <row r="4108" spans="1:4" x14ac:dyDescent="0.35">
      <c r="A4108" t="str">
        <f t="shared" si="128"/>
        <v>GESRES-GESTION_RESULTADOS</v>
      </c>
      <c r="B4108" s="9" t="s">
        <v>8831</v>
      </c>
      <c r="C4108" s="9" t="s">
        <v>8832</v>
      </c>
      <c r="D4108" t="str">
        <f t="shared" si="129"/>
        <v>GESRES-GESTION_RESULTADOS</v>
      </c>
    </row>
    <row r="4109" spans="1:4" x14ac:dyDescent="0.35">
      <c r="A4109" t="str">
        <f t="shared" si="128"/>
        <v>GESRID-Herramienta interna "9006" de regularizacion descuadres BKS</v>
      </c>
      <c r="B4109" s="9" t="s">
        <v>8833</v>
      </c>
      <c r="C4109" s="9" t="s">
        <v>8834</v>
      </c>
      <c r="D4109" t="str">
        <f t="shared" si="129"/>
        <v>GESRID-Herramienta interna "9006" de regularizacion descuadres BKS</v>
      </c>
    </row>
    <row r="4110" spans="1:4" x14ac:dyDescent="0.35">
      <c r="A4110" t="str">
        <f t="shared" si="128"/>
        <v>GESSCB-GESNAR_ESPECIF_SCB</v>
      </c>
      <c r="B4110" s="9" t="s">
        <v>8835</v>
      </c>
      <c r="C4110" s="9" t="s">
        <v>8836</v>
      </c>
      <c r="D4110" t="str">
        <f t="shared" si="129"/>
        <v>GESSCB-GESNAR_ESPECIF_SCB</v>
      </c>
    </row>
    <row r="4111" spans="1:4" x14ac:dyDescent="0.35">
      <c r="A4111" t="str">
        <f t="shared" si="128"/>
        <v>GESSIL-Logica de presentacion del simulador de IBERCLEAR para españa.</v>
      </c>
      <c r="B4111" s="9" t="s">
        <v>8837</v>
      </c>
      <c r="C4111" s="9" t="s">
        <v>8838</v>
      </c>
      <c r="D4111" t="str">
        <f t="shared" si="129"/>
        <v>GESSIL-Logica de presentacion del simulador de IBERCLEAR para españa.</v>
      </c>
    </row>
    <row r="4112" spans="1:4" x14ac:dyDescent="0.35">
      <c r="A4112" t="str">
        <f t="shared" si="128"/>
        <v>GESSO1-GESTORAS EXTERNAS SOVEREIGN</v>
      </c>
      <c r="B4112" s="9" t="s">
        <v>8839</v>
      </c>
      <c r="C4112" s="9" t="s">
        <v>8840</v>
      </c>
      <c r="D4112" t="str">
        <f t="shared" si="129"/>
        <v>GESSO1-GESTORAS EXTERNAS SOVEREIGN</v>
      </c>
    </row>
    <row r="4113" spans="1:4" x14ac:dyDescent="0.35">
      <c r="A4113" t="str">
        <f t="shared" si="128"/>
        <v>GESSOV-Gestor de instrucciones para Sovereing-USA</v>
      </c>
      <c r="B4113" s="9" t="s">
        <v>8841</v>
      </c>
      <c r="C4113" s="9" t="s">
        <v>8842</v>
      </c>
      <c r="D4113" t="str">
        <f t="shared" si="129"/>
        <v>GESSOV-Gestor de instrucciones para Sovereing-USA</v>
      </c>
    </row>
    <row r="4114" spans="1:4" x14ac:dyDescent="0.35">
      <c r="A4114" t="str">
        <f t="shared" si="128"/>
        <v>GESSTP-Gestor STP</v>
      </c>
      <c r="B4114" s="9" t="s">
        <v>8843</v>
      </c>
      <c r="C4114" s="9" t="s">
        <v>8844</v>
      </c>
      <c r="D4114" t="str">
        <f t="shared" si="129"/>
        <v>GESSTP-Gestor STP</v>
      </c>
    </row>
    <row r="4115" spans="1:4" x14ac:dyDescent="0.35">
      <c r="A4115" t="str">
        <f t="shared" si="128"/>
        <v>GESTAB-GESTOR STP ABB</v>
      </c>
      <c r="B4115" s="9" t="s">
        <v>8845</v>
      </c>
      <c r="C4115" s="9" t="s">
        <v>8846</v>
      </c>
      <c r="D4115" t="str">
        <f t="shared" si="129"/>
        <v>GESTAB-GESTOR STP ABB</v>
      </c>
    </row>
    <row r="4116" spans="1:4" x14ac:dyDescent="0.35">
      <c r="A4116" t="str">
        <f t="shared" si="128"/>
        <v>GESTBM-GESTOR STP BMG</v>
      </c>
      <c r="B4116" s="9" t="s">
        <v>8847</v>
      </c>
      <c r="C4116" s="9" t="s">
        <v>8848</v>
      </c>
      <c r="D4116" t="str">
        <f t="shared" si="129"/>
        <v>GESTBM-GESTOR STP BMG</v>
      </c>
    </row>
    <row r="4117" spans="1:4" x14ac:dyDescent="0.35">
      <c r="A4117" t="str">
        <f t="shared" si="128"/>
        <v>GESTBP-GESTOR STP BMG PRES</v>
      </c>
      <c r="B4117" s="9" t="s">
        <v>8849</v>
      </c>
      <c r="C4117" s="9" t="s">
        <v>8850</v>
      </c>
      <c r="D4117" t="str">
        <f t="shared" si="129"/>
        <v>GESTBP-GESTOR STP BMG PRES</v>
      </c>
    </row>
    <row r="4118" spans="1:4" x14ac:dyDescent="0.35">
      <c r="A4118" t="str">
        <f t="shared" si="128"/>
        <v>GESTCP-Gestión infraestructura básica de Cuentas (saldos, consultas, cambios subtipo,…).</v>
      </c>
      <c r="B4118" s="9" t="s">
        <v>8851</v>
      </c>
      <c r="C4118" s="9" t="s">
        <v>8852</v>
      </c>
      <c r="D4118" t="str">
        <f t="shared" si="129"/>
        <v>GESTCP-Gestión infraestructura básica de Cuentas (saldos, consultas, cambios subtipo,…).</v>
      </c>
    </row>
    <row r="4119" spans="1:4" x14ac:dyDescent="0.35">
      <c r="A4119" t="str">
        <f t="shared" si="128"/>
        <v>GESTDO-ENCARGADA GENERAR SERVICIOS GESTIONAR DATOS DOCS FíSICOS TRATADOS POR APPS DE NEGOCIO.</v>
      </c>
      <c r="B4119" s="9" t="s">
        <v>8853</v>
      </c>
      <c r="C4119" s="9" t="s">
        <v>8854</v>
      </c>
      <c r="D4119" t="str">
        <f t="shared" si="129"/>
        <v>GESTDO-ENCARGADA GENERAR SERVICIOS GESTIONAR DATOS DOCS FíSICOS TRATADOS POR APPS DE NEGOCIO.</v>
      </c>
    </row>
    <row r="4120" spans="1:4" x14ac:dyDescent="0.35">
      <c r="A4120" t="str">
        <f t="shared" si="128"/>
        <v>GESTER-Administrador de Polizas (Back del Autocompara) y Terceras Compañias</v>
      </c>
      <c r="B4120" s="9" t="s">
        <v>8855</v>
      </c>
      <c r="C4120" s="9" t="s">
        <v>8856</v>
      </c>
      <c r="D4120" t="str">
        <f t="shared" si="129"/>
        <v>GESTER-Administrador de Polizas (Back del Autocompara) y Terceras Compañias</v>
      </c>
    </row>
    <row r="4121" spans="1:4" x14ac:dyDescent="0.35">
      <c r="A4121" t="str">
        <f t="shared" si="128"/>
        <v>GESTES-GESTORES ESPECIFICO ESPAñA</v>
      </c>
      <c r="B4121" s="9" t="s">
        <v>8857</v>
      </c>
      <c r="C4121" s="9" t="s">
        <v>8858</v>
      </c>
      <c r="D4121" t="str">
        <f t="shared" si="129"/>
        <v>GESTES-GESTORES ESPECIFICO ESPAñA</v>
      </c>
    </row>
    <row r="4122" spans="1:4" x14ac:dyDescent="0.35">
      <c r="A4122" t="str">
        <f t="shared" si="128"/>
        <v>GESTHO-Gestor STP Hist OPEN</v>
      </c>
      <c r="B4122" s="9" t="s">
        <v>8859</v>
      </c>
      <c r="C4122" s="9" t="s">
        <v>8860</v>
      </c>
      <c r="D4122" t="str">
        <f t="shared" si="129"/>
        <v>GESTHO-Gestor STP Hist OPEN</v>
      </c>
    </row>
    <row r="4123" spans="1:4" x14ac:dyDescent="0.35">
      <c r="A4123" t="str">
        <f t="shared" si="128"/>
        <v>GESTHS-Gestor STP Hist SCH</v>
      </c>
      <c r="B4123" s="9" t="s">
        <v>8861</v>
      </c>
      <c r="C4123" s="9" t="s">
        <v>8862</v>
      </c>
      <c r="D4123" t="str">
        <f t="shared" si="129"/>
        <v>GESTHS-Gestor STP Hist SCH</v>
      </c>
    </row>
    <row r="4124" spans="1:4" x14ac:dyDescent="0.35">
      <c r="A4124" t="str">
        <f t="shared" si="128"/>
        <v>GESTIN-Gestión de la instrucción capturada desde la ventanilla avanzada</v>
      </c>
      <c r="B4124" s="9" t="s">
        <v>8863</v>
      </c>
      <c r="C4124" s="9" t="s">
        <v>8864</v>
      </c>
      <c r="D4124" t="str">
        <f t="shared" si="129"/>
        <v>GESTIN-Gestión de la instrucción capturada desde la ventanilla avanzada</v>
      </c>
    </row>
    <row r="4125" spans="1:4" x14ac:dyDescent="0.35">
      <c r="A4125" t="str">
        <f t="shared" si="128"/>
        <v>GESTIT-GESTOR DE TÍTULOS</v>
      </c>
      <c r="B4125" s="9" t="s">
        <v>8865</v>
      </c>
      <c r="C4125" s="9" t="s">
        <v>8866</v>
      </c>
      <c r="D4125" t="str">
        <f t="shared" si="129"/>
        <v>GESTIT-GESTOR DE TÍTULOS</v>
      </c>
    </row>
    <row r="4126" spans="1:4" x14ac:dyDescent="0.35">
      <c r="A4126" t="str">
        <f t="shared" si="128"/>
        <v>GESTLP-Aplicación para lógica de presentación deL GESTOR DE INSTRUCCIONES</v>
      </c>
      <c r="B4126" s="9" t="s">
        <v>8867</v>
      </c>
      <c r="C4126" s="9" t="s">
        <v>8868</v>
      </c>
      <c r="D4126" t="str">
        <f t="shared" si="129"/>
        <v>GESTLP-Aplicación para lógica de presentación deL GESTOR DE INSTRUCCIONES</v>
      </c>
    </row>
    <row r="4127" spans="1:4" x14ac:dyDescent="0.35">
      <c r="A4127" t="str">
        <f t="shared" si="128"/>
        <v>GESTO1-GESTORAS EXTERNAS</v>
      </c>
      <c r="B4127" s="9" t="s">
        <v>8869</v>
      </c>
      <c r="C4127" s="9" t="s">
        <v>8870</v>
      </c>
      <c r="D4127" t="str">
        <f t="shared" si="129"/>
        <v>GESTO1-GESTORAS EXTERNAS</v>
      </c>
    </row>
    <row r="4128" spans="1:4" x14ac:dyDescent="0.35">
      <c r="A4128" t="str">
        <f t="shared" si="128"/>
        <v>GESTOP-Gestor STP OPEN</v>
      </c>
      <c r="B4128" s="9" t="s">
        <v>8871</v>
      </c>
      <c r="C4128" s="9" t="s">
        <v>8872</v>
      </c>
      <c r="D4128" t="str">
        <f t="shared" si="129"/>
        <v>GESTOP-Gestor STP OPEN</v>
      </c>
    </row>
    <row r="4129" spans="1:4" x14ac:dyDescent="0.35">
      <c r="A4129" t="str">
        <f t="shared" si="128"/>
        <v>GESTOR-GESTORES</v>
      </c>
      <c r="B4129" s="9" t="s">
        <v>8873</v>
      </c>
      <c r="C4129" s="9" t="s">
        <v>8874</v>
      </c>
      <c r="D4129" t="str">
        <f t="shared" si="129"/>
        <v>GESTOR-GESTORES</v>
      </c>
    </row>
    <row r="4130" spans="1:4" x14ac:dyDescent="0.35">
      <c r="A4130" t="str">
        <f t="shared" si="128"/>
        <v>GESTRE-GESTIóN RESIDENCIA - FISCAL LOCAL SOVEREIGN</v>
      </c>
      <c r="B4130" s="9" t="s">
        <v>8875</v>
      </c>
      <c r="C4130" s="9" t="s">
        <v>8876</v>
      </c>
      <c r="D4130" t="str">
        <f t="shared" si="129"/>
        <v>GESTRE-GESTIóN RESIDENCIA - FISCAL LOCAL SOVEREIGN</v>
      </c>
    </row>
    <row r="4131" spans="1:4" x14ac:dyDescent="0.35">
      <c r="A4131" t="str">
        <f t="shared" si="128"/>
        <v>GESTS1-GESTOR STP SCU</v>
      </c>
      <c r="B4131" s="9" t="s">
        <v>8877</v>
      </c>
      <c r="C4131" s="9" t="s">
        <v>8878</v>
      </c>
      <c r="D4131" t="str">
        <f t="shared" si="129"/>
        <v>GESTS1-GESTOR STP SCU</v>
      </c>
    </row>
    <row r="4132" spans="1:4" x14ac:dyDescent="0.35">
      <c r="A4132" t="str">
        <f t="shared" si="128"/>
        <v>GESTS2-Gestor STP, específico Alemania SEB</v>
      </c>
      <c r="B4132" s="9" t="s">
        <v>8879</v>
      </c>
      <c r="C4132" s="9" t="s">
        <v>8880</v>
      </c>
      <c r="D4132" t="str">
        <f t="shared" si="129"/>
        <v>GESTS2-Gestor STP, específico Alemania SEB</v>
      </c>
    </row>
    <row r="4133" spans="1:4" x14ac:dyDescent="0.35">
      <c r="A4133" t="str">
        <f t="shared" si="128"/>
        <v>GESTS3-Gestor STP SCH</v>
      </c>
      <c r="B4133" s="9" t="s">
        <v>8881</v>
      </c>
      <c r="C4133" s="9" t="s">
        <v>8882</v>
      </c>
      <c r="D4133" t="str">
        <f t="shared" si="129"/>
        <v>GESTS3-Gestor STP SCH</v>
      </c>
    </row>
    <row r="4134" spans="1:4" x14ac:dyDescent="0.35">
      <c r="A4134" t="str">
        <f t="shared" si="128"/>
        <v>GESTS4-GESTOR STP SIM IBER</v>
      </c>
      <c r="B4134" s="9" t="s">
        <v>8883</v>
      </c>
      <c r="C4134" s="9" t="s">
        <v>8884</v>
      </c>
      <c r="D4134" t="str">
        <f t="shared" si="129"/>
        <v>GESTS4-GESTOR STP SIM IBER</v>
      </c>
    </row>
    <row r="4135" spans="1:4" x14ac:dyDescent="0.35">
      <c r="A4135" t="str">
        <f t="shared" si="128"/>
        <v>GESTS5-GSTP - Servicio Simulación T2S</v>
      </c>
      <c r="B4135" s="9" t="s">
        <v>8885</v>
      </c>
      <c r="C4135" s="9" t="s">
        <v>8886</v>
      </c>
      <c r="D4135" t="str">
        <f t="shared" si="129"/>
        <v>GESTS5-GSTP - Servicio Simulación T2S</v>
      </c>
    </row>
    <row r="4136" spans="1:4" x14ac:dyDescent="0.35">
      <c r="A4136" t="str">
        <f t="shared" si="128"/>
        <v>GESTSA-GESTOR DE TEST DINáMICO - SANTANDER</v>
      </c>
      <c r="B4136" s="9" t="s">
        <v>8887</v>
      </c>
      <c r="C4136" s="9" t="s">
        <v>8888</v>
      </c>
      <c r="D4136" t="str">
        <f t="shared" si="129"/>
        <v>GESTSA-GESTOR DE TEST DINáMICO - SANTANDER</v>
      </c>
    </row>
    <row r="4137" spans="1:4" x14ac:dyDescent="0.35">
      <c r="A4137" t="str">
        <f t="shared" si="128"/>
        <v>GESTSB-GESTOR STP SIM BMG</v>
      </c>
      <c r="B4137" s="9" t="s">
        <v>8889</v>
      </c>
      <c r="C4137" s="9" t="s">
        <v>8890</v>
      </c>
      <c r="D4137" t="str">
        <f t="shared" si="129"/>
        <v>GESTSB-GESTOR STP SIM BMG</v>
      </c>
    </row>
    <row r="4138" spans="1:4" x14ac:dyDescent="0.35">
      <c r="A4138" t="str">
        <f t="shared" si="128"/>
        <v>GESTSC-Gestor STP, especifico de Alemania SCB</v>
      </c>
      <c r="B4138" s="9" t="s">
        <v>8891</v>
      </c>
      <c r="C4138" s="9" t="s">
        <v>8892</v>
      </c>
      <c r="D4138" t="str">
        <f t="shared" si="129"/>
        <v>GESTSC-Gestor STP, especifico de Alemania SCB</v>
      </c>
    </row>
    <row r="4139" spans="1:4" x14ac:dyDescent="0.35">
      <c r="A4139" t="str">
        <f t="shared" si="128"/>
        <v>GESTSE-GESTOR DE TEST DINáMICO – Alemania SEB</v>
      </c>
      <c r="B4139" s="9" t="s">
        <v>8893</v>
      </c>
      <c r="C4139" s="9" t="s">
        <v>8894</v>
      </c>
      <c r="D4139" t="str">
        <f t="shared" si="129"/>
        <v>GESTSE-GESTOR DE TEST DINáMICO – Alemania SEB</v>
      </c>
    </row>
    <row r="4140" spans="1:4" x14ac:dyDescent="0.35">
      <c r="A4140" t="str">
        <f t="shared" si="128"/>
        <v>GESTSI-GESTOR STP SIM</v>
      </c>
      <c r="B4140" s="9" t="s">
        <v>8895</v>
      </c>
      <c r="C4140" s="9" t="s">
        <v>8896</v>
      </c>
      <c r="D4140" t="str">
        <f t="shared" si="129"/>
        <v>GESTSI-GESTOR STP SIM</v>
      </c>
    </row>
    <row r="4141" spans="1:4" x14ac:dyDescent="0.35">
      <c r="A4141" t="str">
        <f t="shared" si="128"/>
        <v>GESTSO-Gestor STP, especifico Sovereign</v>
      </c>
      <c r="B4141" s="9" t="s">
        <v>8897</v>
      </c>
      <c r="C4141" s="9" t="s">
        <v>8898</v>
      </c>
      <c r="D4141" t="str">
        <f t="shared" si="129"/>
        <v>GESTSO-Gestor STP, especifico Sovereign</v>
      </c>
    </row>
    <row r="4142" spans="1:4" x14ac:dyDescent="0.35">
      <c r="A4142" t="str">
        <f t="shared" si="128"/>
        <v>GESTST-PARTICULARIZACIÓN DE PRECIOS PARA PRODUCTOS DE ACTIVO. SW ESPECÍFICO BANCO SANTANDER</v>
      </c>
      <c r="B4142" s="9" t="s">
        <v>8899</v>
      </c>
      <c r="C4142" s="9" t="s">
        <v>8900</v>
      </c>
      <c r="D4142" t="str">
        <f t="shared" si="129"/>
        <v>GESTST-PARTICULARIZACIÓN DE PRECIOS PARA PRODUCTOS DE ACTIVO. SW ESPECÍFICO BANCO SANTANDER</v>
      </c>
    </row>
    <row r="4143" spans="1:4" x14ac:dyDescent="0.35">
      <c r="A4143" t="str">
        <f t="shared" si="128"/>
        <v>GESTTI-GESTOR ESTRUCTURAS TITUS.</v>
      </c>
      <c r="B4143" s="9" t="s">
        <v>8901</v>
      </c>
      <c r="C4143" s="9" t="s">
        <v>8902</v>
      </c>
      <c r="D4143" t="str">
        <f t="shared" si="129"/>
        <v>GESTTI-GESTOR ESTRUCTURAS TITUS.</v>
      </c>
    </row>
    <row r="4144" spans="1:4" x14ac:dyDescent="0.35">
      <c r="A4144" t="str">
        <f t="shared" si="128"/>
        <v>GESTTO-Gestor STP, específico TOTA</v>
      </c>
      <c r="B4144" s="9" t="s">
        <v>8903</v>
      </c>
      <c r="C4144" s="9" t="s">
        <v>8904</v>
      </c>
      <c r="D4144" t="str">
        <f t="shared" si="129"/>
        <v>GESTTO-Gestor STP, específico TOTA</v>
      </c>
    </row>
    <row r="4145" spans="1:4" x14ac:dyDescent="0.35">
      <c r="A4145" t="str">
        <f t="shared" si="128"/>
        <v>GESTUK-SWIFT Producto</v>
      </c>
      <c r="B4145" s="9" t="s">
        <v>8905</v>
      </c>
      <c r="C4145" s="9" t="s">
        <v>8906</v>
      </c>
      <c r="D4145" t="str">
        <f t="shared" si="129"/>
        <v>GESTUK-SWIFT Producto</v>
      </c>
    </row>
    <row r="4146" spans="1:4" x14ac:dyDescent="0.35">
      <c r="A4146" t="str">
        <f t="shared" si="128"/>
        <v>GESTXT-INFRAESTRUCTURA Y GESTIóN DEL MODELO DE TEXTOS (COSK Y CORE)</v>
      </c>
      <c r="B4146" s="9" t="s">
        <v>8907</v>
      </c>
      <c r="C4146" s="9" t="s">
        <v>8908</v>
      </c>
      <c r="D4146" t="str">
        <f t="shared" si="129"/>
        <v>GESTXT-INFRAESTRUCTURA Y GESTIóN DEL MODELO DE TEXTOS (COSK Y CORE)</v>
      </c>
    </row>
    <row r="4147" spans="1:4" x14ac:dyDescent="0.35">
      <c r="A4147" t="str">
        <f t="shared" si="128"/>
        <v>GESVAL-GESTION DE SALDOS DE VALORES.</v>
      </c>
      <c r="B4147" s="9" t="s">
        <v>8909</v>
      </c>
      <c r="C4147" s="9" t="s">
        <v>8910</v>
      </c>
      <c r="D4147" t="str">
        <f t="shared" si="129"/>
        <v>GESVAL-GESTION DE SALDOS DE VALORES.</v>
      </c>
    </row>
    <row r="4148" spans="1:4" x14ac:dyDescent="0.35">
      <c r="A4148" t="str">
        <f t="shared" si="128"/>
        <v>GESVCS-Aplicación alineada con TO BE.  Estructura de sw se corresponde con la Micro.  Aplicación que gestiona los  procesos y las operaciones propias para:  - realizar la venta de "Créditos" bajo las condiciones de venta definidas en un Contrato de Venta de Activos. - minorar en el balance de la Entidad Cedente las operaciones originales del Crédito vendido y registrar el movimiento correspondiente en su Contrato de Venta de Activos Hijo. Cada operación original se neutralizará en la proporción calculada según las condiciones de liquidación definidas en el Contrato de Venta. - enviar periódicamente las características propias y los datos de administración de un crédito vendido - registrar las operaciones que se han realizado sobre un crédito vendido en contencioso como movimientos en su Contrato de Venta de Activos Hijo correspondiente - vigilar que un crédito vendido cumple una de las condiciones marcadas que originan su recompra, la operación de recompra del crédito y el proceso de recompra de un crédito vendido</v>
      </c>
      <c r="B4148" s="9" t="s">
        <v>8911</v>
      </c>
      <c r="C4148" s="9" t="s">
        <v>8912</v>
      </c>
      <c r="D4148" t="str">
        <f t="shared" si="129"/>
        <v>GESVCS-Aplicación alineada con TO BE.  Estructura de sw se corresponde con la Micro.  Aplicación que gestiona los  procesos y las operaciones propias para:  - realizar la venta de "Créditos" bajo las condiciones de venta definidas en un Contrato de Venta de Activos. - minorar en el balance de la Entidad Cedente las operaciones originales del Crédito vendido y registrar el movimiento correspondiente en su Contrato de Venta de Activos Hijo. Cada operación original se neutralizará en la proporción calculada según las condiciones de liquidación definidas en el Contrato de Venta. - enviar periódicamente las características propias y los datos de administración de un crédito vendido - registrar las operaciones que se han realizado sobre un crédito vendido en contencioso como movimientos en su Contrato de Venta de Activos Hijo correspondiente - vigilar que un crédito vendido cumple una de las condiciones marcadas que originan su recompra, la operación de recompra del crédito y el proceso de recompra de un crédito vendido</v>
      </c>
    </row>
    <row r="4149" spans="1:4" x14ac:dyDescent="0.35">
      <c r="A4149" t="str">
        <f t="shared" si="128"/>
        <v>GETEDS-Gestor de Test Dinámico para Santander Private Banking (SPB)</v>
      </c>
      <c r="B4149" s="9" t="s">
        <v>8913</v>
      </c>
      <c r="C4149" s="9" t="s">
        <v>8914</v>
      </c>
      <c r="D4149" t="str">
        <f t="shared" si="129"/>
        <v>GETEDS-Gestor de Test Dinámico para Santander Private Banking (SPB)</v>
      </c>
    </row>
    <row r="4150" spans="1:4" x14ac:dyDescent="0.35">
      <c r="A4150" t="str">
        <f t="shared" si="128"/>
        <v>GEUBOM-Gestión Entradas Unificado BackOffice México.</v>
      </c>
      <c r="B4150" s="9" t="s">
        <v>8915</v>
      </c>
      <c r="C4150" s="9" t="s">
        <v>8916</v>
      </c>
      <c r="D4150" t="str">
        <f t="shared" si="129"/>
        <v>GEUBOM-Gestión Entradas Unificado BackOffice México.</v>
      </c>
    </row>
    <row r="4151" spans="1:4" x14ac:dyDescent="0.35">
      <c r="A4151" t="str">
        <f t="shared" si="128"/>
        <v>GEUMUL-Gestor Entradas Masivas Unificado</v>
      </c>
      <c r="B4151" s="9" t="s">
        <v>8917</v>
      </c>
      <c r="C4151" s="9" t="s">
        <v>8918</v>
      </c>
      <c r="D4151" t="str">
        <f t="shared" si="129"/>
        <v>GEUMUL-Gestor Entradas Masivas Unificado</v>
      </c>
    </row>
    <row r="4152" spans="1:4" x14ac:dyDescent="0.35">
      <c r="A4152" t="str">
        <f t="shared" si="128"/>
        <v>GEUNRI-Gestión de Unidades de Riesgo es una aplicación que resuelve una funcionalidad que es común y necesaria para todas las empresas que estén dentro de Partenón Global. Dentro de ella se tienen los nuevos servicios relacionados con el concepto de Unidad del antiguo GER   En DDR Gestión Portfolios Migración GER BKS v0.8 - GPGCOR (V00R00)</v>
      </c>
      <c r="B4152" s="9" t="s">
        <v>8919</v>
      </c>
      <c r="C4152" s="9" t="s">
        <v>8920</v>
      </c>
      <c r="D4152" t="str">
        <f t="shared" si="129"/>
        <v>GEUNRI-Gestión de Unidades de Riesgo es una aplicación que resuelve una funcionalidad que es común y necesaria para todas las empresas que estén dentro de Partenón Global. Dentro de ella se tienen los nuevos servicios relacionados con el concepto de Unidad del antiguo GER   En DDR Gestión Portfolios Migración GER BKS v0.8 - GPGCOR (V00R00)</v>
      </c>
    </row>
    <row r="4153" spans="1:4" x14ac:dyDescent="0.35">
      <c r="A4153" t="str">
        <f t="shared" ref="A4153:A4218" si="130">CONCATENATE(C4153,"-",B4153)</f>
        <v>GEVAEX-Aplicación encargada de gestionar la información extraida del sistema de Venta de Activos como fachada publica a otros sistemas. Incluye información detallada de los productos y conceptos gestionados dentro del sistema y calculos estadisticos realizados de forma especifica (sobre la información ofrecida en detalle). Alcance:   Gestión de extracciones de datos con información detallada relativa a la gestion de contratos, Liquidaciones, Periodificaciones, Conceptos, saldos, estados ademas de la información estadistica con la obtencion de multitud de indicadores (entre ellos evidencias sobre el control de gestión detectadas).</v>
      </c>
      <c r="B4153" s="9" t="s">
        <v>8921</v>
      </c>
      <c r="C4153" s="9" t="s">
        <v>8922</v>
      </c>
      <c r="D4153" t="str">
        <f t="shared" ref="D4153:D4218" si="131">A4153</f>
        <v>GEVAEX-Aplicación encargada de gestionar la información extraida del sistema de Venta de Activos como fachada publica a otros sistemas. Incluye información detallada de los productos y conceptos gestionados dentro del sistema y calculos estadisticos realizados de forma especifica (sobre la información ofrecida en detalle). Alcance:   Gestión de extracciones de datos con información detallada relativa a la gestion de contratos, Liquidaciones, Periodificaciones, Conceptos, saldos, estados ademas de la información estadistica con la obtencion de multitud de indicadores (entre ellos evidencias sobre el control de gestión detectadas).</v>
      </c>
    </row>
    <row r="4154" spans="1:4" x14ac:dyDescent="0.35">
      <c r="A4154" t="str">
        <f t="shared" si="130"/>
        <v>GEVCOR-Aplicación para gestionar los eventos de liquidación y facturación de comisiones para los contratos del banco</v>
      </c>
      <c r="B4154" s="9" t="s">
        <v>8923</v>
      </c>
      <c r="C4154" s="9" t="s">
        <v>8924</v>
      </c>
      <c r="D4154" t="str">
        <f t="shared" si="131"/>
        <v>GEVCOR-Aplicación para gestionar los eventos de liquidación y facturación de comisiones para los contratos del banco</v>
      </c>
    </row>
    <row r="4155" spans="1:4" x14ac:dyDescent="0.35">
      <c r="A4155" t="str">
        <f t="shared" si="130"/>
        <v>GEVICS-Aplicación que analiza y reporta la vigencia y calidad de la información de la persona categorizada en Dominios y Subdominios</v>
      </c>
      <c r="B4155" s="9" t="s">
        <v>8925</v>
      </c>
      <c r="C4155" s="9" t="s">
        <v>8926</v>
      </c>
      <c r="D4155" t="str">
        <f t="shared" si="131"/>
        <v>GEVICS-Aplicación que analiza y reporta la vigencia y calidad de la información de la persona categorizada en Dominios y Subdominios</v>
      </c>
    </row>
    <row r="4156" spans="1:4" x14ac:dyDescent="0.35">
      <c r="A4156" t="str">
        <f t="shared" si="130"/>
        <v>GEVICU-Aplicación que analiza y reporta la vigencia y calidad de la información de la persona categorizada en Dominios y Subdominios</v>
      </c>
      <c r="B4156" s="9" t="s">
        <v>8925</v>
      </c>
      <c r="C4156" s="9" t="s">
        <v>8927</v>
      </c>
      <c r="D4156" t="str">
        <f t="shared" si="131"/>
        <v>GEVICU-Aplicación que analiza y reporta la vigencia y calidad de la información de la persona categorizada en Dominios y Subdominios</v>
      </c>
    </row>
    <row r="4157" spans="1:4" x14ac:dyDescent="0.35">
      <c r="A4157" t="str">
        <f t="shared" si="130"/>
        <v>GEVMEX-Aplicación especifica para México. Aplicación maestro de eventos  para administrar las fechas de los diferentes eventos que aplican a un contrato de un producto-subproducto</v>
      </c>
      <c r="B4157" s="9" t="s">
        <v>8928</v>
      </c>
      <c r="C4157" s="9" t="s">
        <v>8929</v>
      </c>
      <c r="D4157" t="str">
        <f t="shared" si="131"/>
        <v>GEVMEX-Aplicación especifica para México. Aplicación maestro de eventos  para administrar las fechas de los diferentes eventos que aplican a un contrato de un producto-subproducto</v>
      </c>
    </row>
    <row r="4158" spans="1:4" x14ac:dyDescent="0.35">
      <c r="A4158" t="str">
        <f t="shared" si="130"/>
        <v>GEXBAN-PARTE LOCAL-BAN DE APLICACIóN GESTIóN EXCEPCIONES VERSIóN MULTI-IMPLEMENTADA.</v>
      </c>
      <c r="B4158" s="9" t="s">
        <v>8930</v>
      </c>
      <c r="C4158" s="9" t="s">
        <v>8931</v>
      </c>
      <c r="D4158" t="str">
        <f t="shared" si="131"/>
        <v>GEXBAN-PARTE LOCAL-BAN DE APLICACIóN GESTIóN EXCEPCIONES VERSIóN MULTI-IMPLEMENTADA.</v>
      </c>
    </row>
    <row r="4159" spans="1:4" x14ac:dyDescent="0.35">
      <c r="A4159" t="str">
        <f t="shared" si="130"/>
        <v>GEXCOR-PARTE CORE DE APLICACIóN GESTIóN EXCEPCIONES VERSIóN MULTI-IMPLEMENTADA.</v>
      </c>
      <c r="B4159" s="9" t="s">
        <v>8932</v>
      </c>
      <c r="C4159" s="9" t="s">
        <v>8933</v>
      </c>
      <c r="D4159" t="str">
        <f t="shared" si="131"/>
        <v>GEXCOR-PARTE CORE DE APLICACIóN GESTIóN EXCEPCIONES VERSIóN MULTI-IMPLEMENTADA.</v>
      </c>
    </row>
    <row r="4160" spans="1:4" x14ac:dyDescent="0.35">
      <c r="A4160" t="str">
        <f t="shared" si="130"/>
        <v>GEXSAN-PARTE LOCAL-SAN DE APLICACIóN GESTIóN EXCEPCIONES VERSIóN MULTI-IMPLEMENTADA.</v>
      </c>
      <c r="B4160" s="9" t="s">
        <v>8934</v>
      </c>
      <c r="C4160" s="9" t="s">
        <v>8935</v>
      </c>
      <c r="D4160" t="str">
        <f t="shared" si="131"/>
        <v>GEXSAN-PARTE LOCAL-SAN DE APLICACIóN GESTIóN EXCEPCIONES VERSIóN MULTI-IMPLEMENTADA.</v>
      </c>
    </row>
    <row r="4161" spans="1:4" x14ac:dyDescent="0.35">
      <c r="A4161" t="str">
        <f t="shared" si="130"/>
        <v>GEXSCB-PARTE LOCAL-SCB DE APLICACIóN GESTIóN EXCEPCIONES VERSIóN MULTI-IMPLEMENTADA.</v>
      </c>
      <c r="B4161" s="9" t="s">
        <v>8936</v>
      </c>
      <c r="C4161" s="9" t="s">
        <v>8937</v>
      </c>
      <c r="D4161" t="str">
        <f t="shared" si="131"/>
        <v>GEXSCB-PARTE LOCAL-SCB DE APLICACIóN GESTIóN EXCEPCIONES VERSIóN MULTI-IMPLEMENTADA.</v>
      </c>
    </row>
    <row r="4162" spans="1:4" x14ac:dyDescent="0.35">
      <c r="A4162" t="str">
        <f t="shared" si="130"/>
        <v>GEXSEB-PARTE LOCAL-SEB DE APLICACIóNGESTIóN EXCEPCIONES VERSIóN MULTI-IMPLEMENTADA.</v>
      </c>
      <c r="B4162" s="9" t="s">
        <v>8938</v>
      </c>
      <c r="C4162" s="9" t="s">
        <v>8939</v>
      </c>
      <c r="D4162" t="str">
        <f t="shared" si="131"/>
        <v>GEXSEB-PARTE LOCAL-SEB DE APLICACIóNGESTIóN EXCEPCIONES VERSIóN MULTI-IMPLEMENTADA.</v>
      </c>
    </row>
    <row r="4163" spans="1:4" x14ac:dyDescent="0.35">
      <c r="A4163" t="str">
        <f t="shared" si="130"/>
        <v>GEXSOV-PARTE LOCAL-SOV DE APLICACIóN GESTIóN EXCEPCIONES VERSIóN MULTI-IMPLEMENTADA.</v>
      </c>
      <c r="B4163" s="9" t="s">
        <v>8940</v>
      </c>
      <c r="C4163" s="9" t="s">
        <v>8941</v>
      </c>
      <c r="D4163" t="str">
        <f t="shared" si="131"/>
        <v>GEXSOV-PARTE LOCAL-SOV DE APLICACIóN GESTIóN EXCEPCIONES VERSIóN MULTI-IMPLEMENTADA.</v>
      </c>
    </row>
    <row r="4164" spans="1:4" x14ac:dyDescent="0.35">
      <c r="A4164" t="str">
        <f t="shared" si="130"/>
        <v>GF0001-Garra - Gestión y Seguimiento</v>
      </c>
      <c r="B4164" s="9" t="s">
        <v>8942</v>
      </c>
      <c r="C4164" s="9" t="s">
        <v>8943</v>
      </c>
      <c r="D4164" t="str">
        <f t="shared" si="131"/>
        <v>GF0001-Garra - Gestión y Seguimiento</v>
      </c>
    </row>
    <row r="4165" spans="1:4" x14ac:dyDescent="0.35">
      <c r="A4165" t="str">
        <f t="shared" si="130"/>
        <v>GFDEBE-Aplicación para la generación de los ficheros con la información necesaria la Base de Datos de Actuantes de Operaciones (BAO) para migrar en formato Internacional. Especifico España.</v>
      </c>
      <c r="B4165" s="9" t="s">
        <v>8944</v>
      </c>
      <c r="C4165" s="9" t="s">
        <v>8945</v>
      </c>
      <c r="D4165" t="str">
        <f t="shared" si="131"/>
        <v>GFDEBE-Aplicación para la generación de los ficheros con la información necesaria la Base de Datos de Actuantes de Operaciones (BAO) para migrar en formato Internacional. Especifico España.</v>
      </c>
    </row>
    <row r="4166" spans="1:4" x14ac:dyDescent="0.35">
      <c r="A4166" t="str">
        <f t="shared" si="130"/>
        <v>GGRCOR-GESTOR DE GASTOS DE RECUPERACIóN - APLICACIóN CORE</v>
      </c>
      <c r="B4166" s="9" t="s">
        <v>8946</v>
      </c>
      <c r="C4166" s="9" t="s">
        <v>8947</v>
      </c>
      <c r="D4166" t="str">
        <f t="shared" si="131"/>
        <v>GGRCOR-GESTOR DE GASTOS DE RECUPERACIóN - APLICACIóN CORE</v>
      </c>
    </row>
    <row r="4167" spans="1:4" x14ac:dyDescent="0.35">
      <c r="A4167" t="str">
        <f t="shared" si="130"/>
        <v>GGRESP-GGR PRODUCTO ESPAÑA</v>
      </c>
      <c r="B4167" s="9" t="s">
        <v>8948</v>
      </c>
      <c r="C4167" s="9" t="s">
        <v>8949</v>
      </c>
      <c r="D4167" t="str">
        <f t="shared" si="131"/>
        <v>GGRESP-GGR PRODUCTO ESPAÑA</v>
      </c>
    </row>
    <row r="4168" spans="1:4" x14ac:dyDescent="0.35">
      <c r="A4168" t="str">
        <f t="shared" si="130"/>
        <v>GGRPRE-RELACIóN GGR PARA PRéSTAMOS</v>
      </c>
      <c r="B4168" s="9" t="s">
        <v>8950</v>
      </c>
      <c r="C4168" s="9" t="s">
        <v>8951</v>
      </c>
      <c r="D4168" t="str">
        <f t="shared" si="131"/>
        <v>GGRPRE-RELACIóN GGR PARA PRéSTAMOS</v>
      </c>
    </row>
    <row r="4169" spans="1:4" x14ac:dyDescent="0.35">
      <c r="A4169" t="str">
        <f t="shared" si="130"/>
        <v>GGRSOV-APLICACIóN ENSAMBLADORES BANKSPHERE</v>
      </c>
      <c r="B4169" s="9" t="s">
        <v>8952</v>
      </c>
      <c r="C4169" s="9" t="s">
        <v>8953</v>
      </c>
      <c r="D4169" t="str">
        <f t="shared" si="131"/>
        <v>GGRSOV-APLICACIóN ENSAMBLADORES BANKSPHERE</v>
      </c>
    </row>
    <row r="4170" spans="1:4" x14ac:dyDescent="0.35">
      <c r="A4170" t="str">
        <f t="shared" si="130"/>
        <v>GHMOVI-GESTION DE HISTORICO DE MOVIMIENTOS</v>
      </c>
      <c r="B4170" s="9" t="s">
        <v>8954</v>
      </c>
      <c r="C4170" s="9" t="s">
        <v>8955</v>
      </c>
      <c r="D4170" t="str">
        <f t="shared" si="131"/>
        <v>GHMOVI-GESTION DE HISTORICO DE MOVIMIENTOS</v>
      </c>
    </row>
    <row r="4171" spans="1:4" x14ac:dyDescent="0.35">
      <c r="A4171" t="str">
        <f t="shared" si="130"/>
        <v>GI0001-Garra - Gestión Situación Irregulares</v>
      </c>
      <c r="B4171" s="9" t="s">
        <v>8956</v>
      </c>
      <c r="C4171" s="9" t="s">
        <v>8957</v>
      </c>
      <c r="D4171" t="str">
        <f t="shared" si="131"/>
        <v>GI0001-Garra - Gestión Situación Irregulares</v>
      </c>
    </row>
    <row r="4172" spans="1:4" x14ac:dyDescent="0.35">
      <c r="A4172" t="str">
        <f t="shared" si="130"/>
        <v>GIALLO-Realiza el alta de instrucciones para procesos por lotes</v>
      </c>
      <c r="B4172" s="9" t="s">
        <v>8958</v>
      </c>
      <c r="C4172" s="9" t="s">
        <v>8959</v>
      </c>
      <c r="D4172" t="str">
        <f t="shared" si="131"/>
        <v>GIALLO-Realiza el alta de instrucciones para procesos por lotes</v>
      </c>
    </row>
    <row r="4173" spans="1:4" x14ac:dyDescent="0.35">
      <c r="A4173" t="str">
        <f t="shared" si="130"/>
        <v>GIINPS-Aplicación para la multificación de Sovereign para el tratamiento de instrucciones pendientes del Gestor de Instrucciones</v>
      </c>
      <c r="B4173" s="9" t="s">
        <v>8960</v>
      </c>
      <c r="C4173" s="9" t="s">
        <v>8961</v>
      </c>
      <c r="D4173" t="str">
        <f t="shared" si="131"/>
        <v>GIINPS-Aplicación para la multificación de Sovereign para el tratamiento de instrucciones pendientes del Gestor de Instrucciones</v>
      </c>
    </row>
    <row r="4174" spans="1:4" x14ac:dyDescent="0.35">
      <c r="A4174" t="str">
        <f t="shared" si="130"/>
        <v>GIMSOV-ENCARGADA DE GESTIONAR óRDENESDE IMPUTACIóN PARA SOVEREIGN</v>
      </c>
      <c r="B4174" s="9" t="s">
        <v>8962</v>
      </c>
      <c r="C4174" s="9" t="s">
        <v>8963</v>
      </c>
      <c r="D4174" t="str">
        <f t="shared" si="131"/>
        <v>GIMSOV-ENCARGADA DE GESTIONAR óRDENESDE IMPUTACIóN PARA SOVEREIGN</v>
      </c>
    </row>
    <row r="4175" spans="1:4" x14ac:dyDescent="0.35">
      <c r="A4175" t="str">
        <f t="shared" si="130"/>
        <v>GINTPT-GEST INTERV PT</v>
      </c>
      <c r="B4175" s="9" t="s">
        <v>8964</v>
      </c>
      <c r="C4175" s="9" t="s">
        <v>8965</v>
      </c>
      <c r="D4175" t="str">
        <f t="shared" si="131"/>
        <v>GINTPT-GEST INTERV PT</v>
      </c>
    </row>
    <row r="4176" spans="1:4" x14ac:dyDescent="0.35">
      <c r="A4176" t="str">
        <f t="shared" si="130"/>
        <v>GIOEGM-Gestor de Instrucciones-Operaciones Especiales de GEN. Aplicación Multi</v>
      </c>
      <c r="B4176" s="9" t="s">
        <v>8966</v>
      </c>
      <c r="C4176" s="9" t="s">
        <v>8967</v>
      </c>
      <c r="D4176" t="str">
        <f t="shared" si="131"/>
        <v>GIOEGM-Gestor de Instrucciones-Operaciones Especiales de GEN. Aplicación Multi</v>
      </c>
    </row>
    <row r="4177" spans="1:4" x14ac:dyDescent="0.35">
      <c r="A4177" t="str">
        <f t="shared" si="130"/>
        <v>GIOEPE-Gestor de Instrucciones-Operaciones Especiales de PAG ELEC</v>
      </c>
      <c r="B4177" s="9" t="s">
        <v>8968</v>
      </c>
      <c r="C4177" s="9" t="s">
        <v>8969</v>
      </c>
      <c r="D4177" t="str">
        <f t="shared" si="131"/>
        <v>GIOEPE-Gestor de Instrucciones-Operaciones Especiales de PAG ELEC</v>
      </c>
    </row>
    <row r="4178" spans="1:4" x14ac:dyDescent="0.35">
      <c r="A4178" t="str">
        <f t="shared" si="130"/>
        <v>GIOPE1-Gestor de Instrucciones-Operaciones Especiales de CCPP</v>
      </c>
      <c r="B4178" s="9" t="s">
        <v>8970</v>
      </c>
      <c r="C4178" s="9" t="s">
        <v>8971</v>
      </c>
      <c r="D4178" t="str">
        <f t="shared" si="131"/>
        <v>GIOPE1-Gestor de Instrucciones-Operaciones Especiales de CCPP</v>
      </c>
    </row>
    <row r="4179" spans="1:4" x14ac:dyDescent="0.35">
      <c r="A4179" t="str">
        <f t="shared" si="130"/>
        <v>GIOPE2-Gestor de Instrucciones-Operaciones Especiales de PMAS</v>
      </c>
      <c r="B4179" s="9" t="s">
        <v>8972</v>
      </c>
      <c r="C4179" s="9" t="s">
        <v>8973</v>
      </c>
      <c r="D4179" t="str">
        <f t="shared" si="131"/>
        <v>GIOPE2-Gestor de Instrucciones-Operaciones Especiales de PMAS</v>
      </c>
    </row>
    <row r="4180" spans="1:4" x14ac:dyDescent="0.35">
      <c r="A4180" t="str">
        <f t="shared" si="130"/>
        <v>GIOPE3-Gestor de Instrucciones-Operaciones Especiales de PPCC</v>
      </c>
      <c r="B4180" s="9" t="s">
        <v>8974</v>
      </c>
      <c r="C4180" s="9" t="s">
        <v>8975</v>
      </c>
      <c r="D4180" t="str">
        <f t="shared" si="131"/>
        <v>GIOPE3-Gestor de Instrucciones-Operaciones Especiales de PPCC</v>
      </c>
    </row>
    <row r="4181" spans="1:4" x14ac:dyDescent="0.35">
      <c r="A4181" t="str">
        <f t="shared" si="130"/>
        <v>GIOPE4-Gestor de Instrucciones-Operaciones Especiales de PRESTAMOS</v>
      </c>
      <c r="B4181" s="9" t="s">
        <v>8976</v>
      </c>
      <c r="C4181" s="9" t="s">
        <v>8977</v>
      </c>
      <c r="D4181" t="str">
        <f t="shared" si="131"/>
        <v>GIOPE4-Gestor de Instrucciones-Operaciones Especiales de PRESTAMOS</v>
      </c>
    </row>
    <row r="4182" spans="1:4" x14ac:dyDescent="0.35">
      <c r="A4182" t="str">
        <f t="shared" si="130"/>
        <v>GIOPE5-Gestor de Instrucciones-Operaciones Especiales de IRAS</v>
      </c>
      <c r="B4182" s="9" t="s">
        <v>8978</v>
      </c>
      <c r="C4182" s="9" t="s">
        <v>8979</v>
      </c>
      <c r="D4182" t="str">
        <f t="shared" si="131"/>
        <v>GIOPE5-Gestor de Instrucciones-Operaciones Especiales de IRAS</v>
      </c>
    </row>
    <row r="4183" spans="1:4" x14ac:dyDescent="0.35">
      <c r="A4183" t="str">
        <f t="shared" si="130"/>
        <v>GIOPEC-Gestor de Instrucciones-Operaciones Especiales de CAJA</v>
      </c>
      <c r="B4183" s="9" t="s">
        <v>8980</v>
      </c>
      <c r="C4183" s="9" t="s">
        <v>8981</v>
      </c>
      <c r="D4183" t="str">
        <f t="shared" si="131"/>
        <v>GIOPEC-Gestor de Instrucciones-Operaciones Especiales de CAJA</v>
      </c>
    </row>
    <row r="4184" spans="1:4" x14ac:dyDescent="0.35">
      <c r="A4184" t="str">
        <f t="shared" si="130"/>
        <v>GIOPEG-Gestor de Instrucciones-Operaciones Especiales de GEN</v>
      </c>
      <c r="B4184" s="9" t="s">
        <v>8982</v>
      </c>
      <c r="C4184" s="9" t="s">
        <v>8983</v>
      </c>
      <c r="D4184" t="str">
        <f t="shared" si="131"/>
        <v>GIOPEG-Gestor de Instrucciones-Operaciones Especiales de GEN</v>
      </c>
    </row>
    <row r="4185" spans="1:4" x14ac:dyDescent="0.35">
      <c r="A4185" t="str">
        <f t="shared" si="130"/>
        <v>GIOPEI-Gestor de Instrucciones-Operaciones Especiales de IPFS</v>
      </c>
      <c r="B4185" s="9" t="s">
        <v>8984</v>
      </c>
      <c r="C4185" s="9" t="s">
        <v>8985</v>
      </c>
      <c r="D4185" t="str">
        <f t="shared" si="131"/>
        <v>GIOPEI-Gestor de Instrucciones-Operaciones Especiales de IPFS</v>
      </c>
    </row>
    <row r="4186" spans="1:4" x14ac:dyDescent="0.35">
      <c r="A4186" t="str">
        <f t="shared" si="130"/>
        <v>GIOPEO-Gestor de Instrucciones-Operaciones Especiales de OTT</v>
      </c>
      <c r="B4186" s="9" t="s">
        <v>8986</v>
      </c>
      <c r="C4186" s="9" t="s">
        <v>8987</v>
      </c>
      <c r="D4186" t="str">
        <f t="shared" si="131"/>
        <v>GIOPEO-Gestor de Instrucciones-Operaciones Especiales de OTT</v>
      </c>
    </row>
    <row r="4187" spans="1:4" x14ac:dyDescent="0.35">
      <c r="A4187" t="str">
        <f t="shared" si="130"/>
        <v>GIOPEP-Gestor de Instrucciones-Operaciones Especiales de PCAS</v>
      </c>
      <c r="B4187" s="9" t="s">
        <v>8988</v>
      </c>
      <c r="C4187" s="9" t="s">
        <v>8989</v>
      </c>
      <c r="D4187" t="str">
        <f t="shared" si="131"/>
        <v>GIOPEP-Gestor de Instrucciones-Operaciones Especiales de PCAS</v>
      </c>
    </row>
    <row r="4188" spans="1:4" x14ac:dyDescent="0.35">
      <c r="A4188" t="str">
        <f t="shared" si="130"/>
        <v>GIOPER-Gestor de Instrucciones-Operaciones Especiales de RIESGOS</v>
      </c>
      <c r="B4188" s="9" t="s">
        <v>8990</v>
      </c>
      <c r="C4188" s="9" t="s">
        <v>8991</v>
      </c>
      <c r="D4188" t="str">
        <f t="shared" si="131"/>
        <v>GIOPER-Gestor de Instrucciones-Operaciones Especiales de RIESGOS</v>
      </c>
    </row>
    <row r="4189" spans="1:4" x14ac:dyDescent="0.35">
      <c r="A4189" t="str">
        <f t="shared" si="130"/>
        <v>GIP001-Aplicación del Back Office del Intermediario para la consolidación de la información, cálculo y liquidación de comisiones</v>
      </c>
      <c r="B4189" s="9" t="s">
        <v>8992</v>
      </c>
      <c r="C4189" s="9" t="s">
        <v>8993</v>
      </c>
      <c r="D4189" t="str">
        <f t="shared" si="131"/>
        <v>GIP001-Aplicación del Back Office del Intermediario para la consolidación de la información, cálculo y liquidación de comisiones</v>
      </c>
    </row>
    <row r="4190" spans="1:4" x14ac:dyDescent="0.35">
      <c r="A4190" t="str">
        <f t="shared" si="130"/>
        <v>GIPBCB-GESTOR IMPRESOS PBC. APLICACIóN LOCAL BANESTO</v>
      </c>
      <c r="B4190" s="9" t="s">
        <v>8994</v>
      </c>
      <c r="C4190" s="9" t="s">
        <v>8995</v>
      </c>
      <c r="D4190" t="str">
        <f t="shared" si="131"/>
        <v>GIPBCB-GESTOR IMPRESOS PBC. APLICACIóN LOCAL BANESTO</v>
      </c>
    </row>
    <row r="4191" spans="1:4" x14ac:dyDescent="0.35">
      <c r="A4191" t="str">
        <f t="shared" si="130"/>
        <v>GIPBCE-GESTOR IMPRESOS PBC. APLICACIóN CORE ESPAñA</v>
      </c>
      <c r="B4191" s="9" t="s">
        <v>8996</v>
      </c>
      <c r="C4191" s="9" t="s">
        <v>8997</v>
      </c>
      <c r="D4191" t="str">
        <f t="shared" si="131"/>
        <v>GIPBCE-GESTOR IMPRESOS PBC. APLICACIóN CORE ESPAñA</v>
      </c>
    </row>
    <row r="4192" spans="1:4" x14ac:dyDescent="0.35">
      <c r="A4192" t="str">
        <f t="shared" si="130"/>
        <v>GIPBCS-GESTOR IMPRESOS PBC. APLICACIóN LOCAL SANTANDER ESPAñA</v>
      </c>
      <c r="B4192" s="9" t="s">
        <v>8998</v>
      </c>
      <c r="C4192" s="9" t="s">
        <v>8999</v>
      </c>
      <c r="D4192" t="str">
        <f t="shared" si="131"/>
        <v>GIPBCS-GESTOR IMPRESOS PBC. APLICACIóN LOCAL SANTANDER ESPAñA</v>
      </c>
    </row>
    <row r="4193" spans="1:4" x14ac:dyDescent="0.35">
      <c r="A4193" t="str">
        <f t="shared" si="130"/>
        <v>GITRIP-Tratamiento de instrucciones pendientes del Gestor de Instrucciones</v>
      </c>
      <c r="B4193" s="9" t="s">
        <v>9000</v>
      </c>
      <c r="C4193" s="9" t="s">
        <v>9001</v>
      </c>
      <c r="D4193" t="str">
        <f t="shared" si="131"/>
        <v>GITRIP-Tratamiento de instrucciones pendientes del Gestor de Instrucciones</v>
      </c>
    </row>
    <row r="4194" spans="1:4" x14ac:dyDescent="0.35">
      <c r="A4194" t="str">
        <f t="shared" si="130"/>
        <v>GJRSAN-Aplic. Administración Agrupaciones Riesgos específica para SAN España para el módulo de Adm de los SSI RC</v>
      </c>
      <c r="B4194" s="9" t="s">
        <v>9002</v>
      </c>
      <c r="C4194" s="9" t="s">
        <v>9003</v>
      </c>
      <c r="D4194" t="str">
        <f t="shared" si="131"/>
        <v>GJRSAN-Aplic. Administración Agrupaciones Riesgos específica para SAN España para el módulo de Adm de los SSI RC</v>
      </c>
    </row>
    <row r="4195" spans="1:4" x14ac:dyDescent="0.35">
      <c r="A4195" t="str">
        <f t="shared" si="130"/>
        <v>GLACOF-GESTIÓN LOCALIZACIÓN DE ACUERDOS CLIENTE OFICINA</v>
      </c>
      <c r="B4195" s="9" t="s">
        <v>9004</v>
      </c>
      <c r="C4195" s="9" t="s">
        <v>9005</v>
      </c>
      <c r="D4195" t="str">
        <f t="shared" si="131"/>
        <v>GLACOF-GESTIÓN LOCALIZACIÓN DE ACUERDOS CLIENTE OFICINA</v>
      </c>
    </row>
    <row r="4196" spans="1:4" x14ac:dyDescent="0.35">
      <c r="A4196" t="str">
        <f t="shared" si="130"/>
        <v>GLBAIN-Barridos Intradia MULTI</v>
      </c>
      <c r="B4196" s="9" t="s">
        <v>9006</v>
      </c>
      <c r="C4196" s="9" t="s">
        <v>9007</v>
      </c>
      <c r="D4196" t="str">
        <f t="shared" si="131"/>
        <v>GLBAIN-Barridos Intradia MULTI</v>
      </c>
    </row>
    <row r="4197" spans="1:4" x14ac:dyDescent="0.35">
      <c r="A4197" t="str">
        <f t="shared" si="130"/>
        <v>GLBNSE-INFORMACION PARA GESTION LOCALBAN NO AGIL</v>
      </c>
      <c r="B4197" s="9" t="s">
        <v>9008</v>
      </c>
      <c r="C4197" s="9" t="s">
        <v>9009</v>
      </c>
      <c r="D4197" t="str">
        <f t="shared" si="131"/>
        <v>GLBNSE-INFORMACION PARA GESTION LOCALBAN NO AGIL</v>
      </c>
    </row>
    <row r="4198" spans="1:4" x14ac:dyDescent="0.35">
      <c r="A4198" t="str">
        <f t="shared" si="130"/>
        <v>GLCMEX-Gestión de Límites de Canal México</v>
      </c>
      <c r="B4198" s="9" t="s">
        <v>9010</v>
      </c>
      <c r="C4198" s="9" t="s">
        <v>9011</v>
      </c>
      <c r="D4198" t="str">
        <f t="shared" si="131"/>
        <v>GLCMEX-Gestión de Límites de Canal México</v>
      </c>
    </row>
    <row r="4199" spans="1:4" x14ac:dyDescent="0.35">
      <c r="A4199" t="str">
        <f t="shared" si="130"/>
        <v>GLCOTE-GLOB Comisiones Teso</v>
      </c>
      <c r="B4199" s="9" t="s">
        <v>9012</v>
      </c>
      <c r="C4199" s="9" t="s">
        <v>9013</v>
      </c>
      <c r="D4199" t="str">
        <f t="shared" si="131"/>
        <v>GLCOTE-GLOB Comisiones Teso</v>
      </c>
    </row>
    <row r="4200" spans="1:4" x14ac:dyDescent="0.35">
      <c r="A4200" t="str">
        <f t="shared" si="130"/>
        <v>GLCTCT-Aplicación Core Global para Cuentas Centralizadas de Tesoreras.</v>
      </c>
      <c r="B4200" s="9" t="s">
        <v>9014</v>
      </c>
      <c r="C4200" s="9" t="s">
        <v>9015</v>
      </c>
      <c r="D4200" t="str">
        <f t="shared" si="131"/>
        <v>GLCTCT-Aplicación Core Global para Cuentas Centralizadas de Tesoreras.</v>
      </c>
    </row>
    <row r="4201" spans="1:4" x14ac:dyDescent="0.35">
      <c r="A4201" t="str">
        <f t="shared" si="130"/>
        <v>GLCUID-Software for having a single ID for customers of Santander entities in Germany.</v>
      </c>
      <c r="B4201" s="9" t="s">
        <v>9016</v>
      </c>
      <c r="C4201" s="9" t="s">
        <v>9017</v>
      </c>
      <c r="D4201" t="str">
        <f t="shared" si="131"/>
        <v>GLCUID-Software for having a single ID for customers of Santander entities in Germany.</v>
      </c>
    </row>
    <row r="4202" spans="1:4" x14ac:dyDescent="0.35">
      <c r="A4202" t="str">
        <f t="shared" si="130"/>
        <v>GLGEME-GLOB Gestion Mensajeria</v>
      </c>
      <c r="B4202" s="9" t="s">
        <v>9018</v>
      </c>
      <c r="C4202" s="9" t="s">
        <v>9019</v>
      </c>
      <c r="D4202" t="str">
        <f t="shared" si="131"/>
        <v>GLGEME-GLOB Gestion Mensajeria</v>
      </c>
    </row>
    <row r="4203" spans="1:4" x14ac:dyDescent="0.35">
      <c r="A4203" t="str">
        <f t="shared" si="130"/>
        <v>GLIBSO-LIBRETAS CCPP SOVEREIGN ESPECIFICA</v>
      </c>
      <c r="B4203" s="9" t="s">
        <v>9020</v>
      </c>
      <c r="C4203" s="9" t="s">
        <v>9021</v>
      </c>
      <c r="D4203" t="str">
        <f t="shared" si="131"/>
        <v>GLIBSO-LIBRETAS CCPP SOVEREIGN ESPECIFICA</v>
      </c>
    </row>
    <row r="4204" spans="1:4" x14ac:dyDescent="0.35">
      <c r="A4204" t="str">
        <f t="shared" si="130"/>
        <v>GLINPM-Desarrollar e implementar la solución para la sustitución del Sistema de Distribución de Seguros por la nueva plataforma Global Intermediary Platform Mx  (GIPMX)</v>
      </c>
      <c r="B4204" s="9" t="s">
        <v>9022</v>
      </c>
      <c r="C4204" s="9" t="s">
        <v>9023</v>
      </c>
      <c r="D4204" t="str">
        <f t="shared" si="131"/>
        <v>GLINPM-Desarrollar e implementar la solución para la sustitución del Sistema de Distribución de Seguros por la nueva plataforma Global Intermediary Platform Mx  (GIPMX)</v>
      </c>
    </row>
    <row r="4205" spans="1:4" x14ac:dyDescent="0.35">
      <c r="A4205" t="str">
        <f t="shared" si="130"/>
        <v>GLISAE-Gestión de libretas. Aplicación multiespecífica para Santander</v>
      </c>
      <c r="B4205" s="9" t="s">
        <v>9024</v>
      </c>
      <c r="C4205" s="9" t="s">
        <v>9025</v>
      </c>
      <c r="D4205" t="str">
        <f t="shared" si="131"/>
        <v>GLISAE-Gestión de libretas. Aplicación multiespecífica para Santander</v>
      </c>
    </row>
    <row r="4206" spans="1:4" x14ac:dyDescent="0.35">
      <c r="A4206" t="str">
        <f t="shared" si="130"/>
        <v>GLLIAG-GLOB Liq Agrupadas MULTI</v>
      </c>
      <c r="B4206" s="9" t="s">
        <v>9026</v>
      </c>
      <c r="C4206" s="9" t="s">
        <v>9027</v>
      </c>
      <c r="D4206" t="str">
        <f t="shared" si="131"/>
        <v>GLLIAG-GLOB Liq Agrupadas MULTI</v>
      </c>
    </row>
    <row r="4207" spans="1:4" x14ac:dyDescent="0.35">
      <c r="A4207" t="str">
        <f t="shared" si="130"/>
        <v>GLOBAL-Global</v>
      </c>
      <c r="B4207" s="9" t="s">
        <v>737</v>
      </c>
      <c r="C4207" s="9" t="s">
        <v>9028</v>
      </c>
      <c r="D4207" t="str">
        <f t="shared" si="131"/>
        <v>GLOBAL-Global</v>
      </c>
    </row>
    <row r="4208" spans="1:4" x14ac:dyDescent="0.35">
      <c r="A4208" t="s">
        <v>9029</v>
      </c>
      <c r="B4208" s="9" t="s">
        <v>9030</v>
      </c>
      <c r="C4208" s="9" t="s">
        <v>9031</v>
      </c>
      <c r="D4208" t="s">
        <v>9029</v>
      </c>
    </row>
    <row r="4209" spans="1:4" x14ac:dyDescent="0.35">
      <c r="A4209" t="str">
        <f t="shared" si="130"/>
        <v>GLOFAB-LOC ACUERDOS OFABBEY</v>
      </c>
      <c r="B4209" s="9" t="s">
        <v>9032</v>
      </c>
      <c r="C4209" s="9" t="s">
        <v>9033</v>
      </c>
      <c r="D4209" t="str">
        <f t="shared" si="131"/>
        <v>GLOFAB-LOC ACUERDOS OFABBEY</v>
      </c>
    </row>
    <row r="4210" spans="1:4" x14ac:dyDescent="0.35">
      <c r="A4210" t="str">
        <f t="shared" si="130"/>
        <v>GLOFBT-LOC ACUERDOS OFBTO</v>
      </c>
      <c r="B4210" s="9" t="s">
        <v>9034</v>
      </c>
      <c r="C4210" s="9" t="s">
        <v>9035</v>
      </c>
      <c r="D4210" t="str">
        <f t="shared" si="131"/>
        <v>GLOFBT-LOC ACUERDOS OFBTO</v>
      </c>
    </row>
    <row r="4211" spans="1:4" x14ac:dyDescent="0.35">
      <c r="A4211" t="str">
        <f t="shared" si="130"/>
        <v>GLOFOP-LOC ACUERDOS OFOPE</v>
      </c>
      <c r="B4211" s="9" t="s">
        <v>9036</v>
      </c>
      <c r="C4211" s="9" t="s">
        <v>9037</v>
      </c>
      <c r="D4211" t="str">
        <f t="shared" si="131"/>
        <v>GLOFOP-LOC ACUERDOS OFOPE</v>
      </c>
    </row>
    <row r="4212" spans="1:4" x14ac:dyDescent="0.35">
      <c r="A4212" t="str">
        <f t="shared" si="130"/>
        <v>GLOFSA-LOC ACUERDOS OF SAN</v>
      </c>
      <c r="B4212" s="9" t="s">
        <v>9038</v>
      </c>
      <c r="C4212" s="9" t="s">
        <v>9039</v>
      </c>
      <c r="D4212" t="str">
        <f t="shared" si="131"/>
        <v>GLOFSA-LOC ACUERDOS OF SAN</v>
      </c>
    </row>
    <row r="4213" spans="1:4" x14ac:dyDescent="0.35">
      <c r="A4213" t="str">
        <f t="shared" si="130"/>
        <v>GLOFSC-LOC ACUERDOS OF SCB</v>
      </c>
      <c r="B4213" s="9" t="s">
        <v>9040</v>
      </c>
      <c r="C4213" s="9" t="s">
        <v>9041</v>
      </c>
      <c r="D4213" t="str">
        <f t="shared" si="131"/>
        <v>GLOFSC-LOC ACUERDOS OF SCB</v>
      </c>
    </row>
    <row r="4214" spans="1:4" x14ac:dyDescent="0.35">
      <c r="A4214" t="str">
        <f t="shared" si="130"/>
        <v>GLOFSO-LOC ACUERDOS OFSOV</v>
      </c>
      <c r="B4214" s="9" t="s">
        <v>9042</v>
      </c>
      <c r="C4214" s="9" t="s">
        <v>9043</v>
      </c>
      <c r="D4214" t="str">
        <f t="shared" si="131"/>
        <v>GLOFSO-LOC ACUERDOS OFSOV</v>
      </c>
    </row>
    <row r="4215" spans="1:4" x14ac:dyDescent="0.35">
      <c r="A4215" t="str">
        <f t="shared" si="130"/>
        <v>GLONOS-Gestión de límite operativa NP OFI SAN</v>
      </c>
      <c r="B4215" s="9" t="s">
        <v>9044</v>
      </c>
      <c r="C4215" s="9" t="s">
        <v>9045</v>
      </c>
      <c r="D4215" t="str">
        <f t="shared" si="131"/>
        <v>GLONOS-Gestión de límite operativa NP OFI SAN</v>
      </c>
    </row>
    <row r="4216" spans="1:4" x14ac:dyDescent="0.35">
      <c r="A4216" t="str">
        <f t="shared" si="130"/>
        <v>GLOSCU-LOC ACUERDOS OF SCU</v>
      </c>
      <c r="B4216" s="9" t="s">
        <v>9046</v>
      </c>
      <c r="C4216" s="9" t="s">
        <v>9047</v>
      </c>
      <c r="D4216" t="str">
        <f t="shared" si="131"/>
        <v>GLOSCU-LOC ACUERDOS OF SCU</v>
      </c>
    </row>
    <row r="4217" spans="1:4" x14ac:dyDescent="0.35">
      <c r="A4217" t="str">
        <f t="shared" si="130"/>
        <v>GLOSEB-LOC ACUERDOS OF SEB</v>
      </c>
      <c r="B4217" s="9" t="s">
        <v>9048</v>
      </c>
      <c r="C4217" s="9" t="s">
        <v>9049</v>
      </c>
      <c r="D4217" t="str">
        <f t="shared" si="131"/>
        <v>GLOSEB-LOC ACUERDOS OF SEB</v>
      </c>
    </row>
    <row r="4218" spans="1:4" x14ac:dyDescent="0.35">
      <c r="A4218" t="str">
        <f t="shared" si="130"/>
        <v>GLOTNO-Gestión de lim de transf. NP ofi.</v>
      </c>
      <c r="B4218" s="9" t="s">
        <v>9050</v>
      </c>
      <c r="C4218" s="9" t="s">
        <v>9051</v>
      </c>
      <c r="D4218" t="str">
        <f t="shared" si="131"/>
        <v>GLOTNO-Gestión de lim de transf. NP ofi.</v>
      </c>
    </row>
    <row r="4219" spans="1:4" x14ac:dyDescent="0.35">
      <c r="A4219" t="str">
        <f t="shared" ref="A4219:A4282" si="132">CONCATENATE(C4219,"-",B4219)</f>
        <v>GLPAAT-GLOB Pagos a Terceros MULTI</v>
      </c>
      <c r="B4219" s="9" t="s">
        <v>9052</v>
      </c>
      <c r="C4219" s="9" t="s">
        <v>9053</v>
      </c>
      <c r="D4219" t="str">
        <f t="shared" ref="D4219:D4282" si="133">A4219</f>
        <v>GLPAAT-GLOB Pagos a Terceros MULTI</v>
      </c>
    </row>
    <row r="4220" spans="1:4" x14ac:dyDescent="0.35">
      <c r="A4220" t="str">
        <f t="shared" si="132"/>
        <v>GLPOPA-Aplicación GLOB para Cheques de Positive Pay</v>
      </c>
      <c r="B4220" s="9" t="s">
        <v>9054</v>
      </c>
      <c r="C4220" s="9" t="s">
        <v>9055</v>
      </c>
      <c r="D4220" t="str">
        <f t="shared" si="133"/>
        <v>GLPOPA-Aplicación GLOB para Cheques de Positive Pay</v>
      </c>
    </row>
    <row r="4221" spans="1:4" x14ac:dyDescent="0.35">
      <c r="A4221" t="str">
        <f t="shared" si="132"/>
        <v>GMVBAN-GESTION HISTORICO DE MOVIMIENTOS BANESTO</v>
      </c>
      <c r="B4221" s="9" t="s">
        <v>9056</v>
      </c>
      <c r="C4221" s="9" t="s">
        <v>9057</v>
      </c>
      <c r="D4221" t="str">
        <f t="shared" si="133"/>
        <v>GMVBAN-GESTION HISTORICO DE MOVIMIENTOS BANESTO</v>
      </c>
    </row>
    <row r="4222" spans="1:4" x14ac:dyDescent="0.35">
      <c r="A4222" t="str">
        <f t="shared" si="132"/>
        <v>GMVSAN-GESTION HISTORICO DE MOVIMIENTOS SANTANDER</v>
      </c>
      <c r="B4222" s="9" t="s">
        <v>9058</v>
      </c>
      <c r="C4222" s="9" t="s">
        <v>9059</v>
      </c>
      <c r="D4222" t="str">
        <f t="shared" si="133"/>
        <v>GMVSAN-GESTION HISTORICO DE MOVIMIENTOS SANTANDER</v>
      </c>
    </row>
    <row r="4223" spans="1:4" x14ac:dyDescent="0.35">
      <c r="A4223" t="str">
        <f t="shared" si="132"/>
        <v>GNAMUC-Gestor Narrativo MULTI CORE</v>
      </c>
      <c r="B4223" s="9" t="s">
        <v>9060</v>
      </c>
      <c r="C4223" s="9" t="s">
        <v>9061</v>
      </c>
      <c r="D4223" t="str">
        <f t="shared" si="133"/>
        <v>GNAMUC-Gestor Narrativo MULTI CORE</v>
      </c>
    </row>
    <row r="4224" spans="1:4" x14ac:dyDescent="0.35">
      <c r="A4224" t="str">
        <f t="shared" si="132"/>
        <v>GNPRAB-GENERADOR DE PROPUESTAS_ABB</v>
      </c>
      <c r="B4224" s="9" t="s">
        <v>9062</v>
      </c>
      <c r="C4224" s="9" t="s">
        <v>9063</v>
      </c>
      <c r="D4224" t="str">
        <f t="shared" si="133"/>
        <v>GNPRAB-GENERADOR DE PROPUESTAS_ABB</v>
      </c>
    </row>
    <row r="4225" spans="1:4" x14ac:dyDescent="0.35">
      <c r="A4225" t="str">
        <f t="shared" si="132"/>
        <v>GODPM1-GESTION OPERACIONES DE PRESTAMOS - MULTI SANTANDER BANK ALEMANIA</v>
      </c>
      <c r="B4225" s="9" t="s">
        <v>9064</v>
      </c>
      <c r="C4225" s="9" t="s">
        <v>9065</v>
      </c>
      <c r="D4225" t="str">
        <f t="shared" si="133"/>
        <v>GODPM1-GESTION OPERACIONES DE PRESTAMOS - MULTI SANTANDER BANK ALEMANIA</v>
      </c>
    </row>
    <row r="4226" spans="1:4" x14ac:dyDescent="0.35">
      <c r="A4226" t="str">
        <f t="shared" si="132"/>
        <v>GODPM2-GESTION OPERACIONES DE PRESTAMOS - MULTI SANTANDER USA</v>
      </c>
      <c r="B4226" s="9" t="s">
        <v>9066</v>
      </c>
      <c r="C4226" s="9" t="s">
        <v>9067</v>
      </c>
      <c r="D4226" t="str">
        <f t="shared" si="133"/>
        <v>GODPM2-GESTION OPERACIONES DE PRESTAMOS - MULTI SANTANDER USA</v>
      </c>
    </row>
    <row r="4227" spans="1:4" x14ac:dyDescent="0.35">
      <c r="A4227" t="str">
        <f t="shared" si="132"/>
        <v>GODPMS-Aplicación para Patrón Multi correspondiente a la lógica de negocio CORE Gestión de Operaciones de Préstamos</v>
      </c>
      <c r="B4227" s="9" t="s">
        <v>9068</v>
      </c>
      <c r="C4227" s="9" t="s">
        <v>9069</v>
      </c>
      <c r="D4227" t="str">
        <f t="shared" si="133"/>
        <v>GODPMS-Aplicación para Patrón Multi correspondiente a la lógica de negocio CORE Gestión de Operaciones de Préstamos</v>
      </c>
    </row>
    <row r="4228" spans="1:4" x14ac:dyDescent="0.35">
      <c r="A4228" t="str">
        <f t="shared" si="132"/>
        <v>GODPMT-GESTION OPERACIONES DE PRESTAMOS - MULTI TOTTA</v>
      </c>
      <c r="B4228" s="9" t="s">
        <v>9070</v>
      </c>
      <c r="C4228" s="9" t="s">
        <v>9071</v>
      </c>
      <c r="D4228" t="str">
        <f t="shared" si="133"/>
        <v>GODPMT-GESTION OPERACIONES DE PRESTAMOS - MULTI TOTTA</v>
      </c>
    </row>
    <row r="4229" spans="1:4" x14ac:dyDescent="0.35">
      <c r="A4229" t="str">
        <f t="shared" si="132"/>
        <v>GOPABB-GESTOR DE OPERACIONES PENDIENTES ABBEY</v>
      </c>
      <c r="B4229" s="9" t="s">
        <v>9072</v>
      </c>
      <c r="C4229" s="9" t="s">
        <v>9073</v>
      </c>
      <c r="D4229" t="str">
        <f t="shared" si="133"/>
        <v>GOPABB-GESTOR DE OPERACIONES PENDIENTES ABBEY</v>
      </c>
    </row>
    <row r="4230" spans="1:4" x14ac:dyDescent="0.35">
      <c r="A4230" t="str">
        <f t="shared" si="132"/>
        <v>GOPCHI-GESTOR DE OPERACIONES PENDIENTES CHILE.</v>
      </c>
      <c r="B4230" s="9" t="s">
        <v>9074</v>
      </c>
      <c r="C4230" s="9" t="s">
        <v>9075</v>
      </c>
      <c r="D4230" t="str">
        <f t="shared" si="133"/>
        <v>GOPCHI-GESTOR DE OPERACIONES PENDIENTES CHILE.</v>
      </c>
    </row>
    <row r="4231" spans="1:4" x14ac:dyDescent="0.35">
      <c r="A4231" t="str">
        <f t="shared" si="132"/>
        <v>GOPEXT-Aplicación encargada de los extractores y estadisticas de GOP para el Opermart</v>
      </c>
      <c r="B4231" s="9" t="s">
        <v>9076</v>
      </c>
      <c r="C4231" s="9" t="s">
        <v>9077</v>
      </c>
      <c r="D4231" t="str">
        <f t="shared" si="133"/>
        <v>GOPEXT-Aplicación encargada de los extractores y estadisticas de GOP para el Opermart</v>
      </c>
    </row>
    <row r="4232" spans="1:4" x14ac:dyDescent="0.35">
      <c r="A4232" t="str">
        <f t="shared" si="132"/>
        <v>GOPMEX-GESTOR DE OPERACIONES PENDIENTES MÉXICO</v>
      </c>
      <c r="B4232" s="9" t="s">
        <v>9078</v>
      </c>
      <c r="C4232" s="9" t="s">
        <v>9079</v>
      </c>
      <c r="D4232" t="str">
        <f t="shared" si="133"/>
        <v>GOPMEX-GESTOR DE OPERACIONES PENDIENTES MÉXICO</v>
      </c>
    </row>
    <row r="4233" spans="1:4" x14ac:dyDescent="0.35">
      <c r="A4233" t="str">
        <f t="shared" si="132"/>
        <v>GOPPTE-Aplicación encargada de la Gestión de Operaciones Pendientes</v>
      </c>
      <c r="B4233" s="9" t="s">
        <v>9080</v>
      </c>
      <c r="C4233" s="9" t="s">
        <v>9081</v>
      </c>
      <c r="D4233" t="str">
        <f t="shared" si="133"/>
        <v>GOPPTE-Aplicación encargada de la Gestión de Operaciones Pendientes</v>
      </c>
    </row>
    <row r="4234" spans="1:4" x14ac:dyDescent="0.35">
      <c r="A4234" t="str">
        <f t="shared" si="132"/>
        <v>GOPSCB-GESTOR DE OPERACIONES PENDIENTES SANTANDER CONSUMER BANK</v>
      </c>
      <c r="B4234" s="9" t="s">
        <v>9082</v>
      </c>
      <c r="C4234" s="9" t="s">
        <v>9083</v>
      </c>
      <c r="D4234" t="str">
        <f t="shared" si="133"/>
        <v>GOPSCB-GESTOR DE OPERACIONES PENDIENTES SANTANDER CONSUMER BANK</v>
      </c>
    </row>
    <row r="4235" spans="1:4" x14ac:dyDescent="0.35">
      <c r="A4235" t="str">
        <f t="shared" si="132"/>
        <v>GOPSOV-GESTOR DE OPERACIONES PENDIENTES SOV EMPRESAS</v>
      </c>
      <c r="B4235" s="9" t="s">
        <v>9084</v>
      </c>
      <c r="C4235" s="9" t="s">
        <v>9085</v>
      </c>
      <c r="D4235" t="str">
        <f t="shared" si="133"/>
        <v>GOPSOV-GESTOR DE OPERACIONES PENDIENTES SOV EMPRESAS</v>
      </c>
    </row>
    <row r="4236" spans="1:4" x14ac:dyDescent="0.35">
      <c r="A4236" t="str">
        <f t="shared" si="132"/>
        <v>GOPTUK-GESTOR DE OPERACIONES PENDIENTES UK EMPRESAS</v>
      </c>
      <c r="B4236" s="9" t="s">
        <v>9086</v>
      </c>
      <c r="C4236" s="9" t="s">
        <v>9087</v>
      </c>
      <c r="D4236" t="str">
        <f t="shared" si="133"/>
        <v>GOPTUK-GESTOR DE OPERACIONES PENDIENTES UK EMPRESAS</v>
      </c>
    </row>
    <row r="4237" spans="1:4" x14ac:dyDescent="0.35">
      <c r="A4237" t="str">
        <f t="shared" si="132"/>
        <v>GOSAES-GESTOR DE OPERACIONES PENDIENTES SANTANDER ESPAÑA</v>
      </c>
      <c r="B4237" s="9" t="s">
        <v>9088</v>
      </c>
      <c r="C4237" s="9" t="s">
        <v>9089</v>
      </c>
      <c r="D4237" t="str">
        <f t="shared" si="133"/>
        <v>GOSAES-GESTOR DE OPERACIONES PENDIENTES SANTANDER ESPAÑA</v>
      </c>
    </row>
    <row r="4238" spans="1:4" x14ac:dyDescent="0.35">
      <c r="A4238" t="str">
        <f t="shared" si="132"/>
        <v>GOSBAN-PARTE LOCAL-BAN DE APLICACIóN GESTIóN OPERATIVA SENSIBLE VERSIóN MULTI-IMPLEMENTADA.</v>
      </c>
      <c r="B4238" s="9" t="s">
        <v>9090</v>
      </c>
      <c r="C4238" s="9" t="s">
        <v>9091</v>
      </c>
      <c r="D4238" t="str">
        <f t="shared" si="133"/>
        <v>GOSBAN-PARTE LOCAL-BAN DE APLICACIóN GESTIóN OPERATIVA SENSIBLE VERSIóN MULTI-IMPLEMENTADA.</v>
      </c>
    </row>
    <row r="4239" spans="1:4" x14ac:dyDescent="0.35">
      <c r="A4239" t="str">
        <f t="shared" si="132"/>
        <v>GOSCOR-PARTE CORE DE APLICACIóN GESTIóN OPERATIVA SENSIBLE VERSIóN MULTI-IMPLEMENTADA.</v>
      </c>
      <c r="B4239" s="9" t="s">
        <v>9092</v>
      </c>
      <c r="C4239" s="9" t="s">
        <v>9093</v>
      </c>
      <c r="D4239" t="str">
        <f t="shared" si="133"/>
        <v>GOSCOR-PARTE CORE DE APLICACIóN GESTIóN OPERATIVA SENSIBLE VERSIóN MULTI-IMPLEMENTADA.</v>
      </c>
    </row>
    <row r="4240" spans="1:4" x14ac:dyDescent="0.35">
      <c r="A4240" t="str">
        <f t="shared" si="132"/>
        <v>GOSSAN-PARTE LOCAL-SAN DE APLICACIóN GESTIóN OPERATIVA SENSIBLE VERSIóN MULTI-IMPLEMENTADA.</v>
      </c>
      <c r="B4240" s="9" t="s">
        <v>9094</v>
      </c>
      <c r="C4240" s="9" t="s">
        <v>9095</v>
      </c>
      <c r="D4240" t="str">
        <f t="shared" si="133"/>
        <v>GOSSAN-PARTE LOCAL-SAN DE APLICACIóN GESTIóN OPERATIVA SENSIBLE VERSIóN MULTI-IMPLEMENTADA.</v>
      </c>
    </row>
    <row r="4241" spans="1:4" x14ac:dyDescent="0.35">
      <c r="A4241" t="str">
        <f t="shared" si="132"/>
        <v>GOSSCB-PARTE LOCAL-SCB DE APLICACIóN GESTIóN OPERATIVA SENSIBLE VERSIóN MULTI-IMPLEMENTADA.</v>
      </c>
      <c r="B4241" s="9" t="s">
        <v>9096</v>
      </c>
      <c r="C4241" s="9" t="s">
        <v>9097</v>
      </c>
      <c r="D4241" t="str">
        <f t="shared" si="133"/>
        <v>GOSSCB-PARTE LOCAL-SCB DE APLICACIóN GESTIóN OPERATIVA SENSIBLE VERSIóN MULTI-IMPLEMENTADA.</v>
      </c>
    </row>
    <row r="4242" spans="1:4" x14ac:dyDescent="0.35">
      <c r="A4242" t="str">
        <f t="shared" si="132"/>
        <v>GOSSEB-PARTE LOCAL-SEB DE APLIC. GEST.DESCENTRALIZADA OP. SENSIBLE VERSIóN MULTI</v>
      </c>
      <c r="B4242" s="9" t="s">
        <v>9098</v>
      </c>
      <c r="C4242" s="9" t="s">
        <v>9099</v>
      </c>
      <c r="D4242" t="str">
        <f t="shared" si="133"/>
        <v>GOSSEB-PARTE LOCAL-SEB DE APLIC. GEST.DESCENTRALIZADA OP. SENSIBLE VERSIóN MULTI</v>
      </c>
    </row>
    <row r="4243" spans="1:4" x14ac:dyDescent="0.35">
      <c r="A4243" t="str">
        <f t="shared" si="132"/>
        <v>GOSSOV-PARTE LOCAL-SOV DE APLIC. GEST. DESCENTRALIZADA OP.SENSIBLEVERSIóN MULTI</v>
      </c>
      <c r="B4243" s="9" t="s">
        <v>9100</v>
      </c>
      <c r="C4243" s="9" t="s">
        <v>9101</v>
      </c>
      <c r="D4243" t="str">
        <f t="shared" si="133"/>
        <v>GOSSOV-PARTE LOCAL-SOV DE APLIC. GEST. DESCENTRALIZADA OP.SENSIBLEVERSIóN MULTI</v>
      </c>
    </row>
    <row r="4244" spans="1:4" x14ac:dyDescent="0.35">
      <c r="A4244" t="str">
        <f t="shared" si="132"/>
        <v>GOVREP-Governor para la generacion de informes</v>
      </c>
      <c r="B4244" s="9" t="s">
        <v>9102</v>
      </c>
      <c r="C4244" s="9" t="s">
        <v>9103</v>
      </c>
      <c r="D4244" t="str">
        <f t="shared" si="133"/>
        <v>GOVREP-Governor para la generacion de informes</v>
      </c>
    </row>
    <row r="4245" spans="1:4" x14ac:dyDescent="0.35">
      <c r="A4245" t="str">
        <f t="shared" si="132"/>
        <v>GPAMUL-GEM Parametrización CORE</v>
      </c>
      <c r="B4245" s="9" t="s">
        <v>9104</v>
      </c>
      <c r="C4245" s="9" t="s">
        <v>9105</v>
      </c>
      <c r="D4245" t="str">
        <f t="shared" si="133"/>
        <v>GPAMUL-GEM Parametrización CORE</v>
      </c>
    </row>
    <row r="4246" spans="1:4" x14ac:dyDescent="0.35">
      <c r="A4246" t="str">
        <f t="shared" si="132"/>
        <v>GPAREE-GESTOR DE PARAMETROS DE EMPRESA EXTERNA </v>
      </c>
      <c r="B4246" s="9" t="s">
        <v>9106</v>
      </c>
      <c r="C4246" s="9" t="s">
        <v>9107</v>
      </c>
      <c r="D4246" t="str">
        <f t="shared" si="133"/>
        <v>GPAREE-GESTOR DE PARAMETROS DE EMPRESA EXTERNA </v>
      </c>
    </row>
    <row r="4247" spans="1:4" x14ac:dyDescent="0.35">
      <c r="A4247" t="str">
        <f t="shared" si="132"/>
        <v>GPASAN-Aplic. Específica San España Parametrizaciones para los procesos del Aprovisionador del DW Operacional desde el modulo de administracion SSI RC</v>
      </c>
      <c r="B4247" s="9" t="s">
        <v>9108</v>
      </c>
      <c r="C4247" s="9" t="s">
        <v>9109</v>
      </c>
      <c r="D4247" t="str">
        <f t="shared" si="133"/>
        <v>GPASAN-Aplic. Específica San España Parametrizaciones para los procesos del Aprovisionador del DW Operacional desde el modulo de administracion SSI RC</v>
      </c>
    </row>
    <row r="4248" spans="1:4" x14ac:dyDescent="0.35">
      <c r="A4248" t="str">
        <f t="shared" si="132"/>
        <v>GPBCME-GESTIóN DE MENSAJES COMUNES PARA LAS APLICACIONES DE PREVENCIóN DE BLANQUEO DE</v>
      </c>
      <c r="B4248" s="9" t="s">
        <v>9110</v>
      </c>
      <c r="C4248" s="9" t="s">
        <v>9111</v>
      </c>
      <c r="D4248" t="str">
        <f t="shared" si="133"/>
        <v>GPBCME-GESTIóN DE MENSAJES COMUNES PARA LAS APLICACIONES DE PREVENCIóN DE BLANQUEO DE</v>
      </c>
    </row>
    <row r="4249" spans="1:4" x14ac:dyDescent="0.35">
      <c r="A4249" t="str">
        <f t="shared" si="132"/>
        <v>GPCMEX-Aplicación multi específica de Gestión de Preferencias del Canal para México</v>
      </c>
      <c r="B4249" s="9" t="s">
        <v>9112</v>
      </c>
      <c r="C4249" s="9" t="s">
        <v>9113</v>
      </c>
      <c r="D4249" t="str">
        <f t="shared" si="133"/>
        <v>GPCMEX-Aplicación multi específica de Gestión de Preferencias del Canal para México</v>
      </c>
    </row>
    <row r="4250" spans="1:4" x14ac:dyDescent="0.35">
      <c r="A4250" t="str">
        <f t="shared" si="132"/>
        <v>GPCSOV-Gestión de Preferencias de Canal Sovereign</v>
      </c>
      <c r="B4250" s="9" t="s">
        <v>9114</v>
      </c>
      <c r="C4250" s="9" t="s">
        <v>9115</v>
      </c>
      <c r="D4250" t="str">
        <f t="shared" si="133"/>
        <v>GPCSOV-Gestión de Preferencias de Canal Sovereign</v>
      </c>
    </row>
    <row r="4251" spans="1:4" x14ac:dyDescent="0.35">
      <c r="A4251" t="str">
        <f t="shared" si="132"/>
        <v>GPGCOR-Gestión de Portfolios es una aplicación que resuelve una funcionalidad que es común y necesaria para todas las empresas que estén dentro de Partenón Global. Dentro de ella se tienen los servicios relacionados con los Portfolios que no se implementaban en GER y los nuevos servicios del Estuctural de Portfolios (producto de la migración de GER a BKS).</v>
      </c>
      <c r="B4251" s="9" t="s">
        <v>9116</v>
      </c>
      <c r="C4251" s="9" t="s">
        <v>9117</v>
      </c>
      <c r="D4251" t="str">
        <f t="shared" si="133"/>
        <v>GPGCOR-Gestión de Portfolios es una aplicación que resuelve una funcionalidad que es común y necesaria para todas las empresas que estén dentro de Partenón Global. Dentro de ella se tienen los servicios relacionados con los Portfolios que no se implementaban en GER y los nuevos servicios del Estuctural de Portfolios (producto de la migración de GER a BKS).</v>
      </c>
    </row>
    <row r="4252" spans="1:4" x14ac:dyDescent="0.35">
      <c r="A4252" t="str">
        <f t="shared" si="132"/>
        <v>GPMBAN-GENERADOR MENUS BANESTO</v>
      </c>
      <c r="B4252" s="9" t="s">
        <v>9118</v>
      </c>
      <c r="C4252" s="9" t="s">
        <v>9119</v>
      </c>
      <c r="D4252" t="str">
        <f t="shared" si="133"/>
        <v>GPMBAN-GENERADOR MENUS BANESTO</v>
      </c>
    </row>
    <row r="4253" spans="1:4" x14ac:dyDescent="0.35">
      <c r="A4253" t="str">
        <f t="shared" si="132"/>
        <v>GPMENU-Generador de Menus</v>
      </c>
      <c r="B4253" s="9" t="s">
        <v>9120</v>
      </c>
      <c r="C4253" s="9" t="s">
        <v>9121</v>
      </c>
      <c r="D4253" t="str">
        <f t="shared" si="133"/>
        <v>GPMENU-Generador de Menus</v>
      </c>
    </row>
    <row r="4254" spans="1:4" x14ac:dyDescent="0.35">
      <c r="A4254" t="str">
        <f t="shared" si="132"/>
        <v>GPNSBG-GEM Parametrización de Negocio parte específica para SGB</v>
      </c>
      <c r="B4254" s="9" t="s">
        <v>9122</v>
      </c>
      <c r="C4254" s="9" t="s">
        <v>9123</v>
      </c>
      <c r="D4254" t="str">
        <f t="shared" si="133"/>
        <v>GPNSBG-GEM Parametrización de Negocio parte específica para SGB</v>
      </c>
    </row>
    <row r="4255" spans="1:4" x14ac:dyDescent="0.35">
      <c r="A4255" t="str">
        <f t="shared" si="132"/>
        <v>GPOTOT-Poderes e Condicoes de movimentacao de contas vista - Totta</v>
      </c>
      <c r="B4255" s="9" t="s">
        <v>9124</v>
      </c>
      <c r="C4255" s="9" t="s">
        <v>9125</v>
      </c>
      <c r="D4255" t="str">
        <f t="shared" si="133"/>
        <v>GPOTOT-Poderes e Condicoes de movimentacao de contas vista - Totta</v>
      </c>
    </row>
    <row r="4256" spans="1:4" x14ac:dyDescent="0.35">
      <c r="A4256" t="str">
        <f t="shared" si="132"/>
        <v>GPPSBG-GEM Parametrización de Presentación parte específica para SCB</v>
      </c>
      <c r="B4256" s="9" t="s">
        <v>9126</v>
      </c>
      <c r="C4256" s="9" t="s">
        <v>9127</v>
      </c>
      <c r="D4256" t="str">
        <f t="shared" si="133"/>
        <v>GPPSBG-GEM Parametrización de Presentación parte específica para SCB</v>
      </c>
    </row>
    <row r="4257" spans="1:4" x14ac:dyDescent="0.35">
      <c r="A4257" t="str">
        <f t="shared" si="132"/>
        <v>GPRSAN-GENERADOR PROPUESTAS SAN</v>
      </c>
      <c r="B4257" s="9" t="s">
        <v>9128</v>
      </c>
      <c r="C4257" s="9" t="s">
        <v>9129</v>
      </c>
      <c r="D4257" t="str">
        <f t="shared" si="133"/>
        <v>GPRSAN-GENERADOR PROPUESTAS SAN</v>
      </c>
    </row>
    <row r="4258" spans="1:4" x14ac:dyDescent="0.35">
      <c r="A4258" t="str">
        <f t="shared" si="132"/>
        <v>GPSSAN-Aplic. Específica SAN España Parametrización de Saldos de Explotación  para el modulo de administracion de los SSI RC</v>
      </c>
      <c r="B4258" s="9" t="s">
        <v>9130</v>
      </c>
      <c r="C4258" s="9" t="s">
        <v>9131</v>
      </c>
      <c r="D4258" t="str">
        <f t="shared" si="133"/>
        <v>GPSSAN-Aplic. Específica SAN España Parametrización de Saldos de Explotación  para el modulo de administracion de los SSI RC</v>
      </c>
    </row>
    <row r="4259" spans="1:4" x14ac:dyDescent="0.35">
      <c r="A4259" t="str">
        <f t="shared" si="132"/>
        <v>GRACL1-Gestiona el servicio de efectivo a grandes clientes</v>
      </c>
      <c r="B4259" s="9" t="s">
        <v>9132</v>
      </c>
      <c r="C4259" s="9" t="s">
        <v>9133</v>
      </c>
      <c r="D4259" t="str">
        <f t="shared" si="133"/>
        <v>GRACL1-Gestiona el servicio de efectivo a grandes clientes</v>
      </c>
    </row>
    <row r="4260" spans="1:4" x14ac:dyDescent="0.35">
      <c r="A4260" t="str">
        <f t="shared" si="132"/>
        <v>GRACL2-GRANDES CLIENTES PLATAFORMA SANTANDER UK</v>
      </c>
      <c r="B4260" s="9" t="s">
        <v>9134</v>
      </c>
      <c r="C4260" s="9" t="s">
        <v>9135</v>
      </c>
      <c r="D4260" t="str">
        <f t="shared" si="133"/>
        <v>GRACL2-GRANDES CLIENTES PLATAFORMA SANTANDER UK</v>
      </c>
    </row>
    <row r="4261" spans="1:4" x14ac:dyDescent="0.35">
      <c r="A4261" t="str">
        <f t="shared" si="132"/>
        <v>GRACL3-Gestiona el servicio de efectivo a grandes clientes sw  producto USA</v>
      </c>
      <c r="B4261" s="9" t="s">
        <v>9136</v>
      </c>
      <c r="C4261" s="9" t="s">
        <v>9137</v>
      </c>
      <c r="D4261" t="str">
        <f t="shared" si="133"/>
        <v>GRACL3-Gestiona el servicio de efectivo a grandes clientes sw  producto USA</v>
      </c>
    </row>
    <row r="4262" spans="1:4" x14ac:dyDescent="0.35">
      <c r="A4262" t="str">
        <f t="shared" si="132"/>
        <v>GRAPOR-Tratamiento cálculo gravamen específico de Portugal</v>
      </c>
      <c r="B4262" s="9" t="s">
        <v>9138</v>
      </c>
      <c r="C4262" s="9" t="s">
        <v>9139</v>
      </c>
      <c r="D4262" t="str">
        <f t="shared" si="133"/>
        <v>GRAPOR-Tratamiento cálculo gravamen específico de Portugal</v>
      </c>
    </row>
    <row r="4263" spans="1:4" x14ac:dyDescent="0.35">
      <c r="A4263" t="str">
        <f t="shared" si="132"/>
        <v>GRASEB-Cálculo Gravamen específico SEB</v>
      </c>
      <c r="B4263" s="9" t="s">
        <v>9140</v>
      </c>
      <c r="C4263" s="9" t="s">
        <v>9141</v>
      </c>
      <c r="D4263" t="str">
        <f t="shared" si="133"/>
        <v>GRASEB-Cálculo Gravamen específico SEB</v>
      </c>
    </row>
    <row r="4264" spans="1:4" x14ac:dyDescent="0.35">
      <c r="A4264" t="str">
        <f t="shared" si="132"/>
        <v>GRBAOL-Group Banking On-Line - group banking platform, Formerly GBP. Princleple users James Hay (now sold, but GBOL service agreement in place), Dividend Payments</v>
      </c>
      <c r="B4264" s="9" t="s">
        <v>9142</v>
      </c>
      <c r="C4264" s="9" t="s">
        <v>9143</v>
      </c>
      <c r="D4264" t="str">
        <f t="shared" si="133"/>
        <v>GRBAOL-Group Banking On-Line - group banking platform, Formerly GBP. Princleple users James Hay (now sold, but GBOL service agreement in place), Dividend Payments</v>
      </c>
    </row>
    <row r="4265" spans="1:4" x14ac:dyDescent="0.35">
      <c r="A4265" t="str">
        <f t="shared" si="132"/>
        <v>GRBPLS-Lógica de Adaptación a canal IVR</v>
      </c>
      <c r="B4265" s="9" t="s">
        <v>9144</v>
      </c>
      <c r="C4265" s="9" t="s">
        <v>9145</v>
      </c>
      <c r="D4265" t="str">
        <f t="shared" si="133"/>
        <v>GRBPLS-Lógica de Adaptación a canal IVR</v>
      </c>
    </row>
    <row r="4266" spans="1:4" x14ac:dyDescent="0.35">
      <c r="A4266" t="str">
        <f t="shared" si="132"/>
        <v>GRBPSI-GRUPOS BP SIGA: Gestión Banca Privada</v>
      </c>
      <c r="B4266" s="9" t="s">
        <v>9146</v>
      </c>
      <c r="C4266" s="9" t="s">
        <v>9147</v>
      </c>
      <c r="D4266" t="str">
        <f t="shared" si="133"/>
        <v>GRBPSI-GRUPOS BP SIGA: Gestión Banca Privada</v>
      </c>
    </row>
    <row r="4267" spans="1:4" x14ac:dyDescent="0.35">
      <c r="A4267" t="str">
        <f t="shared" si="132"/>
        <v>GRCNCO-Conversor de Comunities de Local a Partenón y de Partenón a Local</v>
      </c>
      <c r="B4267" s="9" t="s">
        <v>9148</v>
      </c>
      <c r="C4267" s="9" t="s">
        <v>9149</v>
      </c>
      <c r="D4267" t="str">
        <f t="shared" si="133"/>
        <v>GRCNCO-Conversor de Comunities de Local a Partenón y de Partenón a Local</v>
      </c>
    </row>
    <row r="4268" spans="1:4" x14ac:dyDescent="0.35">
      <c r="A4268" t="str">
        <f t="shared" si="132"/>
        <v>GRDEFA-Aplicación que gestiona quien representa a quien por contrato</v>
      </c>
      <c r="B4268" s="9" t="s">
        <v>9150</v>
      </c>
      <c r="C4268" s="9" t="s">
        <v>9151</v>
      </c>
      <c r="D4268" t="str">
        <f t="shared" si="133"/>
        <v>GRDEFA-Aplicación que gestiona quien representa a quien por contrato</v>
      </c>
    </row>
    <row r="4269" spans="1:4" x14ac:dyDescent="0.35">
      <c r="A4269" t="str">
        <f t="shared" si="132"/>
        <v>GRDEFC-Aplicación que gestiona quien representa a quien por contrato</v>
      </c>
      <c r="B4269" s="9" t="s">
        <v>9150</v>
      </c>
      <c r="C4269" s="9" t="s">
        <v>9152</v>
      </c>
      <c r="D4269" t="str">
        <f t="shared" si="133"/>
        <v>GRDEFC-Aplicación que gestiona quien representa a quien por contrato</v>
      </c>
    </row>
    <row r="4270" spans="1:4" x14ac:dyDescent="0.35">
      <c r="A4270" t="str">
        <f t="shared" si="132"/>
        <v>GRDEFE-Aplicación que gestiona quien representa a quien por contrato</v>
      </c>
      <c r="B4270" s="9" t="s">
        <v>9150</v>
      </c>
      <c r="C4270" s="9" t="s">
        <v>9153</v>
      </c>
      <c r="D4270" t="str">
        <f t="shared" si="133"/>
        <v>GRDEFE-Aplicación que gestiona quien representa a quien por contrato</v>
      </c>
    </row>
    <row r="4271" spans="1:4" x14ac:dyDescent="0.35">
      <c r="A4271" t="str">
        <f t="shared" si="132"/>
        <v>GRDEFT-Aplicación que gestiona quien representa a quien por contrato</v>
      </c>
      <c r="B4271" s="9" t="s">
        <v>9150</v>
      </c>
      <c r="C4271" s="9" t="s">
        <v>9154</v>
      </c>
      <c r="D4271" t="str">
        <f t="shared" si="133"/>
        <v>GRDEFT-Aplicación que gestiona quien representa a quien por contrato</v>
      </c>
    </row>
    <row r="4272" spans="1:4" x14ac:dyDescent="0.35">
      <c r="A4272" t="str">
        <f t="shared" si="132"/>
        <v>GRDEFU-Aplicación que gestiona quien representa a quien por contrato</v>
      </c>
      <c r="B4272" s="9" t="s">
        <v>9150</v>
      </c>
      <c r="C4272" s="9" t="s">
        <v>9155</v>
      </c>
      <c r="D4272" t="str">
        <f t="shared" si="133"/>
        <v>GRDEFU-Aplicación que gestiona quien representa a quien por contrato</v>
      </c>
    </row>
    <row r="4273" spans="1:4" x14ac:dyDescent="0.35">
      <c r="A4273" t="str">
        <f t="shared" si="132"/>
        <v>GRDFSU-Aplicación que gestiona quien representa a quien por contrato</v>
      </c>
      <c r="B4273" s="9" t="s">
        <v>9150</v>
      </c>
      <c r="C4273" s="9" t="s">
        <v>9156</v>
      </c>
      <c r="D4273" t="str">
        <f t="shared" si="133"/>
        <v>GRDFSU-Aplicación que gestiona quien representa a quien por contrato</v>
      </c>
    </row>
    <row r="4274" spans="1:4" x14ac:dyDescent="0.35">
      <c r="A4274" t="str">
        <f t="shared" si="132"/>
        <v>GREMEX-Servicios de Roles Empresas Corporate México</v>
      </c>
      <c r="B4274" s="9" t="s">
        <v>9157</v>
      </c>
      <c r="C4274" s="9" t="s">
        <v>9158</v>
      </c>
      <c r="D4274" t="str">
        <f t="shared" si="133"/>
        <v>GREMEX-Servicios de Roles Empresas Corporate México</v>
      </c>
    </row>
    <row r="4275" spans="1:4" x14ac:dyDescent="0.35">
      <c r="A4275" t="str">
        <f t="shared" si="132"/>
        <v>GREUKC-GESTION DE ROLES DE EMPRESAS UK CORPORATE</v>
      </c>
      <c r="B4275" s="9" t="s">
        <v>9159</v>
      </c>
      <c r="C4275" s="9" t="s">
        <v>9160</v>
      </c>
      <c r="D4275" t="str">
        <f t="shared" si="133"/>
        <v>GREUKC-GESTION DE ROLES DE EMPRESAS UK CORPORATE</v>
      </c>
    </row>
    <row r="4276" spans="1:4" x14ac:dyDescent="0.35">
      <c r="A4276" t="str">
        <f t="shared" si="132"/>
        <v>GRJINT-GESROLJERARQINTERNET</v>
      </c>
      <c r="B4276" s="9" t="s">
        <v>9161</v>
      </c>
      <c r="C4276" s="9" t="s">
        <v>9162</v>
      </c>
      <c r="D4276" t="str">
        <f t="shared" si="133"/>
        <v>GRJINT-GESROLJERARQINTERNET</v>
      </c>
    </row>
    <row r="4277" spans="1:4" x14ac:dyDescent="0.35">
      <c r="A4277" t="str">
        <f t="shared" si="132"/>
        <v>GRLIQU-Liquidación agregada de estructuras. Aplic. con Patrón Multi</v>
      </c>
      <c r="B4277" s="9" t="s">
        <v>9163</v>
      </c>
      <c r="C4277" s="9" t="s">
        <v>9164</v>
      </c>
      <c r="D4277" t="str">
        <f t="shared" si="133"/>
        <v>GRLIQU-Liquidación agregada de estructuras. Aplic. con Patrón Multi</v>
      </c>
    </row>
    <row r="4278" spans="1:4" x14ac:dyDescent="0.35">
      <c r="A4278" t="str">
        <f t="shared" si="132"/>
        <v>GRLOES-Aplicación local España para el tratamiento de Grupos.</v>
      </c>
      <c r="B4278" s="9" t="s">
        <v>9165</v>
      </c>
      <c r="C4278" s="9" t="s">
        <v>9166</v>
      </c>
      <c r="D4278" t="str">
        <f t="shared" si="133"/>
        <v>GRLOES-Aplicación local España para el tratamiento de Grupos.</v>
      </c>
    </row>
    <row r="4279" spans="1:4" x14ac:dyDescent="0.35">
      <c r="A4279" t="str">
        <f t="shared" si="132"/>
        <v>GRLOSA-Aplicación Local de Grupos del Santander</v>
      </c>
      <c r="B4279" s="9" t="s">
        <v>9167</v>
      </c>
      <c r="C4279" s="9" t="s">
        <v>9168</v>
      </c>
      <c r="D4279" t="str">
        <f t="shared" si="133"/>
        <v>GRLOSA-Aplicación Local de Grupos del Santander</v>
      </c>
    </row>
    <row r="4280" spans="1:4" x14ac:dyDescent="0.35">
      <c r="A4280" t="str">
        <f t="shared" si="132"/>
        <v>GRMUEA-Grupos Multi Especifico para Alemania para la multiimplementación</v>
      </c>
      <c r="B4280" s="9" t="s">
        <v>9169</v>
      </c>
      <c r="C4280" s="9" t="s">
        <v>9170</v>
      </c>
      <c r="D4280" t="str">
        <f t="shared" si="133"/>
        <v>GRMUEA-Grupos Multi Especifico para Alemania para la multiimplementación</v>
      </c>
    </row>
    <row r="4281" spans="1:4" x14ac:dyDescent="0.35">
      <c r="A4281" t="str">
        <f t="shared" si="132"/>
        <v>GRMUEE-Grupos Multi Especifico para España para la multiimplementación</v>
      </c>
      <c r="B4281" s="9" t="s">
        <v>9171</v>
      </c>
      <c r="C4281" s="9" t="s">
        <v>9172</v>
      </c>
      <c r="D4281" t="str">
        <f t="shared" si="133"/>
        <v>GRMUEE-Grupos Multi Especifico para España para la multiimplementación</v>
      </c>
    </row>
    <row r="4282" spans="1:4" x14ac:dyDescent="0.35">
      <c r="A4282" t="str">
        <f t="shared" si="132"/>
        <v>GRMUEP-Grupos Multi Especifico para Portugal para la multiimplementación</v>
      </c>
      <c r="B4282" s="9" t="s">
        <v>9173</v>
      </c>
      <c r="C4282" s="9" t="s">
        <v>9174</v>
      </c>
      <c r="D4282" t="str">
        <f t="shared" si="133"/>
        <v>GRMUEP-Grupos Multi Especifico para Portugal para la multiimplementación</v>
      </c>
    </row>
    <row r="4283" spans="1:4" x14ac:dyDescent="0.35">
      <c r="A4283" t="str">
        <f t="shared" ref="A4283:A4346" si="134">CONCATENATE(C4283,"-",B4283)</f>
        <v>GRMUEU-Grupos Multi Especifico para UK para la multiimplementación</v>
      </c>
      <c r="B4283" s="9" t="s">
        <v>9175</v>
      </c>
      <c r="C4283" s="9" t="s">
        <v>9176</v>
      </c>
      <c r="D4283" t="str">
        <f t="shared" ref="D4283:D4346" si="135">A4283</f>
        <v>GRMUEU-Grupos Multi Especifico para UK para la multiimplementación</v>
      </c>
    </row>
    <row r="4284" spans="1:4" x14ac:dyDescent="0.35">
      <c r="A4284" t="str">
        <f t="shared" si="134"/>
        <v>GROBMG-GESTOR DE ROLES BMG</v>
      </c>
      <c r="B4284" s="9" t="s">
        <v>9177</v>
      </c>
      <c r="C4284" s="9" t="s">
        <v>9178</v>
      </c>
      <c r="D4284" t="str">
        <f t="shared" si="135"/>
        <v>GROBMG-GESTOR DE ROLES BMG</v>
      </c>
    </row>
    <row r="4285" spans="1:4" x14ac:dyDescent="0.35">
      <c r="A4285" t="str">
        <f t="shared" si="134"/>
        <v>GROCHI-GESTOR DE ROLES OFICINA CHILE</v>
      </c>
      <c r="B4285" s="9" t="s">
        <v>9179</v>
      </c>
      <c r="C4285" s="9" t="s">
        <v>9180</v>
      </c>
      <c r="D4285" t="str">
        <f t="shared" si="135"/>
        <v>GROCHI-GESTOR DE ROLES OFICINA CHILE</v>
      </c>
    </row>
    <row r="4286" spans="1:4" x14ac:dyDescent="0.35">
      <c r="A4286" t="str">
        <f t="shared" si="134"/>
        <v>GROFAB-GESTOR DE ROLES OFICINA ABBEY</v>
      </c>
      <c r="B4286" s="9" t="s">
        <v>9181</v>
      </c>
      <c r="C4286" s="9" t="s">
        <v>9182</v>
      </c>
      <c r="D4286" t="str">
        <f t="shared" si="135"/>
        <v>GROFAB-GESTOR DE ROLES OFICINA ABBEY</v>
      </c>
    </row>
    <row r="4287" spans="1:4" x14ac:dyDescent="0.35">
      <c r="A4287" t="str">
        <f t="shared" si="134"/>
        <v>GROFBT-GESTOR DE ROLES OFICINA BANESTO</v>
      </c>
      <c r="B4287" s="9" t="s">
        <v>9183</v>
      </c>
      <c r="C4287" s="9" t="s">
        <v>9184</v>
      </c>
      <c r="D4287" t="str">
        <f t="shared" si="135"/>
        <v>GROFBT-GESTOR DE ROLES OFICINA BANESTO</v>
      </c>
    </row>
    <row r="4288" spans="1:4" x14ac:dyDescent="0.35">
      <c r="A4288" t="str">
        <f t="shared" si="134"/>
        <v>GROFOP-GESTOR DE ROLES OFICINA OPENBANK</v>
      </c>
      <c r="B4288" s="9" t="s">
        <v>9185</v>
      </c>
      <c r="C4288" s="9" t="s">
        <v>9186</v>
      </c>
      <c r="D4288" t="str">
        <f t="shared" si="135"/>
        <v>GROFOP-GESTOR DE ROLES OFICINA OPENBANK</v>
      </c>
    </row>
    <row r="4289" spans="1:4" x14ac:dyDescent="0.35">
      <c r="A4289" t="str">
        <f t="shared" si="134"/>
        <v>GROFSA-GESTOR DE ROLES OFICINA SANTANDER</v>
      </c>
      <c r="B4289" s="9" t="s">
        <v>9187</v>
      </c>
      <c r="C4289" s="9" t="s">
        <v>9188</v>
      </c>
      <c r="D4289" t="str">
        <f t="shared" si="135"/>
        <v>GROFSA-GESTOR DE ROLES OFICINA SANTANDER</v>
      </c>
    </row>
    <row r="4290" spans="1:4" x14ac:dyDescent="0.35">
      <c r="A4290" t="str">
        <f t="shared" si="134"/>
        <v>GROFSC-GESTOR DE ROLES OFICINA SCB</v>
      </c>
      <c r="B4290" s="9" t="s">
        <v>9189</v>
      </c>
      <c r="C4290" s="9" t="s">
        <v>9190</v>
      </c>
      <c r="D4290" t="str">
        <f t="shared" si="135"/>
        <v>GROFSC-GESTOR DE ROLES OFICINA SCB</v>
      </c>
    </row>
    <row r="4291" spans="1:4" x14ac:dyDescent="0.35">
      <c r="A4291" t="str">
        <f t="shared" si="134"/>
        <v>GROFSO-GEST. ROLES OFI. SOV</v>
      </c>
      <c r="B4291" s="9" t="s">
        <v>9191</v>
      </c>
      <c r="C4291" s="9" t="s">
        <v>9192</v>
      </c>
      <c r="D4291" t="str">
        <f t="shared" si="135"/>
        <v>GROFSO-GEST. ROLES OFI. SOV</v>
      </c>
    </row>
    <row r="4292" spans="1:4" x14ac:dyDescent="0.35">
      <c r="A4292" t="str">
        <f t="shared" si="134"/>
        <v>GROSCU-G.ROLES.JER.OFI RBS</v>
      </c>
      <c r="B4292" s="9" t="s">
        <v>9193</v>
      </c>
      <c r="C4292" s="9" t="s">
        <v>9194</v>
      </c>
      <c r="D4292" t="str">
        <f t="shared" si="135"/>
        <v>GROSCU-G.ROLES.JER.OFI RBS</v>
      </c>
    </row>
    <row r="4293" spans="1:4" x14ac:dyDescent="0.35">
      <c r="A4293" t="str">
        <f t="shared" si="134"/>
        <v>GROSEB-G.ROLES.JER OFI SEB</v>
      </c>
      <c r="B4293" s="9" t="s">
        <v>9195</v>
      </c>
      <c r="C4293" s="9" t="s">
        <v>9196</v>
      </c>
      <c r="D4293" t="str">
        <f t="shared" si="135"/>
        <v>GROSEB-G.ROLES.JER OFI SEB</v>
      </c>
    </row>
    <row r="4294" spans="1:4" x14ac:dyDescent="0.35">
      <c r="A4294" t="str">
        <f t="shared" si="134"/>
        <v>GRPAEE-GRUPOS PAQUETE ESPECIFICO ES</v>
      </c>
      <c r="B4294" s="9" t="s">
        <v>9197</v>
      </c>
      <c r="C4294" s="9" t="s">
        <v>9198</v>
      </c>
      <c r="D4294" t="str">
        <f t="shared" si="135"/>
        <v>GRPAEE-GRUPOS PAQUETE ESPECIFICO ES</v>
      </c>
    </row>
    <row r="4295" spans="1:4" x14ac:dyDescent="0.35">
      <c r="A4295" t="str">
        <f t="shared" si="134"/>
        <v>GRPESL-GRUPOS ADD-ON LOCAL ESPAÑA.</v>
      </c>
      <c r="B4295" s="9" t="s">
        <v>9199</v>
      </c>
      <c r="C4295" s="9" t="s">
        <v>9200</v>
      </c>
      <c r="D4295" t="str">
        <f t="shared" si="135"/>
        <v>GRPESL-GRUPOS ADD-ON LOCAL ESPAÑA.</v>
      </c>
    </row>
    <row r="4296" spans="1:4" x14ac:dyDescent="0.35">
      <c r="A4296" t="str">
        <f t="shared" si="134"/>
        <v>GRUCOR-Grupos Core Multiimplementada con el ID_PERSONA</v>
      </c>
      <c r="B4296" s="9" t="s">
        <v>9201</v>
      </c>
      <c r="C4296" s="9" t="s">
        <v>9202</v>
      </c>
      <c r="D4296" t="str">
        <f t="shared" si="135"/>
        <v>GRUCOR-Grupos Core Multiimplementada con el ID_PERSONA</v>
      </c>
    </row>
    <row r="4297" spans="1:4" x14ac:dyDescent="0.35">
      <c r="A4297" t="str">
        <f t="shared" si="134"/>
        <v>GRUCRU-Gestion de remesas unificadas GEM y PPEE  CHILE</v>
      </c>
      <c r="B4297" s="9" t="s">
        <v>9203</v>
      </c>
      <c r="C4297" s="9" t="s">
        <v>9204</v>
      </c>
      <c r="D4297" t="str">
        <f t="shared" si="135"/>
        <v>GRUCRU-Gestion de remesas unificadas GEM y PPEE  CHILE</v>
      </c>
    </row>
    <row r="4298" spans="1:4" x14ac:dyDescent="0.35">
      <c r="A4298" t="str">
        <f t="shared" si="134"/>
        <v>GRUPAL-Aplicación de GRUPOS MULTI Específica de Alemania</v>
      </c>
      <c r="B4298" s="9" t="s">
        <v>9205</v>
      </c>
      <c r="C4298" s="9" t="s">
        <v>9206</v>
      </c>
      <c r="D4298" t="str">
        <f t="shared" si="135"/>
        <v>GRUPAL-Aplicación de GRUPOS MULTI Específica de Alemania</v>
      </c>
    </row>
    <row r="4299" spans="1:4" x14ac:dyDescent="0.35">
      <c r="A4299" t="str">
        <f t="shared" si="134"/>
        <v>GRUPCO-Aplicación de GRUPOS Core Multi con orientación a Servicios</v>
      </c>
      <c r="B4299" s="9" t="s">
        <v>9207</v>
      </c>
      <c r="C4299" s="9" t="s">
        <v>9208</v>
      </c>
      <c r="D4299" t="str">
        <f t="shared" si="135"/>
        <v>GRUPCO-Aplicación de GRUPOS Core Multi con orientación a Servicios</v>
      </c>
    </row>
    <row r="4300" spans="1:4" x14ac:dyDescent="0.35">
      <c r="A4300" t="str">
        <f t="shared" si="134"/>
        <v>GRUPDE-GRUPO PAQUETE ESPECIFICO ALEMANIA</v>
      </c>
      <c r="B4300" s="9" t="s">
        <v>9209</v>
      </c>
      <c r="C4300" s="9" t="s">
        <v>9210</v>
      </c>
      <c r="D4300" t="str">
        <f t="shared" si="135"/>
        <v>GRUPDE-GRUPO PAQUETE ESPECIFICO ALEMANIA</v>
      </c>
    </row>
    <row r="4301" spans="1:4" x14ac:dyDescent="0.35">
      <c r="A4301" t="str">
        <f t="shared" si="134"/>
        <v>GRUPGB-4190 GRUPOS PAQUETE CORE GB</v>
      </c>
      <c r="B4301" s="9" t="s">
        <v>9211</v>
      </c>
      <c r="C4301" s="9" t="s">
        <v>9212</v>
      </c>
      <c r="D4301" t="str">
        <f t="shared" si="135"/>
        <v>GRUPGB-4190 GRUPOS PAQUETE CORE GB</v>
      </c>
    </row>
    <row r="4302" spans="1:4" x14ac:dyDescent="0.35">
      <c r="A4302" t="str">
        <f t="shared" si="134"/>
        <v>GRUPOS-GRUPOS</v>
      </c>
      <c r="B4302" s="9" t="s">
        <v>9213</v>
      </c>
      <c r="C4302" s="9" t="s">
        <v>9213</v>
      </c>
      <c r="D4302" t="str">
        <f t="shared" si="135"/>
        <v>GRUPOS-GRUPOS</v>
      </c>
    </row>
    <row r="4303" spans="1:4" x14ac:dyDescent="0.35">
      <c r="A4303" t="str">
        <f t="shared" si="134"/>
        <v>GRUPUS-Grupos Multi Especifico para Sovereign para la multiimplementación</v>
      </c>
      <c r="B4303" s="9" t="s">
        <v>9214</v>
      </c>
      <c r="C4303" s="9" t="s">
        <v>9215</v>
      </c>
      <c r="D4303" t="str">
        <f t="shared" si="135"/>
        <v>GRUPUS-Grupos Multi Especifico para Sovereign para la multiimplementación</v>
      </c>
    </row>
    <row r="4304" spans="1:4" x14ac:dyDescent="0.35">
      <c r="A4304" t="str">
        <f t="shared" si="134"/>
        <v>GRUTOT-APLICAÇAO PARA INFORMAÇÃO RELATIVA A GRUPOS TOTTA</v>
      </c>
      <c r="B4304" s="9" t="s">
        <v>9216</v>
      </c>
      <c r="C4304" s="9" t="s">
        <v>9217</v>
      </c>
      <c r="D4304" t="str">
        <f t="shared" si="135"/>
        <v>GRUTOT-APLICAÇAO PARA INFORMAÇÃO RELATIVA A GRUPOS TOTTA</v>
      </c>
    </row>
    <row r="4305" spans="1:4" x14ac:dyDescent="0.35">
      <c r="A4305" t="str">
        <f t="shared" si="134"/>
        <v>GRVMCE-Transformación del formato de grabaciones telefonicas de la Mesa de Dinero en jason a un formato txt</v>
      </c>
      <c r="B4305" s="9" t="s">
        <v>9218</v>
      </c>
      <c r="C4305" s="9" t="s">
        <v>9219</v>
      </c>
      <c r="D4305" t="str">
        <f t="shared" si="135"/>
        <v>GRVMCE-Transformación del formato de grabaciones telefonicas de la Mesa de Dinero en jason a un formato txt</v>
      </c>
    </row>
    <row r="4306" spans="1:4" x14ac:dyDescent="0.35">
      <c r="A4306" t="str">
        <f t="shared" si="134"/>
        <v>GSALUK-Sistema Gestión de Alertas Específico UK</v>
      </c>
      <c r="B4306" s="9" t="s">
        <v>4034</v>
      </c>
      <c r="C4306" s="9" t="s">
        <v>9220</v>
      </c>
      <c r="D4306" t="str">
        <f t="shared" si="135"/>
        <v>GSALUK-Sistema Gestión de Alertas Específico UK</v>
      </c>
    </row>
    <row r="4307" spans="1:4" x14ac:dyDescent="0.35">
      <c r="A4307" t="str">
        <f t="shared" si="134"/>
        <v>GSCATF-Gestión Canal Telefónico</v>
      </c>
      <c r="B4307" s="9" t="s">
        <v>9221</v>
      </c>
      <c r="C4307" s="9" t="s">
        <v>9222</v>
      </c>
      <c r="D4307" t="str">
        <f t="shared" si="135"/>
        <v>GSCATF-Gestión Canal Telefónico</v>
      </c>
    </row>
    <row r="4308" spans="1:4" x14ac:dyDescent="0.35">
      <c r="A4308" t="str">
        <f t="shared" si="134"/>
        <v>GSCCOM-Contiene los servicios de validación ofrecidos a los canales</v>
      </c>
      <c r="B4308" s="9" t="s">
        <v>9223</v>
      </c>
      <c r="C4308" s="9" t="s">
        <v>9224</v>
      </c>
      <c r="D4308" t="str">
        <f t="shared" si="135"/>
        <v>GSCCOM-Contiene los servicios de validación ofrecidos a los canales</v>
      </c>
    </row>
    <row r="4309" spans="1:4" x14ac:dyDescent="0.35">
      <c r="A4309" t="str">
        <f t="shared" si="134"/>
        <v>GSCLPK-GESTOR STP CLAVES DE AUTENTICACIÓN DE LA MENSAJERIA</v>
      </c>
      <c r="B4309" s="9" t="s">
        <v>9225</v>
      </c>
      <c r="C4309" s="9" t="s">
        <v>9226</v>
      </c>
      <c r="D4309" t="str">
        <f t="shared" si="135"/>
        <v>GSCLPK-GESTOR STP CLAVES DE AUTENTICACIÓN DE LA MENSAJERIA</v>
      </c>
    </row>
    <row r="4310" spans="1:4" x14ac:dyDescent="0.35">
      <c r="A4310" t="str">
        <f t="shared" si="134"/>
        <v>GSCMUL-Aplicación que implementa la fachada múltiple de GEM SERV CANAL MULTI</v>
      </c>
      <c r="B4310" s="9" t="s">
        <v>9227</v>
      </c>
      <c r="C4310" s="9" t="s">
        <v>9228</v>
      </c>
      <c r="D4310" t="str">
        <f t="shared" si="135"/>
        <v>GSCMUL-Aplicación que implementa la fachada múltiple de GEM SERV CANAL MULTI</v>
      </c>
    </row>
    <row r="4311" spans="1:4" x14ac:dyDescent="0.35">
      <c r="A4311" t="str">
        <f t="shared" si="134"/>
        <v>GSCOBM-GSTP-COFFER-BMG</v>
      </c>
      <c r="B4311" s="9" t="s">
        <v>9229</v>
      </c>
      <c r="C4311" s="9" t="s">
        <v>9230</v>
      </c>
      <c r="D4311" t="str">
        <f t="shared" si="135"/>
        <v>GSCOBM-GSTP-COFFER-BMG</v>
      </c>
    </row>
    <row r="4312" spans="1:4" x14ac:dyDescent="0.35">
      <c r="A4312" t="str">
        <f t="shared" si="134"/>
        <v>GSCROW-GESTION SCROW</v>
      </c>
      <c r="B4312" s="9" t="s">
        <v>9231</v>
      </c>
      <c r="C4312" s="9" t="s">
        <v>9232</v>
      </c>
      <c r="D4312" t="str">
        <f t="shared" si="135"/>
        <v>GSCROW-GESTION SCROW</v>
      </c>
    </row>
    <row r="4313" spans="1:4" x14ac:dyDescent="0.35">
      <c r="A4313" t="str">
        <f t="shared" si="134"/>
        <v>GSCSOV-Aplicación GEM que implementa la lógica de negocio en Sovereign</v>
      </c>
      <c r="B4313" s="9" t="s">
        <v>9233</v>
      </c>
      <c r="C4313" s="9" t="s">
        <v>9234</v>
      </c>
      <c r="D4313" t="str">
        <f t="shared" si="135"/>
        <v>GSCSOV-Aplicación GEM que implementa la lógica de negocio en Sovereign</v>
      </c>
    </row>
    <row r="4314" spans="1:4" x14ac:dyDescent="0.35">
      <c r="A4314" t="str">
        <f t="shared" si="134"/>
        <v>GSDEOM-Detalle Operativo GSM CORE</v>
      </c>
      <c r="B4314" s="9" t="s">
        <v>9235</v>
      </c>
      <c r="C4314" s="9" t="s">
        <v>9236</v>
      </c>
      <c r="D4314" t="str">
        <f t="shared" si="135"/>
        <v>GSDEOM-Detalle Operativo GSM CORE</v>
      </c>
    </row>
    <row r="4315" spans="1:4" x14ac:dyDescent="0.35">
      <c r="A4315" t="str">
        <f t="shared" si="134"/>
        <v>GSEDES-COMUNICACIÓN A CLIENTES DESDE EL GSTP</v>
      </c>
      <c r="B4315" s="9" t="s">
        <v>9237</v>
      </c>
      <c r="C4315" s="9" t="s">
        <v>9238</v>
      </c>
      <c r="D4315" t="str">
        <f t="shared" si="135"/>
        <v>GSEDES-COMUNICACIÓN A CLIENTES DESDE EL GSTP</v>
      </c>
    </row>
    <row r="4316" spans="1:4" x14ac:dyDescent="0.35">
      <c r="A4316" t="str">
        <f t="shared" si="134"/>
        <v>GSEMUK-GESTOR EMISORES UK</v>
      </c>
      <c r="B4316" s="9" t="s">
        <v>9239</v>
      </c>
      <c r="C4316" s="9" t="s">
        <v>9240</v>
      </c>
      <c r="D4316" t="str">
        <f t="shared" si="135"/>
        <v>GSEMUK-GESTOR EMISORES UK</v>
      </c>
    </row>
    <row r="4317" spans="1:4" x14ac:dyDescent="0.35">
      <c r="A4317" t="str">
        <f t="shared" si="134"/>
        <v>GSENMA-Gestor de entradas masivas. Soportes de remesas de pagos y cobros procedentes de los clientes emisores al banco. Responsable del flujo de entrada de emisión del SCP. Pone a disposición del BBOO u Oficina una gestión de las remesas que constituyen un soporte, en los casos que haya habido algún problema con ellas como son: Duplicados, Descuadres y Falta de Acuerdo o Contrato del Servicio e Identificación del Código Emisor. Entre sus funcionalidades, está la distribución de las remesas a los back-end de negocio responsables de su emisión por entidad.</v>
      </c>
      <c r="B4317" s="9" t="s">
        <v>9241</v>
      </c>
      <c r="C4317" s="9" t="s">
        <v>9242</v>
      </c>
      <c r="D4317" t="str">
        <f t="shared" si="135"/>
        <v>GSENMA-Gestor de entradas masivas. Soportes de remesas de pagos y cobros procedentes de los clientes emisores al banco. Responsable del flujo de entrada de emisión del SCP. Pone a disposición del BBOO u Oficina una gestión de las remesas que constituyen un soporte, en los casos que haya habido algún problema con ellas como son: Duplicados, Descuadres y Falta de Acuerdo o Contrato del Servicio e Identificación del Código Emisor. Entre sus funcionalidades, está la distribución de las remesas a los back-end de negocio responsables de su emisión por entidad.</v>
      </c>
    </row>
    <row r="4318" spans="1:4" x14ac:dyDescent="0.35">
      <c r="A4318" t="str">
        <f t="shared" si="134"/>
        <v>GSESUK-GSM_ESPECIF_UK</v>
      </c>
      <c r="B4318" s="9" t="s">
        <v>9243</v>
      </c>
      <c r="C4318" s="9" t="s">
        <v>9244</v>
      </c>
      <c r="D4318" t="str">
        <f t="shared" si="135"/>
        <v>GSESUK-GSM_ESPECIF_UK</v>
      </c>
    </row>
    <row r="4319" spans="1:4" x14ac:dyDescent="0.35">
      <c r="A4319" t="str">
        <f t="shared" si="134"/>
        <v>GSETCC-Aplicación que tiene como objeto parametrizar los envíos de datos a la herramienta de cálculo ALM y la importación de datos calculados desde dicha herramienta.</v>
      </c>
      <c r="B4319" s="9" t="s">
        <v>9245</v>
      </c>
      <c r="C4319" s="9" t="s">
        <v>9246</v>
      </c>
      <c r="D4319" t="str">
        <f t="shared" si="135"/>
        <v>GSETCC-Aplicación que tiene como objeto parametrizar los envíos de datos a la herramienta de cálculo ALM y la importación de datos calculados desde dicha herramienta.</v>
      </c>
    </row>
    <row r="4320" spans="1:4" x14ac:dyDescent="0.35">
      <c r="A4320" t="str">
        <f t="shared" si="134"/>
        <v>GSETCS-APLICACIÓN QUE AGLUTINA LA FUNCIONALIDAD DE LA SELECCIÓN DE DATOS QUE SE QUIEREN ENVIAR A (E IMPORTAR DE) LA HERRAMIENTA DE CÁLCULO ALM (BANCWARE / QRM). lÓGICA DE NEGOCIO MULTI</v>
      </c>
      <c r="B4320" s="9" t="s">
        <v>9247</v>
      </c>
      <c r="C4320" s="9" t="s">
        <v>9248</v>
      </c>
      <c r="D4320" t="str">
        <f t="shared" si="135"/>
        <v>GSETCS-APLICACIÓN QUE AGLUTINA LA FUNCIONALIDAD DE LA SELECCIÓN DE DATOS QUE SE QUIEREN ENVIAR A (E IMPORTAR DE) LA HERRAMIENTA DE CÁLCULO ALM (BANCWARE / QRM). lÓGICA DE NEGOCIO MULTI</v>
      </c>
    </row>
    <row r="4321" spans="1:4" x14ac:dyDescent="0.35">
      <c r="A4321" t="str">
        <f t="shared" si="134"/>
        <v>GSHIAB-Gestor STP Histórico ABBEY</v>
      </c>
      <c r="B4321" s="9" t="s">
        <v>9249</v>
      </c>
      <c r="C4321" s="9" t="s">
        <v>9250</v>
      </c>
      <c r="D4321" t="str">
        <f t="shared" si="135"/>
        <v>GSHIAB-Gestor STP Histórico ABBEY</v>
      </c>
    </row>
    <row r="4322" spans="1:4" x14ac:dyDescent="0.35">
      <c r="A4322" t="str">
        <f t="shared" si="134"/>
        <v>GSHIBM-Gestor STP Histórico BMG</v>
      </c>
      <c r="B4322" s="9" t="s">
        <v>9251</v>
      </c>
      <c r="C4322" s="9" t="s">
        <v>9252</v>
      </c>
      <c r="D4322" t="str">
        <f t="shared" si="135"/>
        <v>GSHIBM-Gestor STP Histórico BMG</v>
      </c>
    </row>
    <row r="4323" spans="1:4" x14ac:dyDescent="0.35">
      <c r="A4323" t="str">
        <f t="shared" si="134"/>
        <v>GSHIS1-Gestor STP Histórico Santander Corporate UK</v>
      </c>
      <c r="B4323" s="9" t="s">
        <v>9253</v>
      </c>
      <c r="C4323" s="9" t="s">
        <v>9254</v>
      </c>
      <c r="D4323" t="str">
        <f t="shared" si="135"/>
        <v>GSHIS1-Gestor STP Histórico Santander Corporate UK</v>
      </c>
    </row>
    <row r="4324" spans="1:4" x14ac:dyDescent="0.35">
      <c r="A4324" t="str">
        <f t="shared" si="134"/>
        <v>GSHISC-Gestor STP Histórico Alemania</v>
      </c>
      <c r="B4324" s="9" t="s">
        <v>9255</v>
      </c>
      <c r="C4324" s="9" t="s">
        <v>9256</v>
      </c>
      <c r="D4324" t="str">
        <f t="shared" si="135"/>
        <v>GSHISC-Gestor STP Histórico Alemania</v>
      </c>
    </row>
    <row r="4325" spans="1:4" x14ac:dyDescent="0.35">
      <c r="A4325" t="str">
        <f t="shared" si="134"/>
        <v>GSHISE-Gestor STP Histórico Alemania</v>
      </c>
      <c r="B4325" s="9" t="s">
        <v>9255</v>
      </c>
      <c r="C4325" s="9" t="s">
        <v>9257</v>
      </c>
      <c r="D4325" t="str">
        <f t="shared" si="135"/>
        <v>GSHISE-Gestor STP Histórico Alemania</v>
      </c>
    </row>
    <row r="4326" spans="1:4" x14ac:dyDescent="0.35">
      <c r="A4326" t="str">
        <f t="shared" si="134"/>
        <v>GSHISO-Gestor STP Histórico Sovereign</v>
      </c>
      <c r="B4326" s="9" t="s">
        <v>9258</v>
      </c>
      <c r="C4326" s="9" t="s">
        <v>9259</v>
      </c>
      <c r="D4326" t="str">
        <f t="shared" si="135"/>
        <v>GSHISO-Gestor STP Histórico Sovereign</v>
      </c>
    </row>
    <row r="4327" spans="1:4" x14ac:dyDescent="0.35">
      <c r="A4327" t="str">
        <f t="shared" si="134"/>
        <v>GSHITO-Gestor STP Histórico TOTA</v>
      </c>
      <c r="B4327" s="9" t="s">
        <v>9260</v>
      </c>
      <c r="C4327" s="9" t="s">
        <v>9261</v>
      </c>
      <c r="D4327" t="str">
        <f t="shared" si="135"/>
        <v>GSHITO-Gestor STP Histórico TOTA</v>
      </c>
    </row>
    <row r="4328" spans="1:4" x14ac:dyDescent="0.35">
      <c r="A4328" t="str">
        <f t="shared" si="134"/>
        <v>GSMCHL-GSM Lógica de negocio parte específica Chile</v>
      </c>
      <c r="B4328" s="9" t="s">
        <v>9262</v>
      </c>
      <c r="C4328" s="9" t="s">
        <v>9263</v>
      </c>
      <c r="D4328" t="str">
        <f t="shared" si="135"/>
        <v>GSMCHL-GSM Lógica de negocio parte específica Chile</v>
      </c>
    </row>
    <row r="4329" spans="1:4" x14ac:dyDescent="0.35">
      <c r="A4329" t="str">
        <f t="shared" si="134"/>
        <v>GSMCHP-GSM Lógica de presentación parte específica Chile</v>
      </c>
      <c r="B4329" s="9" t="s">
        <v>9264</v>
      </c>
      <c r="C4329" s="9" t="s">
        <v>9265</v>
      </c>
      <c r="D4329" t="str">
        <f t="shared" si="135"/>
        <v>GSMCHP-GSM Lógica de presentación parte específica Chile</v>
      </c>
    </row>
    <row r="4330" spans="1:4" x14ac:dyDescent="0.35">
      <c r="A4330" t="str">
        <f t="shared" si="134"/>
        <v>GSMESP-Gestor de Salidas Masivas específico España</v>
      </c>
      <c r="B4330" s="9" t="s">
        <v>9266</v>
      </c>
      <c r="C4330" s="9" t="s">
        <v>9267</v>
      </c>
      <c r="D4330" t="str">
        <f t="shared" si="135"/>
        <v>GSMESP-Gestor de Salidas Masivas específico España</v>
      </c>
    </row>
    <row r="4331" spans="1:4" x14ac:dyDescent="0.35">
      <c r="A4331" t="str">
        <f t="shared" si="134"/>
        <v>GSMMIG-Migración GSM.</v>
      </c>
      <c r="B4331" s="9" t="s">
        <v>9268</v>
      </c>
      <c r="C4331" s="9" t="s">
        <v>9269</v>
      </c>
      <c r="D4331" t="str">
        <f t="shared" si="135"/>
        <v>GSMMIG-Migración GSM.</v>
      </c>
    </row>
    <row r="4332" spans="1:4" x14ac:dyDescent="0.35">
      <c r="A4332" t="str">
        <f t="shared" si="134"/>
        <v>GSMMIP-Migración GSM producto.</v>
      </c>
      <c r="B4332" s="9" t="s">
        <v>9270</v>
      </c>
      <c r="C4332" s="9" t="s">
        <v>9271</v>
      </c>
      <c r="D4332" t="str">
        <f t="shared" si="135"/>
        <v>GSMMIP-Migración GSM producto.</v>
      </c>
    </row>
    <row r="4333" spans="1:4" x14ac:dyDescent="0.35">
      <c r="A4333" t="str">
        <f t="shared" si="134"/>
        <v>GSMMUL-GEST.SALD.MASIV_MULTI</v>
      </c>
      <c r="B4333" s="9" t="s">
        <v>9272</v>
      </c>
      <c r="C4333" s="9" t="s">
        <v>9273</v>
      </c>
      <c r="D4333" t="str">
        <f t="shared" si="135"/>
        <v>GSMMUL-GEST.SALD.MASIV_MULTI</v>
      </c>
    </row>
    <row r="4334" spans="1:4" x14ac:dyDescent="0.35">
      <c r="A4334" t="str">
        <f t="shared" si="134"/>
        <v>GSMPRD-Gestión de Salidas Masivas Producto</v>
      </c>
      <c r="B4334" s="9" t="s">
        <v>9274</v>
      </c>
      <c r="C4334" s="9" t="s">
        <v>9275</v>
      </c>
      <c r="D4334" t="str">
        <f t="shared" si="135"/>
        <v>GSMPRD-Gestión de Salidas Masivas Producto</v>
      </c>
    </row>
    <row r="4335" spans="1:4" x14ac:dyDescent="0.35">
      <c r="A4335" t="str">
        <f t="shared" si="134"/>
        <v>GSMPRP-GSM Lógica de presentación Core</v>
      </c>
      <c r="B4335" s="9" t="s">
        <v>9276</v>
      </c>
      <c r="C4335" s="9" t="s">
        <v>9277</v>
      </c>
      <c r="D4335" t="str">
        <f t="shared" si="135"/>
        <v>GSMPRP-GSM Lógica de presentación Core</v>
      </c>
    </row>
    <row r="4336" spans="1:4" x14ac:dyDescent="0.35">
      <c r="A4336" t="str">
        <f t="shared" si="134"/>
        <v>GSMSOV-Gestión de salidas masivas Sovereign</v>
      </c>
      <c r="B4336" s="9" t="s">
        <v>9278</v>
      </c>
      <c r="C4336" s="9" t="s">
        <v>9279</v>
      </c>
      <c r="D4336" t="str">
        <f t="shared" si="135"/>
        <v>GSMSOV-Gestión de salidas masivas Sovereign</v>
      </c>
    </row>
    <row r="4337" spans="1:4" x14ac:dyDescent="0.35">
      <c r="A4337" t="str">
        <f t="shared" si="134"/>
        <v>GSMUKN-Gestor de Salidas Masivas para UK</v>
      </c>
      <c r="B4337" s="9" t="s">
        <v>9280</v>
      </c>
      <c r="C4337" s="9" t="s">
        <v>9281</v>
      </c>
      <c r="D4337" t="str">
        <f t="shared" si="135"/>
        <v>GSMUKN-Gestor de Salidas Masivas para UK</v>
      </c>
    </row>
    <row r="4338" spans="1:4" x14ac:dyDescent="0.35">
      <c r="A4338" t="str">
        <f t="shared" si="134"/>
        <v>GSPAME-FUNCIONALIDADES PARA LOS PARAETROS QUE SOPORTEN EL SISTEMA DE GESTION DE MEDIADORES</v>
      </c>
      <c r="B4338" s="9" t="s">
        <v>9282</v>
      </c>
      <c r="C4338" s="9" t="s">
        <v>9283</v>
      </c>
      <c r="D4338" t="str">
        <f t="shared" si="135"/>
        <v>GSPAME-FUNCIONALIDADES PARA LOS PARAETROS QUE SOPORTEN EL SISTEMA DE GESTION DE MEDIADORES</v>
      </c>
    </row>
    <row r="4339" spans="1:4" x14ac:dyDescent="0.35">
      <c r="A4339" t="str">
        <f t="shared" si="134"/>
        <v>GSRESP-GESTIóN DE LA SEGMENTACIóN PARA RIESGOS PARA ESPAñA</v>
      </c>
      <c r="B4339" s="9" t="s">
        <v>9284</v>
      </c>
      <c r="C4339" s="9" t="s">
        <v>9285</v>
      </c>
      <c r="D4339" t="str">
        <f t="shared" si="135"/>
        <v>GSRESP-GESTIóN DE LA SEGMENTACIóN PARA RIESGOS PARA ESPAñA</v>
      </c>
    </row>
    <row r="4340" spans="1:4" x14ac:dyDescent="0.35">
      <c r="A4340" t="str">
        <f t="shared" si="134"/>
        <v>GSRIAL-GESTIóN DE LA SEGMENTACIóN PARA RIESGOS PARA ALEMANIA</v>
      </c>
      <c r="B4340" s="9" t="s">
        <v>9286</v>
      </c>
      <c r="C4340" s="9" t="s">
        <v>9287</v>
      </c>
      <c r="D4340" t="str">
        <f t="shared" si="135"/>
        <v>GSRIAL-GESTIóN DE LA SEGMENTACIóN PARA RIESGOS PARA ALEMANIA</v>
      </c>
    </row>
    <row r="4341" spans="1:4" x14ac:dyDescent="0.35">
      <c r="A4341" t="str">
        <f t="shared" si="134"/>
        <v>GSRIPT-GESTIóN DE LA SEGMENTACIóN PARA RIESGOS PARA PORTUGAL</v>
      </c>
      <c r="B4341" s="9" t="s">
        <v>9288</v>
      </c>
      <c r="C4341" s="9" t="s">
        <v>9289</v>
      </c>
      <c r="D4341" t="str">
        <f t="shared" si="135"/>
        <v>GSRIPT-GESTIóN DE LA SEGMENTACIóN PARA RIESGOS PARA PORTUGAL</v>
      </c>
    </row>
    <row r="4342" spans="1:4" x14ac:dyDescent="0.35">
      <c r="A4342" t="str">
        <f t="shared" si="134"/>
        <v>GSRIUK-GESTIóN DE LA SEGMENTACIóN PARA RIESGOS PARA INGLATERRA</v>
      </c>
      <c r="B4342" s="9" t="s">
        <v>9290</v>
      </c>
      <c r="C4342" s="9" t="s">
        <v>9291</v>
      </c>
      <c r="D4342" t="str">
        <f t="shared" si="135"/>
        <v>GSRIUK-GESTIóN DE LA SEGMENTACIóN PARA RIESGOS PARA INGLATERRA</v>
      </c>
    </row>
    <row r="4343" spans="1:4" x14ac:dyDescent="0.35">
      <c r="A4343" t="str">
        <f t="shared" si="134"/>
        <v>GSRIUS-GESTIóN DE LA SEGMENTACIóN PARA RIESGOS PARA USA</v>
      </c>
      <c r="B4343" s="9" t="s">
        <v>9292</v>
      </c>
      <c r="C4343" s="9" t="s">
        <v>9293</v>
      </c>
      <c r="D4343" t="str">
        <f t="shared" si="135"/>
        <v>GSRIUS-GESTIóN DE LA SEGMENTACIóN PARA RIESGOS PARA USA</v>
      </c>
    </row>
    <row r="4344" spans="1:4" x14ac:dyDescent="0.35">
      <c r="A4344" t="str">
        <f t="shared" si="134"/>
        <v>GSTBIZ-GSTP-BIZTALK</v>
      </c>
      <c r="B4344" s="9" t="s">
        <v>9294</v>
      </c>
      <c r="C4344" s="9" t="s">
        <v>9295</v>
      </c>
      <c r="D4344" t="str">
        <f t="shared" si="135"/>
        <v>GSTBIZ-GSTP-BIZTALK</v>
      </c>
    </row>
    <row r="4345" spans="1:4" x14ac:dyDescent="0.35">
      <c r="A4345" t="str">
        <f t="shared" si="134"/>
        <v>GSTCBR-Gestor STP  Canal Banking Reform</v>
      </c>
      <c r="B4345" s="9" t="s">
        <v>9296</v>
      </c>
      <c r="C4345" s="9" t="s">
        <v>9297</v>
      </c>
      <c r="D4345" t="str">
        <f t="shared" si="135"/>
        <v>GSTCBR-Gestor STP  Canal Banking Reform</v>
      </c>
    </row>
    <row r="4346" spans="1:4" x14ac:dyDescent="0.35">
      <c r="A4346" t="str">
        <f t="shared" si="134"/>
        <v>GSTNCR-G. Narrativo Alemania, gestión de ITE´s</v>
      </c>
      <c r="B4346" s="9" t="s">
        <v>9298</v>
      </c>
      <c r="C4346" s="9" t="s">
        <v>9299</v>
      </c>
      <c r="D4346" t="str">
        <f t="shared" si="135"/>
        <v>GSTNCR-G. Narrativo Alemania, gestión de ITE´s</v>
      </c>
    </row>
    <row r="4347" spans="1:4" x14ac:dyDescent="0.35">
      <c r="A4347" t="str">
        <f t="shared" ref="A4347:A4414" si="136">CONCATENATE(C4347,"-",B4347)</f>
        <v>GSTPAR-Gestión Paticularización Pagos Extracto</v>
      </c>
      <c r="B4347" s="9" t="s">
        <v>9300</v>
      </c>
      <c r="C4347" s="9" t="s">
        <v>9301</v>
      </c>
      <c r="D4347" t="str">
        <f t="shared" ref="D4347:D4414" si="137">A4347</f>
        <v>GSTPAR-Gestión Paticularización Pagos Extracto</v>
      </c>
    </row>
    <row r="4348" spans="1:4" x14ac:dyDescent="0.35">
      <c r="A4348" t="str">
        <f t="shared" si="136"/>
        <v>GSTPHI-Gestor STP Histórico</v>
      </c>
      <c r="B4348" s="9" t="s">
        <v>9302</v>
      </c>
      <c r="C4348" s="9" t="s">
        <v>9303</v>
      </c>
      <c r="D4348" t="str">
        <f t="shared" si="137"/>
        <v>GSTPHI-Gestor STP Histórico</v>
      </c>
    </row>
    <row r="4349" spans="1:4" x14ac:dyDescent="0.35">
      <c r="A4349" t="str">
        <f t="shared" si="136"/>
        <v>GSTPTM-GESTION DE PATRIMONIOS</v>
      </c>
      <c r="B4349" s="9" t="s">
        <v>9304</v>
      </c>
      <c r="C4349" s="9" t="s">
        <v>9305</v>
      </c>
      <c r="D4349" t="str">
        <f t="shared" si="137"/>
        <v>GSTPTM-GESTION DE PATRIMONIOS</v>
      </c>
    </row>
    <row r="4350" spans="1:4" x14ac:dyDescent="0.35">
      <c r="A4350" t="str">
        <f t="shared" si="136"/>
        <v>GSTSOV-Táctico comunicación rechazos GEM para originadores internos Sovereign</v>
      </c>
      <c r="B4350" s="9" t="s">
        <v>9306</v>
      </c>
      <c r="C4350" s="9" t="s">
        <v>9307</v>
      </c>
      <c r="D4350" t="str">
        <f t="shared" si="137"/>
        <v>GSTSOV-Táctico comunicación rechazos GEM para originadores internos Sovereign</v>
      </c>
    </row>
    <row r="4351" spans="1:4" x14ac:dyDescent="0.35">
      <c r="A4351" t="str">
        <f t="shared" si="136"/>
        <v>GSUKMI-GSTP-UK-MIRT ESPECIFICO PRODUCTO UK - DISTRIBUIDOR DE MENSAJES</v>
      </c>
      <c r="B4351" s="9" t="s">
        <v>9308</v>
      </c>
      <c r="C4351" s="9" t="s">
        <v>9309</v>
      </c>
      <c r="D4351" t="str">
        <f t="shared" si="137"/>
        <v>GSUKMI-GSTP-UK-MIRT ESPECIFICO PRODUCTO UK - DISTRIBUIDOR DE MENSAJES</v>
      </c>
    </row>
    <row r="4352" spans="1:4" x14ac:dyDescent="0.35">
      <c r="A4352" t="str">
        <f t="shared" si="136"/>
        <v>GSXCOR-Operativa de descarga de los contratos de Pre-Extractos</v>
      </c>
      <c r="B4352" s="9" t="s">
        <v>9310</v>
      </c>
      <c r="C4352" s="9" t="s">
        <v>9311</v>
      </c>
      <c r="D4352" t="str">
        <f t="shared" si="137"/>
        <v>GSXCOR-Operativa de descarga de los contratos de Pre-Extractos</v>
      </c>
    </row>
    <row r="4353" spans="1:4" x14ac:dyDescent="0.35">
      <c r="A4353" t="str">
        <f t="shared" si="136"/>
        <v>GSXSOV-Tratamiento de Formatos Específicos, Sovereign</v>
      </c>
      <c r="B4353" s="9" t="s">
        <v>9312</v>
      </c>
      <c r="C4353" s="9" t="s">
        <v>9313</v>
      </c>
      <c r="D4353" t="str">
        <f t="shared" si="137"/>
        <v>GSXSOV-Tratamiento de Formatos Específicos, Sovereign</v>
      </c>
    </row>
    <row r="4354" spans="1:4" x14ac:dyDescent="0.35">
      <c r="A4354" t="str">
        <f t="shared" si="136"/>
        <v>GSXUKX-Tratamiento de formatos específicos BACS Day2</v>
      </c>
      <c r="B4354" s="9" t="s">
        <v>9314</v>
      </c>
      <c r="C4354" s="9" t="s">
        <v>9315</v>
      </c>
      <c r="D4354" t="str">
        <f t="shared" si="137"/>
        <v>GSXUKX-Tratamiento de formatos específicos BACS Day2</v>
      </c>
    </row>
    <row r="4355" spans="1:4" x14ac:dyDescent="0.35">
      <c r="A4355" t="str">
        <f t="shared" si="136"/>
        <v>GTASOV-GESTION DEL TIN - FISCAL LOCALSOVEREIGN CATEGORIZACION AGIL</v>
      </c>
      <c r="B4355" s="9" t="s">
        <v>9316</v>
      </c>
      <c r="C4355" s="9" t="s">
        <v>9317</v>
      </c>
      <c r="D4355" t="str">
        <f t="shared" si="137"/>
        <v>GTASOV-GESTION DEL TIN - FISCAL LOCALSOVEREIGN CATEGORIZACION AGIL</v>
      </c>
    </row>
    <row r="4356" spans="1:4" x14ac:dyDescent="0.35">
      <c r="A4356" t="str">
        <f t="shared" si="136"/>
        <v>GTSSHR-GTS (Global Trade Service) Shared Services</v>
      </c>
      <c r="B4356" s="9" t="s">
        <v>9318</v>
      </c>
      <c r="C4356" s="9" t="s">
        <v>9319</v>
      </c>
      <c r="D4356" t="str">
        <f t="shared" si="137"/>
        <v>GTSSHR-GTS (Global Trade Service) Shared Services</v>
      </c>
    </row>
    <row r="4357" spans="1:4" x14ac:dyDescent="0.35">
      <c r="A4357" t="str">
        <f t="shared" si="136"/>
        <v>GTSDAT-GTS (Global Trade Service) Data Services</v>
      </c>
      <c r="B4357" s="9" t="s">
        <v>9320</v>
      </c>
      <c r="C4357" s="9" t="s">
        <v>9321</v>
      </c>
      <c r="D4357" t="str">
        <f t="shared" si="137"/>
        <v>GTSDAT-GTS (Global Trade Service) Data Services</v>
      </c>
    </row>
    <row r="4358" spans="1:4" x14ac:dyDescent="0.35">
      <c r="A4358" t="str">
        <f t="shared" si="136"/>
        <v>GTNRTS-GESTION RETROCESIONES COMISIONES PGD</v>
      </c>
      <c r="B4358" s="9" t="s">
        <v>9322</v>
      </c>
      <c r="C4358" s="9" t="s">
        <v>9323</v>
      </c>
      <c r="D4358" t="str">
        <f t="shared" si="137"/>
        <v>GTNRTS-GESTION RETROCESIONES COMISIONES PGD</v>
      </c>
    </row>
    <row r="4359" spans="1:4" x14ac:dyDescent="0.35">
      <c r="A4359" t="str">
        <f t="shared" si="136"/>
        <v>GTONVL-APLICACION LOCAL DE GESTION DECONTRATOS DE VENTA DE ACTIVOS</v>
      </c>
      <c r="B4359" s="9" t="s">
        <v>9324</v>
      </c>
      <c r="C4359" s="9" t="s">
        <v>9325</v>
      </c>
      <c r="D4359" t="str">
        <f t="shared" si="137"/>
        <v>GTONVL-APLICACION LOCAL DE GESTION DECONTRATOS DE VENTA DE ACTIVOS</v>
      </c>
    </row>
    <row r="4360" spans="1:4" x14ac:dyDescent="0.35">
      <c r="A4360" t="str">
        <f t="shared" si="136"/>
        <v>GTOPEN-Aplicación para la reordenación de la gestión de ficheros de pensiones procedentes de otros países.Se genera esta nueva aplicación para ordenar la recepción de las pensiones que envía el banco francés BRED. Se podrá utilizar para ficheros equivalentes de otros países.</v>
      </c>
      <c r="B4360" s="9" t="s">
        <v>9326</v>
      </c>
      <c r="C4360" s="9" t="s">
        <v>9327</v>
      </c>
      <c r="D4360" t="str">
        <f t="shared" si="137"/>
        <v>GTOPEN-Aplicación para la reordenación de la gestión de ficheros de pensiones procedentes de otros países.Se genera esta nueva aplicación para ordenar la recepción de las pensiones que envía el banco francés BRED. Se podrá utilizar para ficheros equivalentes de otros países.</v>
      </c>
    </row>
    <row r="4361" spans="1:4" x14ac:dyDescent="0.35">
      <c r="A4361" t="str">
        <f t="shared" si="136"/>
        <v>GTOVPL-APLICACION LOCAL DE GESTION DEVENTAS DE PRESTAMOS</v>
      </c>
      <c r="B4361" s="9" t="s">
        <v>9328</v>
      </c>
      <c r="C4361" s="9" t="s">
        <v>9329</v>
      </c>
      <c r="D4361" t="str">
        <f t="shared" si="137"/>
        <v>GTOVPL-APLICACION LOCAL DE GESTION DEVENTAS DE PRESTAMOS</v>
      </c>
    </row>
    <row r="4362" spans="1:4" x14ac:dyDescent="0.35">
      <c r="A4362" t="str">
        <f t="shared" si="136"/>
        <v>GTRCS-GESTION RETROCESIONES COMISIONES SOVEREIGN</v>
      </c>
      <c r="B4362" s="9" t="s">
        <v>9330</v>
      </c>
      <c r="C4362" s="9" t="s">
        <v>9331</v>
      </c>
      <c r="D4362" t="str">
        <f t="shared" si="137"/>
        <v>GTRCS-GESTION RETROCESIONES COMISIONES SOVEREIGN</v>
      </c>
    </row>
    <row r="4363" spans="1:4" x14ac:dyDescent="0.35">
      <c r="A4363" t="str">
        <f t="shared" si="136"/>
        <v>GTSCBT-Financiación Banktrade  para Corporate Global</v>
      </c>
      <c r="B4363" s="9" t="s">
        <v>9332</v>
      </c>
      <c r="C4363" s="9" t="s">
        <v>9333</v>
      </c>
      <c r="D4363" t="str">
        <f t="shared" si="137"/>
        <v>GTSCBT-Financiación Banktrade  para Corporate Global</v>
      </c>
    </row>
    <row r="4364" spans="1:4" x14ac:dyDescent="0.35">
      <c r="A4364" t="str">
        <f t="shared" si="136"/>
        <v>GTSLOG-Cluster logging OCP Global Trading Systems</v>
      </c>
      <c r="B4364" s="9" t="s">
        <v>9334</v>
      </c>
      <c r="C4364" s="9" t="s">
        <v>9335</v>
      </c>
      <c r="D4364" t="str">
        <f t="shared" si="137"/>
        <v>GTSLOG-Cluster logging OCP Global Trading Systems</v>
      </c>
    </row>
    <row r="4365" spans="1:4" x14ac:dyDescent="0.35">
      <c r="A4365" t="str">
        <f t="shared" si="136"/>
        <v>GTSOCP-Cluster OCP Global Trading Systems</v>
      </c>
      <c r="B4365" s="9" t="s">
        <v>9336</v>
      </c>
      <c r="C4365" s="9" t="s">
        <v>9337</v>
      </c>
      <c r="D4365" t="str">
        <f t="shared" si="137"/>
        <v>GTSOCP-Cluster OCP Global Trading Systems</v>
      </c>
    </row>
    <row r="4366" spans="1:4" x14ac:dyDescent="0.35">
      <c r="A4366" t="str">
        <f t="shared" si="136"/>
        <v>GTVCLC-APLICACION LOCAL DE GESTION DEVENTA DE PRESTAMOS</v>
      </c>
      <c r="B4366" s="9" t="s">
        <v>9338</v>
      </c>
      <c r="C4366" s="9" t="s">
        <v>9339</v>
      </c>
      <c r="D4366" t="str">
        <f t="shared" si="137"/>
        <v>GTVCLC-APLICACION LOCAL DE GESTION DEVENTA DE PRESTAMOS</v>
      </c>
    </row>
    <row r="4367" spans="1:4" x14ac:dyDescent="0.35">
      <c r="A4367" t="str">
        <f t="shared" si="136"/>
        <v>GTVLSA-APLICACIóN LOCAL PARA DESARRO LLO PROCESOS LOCALES VENTA DE FALLIDO</v>
      </c>
      <c r="B4367" s="9" t="s">
        <v>9340</v>
      </c>
      <c r="C4367" s="9" t="s">
        <v>9341</v>
      </c>
      <c r="D4367" t="str">
        <f t="shared" si="137"/>
        <v>GTVLSA-APLICACIóN LOCAL PARA DESARRO LLO PROCESOS LOCALES VENTA DE FALLIDO</v>
      </c>
    </row>
    <row r="4368" spans="1:4" x14ac:dyDescent="0.35">
      <c r="A4368" t="str">
        <f t="shared" si="136"/>
        <v>GU0001-Garra - Guia</v>
      </c>
      <c r="B4368" s="9" t="s">
        <v>9342</v>
      </c>
      <c r="C4368" s="9" t="s">
        <v>9343</v>
      </c>
      <c r="D4368" t="str">
        <f t="shared" si="137"/>
        <v>GU0001-Garra - Guia</v>
      </c>
    </row>
    <row r="4369" spans="1:4" x14ac:dyDescent="0.35">
      <c r="A4369" t="str">
        <f t="shared" si="136"/>
        <v>GUCABB-GESTIóN DE USUARIOS Y CREDENCIALES. OPERATIVA</v>
      </c>
      <c r="B4369" s="9" t="s">
        <v>9344</v>
      </c>
      <c r="C4369" s="9" t="s">
        <v>9345</v>
      </c>
      <c r="D4369" t="str">
        <f t="shared" si="137"/>
        <v>GUCABB-GESTIóN DE USUARIOS Y CREDENCIALES. OPERATIVA</v>
      </c>
    </row>
    <row r="4370" spans="1:4" x14ac:dyDescent="0.35">
      <c r="A4370" t="str">
        <f t="shared" si="136"/>
        <v>GUCRBS-GESTIóN DE USUARIOS. OPERATIVAESPECíFICA DE RBS</v>
      </c>
      <c r="B4370" s="9" t="s">
        <v>9346</v>
      </c>
      <c r="C4370" s="9" t="s">
        <v>9347</v>
      </c>
      <c r="D4370" t="str">
        <f t="shared" si="137"/>
        <v>GUCRBS-GESTIóN DE USUARIOS. OPERATIVAESPECíFICA DE RBS</v>
      </c>
    </row>
    <row r="4371" spans="1:4" x14ac:dyDescent="0.35">
      <c r="A4371" t="str">
        <f t="shared" si="136"/>
        <v>GWACOR-Aplicación Core para GWA</v>
      </c>
      <c r="B4371" s="9" t="s">
        <v>9348</v>
      </c>
      <c r="C4371" s="9" t="s">
        <v>9349</v>
      </c>
      <c r="D4371" t="str">
        <f t="shared" si="137"/>
        <v>GWACOR-Aplicación Core para GWA</v>
      </c>
    </row>
    <row r="4372" spans="1:4" x14ac:dyDescent="0.35">
      <c r="A4372" t="str">
        <f t="shared" si="136"/>
        <v>GWASOV-Aplicación específica Sovereign para GWA</v>
      </c>
      <c r="B4372" s="9" t="s">
        <v>9350</v>
      </c>
      <c r="C4372" s="9" t="s">
        <v>9351</v>
      </c>
      <c r="D4372" t="str">
        <f t="shared" si="137"/>
        <v>GWASOV-Aplicación específica Sovereign para GWA</v>
      </c>
    </row>
    <row r="4373" spans="1:4" x14ac:dyDescent="0.35">
      <c r="A4373" t="str">
        <f t="shared" si="136"/>
        <v>HCDIFP-Aplicación para recoger la lógica de presentación de la Aplicación de Herramienta de Corrección de Incidencias Fiscales (50002804.</v>
      </c>
      <c r="B4373" s="9" t="s">
        <v>9352</v>
      </c>
      <c r="C4373" s="9" t="s">
        <v>9353</v>
      </c>
      <c r="D4373" t="str">
        <f t="shared" si="137"/>
        <v>HCDIFP-Aplicación para recoger la lógica de presentación de la Aplicación de Herramienta de Corrección de Incidencias Fiscales (50002804.</v>
      </c>
    </row>
    <row r="4374" spans="1:4" x14ac:dyDescent="0.35">
      <c r="A4374" t="str">
        <f t="shared" si="136"/>
        <v>HCISCB-Aplicación para la corrección de incidencias en fiscalidad y la incorporación de Entradas Manuales de información fiscal.   Creada por el patron Multi. Tiene servicio de presentación en Atlas.</v>
      </c>
      <c r="B4374" s="9" t="s">
        <v>9354</v>
      </c>
      <c r="C4374" s="9" t="s">
        <v>9355</v>
      </c>
      <c r="D4374" t="str">
        <f t="shared" si="137"/>
        <v>HCISCB-Aplicación para la corrección de incidencias en fiscalidad y la incorporación de Entradas Manuales de información fiscal.   Creada por el patron Multi. Tiene servicio de presentación en Atlas.</v>
      </c>
    </row>
    <row r="4375" spans="1:4" x14ac:dyDescent="0.35">
      <c r="A4375" t="str">
        <f t="shared" si="136"/>
        <v>HCISEB-Aplicación para la corrección de incidencias en fiscalidad y la incorporación de Entradas Manuales de información fiscal.   Creada por el patron Multi. Tiene servicio de presentación en Atlas.</v>
      </c>
      <c r="B4375" s="9" t="s">
        <v>9354</v>
      </c>
      <c r="C4375" s="9" t="s">
        <v>9356</v>
      </c>
      <c r="D4375" t="str">
        <f t="shared" si="137"/>
        <v>HCISEB-Aplicación para la corrección de incidencias en fiscalidad y la incorporación de Entradas Manuales de información fiscal.   Creada por el patron Multi. Tiene servicio de presentación en Atlas.</v>
      </c>
    </row>
    <row r="4376" spans="1:4" x14ac:dyDescent="0.35">
      <c r="A4376" t="str">
        <f t="shared" si="136"/>
        <v>HCISOV-Aplicación para la corrección de incidencias en fiscalidad y la incorporación de Entradas Manuales de información fiscal.   Creada por el patron Multi.</v>
      </c>
      <c r="B4376" s="9" t="s">
        <v>9357</v>
      </c>
      <c r="C4376" s="9" t="s">
        <v>9358</v>
      </c>
      <c r="D4376" t="str">
        <f t="shared" si="137"/>
        <v>HCISOV-Aplicación para la corrección de incidencias en fiscalidad y la incorporación de Entradas Manuales de información fiscal.   Creada por el patron Multi.</v>
      </c>
    </row>
    <row r="4377" spans="1:4" x14ac:dyDescent="0.35">
      <c r="A4377" t="str">
        <f t="shared" si="136"/>
        <v>HDCDI1-Aplicación para la corrección de incidencias en fiscalidad y la incorporación de Entradas Manuales de información fiscal.   Creada por el patron Multi.</v>
      </c>
      <c r="B4377" s="9" t="s">
        <v>9357</v>
      </c>
      <c r="C4377" s="9" t="s">
        <v>9359</v>
      </c>
      <c r="D4377" t="str">
        <f t="shared" si="137"/>
        <v>HDCDI1-Aplicación para la corrección de incidencias en fiscalidad y la incorporación de Entradas Manuales de información fiscal.   Creada por el patron Multi.</v>
      </c>
    </row>
    <row r="4378" spans="1:4" x14ac:dyDescent="0.35">
      <c r="A4378" t="str">
        <f t="shared" si="136"/>
        <v>HDCDIB-Aplicación para la corrección de incidencias en fiscalidad y la incorporación de Entradas Manuales de información fiscal.   Creada por el patron Multi.</v>
      </c>
      <c r="B4378" s="9" t="s">
        <v>9357</v>
      </c>
      <c r="C4378" s="9" t="s">
        <v>9360</v>
      </c>
      <c r="D4378" t="str">
        <f t="shared" si="137"/>
        <v>HDCDIB-Aplicación para la corrección de incidencias en fiscalidad y la incorporación de Entradas Manuales de información fiscal.   Creada por el patron Multi.</v>
      </c>
    </row>
    <row r="4379" spans="1:4" x14ac:dyDescent="0.35">
      <c r="A4379" t="str">
        <f t="shared" si="136"/>
        <v>HDCDIC-Aplicación para la corrección de incidencias en fiscalidad y la incorporación de Entradas Manuales de información fiscal.   Creada por el patron Multi.</v>
      </c>
      <c r="B4379" s="9" t="s">
        <v>9357</v>
      </c>
      <c r="C4379" s="9" t="s">
        <v>9361</v>
      </c>
      <c r="D4379" t="str">
        <f t="shared" si="137"/>
        <v>HDCDIC-Aplicación para la corrección de incidencias en fiscalidad y la incorporación de Entradas Manuales de información fiscal.   Creada por el patron Multi.</v>
      </c>
    </row>
    <row r="4380" spans="1:4" x14ac:dyDescent="0.35">
      <c r="A4380" t="str">
        <f t="shared" si="136"/>
        <v>HDCDIE-Aplicación para la corrección de incidencias en fiscalidad y la incorporación de Entradas Manuales de información fiscal.   Creada por el patron Multi.</v>
      </c>
      <c r="B4380" s="9" t="s">
        <v>9357</v>
      </c>
      <c r="C4380" s="9" t="s">
        <v>9362</v>
      </c>
      <c r="D4380" t="str">
        <f t="shared" si="137"/>
        <v>HDCDIE-Aplicación para la corrección de incidencias en fiscalidad y la incorporación de Entradas Manuales de información fiscal.   Creada por el patron Multi.</v>
      </c>
    </row>
    <row r="4381" spans="1:4" x14ac:dyDescent="0.35">
      <c r="A4381" t="str">
        <f t="shared" si="136"/>
        <v>HDCDIP-Aplicación para la corrección de incidencias en fiscalidad y la incorporación de Entradas Manuales de información fiscal.   Creada por el patron Multi.</v>
      </c>
      <c r="B4381" s="9" t="s">
        <v>9357</v>
      </c>
      <c r="C4381" s="9" t="s">
        <v>9363</v>
      </c>
      <c r="D4381" t="str">
        <f t="shared" si="137"/>
        <v>HDCDIP-Aplicación para la corrección de incidencias en fiscalidad y la incorporación de Entradas Manuales de información fiscal.   Creada por el patron Multi.</v>
      </c>
    </row>
    <row r="4382" spans="1:4" x14ac:dyDescent="0.35">
      <c r="A4382" t="str">
        <f t="shared" si="136"/>
        <v>HDCDIU-Aplicación para la corrección de incidencias en fiscalidad y la incorporación de Entradas Manuales de información fiscal.   Creada por el patron Multi.</v>
      </c>
      <c r="B4382" s="9" t="s">
        <v>9357</v>
      </c>
      <c r="C4382" s="9" t="s">
        <v>9364</v>
      </c>
      <c r="D4382" t="str">
        <f t="shared" si="137"/>
        <v>HDCDIU-Aplicación para la corrección de incidencias en fiscalidad y la incorporación de Entradas Manuales de información fiscal.   Creada por el patron Multi.</v>
      </c>
    </row>
    <row r="4383" spans="1:4" x14ac:dyDescent="0.35">
      <c r="A4383" t="str">
        <f t="shared" si="136"/>
        <v>HELCEN-Aplicación de FAQ's y Glosarios</v>
      </c>
      <c r="B4383" s="9" t="s">
        <v>9365</v>
      </c>
      <c r="C4383" s="9" t="s">
        <v>9366</v>
      </c>
      <c r="D4383" t="str">
        <f t="shared" si="137"/>
        <v>HELCEN-Aplicación de FAQ's y Glosarios</v>
      </c>
    </row>
    <row r="4384" spans="1:4" x14ac:dyDescent="0.35">
      <c r="A4384" t="str">
        <f t="shared" si="136"/>
        <v>HELSOV-Aplicación de FAQ's para Sovereign</v>
      </c>
      <c r="B4384" s="9" t="s">
        <v>9367</v>
      </c>
      <c r="C4384" s="9" t="s">
        <v>9368</v>
      </c>
      <c r="D4384" t="str">
        <f t="shared" si="137"/>
        <v>HELSOV-Aplicación de FAQ's para Sovereign</v>
      </c>
    </row>
    <row r="4385" spans="1:4" x14ac:dyDescent="0.35">
      <c r="A4385" t="str">
        <f t="shared" si="136"/>
        <v>HERMAR-GESTIONA LAS HERRAMIENTAS     DE MODIFICACION MASIVAS PARA  EL MARACAJE EN CAT. PRODUCTOS</v>
      </c>
      <c r="B4385" s="9" t="s">
        <v>9369</v>
      </c>
      <c r="C4385" s="9" t="s">
        <v>9370</v>
      </c>
      <c r="D4385" t="str">
        <f t="shared" si="137"/>
        <v>HERMAR-GESTIONA LAS HERRAMIENTAS     DE MODIFICACION MASIVAS PARA  EL MARACAJE EN CAT. PRODUCTOS</v>
      </c>
    </row>
    <row r="4386" spans="1:4" x14ac:dyDescent="0.35">
      <c r="A4386" t="str">
        <f t="shared" si="136"/>
        <v>HESEEC-Herramientas de Segmentacion Específica de Chile.  Esta aplicación incluye toda aquella funcionalidad considerada multipaís adaptada a Chile. Teniendo en cuenta que Altair PE es el master en cuanto a la información de Personas.</v>
      </c>
      <c r="B4386" s="9" t="s">
        <v>9371</v>
      </c>
      <c r="C4386" s="9" t="s">
        <v>9372</v>
      </c>
      <c r="D4386" t="str">
        <f t="shared" si="137"/>
        <v>HESEEC-Herramientas de Segmentacion Específica de Chile.  Esta aplicación incluye toda aquella funcionalidad considerada multipaís adaptada a Chile. Teniendo en cuenta que Altair PE es el master en cuanto a la información de Personas.</v>
      </c>
    </row>
    <row r="4387" spans="1:4" x14ac:dyDescent="0.35">
      <c r="A4387" t="str">
        <f t="shared" si="136"/>
        <v>HHFRAB-TRATAMIENTO DE FRAUDE TRANSF. INTERNACIONALES RETAIL MULTI</v>
      </c>
      <c r="B4387" s="9" t="s">
        <v>9373</v>
      </c>
      <c r="C4387" s="9" t="s">
        <v>9374</v>
      </c>
      <c r="D4387" t="str">
        <f t="shared" si="137"/>
        <v>HHFRAB-TRATAMIENTO DE FRAUDE TRANSF. INTERNACIONALES RETAIL MULTI</v>
      </c>
    </row>
    <row r="4388" spans="1:4" x14ac:dyDescent="0.35">
      <c r="A4388" t="str">
        <f t="shared" si="136"/>
        <v>HHFRAU-TRATAMIENTO DE FRAUDE TRANSF. INTERNACIONALES RETAIL CORE</v>
      </c>
      <c r="B4388" s="9" t="s">
        <v>9375</v>
      </c>
      <c r="C4388" s="9" t="s">
        <v>9376</v>
      </c>
      <c r="D4388" t="str">
        <f t="shared" si="137"/>
        <v>HHFRAU-TRATAMIENTO DE FRAUDE TRANSF. INTERNACIONALES RETAIL CORE</v>
      </c>
    </row>
    <row r="4389" spans="1:4" x14ac:dyDescent="0.35">
      <c r="A4389" t="str">
        <f t="shared" si="136"/>
        <v>HHMIPA-SERVICIOS CORE PARA TRATAMIENTO DE TRANSFERENCIAS INTERNACIONALESL</v>
      </c>
      <c r="B4389" s="9" t="s">
        <v>9377</v>
      </c>
      <c r="C4389" s="9" t="s">
        <v>9378</v>
      </c>
      <c r="D4389" t="str">
        <f t="shared" si="137"/>
        <v>HHMIPA-SERVICIOS CORE PARA TRATAMIENTO DE TRANSFERENCIAS INTERNACIONALESL</v>
      </c>
    </row>
    <row r="4390" spans="1:4" x14ac:dyDescent="0.35">
      <c r="A4390" t="str">
        <f t="shared" si="136"/>
        <v>HHRPAB-TRANSFERENCIAS INTERNACIONALES VIA RIPPLE MULTI UK RETAIL</v>
      </c>
      <c r="B4390" s="9" t="s">
        <v>9379</v>
      </c>
      <c r="C4390" s="9" t="s">
        <v>9380</v>
      </c>
      <c r="D4390" t="str">
        <f t="shared" si="137"/>
        <v>HHRPAB-TRANSFERENCIAS INTERNACIONALES VIA RIPPLE MULTI UK RETAIL</v>
      </c>
    </row>
    <row r="4391" spans="1:4" x14ac:dyDescent="0.35">
      <c r="A4391" t="str">
        <f t="shared" si="136"/>
        <v>HHRPCO-TRANSFERENCIAS INTERNACIONALES VIA RIPPLE CORE</v>
      </c>
      <c r="B4391" s="9" t="s">
        <v>9381</v>
      </c>
      <c r="C4391" s="9" t="s">
        <v>9382</v>
      </c>
      <c r="D4391" t="str">
        <f t="shared" si="137"/>
        <v>HHRPCO-TRANSFERENCIAS INTERNACIONALES VIA RIPPLE CORE</v>
      </c>
    </row>
    <row r="4392" spans="1:4" x14ac:dyDescent="0.35">
      <c r="A4392" t="str">
        <f t="shared" si="136"/>
        <v>HHRPSA-TRANSFERENCIAS INTERNACIONALES VIA RIPPLE MULTI SANTANDER</v>
      </c>
      <c r="B4392" s="9" t="s">
        <v>9383</v>
      </c>
      <c r="C4392" s="9" t="s">
        <v>9384</v>
      </c>
      <c r="D4392" t="str">
        <f t="shared" si="137"/>
        <v>HHRPSA-TRANSFERENCIAS INTERNACIONALES VIA RIPPLE MULTI SANTANDER</v>
      </c>
    </row>
    <row r="4393" spans="1:4" x14ac:dyDescent="0.35">
      <c r="A4393" t="str">
        <f t="shared" si="136"/>
        <v>HIDECA-HISTORICO DE CARTERA</v>
      </c>
      <c r="B4393" s="9" t="s">
        <v>9385</v>
      </c>
      <c r="C4393" s="9" t="s">
        <v>9386</v>
      </c>
      <c r="D4393" t="str">
        <f t="shared" si="137"/>
        <v>HIDECA-HISTORICO DE CARTERA</v>
      </c>
    </row>
    <row r="4394" spans="1:4" x14ac:dyDescent="0.35">
      <c r="A4394" t="str">
        <f t="shared" si="136"/>
        <v>HIDEPR-HISTORIFICACION DE PRESTAMOS</v>
      </c>
      <c r="B4394" s="9" t="s">
        <v>9387</v>
      </c>
      <c r="C4394" s="9" t="s">
        <v>9388</v>
      </c>
      <c r="D4394" t="str">
        <f t="shared" si="137"/>
        <v>HIDEPR-HISTORIFICACION DE PRESTAMOS</v>
      </c>
    </row>
    <row r="4395" spans="1:4" x14ac:dyDescent="0.35">
      <c r="A4395" t="str">
        <f t="shared" si="136"/>
        <v>HILNMU-HISTORICOS LN MULTI</v>
      </c>
      <c r="B4395" s="9" t="s">
        <v>9389</v>
      </c>
      <c r="C4395" s="9" t="s">
        <v>9390</v>
      </c>
      <c r="D4395" t="str">
        <f t="shared" si="137"/>
        <v>HILNMU-HISTORICOS LN MULTI</v>
      </c>
    </row>
    <row r="4396" spans="1:4" x14ac:dyDescent="0.35">
      <c r="A4396" t="str">
        <f t="shared" si="136"/>
        <v>HIMUGL-Multi Global de Historificación de Préstamos.</v>
      </c>
      <c r="B4396" s="9" t="s">
        <v>9391</v>
      </c>
      <c r="C4396" s="9" t="s">
        <v>9392</v>
      </c>
      <c r="D4396" t="str">
        <f t="shared" si="137"/>
        <v>HIMUGL-Multi Global de Historificación de Préstamos.</v>
      </c>
    </row>
    <row r="4397" spans="1:4" x14ac:dyDescent="0.35">
      <c r="A4397" t="str">
        <f t="shared" si="136"/>
        <v>HISCBK-Historicos Oficina Canal Banking Reform</v>
      </c>
      <c r="B4397" s="9" t="s">
        <v>9393</v>
      </c>
      <c r="C4397" s="9" t="s">
        <v>9394</v>
      </c>
      <c r="D4397" t="str">
        <f t="shared" si="137"/>
        <v>HISCBK-Historicos Oficina Canal Banking Reform</v>
      </c>
    </row>
    <row r="4398" spans="1:4" x14ac:dyDescent="0.35">
      <c r="A4398" t="str">
        <f t="shared" si="136"/>
        <v>HISPRO-HISTORICO DE MOVIMIENTOS PROVISIONALES</v>
      </c>
      <c r="B4398" s="9" t="s">
        <v>9395</v>
      </c>
      <c r="C4398" s="9" t="s">
        <v>9396</v>
      </c>
      <c r="D4398" t="str">
        <f t="shared" si="137"/>
        <v>HISPRO-HISTORICO DE MOVIMIENTOS PROVISIONALES</v>
      </c>
    </row>
    <row r="4399" spans="1:4" x14ac:dyDescent="0.35">
      <c r="A4399" t="str">
        <f t="shared" si="136"/>
        <v>HISRFB-Historicos Oficina Reforming F Banking</v>
      </c>
      <c r="B4399" s="9" t="s">
        <v>9397</v>
      </c>
      <c r="C4399" s="9" t="s">
        <v>9398</v>
      </c>
      <c r="D4399" t="str">
        <f t="shared" si="137"/>
        <v>HISRFB-Historicos Oficina Reforming F Banking</v>
      </c>
    </row>
    <row r="4400" spans="1:4" x14ac:dyDescent="0.35">
      <c r="A4400" t="str">
        <f t="shared" si="136"/>
        <v>HITOAL-TRATAMIENTO DE HITOS EN ALEMANIA</v>
      </c>
      <c r="B4400" s="9" t="s">
        <v>9399</v>
      </c>
      <c r="C4400" s="9" t="s">
        <v>9400</v>
      </c>
      <c r="D4400" t="str">
        <f t="shared" si="137"/>
        <v>HITOAL-TRATAMIENTO DE HITOS EN ALEMANIA</v>
      </c>
    </row>
    <row r="4401" spans="1:4" x14ac:dyDescent="0.35">
      <c r="A4401" t="str">
        <f t="shared" si="136"/>
        <v>HITOCO-Definición, mantenimiento y consulta del modelo que recoge la codificación de los hitos definidos, de uso general por todas las aplicaciones de resto de capas del software</v>
      </c>
      <c r="B4401" s="9" t="s">
        <v>9401</v>
      </c>
      <c r="C4401" s="9" t="s">
        <v>9402</v>
      </c>
      <c r="D4401" t="str">
        <f t="shared" si="137"/>
        <v>HITOCO-Definición, mantenimiento y consulta del modelo que recoge la codificación de los hitos definidos, de uso general por todas las aplicaciones de resto de capas del software</v>
      </c>
    </row>
    <row r="4402" spans="1:4" x14ac:dyDescent="0.35">
      <c r="A4402" t="str">
        <f t="shared" si="136"/>
        <v>HITOES-TRATAMIENTO DE HITOS EN ESPAñA</v>
      </c>
      <c r="B4402" s="9" t="s">
        <v>9403</v>
      </c>
      <c r="C4402" s="9" t="s">
        <v>9404</v>
      </c>
      <c r="D4402" t="str">
        <f t="shared" si="137"/>
        <v>HITOES-TRATAMIENTO DE HITOS EN ESPAñA</v>
      </c>
    </row>
    <row r="4403" spans="1:4" x14ac:dyDescent="0.35">
      <c r="A4403" t="str">
        <f t="shared" si="136"/>
        <v>HITOPT-TRATAMIENTO DE HITOS EN PORTUGAL</v>
      </c>
      <c r="B4403" s="9" t="s">
        <v>9405</v>
      </c>
      <c r="C4403" s="9" t="s">
        <v>9406</v>
      </c>
      <c r="D4403" t="str">
        <f t="shared" si="137"/>
        <v>HITOPT-TRATAMIENTO DE HITOS EN PORTUGAL</v>
      </c>
    </row>
    <row r="4404" spans="1:4" x14ac:dyDescent="0.35">
      <c r="A4404" t="str">
        <f t="shared" si="136"/>
        <v>HITOUK-TRATAMIENTO DE HITOS EN UK</v>
      </c>
      <c r="B4404" s="9" t="s">
        <v>9407</v>
      </c>
      <c r="C4404" s="9" t="s">
        <v>9408</v>
      </c>
      <c r="D4404" t="str">
        <f t="shared" si="137"/>
        <v>HITOUK-TRATAMIENTO DE HITOS EN UK</v>
      </c>
    </row>
    <row r="4405" spans="1:4" x14ac:dyDescent="0.35">
      <c r="A4405" t="str">
        <f t="shared" si="136"/>
        <v>HITOUS-TRATAMIENTO DE HITOS EN EEUU</v>
      </c>
      <c r="B4405" s="9" t="s">
        <v>9409</v>
      </c>
      <c r="C4405" s="9" t="s">
        <v>9410</v>
      </c>
      <c r="D4405" t="str">
        <f t="shared" si="137"/>
        <v>HITOUS-TRATAMIENTO DE HITOS EN EEUU</v>
      </c>
    </row>
    <row r="4406" spans="1:4" x14ac:dyDescent="0.35">
      <c r="A4406" t="str">
        <f t="shared" si="136"/>
        <v>HIUKEU-Tratamientos Hismo en Corporate UK</v>
      </c>
      <c r="B4406" s="9" t="s">
        <v>9411</v>
      </c>
      <c r="C4406" s="9" t="s">
        <v>9412</v>
      </c>
      <c r="D4406" t="str">
        <f t="shared" si="137"/>
        <v>HIUKEU-Tratamientos Hismo en Corporate UK</v>
      </c>
    </row>
    <row r="4407" spans="1:4" x14ac:dyDescent="0.35">
      <c r="A4407" t="str">
        <f t="shared" si="136"/>
        <v>HMOACA-HISTORICO DE MOVIMIENTOS DE AUXILIARES</v>
      </c>
      <c r="B4407" s="9" t="s">
        <v>9413</v>
      </c>
      <c r="C4407" s="9" t="s">
        <v>9414</v>
      </c>
      <c r="D4407" t="str">
        <f t="shared" si="137"/>
        <v>HMOACA-HISTORICO DE MOVIMIENTOS DE AUXILIARES</v>
      </c>
    </row>
    <row r="4408" spans="1:4" x14ac:dyDescent="0.35">
      <c r="A4408" t="str">
        <f t="shared" si="136"/>
        <v>HMOCAJ-HISTORICO DE MOVIMIENTOS CAJA</v>
      </c>
      <c r="B4408" s="9" t="s">
        <v>9415</v>
      </c>
      <c r="C4408" s="9" t="s">
        <v>9416</v>
      </c>
      <c r="D4408" t="str">
        <f t="shared" si="137"/>
        <v>HMOCAJ-HISTORICO DE MOVIMIENTOS CAJA</v>
      </c>
    </row>
    <row r="4409" spans="1:4" x14ac:dyDescent="0.35">
      <c r="A4409" t="str">
        <f t="shared" si="136"/>
        <v>HMOCP-HISTORICO DE MOVIMIENTOS  PARA CUENTAS PERSONALES DE PLAZO, VISTA, AHORRO, RESTO, PRESTAMO Y CREDITO</v>
      </c>
      <c r="B4409" s="9" t="s">
        <v>9417</v>
      </c>
      <c r="C4409" s="9" t="s">
        <v>9418</v>
      </c>
      <c r="D4409" t="str">
        <f t="shared" si="137"/>
        <v>HMOCP-HISTORICO DE MOVIMIENTOS  PARA CUENTAS PERSONALES DE PLAZO, VISTA, AHORRO, RESTO, PRESTAMO Y CREDITO</v>
      </c>
    </row>
    <row r="4410" spans="1:4" x14ac:dyDescent="0.35">
      <c r="A4410" t="str">
        <f t="shared" si="136"/>
        <v>HMOCTL-Parametrización y gestión  para la separación de los movimientos de la distribución del DGO según el concepto de saldo, por el cual se almacenan en los distintas bases de datos del Histórico de Movimientos</v>
      </c>
      <c r="B4410" s="9" t="s">
        <v>9419</v>
      </c>
      <c r="C4410" s="9" t="s">
        <v>9420</v>
      </c>
      <c r="D4410" t="str">
        <f t="shared" si="137"/>
        <v>HMOCTL-Parametrización y gestión  para la separación de los movimientos de la distribución del DGO según el concepto de saldo, por el cual se almacenan en los distintas bases de datos del Histórico de Movimientos</v>
      </c>
    </row>
    <row r="4411" spans="1:4" x14ac:dyDescent="0.35">
      <c r="A4411" t="str">
        <f t="shared" si="136"/>
        <v>HMOD7A-HISTORICO DE MOVIMIENTOS DE AUXILIARES DE TRANSFERENCIAS</v>
      </c>
      <c r="B4411" s="9" t="s">
        <v>9421</v>
      </c>
      <c r="C4411" s="9" t="s">
        <v>9422</v>
      </c>
      <c r="D4411" t="str">
        <f t="shared" si="137"/>
        <v>HMOD7A-HISTORICO DE MOVIMIENTOS DE AUXILIARES DE TRANSFERENCIAS</v>
      </c>
    </row>
    <row r="4412" spans="1:4" x14ac:dyDescent="0.35">
      <c r="A4412" t="str">
        <f t="shared" si="136"/>
        <v>HMOGES-Peticiones al Histórico de HISMOS de los Movimientos s/ consulta</v>
      </c>
      <c r="B4412" s="9" t="s">
        <v>9423</v>
      </c>
      <c r="C4412" s="9" t="s">
        <v>9424</v>
      </c>
      <c r="D4412" t="str">
        <f t="shared" si="137"/>
        <v>HMOGES-Peticiones al Histórico de HISMOS de los Movimientos s/ consulta</v>
      </c>
    </row>
    <row r="4413" spans="1:4" x14ac:dyDescent="0.35">
      <c r="A4413" t="str">
        <f t="shared" si="136"/>
        <v>HMOINT-HISTORICO DE MOVIMIENTOS DE AUXILIARES DE INTERSUCURSALES</v>
      </c>
      <c r="B4413" s="9" t="s">
        <v>9425</v>
      </c>
      <c r="C4413" s="9" t="s">
        <v>9426</v>
      </c>
      <c r="D4413" t="str">
        <f t="shared" si="137"/>
        <v>HMOINT-HISTORICO DE MOVIMIENTOS DE AUXILIARES DE INTERSUCURSALES</v>
      </c>
    </row>
    <row r="4414" spans="1:4" x14ac:dyDescent="0.35">
      <c r="A4414" t="str">
        <f t="shared" si="136"/>
        <v>HMOM4A-HISTORICO DE MOVIMIENTOS DE AUXILIARES DE MEDIOS DE PAGO</v>
      </c>
      <c r="B4414" s="9" t="s">
        <v>9427</v>
      </c>
      <c r="C4414" s="9" t="s">
        <v>9428</v>
      </c>
      <c r="D4414" t="str">
        <f t="shared" si="137"/>
        <v>HMOM4A-HISTORICO DE MOVIMIENTOS DE AUXILIARES DE MEDIOS DE PAGO</v>
      </c>
    </row>
    <row r="4415" spans="1:4" x14ac:dyDescent="0.35">
      <c r="A4415" t="str">
        <f t="shared" ref="A4415:A4490" si="138">CONCATENATE(C4415,"-",B4415)</f>
        <v>HMOMAO-AMPLIACION CAPACIDAD HISMO DE CUENTAS PERSONALES DE AHORRO</v>
      </c>
      <c r="B4415" s="9" t="s">
        <v>9429</v>
      </c>
      <c r="C4415" s="9" t="s">
        <v>9430</v>
      </c>
      <c r="D4415" t="str">
        <f t="shared" ref="D4415:D4490" si="139">A4415</f>
        <v>HMOMAO-AMPLIACION CAPACIDAD HISMO DE CUENTAS PERSONALES DE AHORRO</v>
      </c>
    </row>
    <row r="4416" spans="1:4" x14ac:dyDescent="0.35">
      <c r="A4416" t="str">
        <f t="shared" si="138"/>
        <v>HMOMCP-AMPLIACION CAPACIDAD HISMO DE CUENTAS PERSONALES A LA VISTA</v>
      </c>
      <c r="B4416" s="9" t="s">
        <v>9431</v>
      </c>
      <c r="C4416" s="9" t="s">
        <v>9432</v>
      </c>
      <c r="D4416" t="str">
        <f t="shared" si="139"/>
        <v>HMOMCP-AMPLIACION CAPACIDAD HISMO DE CUENTAS PERSONALES A LA VISTA</v>
      </c>
    </row>
    <row r="4417" spans="1:4" x14ac:dyDescent="0.35">
      <c r="A4417" t="str">
        <f t="shared" si="138"/>
        <v>HMOMID-Gestion de Movimientos MIDATA</v>
      </c>
      <c r="B4417" s="9" t="s">
        <v>9433</v>
      </c>
      <c r="C4417" s="9" t="s">
        <v>9434</v>
      </c>
      <c r="D4417" t="str">
        <f t="shared" si="139"/>
        <v>HMOMID-Gestion de Movimientos MIDATA</v>
      </c>
    </row>
    <row r="4418" spans="1:4" x14ac:dyDescent="0.35">
      <c r="A4418" t="str">
        <f t="shared" si="138"/>
        <v>HMOMPR-AMPLIACION CAPACIDAD HISMO DE PRESTAMOS</v>
      </c>
      <c r="B4418" s="9" t="s">
        <v>9435</v>
      </c>
      <c r="C4418" s="9" t="s">
        <v>9436</v>
      </c>
      <c r="D4418" t="str">
        <f t="shared" si="139"/>
        <v>HMOMPR-AMPLIACION CAPACIDAD HISMO DE PRESTAMOS</v>
      </c>
    </row>
    <row r="4419" spans="1:4" x14ac:dyDescent="0.35">
      <c r="A4419" t="str">
        <f t="shared" si="138"/>
        <v>HMOMVT-HISTORICO DE MOVIMIENTOS DE POSICIONES DE CONTRATO CON POSIBILIDAD DE MAS DE 99.999 MOVIMIENTOS DIA</v>
      </c>
      <c r="B4419" s="9" t="s">
        <v>9437</v>
      </c>
      <c r="C4419" s="9" t="s">
        <v>9438</v>
      </c>
      <c r="D4419" t="str">
        <f t="shared" si="139"/>
        <v>HMOMVT-HISTORICO DE MOVIMIENTOS DE POSICIONES DE CONTRATO CON POSIBILIDAD DE MAS DE 99.999 MOVIMIENTOS DIA</v>
      </c>
    </row>
    <row r="4420" spans="1:4" x14ac:dyDescent="0.35">
      <c r="A4420" t="str">
        <f t="shared" si="138"/>
        <v>HMOPCO-HISTORICO DE MOVIMIENTOS DE POSICIONES DE CONTRATO</v>
      </c>
      <c r="B4420" s="9" t="s">
        <v>9439</v>
      </c>
      <c r="C4420" s="9" t="s">
        <v>9440</v>
      </c>
      <c r="D4420" t="str">
        <f t="shared" si="139"/>
        <v>HMOPCO-HISTORICO DE MOVIMIENTOS DE POSICIONES DE CONTRATO</v>
      </c>
    </row>
    <row r="4421" spans="1:4" x14ac:dyDescent="0.35">
      <c r="A4421" t="str">
        <f t="shared" si="138"/>
        <v>HMOPCP-HISTORICO DE MOVIMIENTOS DE PERIODIFICACION DE POSICIONES DE CUENTAS PERSONALES</v>
      </c>
      <c r="B4421" s="9" t="s">
        <v>9441</v>
      </c>
      <c r="C4421" s="9" t="s">
        <v>9442</v>
      </c>
      <c r="D4421" t="str">
        <f t="shared" si="139"/>
        <v>HMOPCP-HISTORICO DE MOVIMIENTOS DE PERIODIFICACION DE POSICIONES DE CUENTAS PERSONALES</v>
      </c>
    </row>
    <row r="4422" spans="1:4" x14ac:dyDescent="0.35">
      <c r="A4422" t="str">
        <f t="shared" si="138"/>
        <v>HMORTA-HISTORICO DE MOVIMIENTOS DE AUXILIARES DE CHEQUES</v>
      </c>
      <c r="B4422" s="9" t="s">
        <v>9443</v>
      </c>
      <c r="C4422" s="9" t="s">
        <v>9444</v>
      </c>
      <c r="D4422" t="str">
        <f t="shared" si="139"/>
        <v>HMORTA-HISTORICO DE MOVIMIENTOS DE AUXILIARES DE CHEQUES</v>
      </c>
    </row>
    <row r="4423" spans="1:4" x14ac:dyDescent="0.35">
      <c r="A4423" t="str">
        <f t="shared" si="138"/>
        <v>HMOSEB-Gestión histórico de movimientos en SEB</v>
      </c>
      <c r="B4423" s="9" t="s">
        <v>9445</v>
      </c>
      <c r="C4423" s="9" t="s">
        <v>9446</v>
      </c>
      <c r="D4423" t="str">
        <f t="shared" si="139"/>
        <v>HMOSEB-Gestión histórico de movimientos en SEB</v>
      </c>
    </row>
    <row r="4424" spans="1:4" x14ac:dyDescent="0.35">
      <c r="A4424" t="str">
        <f t="shared" si="138"/>
        <v>HMOSIT-HISTORICO DE MOVIMIENTOS DE CUENTAS DE SITUACION</v>
      </c>
      <c r="B4424" s="9" t="s">
        <v>9447</v>
      </c>
      <c r="C4424" s="9" t="s">
        <v>9448</v>
      </c>
      <c r="D4424" t="str">
        <f t="shared" si="139"/>
        <v>HMOSIT-HISTORICO DE MOVIMIENTOS DE CUENTAS DE SITUACION</v>
      </c>
    </row>
    <row r="4425" spans="1:4" x14ac:dyDescent="0.35">
      <c r="A4425" t="str">
        <f t="shared" si="138"/>
        <v>HMOSKP-HISTORICO DE MOVIMIENTOS SUBCONTRATOS DE PLAZO</v>
      </c>
      <c r="B4425" s="9" t="s">
        <v>9449</v>
      </c>
      <c r="C4425" s="9" t="s">
        <v>9450</v>
      </c>
      <c r="D4425" t="str">
        <f t="shared" si="139"/>
        <v>HMOSKP-HISTORICO DE MOVIMIENTOS SUBCONTRATOS DE PLAZO</v>
      </c>
    </row>
    <row r="4426" spans="1:4" x14ac:dyDescent="0.35">
      <c r="A4426" t="str">
        <f t="shared" si="138"/>
        <v>HMOSOV-GESTIóN HISTóRICOS DE MOVIMIENTOS HISMOS SOVEREING</v>
      </c>
      <c r="B4426" s="9" t="s">
        <v>9451</v>
      </c>
      <c r="C4426" s="9" t="s">
        <v>9452</v>
      </c>
      <c r="D4426" t="str">
        <f t="shared" si="139"/>
        <v>HMOSOV-GESTIóN HISTóRICOS DE MOVIMIENTOS HISMOS SOVEREING</v>
      </c>
    </row>
    <row r="4427" spans="1:4" x14ac:dyDescent="0.35">
      <c r="A4427" t="str">
        <f t="shared" si="138"/>
        <v>HMOSUB-HISTORICO DE MOVIMIENTOS DE SUBCUENTAS</v>
      </c>
      <c r="B4427" s="9" t="s">
        <v>9453</v>
      </c>
      <c r="C4427" s="9" t="s">
        <v>9454</v>
      </c>
      <c r="D4427" t="str">
        <f t="shared" si="139"/>
        <v>HMOSUB-HISTORICO DE MOVIMIENTOS DE SUBCUENTAS</v>
      </c>
    </row>
    <row r="4428" spans="1:4" x14ac:dyDescent="0.35">
      <c r="A4428" t="str">
        <f t="shared" si="138"/>
        <v>HPI-House Price Indexation Calculator User enters details such as postcode, latest valuation and new mortgage balance, application calculates Current Indexed Valuation and Loan to Value % - in TD portal</v>
      </c>
      <c r="B4428" s="9" t="s">
        <v>9455</v>
      </c>
      <c r="C4428" s="9" t="s">
        <v>9456</v>
      </c>
      <c r="D4428" t="str">
        <f t="shared" si="139"/>
        <v>HPI-House Price Indexation Calculator User enters details such as postcode, latest valuation and new mortgage balance, application calculates Current Indexed Valuation and Loan to Value % - in TD portal</v>
      </c>
    </row>
    <row r="4429" spans="1:4" x14ac:dyDescent="0.35">
      <c r="A4429" t="str">
        <f t="shared" si="138"/>
        <v>HSEGAL-Herramientas de Segmentación Específico de Alemania</v>
      </c>
      <c r="B4429" s="9" t="s">
        <v>9457</v>
      </c>
      <c r="C4429" s="9" t="s">
        <v>9458</v>
      </c>
      <c r="D4429" t="str">
        <f t="shared" si="139"/>
        <v>HSEGAL-Herramientas de Segmentación Específico de Alemania</v>
      </c>
    </row>
    <row r="4430" spans="1:4" x14ac:dyDescent="0.35">
      <c r="A4430" t="str">
        <f t="shared" si="138"/>
        <v>HSEGCO-La Herramienta de Segmentación, se encarga de centralizar e independizar la parametrización de la Segmentación de una entidad, de la relación que se haga de éstos valores con las diferentes tipologías de personas (clientes, prospects, solicitantes…)  En otras palabras, es una herramienta común donde se parametrizan los valores y las características de la segmentación que después será manejadas desde los distintos subsistemas de personas (Clientes, Prospects, Solicitantes y No-Clientes).</v>
      </c>
      <c r="B4430" s="9" t="s">
        <v>9459</v>
      </c>
      <c r="C4430" s="9" t="s">
        <v>9460</v>
      </c>
      <c r="D4430" t="str">
        <f t="shared" si="139"/>
        <v>HSEGCO-La Herramienta de Segmentación, se encarga de centralizar e independizar la parametrización de la Segmentación de una entidad, de la relación que se haga de éstos valores con las diferentes tipologías de personas (clientes, prospects, solicitantes…)  En otras palabras, es una herramienta común donde se parametrizan los valores y las características de la segmentación que después será manejadas desde los distintos subsistemas de personas (Clientes, Prospects, Solicitantes y No-Clientes).</v>
      </c>
    </row>
    <row r="4431" spans="1:4" x14ac:dyDescent="0.35">
      <c r="A4431" t="str">
        <f t="shared" si="138"/>
        <v>HSEGES-Herramientas de Segmentación Específico de España</v>
      </c>
      <c r="B4431" s="9" t="s">
        <v>9461</v>
      </c>
      <c r="C4431" s="9" t="s">
        <v>9462</v>
      </c>
      <c r="D4431" t="str">
        <f t="shared" si="139"/>
        <v>HSEGES-Herramientas de Segmentación Específico de España</v>
      </c>
    </row>
    <row r="4432" spans="1:4" x14ac:dyDescent="0.35">
      <c r="A4432" t="str">
        <f t="shared" si="138"/>
        <v>HSEGMX-Herramientas de Segmentacion Específica de México.  Esta aplicación incluye toda aquella funcionalidad considerada multipaís adaptada a Mexico. Teniendo en cuenta que Altair 390 es el master en cuanto a la información de Personas.</v>
      </c>
      <c r="B4432" s="9" t="s">
        <v>9463</v>
      </c>
      <c r="C4432" s="9" t="s">
        <v>9464</v>
      </c>
      <c r="D4432" t="str">
        <f t="shared" si="139"/>
        <v>HSEGMX-Herramientas de Segmentacion Específica de México.  Esta aplicación incluye toda aquella funcionalidad considerada multipaís adaptada a Mexico. Teniendo en cuenta que Altair 390 es el master en cuanto a la información de Personas.</v>
      </c>
    </row>
    <row r="4433" spans="1:4" x14ac:dyDescent="0.35">
      <c r="A4433" t="str">
        <f t="shared" si="138"/>
        <v>HSEGPT-Herramientas de Segmentación Específico de Portugal</v>
      </c>
      <c r="B4433" s="9" t="s">
        <v>9465</v>
      </c>
      <c r="C4433" s="9" t="s">
        <v>9466</v>
      </c>
      <c r="D4433" t="str">
        <f t="shared" si="139"/>
        <v>HSEGPT-Herramientas de Segmentación Específico de Portugal</v>
      </c>
    </row>
    <row r="4434" spans="1:4" x14ac:dyDescent="0.35">
      <c r="A4434" t="str">
        <f t="shared" si="138"/>
        <v>HSEGUK-Herramientas de Segmentación Específico de UK</v>
      </c>
      <c r="B4434" s="9" t="s">
        <v>9467</v>
      </c>
      <c r="C4434" s="9" t="s">
        <v>9468</v>
      </c>
      <c r="D4434" t="str">
        <f t="shared" si="139"/>
        <v>HSEGUK-Herramientas de Segmentación Específico de UK</v>
      </c>
    </row>
    <row r="4435" spans="1:4" x14ac:dyDescent="0.35">
      <c r="A4435" t="str">
        <f t="shared" si="138"/>
        <v>HSEGUS-Herramientas de Segmentación Específico de USA</v>
      </c>
      <c r="B4435" s="9" t="s">
        <v>9469</v>
      </c>
      <c r="C4435" s="9" t="s">
        <v>9470</v>
      </c>
      <c r="D4435" t="str">
        <f t="shared" si="139"/>
        <v>HSEGUS-Herramientas de Segmentación Específico de USA</v>
      </c>
    </row>
    <row r="4436" spans="1:4" x14ac:dyDescent="0.35">
      <c r="A4436" t="str">
        <f t="shared" si="138"/>
        <v>HSGCOR-HERRAMIENTAS DE SEGMENTACIóN GLOBAL</v>
      </c>
      <c r="B4436" s="9" t="s">
        <v>9471</v>
      </c>
      <c r="C4436" s="9" t="s">
        <v>9472</v>
      </c>
      <c r="D4436" t="str">
        <f t="shared" si="139"/>
        <v>HSGCOR-HERRAMIENTAS DE SEGMENTACIóN GLOBAL</v>
      </c>
    </row>
    <row r="4437" spans="1:4" x14ac:dyDescent="0.35">
      <c r="A4437" t="str">
        <f t="shared" si="138"/>
        <v>HTCINF-Aplicación para la corrección de incidencias en fiscalidad y la incorporación de Entradas Manuales de información fiscal.</v>
      </c>
      <c r="B4437" s="9" t="s">
        <v>9473</v>
      </c>
      <c r="C4437" s="9" t="s">
        <v>9474</v>
      </c>
      <c r="D4437" t="str">
        <f t="shared" ref="D4437:D4446" si="140">A4437</f>
        <v>HTCINF-Aplicación para la corrección de incidencias en fiscalidad y la incorporación de Entradas Manuales de información fiscal.</v>
      </c>
    </row>
    <row r="4438" spans="1:4" x14ac:dyDescent="0.35">
      <c r="A4438" t="str">
        <f t="shared" si="138"/>
        <v>HQENEW-HQ_eNews</v>
      </c>
      <c r="B4438" s="124" t="s">
        <v>9475</v>
      </c>
      <c r="C4438" s="124" t="s">
        <v>9476</v>
      </c>
      <c r="D4438" t="str">
        <f t="shared" si="140"/>
        <v>HQENEW-HQ_eNews</v>
      </c>
    </row>
    <row r="4439" spans="1:4" x14ac:dyDescent="0.35">
      <c r="A4439" t="str">
        <f t="shared" si="138"/>
        <v>HQARV-Analytical Residual Value</v>
      </c>
      <c r="B4439" s="124" t="s">
        <v>9477</v>
      </c>
      <c r="C4439" s="124" t="s">
        <v>9478</v>
      </c>
      <c r="D4439" t="str">
        <f t="shared" si="140"/>
        <v>HQARV-Analytical Residual Value</v>
      </c>
    </row>
    <row r="4440" spans="1:4" x14ac:dyDescent="0.35">
      <c r="A4440" t="str">
        <f t="shared" si="138"/>
        <v>HQDAAS-HQ_DATA Referencia DaaS</v>
      </c>
      <c r="B4440" s="9" t="s">
        <v>16969</v>
      </c>
      <c r="C4440" s="9" t="s">
        <v>9479</v>
      </c>
      <c r="D4440" t="str">
        <f t="shared" si="140"/>
        <v>HQDAAS-HQ_DATA Referencia DaaS</v>
      </c>
    </row>
    <row r="4441" spans="1:4" x14ac:dyDescent="0.35">
      <c r="A4441" t="str">
        <f t="shared" si="138"/>
        <v>HQDATA-Dataecosystem</v>
      </c>
      <c r="B4441" s="124" t="s">
        <v>9480</v>
      </c>
      <c r="C4441" s="124" t="s">
        <v>9481</v>
      </c>
      <c r="D4441" t="str">
        <f t="shared" si="140"/>
        <v>HQDATA-Dataecosystem</v>
      </c>
    </row>
    <row r="4442" spans="1:4" x14ac:dyDescent="0.35">
      <c r="A4442" t="str">
        <f t="shared" si="138"/>
        <v>HQDMPC-HQ_DATA Migracion Analítica AZ AWS - MPC</v>
      </c>
      <c r="B4442" s="9" t="s">
        <v>9482</v>
      </c>
      <c r="C4442" s="9" t="s">
        <v>9483</v>
      </c>
      <c r="D4442" t="str">
        <f t="shared" si="140"/>
        <v>HQDMPC-HQ_DATA Migracion Analítica AZ AWS - MPC</v>
      </c>
    </row>
    <row r="4443" spans="1:4" x14ac:dyDescent="0.35">
      <c r="A4443" t="str">
        <f t="shared" si="138"/>
        <v>HQDLAB-Proyecto genérico para Agrupación de UC de HQ Datalake en AWS</v>
      </c>
      <c r="B4443" s="9" t="s">
        <v>16968</v>
      </c>
      <c r="C4443" s="9" t="s">
        <v>16967</v>
      </c>
      <c r="D4443" t="str">
        <f t="shared" si="140"/>
        <v>HQDLAB-Proyecto genérico para Agrupación de UC de HQ Datalake en AWS</v>
      </c>
    </row>
    <row r="4444" spans="1:4" x14ac:dyDescent="0.35">
      <c r="A4444" t="str">
        <f t="shared" si="138"/>
        <v>HQDPPN-HQ_DATA Migracion Analítica AZ AWS - Punto de Partida</v>
      </c>
      <c r="B4444" s="9" t="s">
        <v>9484</v>
      </c>
      <c r="C4444" s="9" t="s">
        <v>9485</v>
      </c>
      <c r="D4444" t="str">
        <f t="shared" si="140"/>
        <v>HQDPPN-HQ_DATA Migracion Analítica AZ AWS - Punto de Partida</v>
      </c>
    </row>
    <row r="4445" spans="1:4" x14ac:dyDescent="0.35">
      <c r="A4445" t="str">
        <f t="shared" si="138"/>
        <v>HQDTLK-Migracion Analitica de Datos HQ</v>
      </c>
      <c r="B4445" s="9" t="s">
        <v>9486</v>
      </c>
      <c r="C4445" s="9" t="s">
        <v>9487</v>
      </c>
      <c r="D4445" t="str">
        <f t="shared" si="140"/>
        <v>HQDTLK-Migracion Analitica de Datos HQ</v>
      </c>
    </row>
    <row r="4446" spans="1:4" x14ac:dyDescent="0.35">
      <c r="A4446" t="str">
        <f t="shared" si="138"/>
        <v>HQDWAB-HQ_DATA Migracion Analítica AZ AWS - WABI</v>
      </c>
      <c r="B4446" s="9" t="s">
        <v>9488</v>
      </c>
      <c r="C4446" s="9" t="s">
        <v>9489</v>
      </c>
      <c r="D4446" t="str">
        <f t="shared" si="140"/>
        <v>HQDWAB-HQ_DATA Migracion Analítica AZ AWS - WABI</v>
      </c>
    </row>
    <row r="4447" spans="1:4" x14ac:dyDescent="0.35">
      <c r="A4447" t="str">
        <f t="shared" si="138"/>
        <v>hqdata-Santander Consumer Finance HQ data ecosystem</v>
      </c>
      <c r="B4447" s="9" t="s">
        <v>9490</v>
      </c>
      <c r="C4447" s="9" t="s">
        <v>9491</v>
      </c>
      <c r="D4447" t="str">
        <f t="shared" si="139"/>
        <v>hqdata-Santander Consumer Finance HQ data ecosystem</v>
      </c>
    </row>
    <row r="4448" spans="1:4" x14ac:dyDescent="0.35">
      <c r="A4448" t="str">
        <f t="shared" si="138"/>
        <v xml:space="preserve">hqmktc-Santander Consumer Finance HQ Marketplace </v>
      </c>
      <c r="B4448" s="9" t="s">
        <v>9492</v>
      </c>
      <c r="C4448" s="9" t="s">
        <v>9493</v>
      </c>
      <c r="D4448" t="str">
        <f t="shared" si="139"/>
        <v xml:space="preserve">hqmktc-Santander Consumer Finance HQ Marketplace </v>
      </c>
    </row>
    <row r="4449" spans="1:4" x14ac:dyDescent="0.35">
      <c r="A4449" t="str">
        <f t="shared" si="138"/>
        <v>HUBSAP-Servicios SAP Route LA2020</v>
      </c>
      <c r="B4449" s="119" t="s">
        <v>9494</v>
      </c>
      <c r="C4449" s="9" t="s">
        <v>9495</v>
      </c>
      <c r="D4449" t="str">
        <f t="shared" si="139"/>
        <v>HUBSAP-Servicios SAP Route LA2020</v>
      </c>
    </row>
    <row r="4450" spans="1:4" x14ac:dyDescent="0.35">
      <c r="A4450" t="str">
        <f t="shared" si="138"/>
        <v>HUSOAL-Patrón de Multi-Implementación, resolución para Alemania, del Mantenimiento y consulta del modelo de Zona Horaria y Horario, dónde se recogen todas las Zonas Horarias y Horarios que puedan necesitarse tener en cuenta en cualquier operativa a realizar. Es de uso general por todas las aplicaciones y capas del software</v>
      </c>
      <c r="B4450" s="9" t="s">
        <v>9496</v>
      </c>
      <c r="C4450" s="9" t="s">
        <v>9497</v>
      </c>
      <c r="D4450" t="str">
        <f t="shared" si="139"/>
        <v>HUSOAL-Patrón de Multi-Implementación, resolución para Alemania, del Mantenimiento y consulta del modelo de Zona Horaria y Horario, dónde se recogen todas las Zonas Horarias y Horarios que puedan necesitarse tener en cuenta en cualquier operativa a realizar. Es de uso general por todas las aplicaciones y capas del software</v>
      </c>
    </row>
    <row r="4451" spans="1:4" x14ac:dyDescent="0.35">
      <c r="A4451" t="str">
        <f t="shared" si="138"/>
        <v>HUSOCO-Mantenimiento y consulta del modelo de Zona Horaria y Horario, dónde se recogen todas las Zonas Horarias y Horarios que puedan necesitarse tener en cuenta en cualquier operativa a realizar. Es de uso general por todas las aplicaciones y capas del software</v>
      </c>
      <c r="B4451" s="9" t="s">
        <v>9498</v>
      </c>
      <c r="C4451" s="9" t="s">
        <v>9499</v>
      </c>
      <c r="D4451" t="str">
        <f t="shared" si="139"/>
        <v>HUSOCO-Mantenimiento y consulta del modelo de Zona Horaria y Horario, dónde se recogen todas las Zonas Horarias y Horarios que puedan necesitarse tener en cuenta en cualquier operativa a realizar. Es de uso general por todas las aplicaciones y capas del software</v>
      </c>
    </row>
    <row r="4452" spans="1:4" x14ac:dyDescent="0.35">
      <c r="A4452" t="str">
        <f t="shared" si="138"/>
        <v>HUSOES-Patrón de Multi-Implementación, resolución para España, del Mantenimiento y consulta del modelo de Zona Horaria y Horario, dónde se recogen todas las Zonas Horarias y Horarios que puedan necesitarse tener en cuenta en cualquier operativa a realizar. Es de uso general por todas las aplicaciones y capas del software</v>
      </c>
      <c r="B4452" s="9" t="s">
        <v>9500</v>
      </c>
      <c r="C4452" s="9" t="s">
        <v>9501</v>
      </c>
      <c r="D4452" t="str">
        <f t="shared" si="139"/>
        <v>HUSOES-Patrón de Multi-Implementación, resolución para España, del Mantenimiento y consulta del modelo de Zona Horaria y Horario, dónde se recogen todas las Zonas Horarias y Horarios que puedan necesitarse tener en cuenta en cualquier operativa a realizar. Es de uso general por todas las aplicaciones y capas del software</v>
      </c>
    </row>
    <row r="4453" spans="1:4" x14ac:dyDescent="0.35">
      <c r="A4453" t="str">
        <f t="shared" si="138"/>
        <v>HUSOGL-Patrón de Multi-Implementación, resolución para SGBM de NNGG, del Mantenimiento y consulta del modelo de Zona Horaria y Horario, dónde se recogen todas las Zonas Horarias y Horarios que puedan necesitarse tener en cuenta en cualquier operativa a realizar. Es de uso general por todas las aplicaciones y capas del software</v>
      </c>
      <c r="B4453" s="9" t="s">
        <v>9502</v>
      </c>
      <c r="C4453" s="9" t="s">
        <v>9503</v>
      </c>
      <c r="D4453" t="str">
        <f t="shared" si="139"/>
        <v>HUSOGL-Patrón de Multi-Implementación, resolución para SGBM de NNGG, del Mantenimiento y consulta del modelo de Zona Horaria y Horario, dónde se recogen todas las Zonas Horarias y Horarios que puedan necesitarse tener en cuenta en cualquier operativa a realizar. Es de uso general por todas las aplicaciones y capas del software</v>
      </c>
    </row>
    <row r="4454" spans="1:4" x14ac:dyDescent="0.35">
      <c r="A4454" t="str">
        <f t="shared" si="138"/>
        <v>HUSOPT-Patrón de Multi-Implementación, resolución para Portugal, del Mantenimiento y consulta del modelo de Zona Horaria y Horario, dónde se recogen todas las Zonas Horarias y Horarios que puedan necesitarse tener en cuenta en cualquier operativa a realizar. Es de uso general por todas las aplicaciones y capas del software</v>
      </c>
      <c r="B4454" s="9" t="s">
        <v>9504</v>
      </c>
      <c r="C4454" s="9" t="s">
        <v>9505</v>
      </c>
      <c r="D4454" t="str">
        <f t="shared" si="139"/>
        <v>HUSOPT-Patrón de Multi-Implementación, resolución para Portugal, del Mantenimiento y consulta del modelo de Zona Horaria y Horario, dónde se recogen todas las Zonas Horarias y Horarios que puedan necesitarse tener en cuenta en cualquier operativa a realizar. Es de uso general por todas las aplicaciones y capas del software</v>
      </c>
    </row>
    <row r="4455" spans="1:4" x14ac:dyDescent="0.35">
      <c r="A4455" t="str">
        <f t="shared" si="138"/>
        <v>HUSOUK-Patrón de Multi-Implementación, resolución para UK, del Mantenimiento y consulta del modelo de Zona Horaria y Horario, dónde se recogen todas las Zonas Horarias y Horarios que puedan necesitarse tener en cuenta en cualquier operativa a realizar. Es de uso general por todas las aplicaciones y capas del software</v>
      </c>
      <c r="B4455" s="9" t="s">
        <v>9506</v>
      </c>
      <c r="C4455" s="9" t="s">
        <v>9507</v>
      </c>
      <c r="D4455" t="str">
        <f t="shared" si="139"/>
        <v>HUSOUK-Patrón de Multi-Implementación, resolución para UK, del Mantenimiento y consulta del modelo de Zona Horaria y Horario, dónde se recogen todas las Zonas Horarias y Horarios que puedan necesitarse tener en cuenta en cualquier operativa a realizar. Es de uso general por todas las aplicaciones y capas del software</v>
      </c>
    </row>
    <row r="4456" spans="1:4" x14ac:dyDescent="0.35">
      <c r="A4456" t="str">
        <f t="shared" si="138"/>
        <v>HUSOUS-Patrón de Multi-Implementación, resolución para USA, del Mantenimiento y consulta del modelo de Zona Horaria y Horario, dónde se recogen todas las Zonas Horarias y Horarios que puedan necesitarse tener en cuenta en cualquier operativa a realizar. Es de uso general por todas las aplicaciones y capas del software</v>
      </c>
      <c r="B4456" s="9" t="s">
        <v>9508</v>
      </c>
      <c r="C4456" s="9" t="s">
        <v>9509</v>
      </c>
      <c r="D4456" t="str">
        <f t="shared" si="139"/>
        <v>HUSOUS-Patrón de Multi-Implementación, resolución para USA, del Mantenimiento y consulta del modelo de Zona Horaria y Horario, dónde se recogen todas las Zonas Horarias y Horarios que puedan necesitarse tener en cuenta en cualquier operativa a realizar. Es de uso general por todas las aplicaciones y capas del software</v>
      </c>
    </row>
    <row r="4457" spans="1:4" x14ac:dyDescent="0.35">
      <c r="A4457" t="str">
        <f t="shared" si="138"/>
        <v>IACANC-SW de tratamiento de cancelaciones de cuentas en UK</v>
      </c>
      <c r="B4457" s="9" t="s">
        <v>9510</v>
      </c>
      <c r="C4457" s="9" t="s">
        <v>9511</v>
      </c>
      <c r="D4457" t="str">
        <f t="shared" si="139"/>
        <v>IACANC-SW de tratamiento de cancelaciones de cuentas en UK</v>
      </c>
    </row>
    <row r="4458" spans="1:4" x14ac:dyDescent="0.35">
      <c r="A4458" t="str">
        <f t="shared" si="138"/>
        <v>IACHEQ-Tratamiento de comunicaciones de emisión de cheques en UK (Positive Pay)</v>
      </c>
      <c r="B4458" s="9" t="s">
        <v>9512</v>
      </c>
      <c r="C4458" s="9" t="s">
        <v>9513</v>
      </c>
      <c r="D4458" t="str">
        <f t="shared" si="139"/>
        <v>IACHEQ-Tratamiento de comunicaciones de emisión de cheques en UK (Positive Pay)</v>
      </c>
    </row>
    <row r="4459" spans="1:4" x14ac:dyDescent="0.35">
      <c r="A4459" t="str">
        <f t="shared" si="138"/>
        <v>IACOMP-ABBEY COMPENSATION</v>
      </c>
      <c r="B4459" s="9" t="s">
        <v>9514</v>
      </c>
      <c r="C4459" s="9" t="s">
        <v>9515</v>
      </c>
      <c r="D4459" t="str">
        <f t="shared" si="139"/>
        <v>IACOMP-ABBEY COMPENSATION</v>
      </c>
    </row>
    <row r="4460" spans="1:4" x14ac:dyDescent="0.35">
      <c r="A4460" t="str">
        <f t="shared" si="138"/>
        <v>IACONV-CONVENIOS ABBEY ESPECIFICO</v>
      </c>
      <c r="B4460" s="9" t="s">
        <v>9516</v>
      </c>
      <c r="C4460" s="9" t="s">
        <v>9517</v>
      </c>
      <c r="D4460" t="str">
        <f t="shared" si="139"/>
        <v>IACONV-CONVENIOS ABBEY ESPECIFICO</v>
      </c>
    </row>
    <row r="4461" spans="1:4" x14ac:dyDescent="0.35">
      <c r="A4461" t="str">
        <f t="shared" si="138"/>
        <v>IACQBK-ABBEY CHEQUES BANCARIOS</v>
      </c>
      <c r="B4461" s="9" t="s">
        <v>9518</v>
      </c>
      <c r="C4461" s="9" t="s">
        <v>9519</v>
      </c>
      <c r="D4461" t="str">
        <f t="shared" si="139"/>
        <v>IACQBK-ABBEY CHEQUES BANCARIOS</v>
      </c>
    </row>
    <row r="4462" spans="1:4" x14ac:dyDescent="0.35">
      <c r="A4462" t="str">
        <f t="shared" si="138"/>
        <v>IAGERE-INTEGRACION UK GESTION RECAUDACION</v>
      </c>
      <c r="B4462" s="9" t="s">
        <v>9520</v>
      </c>
      <c r="C4462" s="9" t="s">
        <v>9521</v>
      </c>
      <c r="D4462" t="str">
        <f t="shared" si="139"/>
        <v>IAGERE-INTEGRACION UK GESTION RECAUDACION</v>
      </c>
    </row>
    <row r="4463" spans="1:4" x14ac:dyDescent="0.35">
      <c r="A4463" t="str">
        <f t="shared" si="138"/>
        <v>IALAAH-Software UK para componente Ahorro</v>
      </c>
      <c r="B4463" s="9" t="s">
        <v>9522</v>
      </c>
      <c r="C4463" s="9" t="s">
        <v>9523</v>
      </c>
      <c r="D4463" t="str">
        <f t="shared" si="139"/>
        <v>IALAAH-Software UK para componente Ahorro</v>
      </c>
    </row>
    <row r="4464" spans="1:4" x14ac:dyDescent="0.35">
      <c r="A4464" t="str">
        <f t="shared" si="138"/>
        <v>IALACA-APLICACION PARA EL SOPORTE DE     LOS DESARROLLOS LOCALES DE BAN    COS UK EN CATALOGO</v>
      </c>
      <c r="B4464" s="9" t="s">
        <v>9524</v>
      </c>
      <c r="C4464" s="9" t="s">
        <v>9525</v>
      </c>
      <c r="D4464" t="str">
        <f t="shared" si="139"/>
        <v>IALACA-APLICACION PARA EL SOPORTE DE     LOS DESARROLLOS LOCALES DE BAN    COS UK EN CATALOGO</v>
      </c>
    </row>
    <row r="4465" spans="1:4" x14ac:dyDescent="0.35">
      <c r="A4465" t="str">
        <f t="shared" si="138"/>
        <v>IALAPR-APLICACION PARA EL SOPORTE DE LOS DESARROLLOS LOCALES DE BANCOS UK EN PRECIOS PARTICULARES</v>
      </c>
      <c r="B4465" s="9" t="s">
        <v>9526</v>
      </c>
      <c r="C4465" s="9" t="s">
        <v>9527</v>
      </c>
      <c r="D4465" t="str">
        <f t="shared" si="139"/>
        <v>IALAPR-APLICACION PARA EL SOPORTE DE LOS DESARROLLOS LOCALES DE BANCOS UK EN PRECIOS PARTICULARES</v>
      </c>
    </row>
    <row r="4466" spans="1:4" x14ac:dyDescent="0.35">
      <c r="A4466" t="str">
        <f t="shared" si="138"/>
        <v>IANGDE-ABBEY NEGOCIACION DE DOCUMENTOS SOBRE EL EXTRANJERO</v>
      </c>
      <c r="B4466" s="9" t="s">
        <v>9528</v>
      </c>
      <c r="C4466" s="9" t="s">
        <v>9529</v>
      </c>
      <c r="D4466" t="str">
        <f t="shared" si="139"/>
        <v>IANGDE-ABBEY NEGOCIACION DE DOCUMENTOS SOBRE EL EXTRANJERO</v>
      </c>
    </row>
    <row r="4467" spans="1:4" x14ac:dyDescent="0.35">
      <c r="A4467" t="str">
        <f t="shared" si="138"/>
        <v>IATABB-SW LOCAL DE CAJA PARA ENTIDAD ABBEY</v>
      </c>
      <c r="B4467" s="9" t="s">
        <v>9530</v>
      </c>
      <c r="C4467" s="9" t="s">
        <v>9531</v>
      </c>
      <c r="D4467" t="str">
        <f t="shared" si="139"/>
        <v>IATABB-SW LOCAL DE CAJA PARA ENTIDAD ABBEY</v>
      </c>
    </row>
    <row r="4468" spans="1:4" x14ac:dyDescent="0.35">
      <c r="A4468" t="str">
        <f t="shared" si="138"/>
        <v>IBBCCO-Centralizar as informações de devoluções de correspondências (cartões, talões, tokens, faturas, extratos, etc) permitindo a consulta por outros sistemas e Emitir relatórios.</v>
      </c>
      <c r="B4468" s="9" t="s">
        <v>9532</v>
      </c>
      <c r="C4468" s="9" t="s">
        <v>9533</v>
      </c>
      <c r="D4468" t="str">
        <f t="shared" si="139"/>
        <v>IBBCCO-Centralizar as informações de devoluções de correspondências (cartões, talões, tokens, faturas, extratos, etc) permitindo a consulta por outros sistemas e Emitir relatórios.</v>
      </c>
    </row>
    <row r="4469" spans="1:4" x14ac:dyDescent="0.35">
      <c r="A4469" t="str">
        <f t="shared" si="138"/>
        <v>IBBGMO-IBBG_MOVIMENTOS_BR - INTERNET BANKING  SERVICIOS MOVIMENTOS BG</v>
      </c>
      <c r="B4469" s="9" t="s">
        <v>9534</v>
      </c>
      <c r="C4469" s="9" t="s">
        <v>9535</v>
      </c>
      <c r="D4469" t="str">
        <f t="shared" si="139"/>
        <v>IBBGMO-IBBG_MOVIMENTOS_BR - INTERNET BANKING  SERVICIOS MOVIMENTOS BG</v>
      </c>
    </row>
    <row r="4470" spans="1:4" x14ac:dyDescent="0.35">
      <c r="A4470" t="str">
        <f t="shared" si="138"/>
        <v>IBBGPO-IBBG_POUPANCA_BR - INTERNET BANKING SERVICIOS POUPANCA BG</v>
      </c>
      <c r="B4470" s="9" t="s">
        <v>9536</v>
      </c>
      <c r="C4470" s="9" t="s">
        <v>9537</v>
      </c>
      <c r="D4470" t="str">
        <f t="shared" si="139"/>
        <v>IBBGPO-IBBG_POUPANCA_BR - INTERNET BANKING SERVICIOS POUPANCA BG</v>
      </c>
    </row>
    <row r="4471" spans="1:4" x14ac:dyDescent="0.35">
      <c r="A4471" t="str">
        <f t="shared" si="138"/>
        <v>IBBJCH-Processar movimento de Compensação de Cheques.</v>
      </c>
      <c r="B4471" s="9" t="s">
        <v>9538</v>
      </c>
      <c r="C4471" s="9" t="s">
        <v>9539</v>
      </c>
      <c r="D4471" t="str">
        <f t="shared" si="139"/>
        <v>IBBJCH-Processar movimento de Compensação de Cheques.</v>
      </c>
    </row>
    <row r="4472" spans="1:4" x14ac:dyDescent="0.35">
      <c r="A4472" t="str">
        <f t="shared" si="138"/>
        <v>IBC001-Servicios BKS que envuelven servicios que expone la aplicación Buró de Crédito.
El IBC(Interpretativo de Buró de Crédito) es una aplicación que conulta, interpreta y califica la información que le proporciona el Buró Nacional de Crédito</v>
      </c>
      <c r="B4472" s="9" t="s">
        <v>9540</v>
      </c>
      <c r="C4472" s="9" t="s">
        <v>9541</v>
      </c>
      <c r="D4472" t="str">
        <f t="shared" si="139"/>
        <v>IBC001-Servicios BKS que envuelven servicios que expone la aplicación Buró de Crédito.
El IBC(Interpretativo de Buró de Crédito) es una aplicación que conulta, interpreta y califica la información que le proporciona el Buró Nacional de Crédito</v>
      </c>
    </row>
    <row r="4473" spans="1:4" x14ac:dyDescent="0.35">
      <c r="A4473" t="str">
        <f t="shared" si="138"/>
        <v>IBCBTO-SW LOCAL DE CAJA PARA ENTIDAD BANESTO</v>
      </c>
      <c r="B4473" s="9" t="s">
        <v>9542</v>
      </c>
      <c r="C4473" s="9" t="s">
        <v>9543</v>
      </c>
      <c r="D4473" t="str">
        <f t="shared" si="139"/>
        <v>IBCBTO-SW LOCAL DE CAJA PARA ENTIDAD BANESTO</v>
      </c>
    </row>
    <row r="4474" spans="1:4" x14ac:dyDescent="0.35">
      <c r="A4474" t="str">
        <f t="shared" si="138"/>
        <v>IBFXAG-IBFX_AGENCIAS_BR - INTERNET BANKING SERVICIOS AGENCIAS BR</v>
      </c>
      <c r="B4474" s="9" t="s">
        <v>9544</v>
      </c>
      <c r="C4474" s="9" t="s">
        <v>9545</v>
      </c>
      <c r="D4474" t="str">
        <f t="shared" si="139"/>
        <v>IBFXAG-IBFX_AGENCIAS_BR - INTERNET BANKING SERVICIOS AGENCIAS BR</v>
      </c>
    </row>
    <row r="4475" spans="1:4" x14ac:dyDescent="0.35">
      <c r="A4475" t="str">
        <f t="shared" si="138"/>
        <v>IBJXTF-Cobrar os serviços prestados pelo Banco.</v>
      </c>
      <c r="B4475" s="9" t="s">
        <v>9546</v>
      </c>
      <c r="C4475" s="9" t="s">
        <v>9547</v>
      </c>
      <c r="D4475" t="str">
        <f t="shared" si="139"/>
        <v>IBJXTF-Cobrar os serviços prestados pelo Banco.</v>
      </c>
    </row>
    <row r="4476" spans="1:4" x14ac:dyDescent="0.35">
      <c r="A4476" t="str">
        <f t="shared" si="138"/>
        <v>IBPZCO-IBPZ_CONSULTA_TED_BR - INTERNET BANKING  SERVICIOS CONSULTA TED BR</v>
      </c>
      <c r="B4476" s="9" t="s">
        <v>9548</v>
      </c>
      <c r="C4476" s="9" t="s">
        <v>9549</v>
      </c>
      <c r="D4476" t="str">
        <f t="shared" si="139"/>
        <v>IBPZCO-IBPZ_CONSULTA_TED_BR - INTERNET BANKING  SERVICIOS CONSULTA TED BR</v>
      </c>
    </row>
    <row r="4477" spans="1:4" x14ac:dyDescent="0.35">
      <c r="A4477" t="str">
        <f t="shared" si="138"/>
        <v>IBSGOL-SW LOCAL DE SGO PARA ENTIDAD BANESTO</v>
      </c>
      <c r="B4477" s="9" t="s">
        <v>9550</v>
      </c>
      <c r="C4477" s="9" t="s">
        <v>9551</v>
      </c>
      <c r="D4477" t="str">
        <f t="shared" si="139"/>
        <v>IBSGOL-SW LOCAL DE SGO PARA ENTIDAD BANESTO</v>
      </c>
    </row>
    <row r="4478" spans="1:4" x14ac:dyDescent="0.35">
      <c r="A4478" t="str">
        <f t="shared" si="138"/>
        <v>IBSOPC-SW Local de Corporate UK relacionado con Cash Pooling Partenon</v>
      </c>
      <c r="B4478" s="9" t="s">
        <v>9552</v>
      </c>
      <c r="C4478" s="9" t="s">
        <v>9553</v>
      </c>
      <c r="D4478" t="str">
        <f t="shared" si="139"/>
        <v>IBSOPC-SW Local de Corporate UK relacionado con Cash Pooling Partenon</v>
      </c>
    </row>
    <row r="4479" spans="1:4" x14ac:dyDescent="0.35">
      <c r="A4479" t="str">
        <f t="shared" si="138"/>
        <v>IBTYDA-Administração do Debito direto autorizado integrando os sistemas legados e canais e a mensageria com a CIP.</v>
      </c>
      <c r="B4479" s="9" t="s">
        <v>9554</v>
      </c>
      <c r="C4479" s="9" t="s">
        <v>9555</v>
      </c>
      <c r="D4479" t="str">
        <f t="shared" si="139"/>
        <v>IBTYDA-Administração do Debito direto autorizado integrando os sistemas legados e canais e a mensageria com a CIP.</v>
      </c>
    </row>
    <row r="4480" spans="1:4" x14ac:dyDescent="0.35">
      <c r="A4480" t="str">
        <f t="shared" si="138"/>
        <v>IBVUMO-IBVU_MOVIMENTOS_BR - INTERNET BANKING  SERVICIOS MOVIMENTOS VU</v>
      </c>
      <c r="B4480" s="9" t="s">
        <v>9556</v>
      </c>
      <c r="C4480" s="9" t="s">
        <v>9557</v>
      </c>
      <c r="D4480" t="str">
        <f t="shared" si="139"/>
        <v>IBVUMO-IBVU_MOVIMENTOS_BR - INTERNET BANKING  SERVICIOS MOVIMENTOS VU</v>
      </c>
    </row>
    <row r="4481" spans="1:4" x14ac:dyDescent="0.35">
      <c r="A4481" t="str">
        <f t="shared" si="138"/>
        <v>ICARCO-INFORMES PARA EL CENTRO DE ANáLISIS DE RIESGOS CARTERIZADOS CORE</v>
      </c>
      <c r="B4481" s="9" t="s">
        <v>9558</v>
      </c>
      <c r="C4481" s="9" t="s">
        <v>9559</v>
      </c>
      <c r="D4481" t="str">
        <f t="shared" si="139"/>
        <v>ICARCO-INFORMES PARA EL CENTRO DE ANáLISIS DE RIESGOS CARTERIZADOS CORE</v>
      </c>
    </row>
    <row r="4482" spans="1:4" x14ac:dyDescent="0.35">
      <c r="A4482" t="str">
        <f t="shared" si="138"/>
        <v>ICARUK-INFORMES PARA EL CENTRO DE ANáLISIS DE RIESGOS CARTERIZADOS UK</v>
      </c>
      <c r="B4482" s="9" t="s">
        <v>9560</v>
      </c>
      <c r="C4482" s="9" t="s">
        <v>9561</v>
      </c>
      <c r="D4482" t="str">
        <f t="shared" si="139"/>
        <v>ICARUK-INFORMES PARA EL CENTRO DE ANáLISIS DE RIESGOS CARTERIZADOS UK</v>
      </c>
    </row>
    <row r="4483" spans="1:4" x14ac:dyDescent="0.35">
      <c r="A4483" t="str">
        <f t="shared" si="138"/>
        <v>ICASAN-SW LOCAL DE CAJA PARA SANTANDER</v>
      </c>
      <c r="B4483" s="9" t="s">
        <v>9562</v>
      </c>
      <c r="C4483" s="9" t="s">
        <v>9563</v>
      </c>
      <c r="D4483" t="str">
        <f t="shared" si="139"/>
        <v>ICASAN-SW LOCAL DE CAJA PARA SANTANDER</v>
      </c>
    </row>
    <row r="4484" spans="1:4" x14ac:dyDescent="0.35">
      <c r="A4484" t="str">
        <f t="shared" si="138"/>
        <v>ICCACO-IIC - ACTUALIZACIóN DE OPERACIONES</v>
      </c>
      <c r="B4484" s="9" t="s">
        <v>9564</v>
      </c>
      <c r="C4484" s="9" t="s">
        <v>9565</v>
      </c>
      <c r="D4484" t="str">
        <f t="shared" si="139"/>
        <v>ICCACO-IIC - ACTUALIZACIóN DE OPERACIONES</v>
      </c>
    </row>
    <row r="4485" spans="1:4" x14ac:dyDescent="0.35">
      <c r="A4485" t="str">
        <f t="shared" si="138"/>
        <v>ICCANU-IIC - ANULACIONES</v>
      </c>
      <c r="B4485" s="9" t="s">
        <v>9566</v>
      </c>
      <c r="C4485" s="9" t="s">
        <v>9567</v>
      </c>
      <c r="D4485" t="str">
        <f t="shared" si="139"/>
        <v>ICCANU-IIC - ANULACIONES</v>
      </c>
    </row>
    <row r="4486" spans="1:4" x14ac:dyDescent="0.35">
      <c r="A4486" t="str">
        <f t="shared" si="138"/>
        <v>ICCCCP-Software Alemania de Consulta de Contratos</v>
      </c>
      <c r="B4486" s="9" t="s">
        <v>9568</v>
      </c>
      <c r="C4486" s="9" t="s">
        <v>9569</v>
      </c>
      <c r="D4486" t="str">
        <f t="shared" si="139"/>
        <v>ICCCCP-Software Alemania de Consulta de Contratos</v>
      </c>
    </row>
    <row r="4487" spans="1:4" x14ac:dyDescent="0.35">
      <c r="A4487" t="str">
        <f t="shared" si="138"/>
        <v>ICCCDI-IIC - COMISIONES / DISTRIBUIDOR - COMERCIALIZADOR</v>
      </c>
      <c r="B4487" s="9" t="s">
        <v>9570</v>
      </c>
      <c r="C4487" s="9" t="s">
        <v>9571</v>
      </c>
      <c r="D4487" t="str">
        <f t="shared" si="139"/>
        <v>ICCCDI-IIC - COMISIONES / DISTRIBUIDOR - COMERCIALIZADOR</v>
      </c>
    </row>
    <row r="4488" spans="1:4" x14ac:dyDescent="0.35">
      <c r="A4488" t="str">
        <f t="shared" si="138"/>
        <v>ICCCFB-IIC - CATáLOGO TéCNICO FONDO OPB</v>
      </c>
      <c r="B4488" s="9" t="s">
        <v>9572</v>
      </c>
      <c r="C4488" s="9" t="s">
        <v>9573</v>
      </c>
      <c r="D4488" t="str">
        <f t="shared" si="139"/>
        <v>ICCCFB-IIC - CATáLOGO TéCNICO FONDO OPB</v>
      </c>
    </row>
    <row r="4489" spans="1:4" x14ac:dyDescent="0.35">
      <c r="A4489" t="str">
        <f t="shared" si="138"/>
        <v>ICCCFS-IIC - CATáLOGO TéCNICO FONDO SOV</v>
      </c>
      <c r="B4489" s="9" t="s">
        <v>9574</v>
      </c>
      <c r="C4489" s="9" t="s">
        <v>9575</v>
      </c>
      <c r="D4489" t="str">
        <f t="shared" si="139"/>
        <v>ICCCFS-IIC - CATáLOGO TéCNICO FONDO SOV</v>
      </c>
    </row>
    <row r="4490" spans="1:4" x14ac:dyDescent="0.35">
      <c r="A4490" t="str">
        <f t="shared" si="138"/>
        <v>ICCCGB-IIC - CATáLOGO TéCNICO FONDO GARANTIZADOS BTO</v>
      </c>
      <c r="B4490" s="9" t="s">
        <v>9576</v>
      </c>
      <c r="C4490" s="9" t="s">
        <v>9577</v>
      </c>
      <c r="D4490" t="str">
        <f t="shared" si="139"/>
        <v>ICCCGB-IIC - CATáLOGO TéCNICO FONDO GARANTIZADOS BTO</v>
      </c>
    </row>
    <row r="4491" spans="1:4" x14ac:dyDescent="0.35">
      <c r="A4491" t="str">
        <f t="shared" ref="A4491:A4554" si="141">CONCATENATE(C4491,"-",B4491)</f>
        <v>ICCCGO-IIC - CATáLOGO TéCNICO FONDO GARANTIZADOS OPB</v>
      </c>
      <c r="B4491" s="9" t="s">
        <v>9578</v>
      </c>
      <c r="C4491" s="9" t="s">
        <v>9579</v>
      </c>
      <c r="D4491" t="str">
        <f t="shared" ref="D4491:D4554" si="142">A4491</f>
        <v>ICCCGO-IIC - CATáLOGO TéCNICO FONDO GARANTIZADOS OPB</v>
      </c>
    </row>
    <row r="4492" spans="1:4" x14ac:dyDescent="0.35">
      <c r="A4492" t="str">
        <f t="shared" si="141"/>
        <v>ICCCGS-IIC - CATáLOGO TéCNICO FONDO GARANTIZADOS SOV</v>
      </c>
      <c r="B4492" s="9" t="s">
        <v>9580</v>
      </c>
      <c r="C4492" s="9" t="s">
        <v>9581</v>
      </c>
      <c r="D4492" t="str">
        <f t="shared" si="142"/>
        <v>ICCCGS-IIC - CATáLOGO TéCNICO FONDO GARANTIZADOS SOV</v>
      </c>
    </row>
    <row r="4493" spans="1:4" x14ac:dyDescent="0.35">
      <c r="A4493" t="str">
        <f t="shared" si="141"/>
        <v>ICCCMA-IIC - CASH MANAGEMENT</v>
      </c>
      <c r="B4493" s="9" t="s">
        <v>9582</v>
      </c>
      <c r="C4493" s="9" t="s">
        <v>9583</v>
      </c>
      <c r="D4493" t="str">
        <f t="shared" si="142"/>
        <v>ICCCMA-IIC - CASH MANAGEMENT</v>
      </c>
    </row>
    <row r="4494" spans="1:4" x14ac:dyDescent="0.35">
      <c r="A4494" t="str">
        <f t="shared" si="141"/>
        <v>ICCCOR-INF.ILC.CLIENTES</v>
      </c>
      <c r="B4494" s="9" t="s">
        <v>9584</v>
      </c>
      <c r="C4494" s="9" t="s">
        <v>9585</v>
      </c>
      <c r="D4494" t="str">
        <f t="shared" si="142"/>
        <v>ICCCOR-INF.ILC.CLIENTES</v>
      </c>
    </row>
    <row r="4495" spans="1:4" x14ac:dyDescent="0.35">
      <c r="A4495" t="str">
        <f t="shared" si="141"/>
        <v>ICCCSA-IIC - CATáLOGO TéCNICO FONDO SAN</v>
      </c>
      <c r="B4495" s="9" t="s">
        <v>9586</v>
      </c>
      <c r="C4495" s="9" t="s">
        <v>9587</v>
      </c>
      <c r="D4495" t="str">
        <f t="shared" si="142"/>
        <v>ICCCSA-IIC - CATáLOGO TéCNICO FONDO SAN</v>
      </c>
    </row>
    <row r="4496" spans="1:4" x14ac:dyDescent="0.35">
      <c r="A4496" t="str">
        <f t="shared" si="141"/>
        <v>ICCCTB-IIC - CATáLOGO TéCNICO FONDO BTO</v>
      </c>
      <c r="B4496" s="9" t="s">
        <v>9588</v>
      </c>
      <c r="C4496" s="9" t="s">
        <v>9589</v>
      </c>
      <c r="D4496" t="str">
        <f t="shared" si="142"/>
        <v>ICCCTB-IIC - CATáLOGO TéCNICO FONDO BTO</v>
      </c>
    </row>
    <row r="4497" spans="1:4" x14ac:dyDescent="0.35">
      <c r="A4497" t="str">
        <f t="shared" si="141"/>
        <v>ICCCTE-IIC - CATáLOGO TéCNICO EVOLUCIóN PARAMéTRICA SOV</v>
      </c>
      <c r="B4497" s="9" t="s">
        <v>9590</v>
      </c>
      <c r="C4497" s="9" t="s">
        <v>9591</v>
      </c>
      <c r="D4497" t="str">
        <f t="shared" si="142"/>
        <v>ICCCTE-IIC - CATáLOGO TéCNICO EVOLUCIóN PARAMéTRICA SOV</v>
      </c>
    </row>
    <row r="4498" spans="1:4" x14ac:dyDescent="0.35">
      <c r="A4498" t="str">
        <f t="shared" si="141"/>
        <v>ICCCVB-IIC - CATáLOGO TéCNICO CONTROLDE VALORACIóN BTO</v>
      </c>
      <c r="B4498" s="9" t="s">
        <v>9592</v>
      </c>
      <c r="C4498" s="9" t="s">
        <v>9593</v>
      </c>
      <c r="D4498" t="str">
        <f t="shared" si="142"/>
        <v>ICCCVB-IIC - CATáLOGO TéCNICO CONTROLDE VALORACIóN BTO</v>
      </c>
    </row>
    <row r="4499" spans="1:4" x14ac:dyDescent="0.35">
      <c r="A4499" t="str">
        <f t="shared" si="141"/>
        <v>ICCCVO-IIC - CATáLOGO TéCNICO CONTROLDE VALORACIóN OPB</v>
      </c>
      <c r="B4499" s="9" t="s">
        <v>9594</v>
      </c>
      <c r="C4499" s="9" t="s">
        <v>9595</v>
      </c>
      <c r="D4499" t="str">
        <f t="shared" si="142"/>
        <v>ICCCVO-IIC - CATáLOGO TéCNICO CONTROLDE VALORACIóN OPB</v>
      </c>
    </row>
    <row r="4500" spans="1:4" x14ac:dyDescent="0.35">
      <c r="A4500" t="str">
        <f t="shared" si="141"/>
        <v>ICCCVS-IIC - CATáLOGO TéCNICO CONTROLDE VALORACIóN SOV</v>
      </c>
      <c r="B4500" s="9" t="s">
        <v>9596</v>
      </c>
      <c r="C4500" s="9" t="s">
        <v>9597</v>
      </c>
      <c r="D4500" t="str">
        <f t="shared" si="142"/>
        <v>ICCCVS-IIC - CATáLOGO TéCNICO CONTROLDE VALORACIóN SOV</v>
      </c>
    </row>
    <row r="4501" spans="1:4" x14ac:dyDescent="0.35">
      <c r="A4501" t="str">
        <f t="shared" si="141"/>
        <v>ICCDDA-IIC - DIVIDENDOS DISTRIBUCIóN ABB</v>
      </c>
      <c r="B4501" s="9" t="s">
        <v>9598</v>
      </c>
      <c r="C4501" s="9" t="s">
        <v>9599</v>
      </c>
      <c r="D4501" t="str">
        <f t="shared" si="142"/>
        <v>ICCDDA-IIC - DIVIDENDOS DISTRIBUCIóN ABB</v>
      </c>
    </row>
    <row r="4502" spans="1:4" x14ac:dyDescent="0.35">
      <c r="A4502" t="str">
        <f t="shared" si="141"/>
        <v>ICCDDB-IIC - DIVIDENDOS DISTRIBUCIóN BTO</v>
      </c>
      <c r="B4502" s="9" t="s">
        <v>9600</v>
      </c>
      <c r="C4502" s="9" t="s">
        <v>9601</v>
      </c>
      <c r="D4502" t="str">
        <f t="shared" si="142"/>
        <v>ICCDDB-IIC - DIVIDENDOS DISTRIBUCIóN BTO</v>
      </c>
    </row>
    <row r="4503" spans="1:4" x14ac:dyDescent="0.35">
      <c r="A4503" t="str">
        <f t="shared" si="141"/>
        <v>ICCDDN-IIC - DIVIDENDOS DISTRIBUCIóN SAN</v>
      </c>
      <c r="B4503" s="9" t="s">
        <v>9602</v>
      </c>
      <c r="C4503" s="9" t="s">
        <v>9603</v>
      </c>
      <c r="D4503" t="str">
        <f t="shared" si="142"/>
        <v>ICCDDN-IIC - DIVIDENDOS DISTRIBUCIóN SAN</v>
      </c>
    </row>
    <row r="4504" spans="1:4" x14ac:dyDescent="0.35">
      <c r="A4504" t="str">
        <f t="shared" si="141"/>
        <v>ICCDDO-IIC - DIVIDENDOS DISTRIBUCIóN OPB</v>
      </c>
      <c r="B4504" s="9" t="s">
        <v>9604</v>
      </c>
      <c r="C4504" s="9" t="s">
        <v>9605</v>
      </c>
      <c r="D4504" t="str">
        <f t="shared" si="142"/>
        <v>ICCDDO-IIC - DIVIDENDOS DISTRIBUCIóN OPB</v>
      </c>
    </row>
    <row r="4505" spans="1:4" x14ac:dyDescent="0.35">
      <c r="A4505" t="str">
        <f t="shared" si="141"/>
        <v>ICCDDS-IIC - DIVIDENDOS DISTRIBUCIóN SOV</v>
      </c>
      <c r="B4505" s="9" t="s">
        <v>9606</v>
      </c>
      <c r="C4505" s="9" t="s">
        <v>9607</v>
      </c>
      <c r="D4505" t="str">
        <f t="shared" si="142"/>
        <v>ICCDDS-IIC - DIVIDENDOS DISTRIBUCIóN SOV</v>
      </c>
    </row>
    <row r="4506" spans="1:4" x14ac:dyDescent="0.35">
      <c r="A4506" t="str">
        <f t="shared" si="141"/>
        <v>ICCDEP-IIC - DEPOSITARíA</v>
      </c>
      <c r="B4506" s="9" t="s">
        <v>9608</v>
      </c>
      <c r="C4506" s="9" t="s">
        <v>9609</v>
      </c>
      <c r="D4506" t="str">
        <f t="shared" si="142"/>
        <v>ICCDEP-IIC - DEPOSITARíA</v>
      </c>
    </row>
    <row r="4507" spans="1:4" x14ac:dyDescent="0.35">
      <c r="A4507" t="str">
        <f t="shared" si="141"/>
        <v>ICCDIV-IIC - DIVIDENDOS</v>
      </c>
      <c r="B4507" s="9" t="s">
        <v>9610</v>
      </c>
      <c r="C4507" s="9" t="s">
        <v>9611</v>
      </c>
      <c r="D4507" t="str">
        <f t="shared" si="142"/>
        <v>ICCDIV-IIC - DIVIDENDOS</v>
      </c>
    </row>
    <row r="4508" spans="1:4" x14ac:dyDescent="0.35">
      <c r="A4508" t="str">
        <f t="shared" si="141"/>
        <v>ICCDRA-IIC - DIVIDENDOS REPARTOS ABB</v>
      </c>
      <c r="B4508" s="9" t="s">
        <v>9612</v>
      </c>
      <c r="C4508" s="9" t="s">
        <v>9613</v>
      </c>
      <c r="D4508" t="str">
        <f t="shared" si="142"/>
        <v>ICCDRA-IIC - DIVIDENDOS REPARTOS ABB</v>
      </c>
    </row>
    <row r="4509" spans="1:4" x14ac:dyDescent="0.35">
      <c r="A4509" t="str">
        <f t="shared" si="141"/>
        <v>ICCDRB-IIC - DIVIDENDOS REPARTOS BTO</v>
      </c>
      <c r="B4509" s="9" t="s">
        <v>9614</v>
      </c>
      <c r="C4509" s="9" t="s">
        <v>9615</v>
      </c>
      <c r="D4509" t="str">
        <f t="shared" si="142"/>
        <v>ICCDRB-IIC - DIVIDENDOS REPARTOS BTO</v>
      </c>
    </row>
    <row r="4510" spans="1:4" x14ac:dyDescent="0.35">
      <c r="A4510" t="str">
        <f t="shared" si="141"/>
        <v>ICCDRN-IIC - DIVIDENDOS REPARTOS SAN</v>
      </c>
      <c r="B4510" s="9" t="s">
        <v>9616</v>
      </c>
      <c r="C4510" s="9" t="s">
        <v>9617</v>
      </c>
      <c r="D4510" t="str">
        <f t="shared" si="142"/>
        <v>ICCDRN-IIC - DIVIDENDOS REPARTOS SAN</v>
      </c>
    </row>
    <row r="4511" spans="1:4" x14ac:dyDescent="0.35">
      <c r="A4511" t="str">
        <f t="shared" si="141"/>
        <v>ICCDRO-IIC - DIVIDENDOS REPARTOS OPB</v>
      </c>
      <c r="B4511" s="9" t="s">
        <v>9618</v>
      </c>
      <c r="C4511" s="9" t="s">
        <v>9619</v>
      </c>
      <c r="D4511" t="str">
        <f t="shared" si="142"/>
        <v>ICCDRO-IIC - DIVIDENDOS REPARTOS OPB</v>
      </c>
    </row>
    <row r="4512" spans="1:4" x14ac:dyDescent="0.35">
      <c r="A4512" t="str">
        <f t="shared" si="141"/>
        <v>ICCDRS-IIC - DIVIDENDOS REPARTOS SOV</v>
      </c>
      <c r="B4512" s="9" t="s">
        <v>9620</v>
      </c>
      <c r="C4512" s="9" t="s">
        <v>9621</v>
      </c>
      <c r="D4512" t="str">
        <f t="shared" si="142"/>
        <v>ICCDRS-IIC - DIVIDENDOS REPARTOS SOV</v>
      </c>
    </row>
    <row r="4513" spans="1:4" x14ac:dyDescent="0.35">
      <c r="A4513" t="str">
        <f t="shared" si="141"/>
        <v>ICCEPB-IIC - CATáLOGO TéCNICO EVOLUCIóN PARAMéTRICA BTO</v>
      </c>
      <c r="B4513" s="9" t="s">
        <v>9622</v>
      </c>
      <c r="C4513" s="9" t="s">
        <v>9623</v>
      </c>
      <c r="D4513" t="str">
        <f t="shared" si="142"/>
        <v>ICCEPB-IIC - CATáLOGO TéCNICO EVOLUCIóN PARAMéTRICA BTO</v>
      </c>
    </row>
    <row r="4514" spans="1:4" x14ac:dyDescent="0.35">
      <c r="A4514" t="str">
        <f t="shared" si="141"/>
        <v>ICCEPO-IIC - CATáLOGO TéCNICO EVOLUCIóN PARAMéTRICA OPB</v>
      </c>
      <c r="B4514" s="9" t="s">
        <v>9624</v>
      </c>
      <c r="C4514" s="9" t="s">
        <v>9625</v>
      </c>
      <c r="D4514" t="str">
        <f t="shared" si="142"/>
        <v>ICCEPO-IIC - CATáLOGO TéCNICO EVOLUCIóN PARAMéTRICA OPB</v>
      </c>
    </row>
    <row r="4515" spans="1:4" x14ac:dyDescent="0.35">
      <c r="A4515" t="str">
        <f t="shared" si="141"/>
        <v>ICCEPS-IIC - CATáLOGO TéCNICO EVOLUCIóN PARAMéTRICA SOV</v>
      </c>
      <c r="B4515" s="9" t="s">
        <v>9590</v>
      </c>
      <c r="C4515" s="9" t="s">
        <v>9626</v>
      </c>
      <c r="D4515" t="str">
        <f t="shared" si="142"/>
        <v>ICCEPS-IIC - CATáLOGO TéCNICO EVOLUCIóN PARAMéTRICA SOV</v>
      </c>
    </row>
    <row r="4516" spans="1:4" x14ac:dyDescent="0.35">
      <c r="A4516" t="str">
        <f t="shared" si="141"/>
        <v>ICCESA-IIC - CATáLOGO TéCNICO FONDO GESTORAS EXTERNAS SAN</v>
      </c>
      <c r="B4516" s="9" t="s">
        <v>9627</v>
      </c>
      <c r="C4516" s="9" t="s">
        <v>9628</v>
      </c>
      <c r="D4516" t="str">
        <f t="shared" si="142"/>
        <v>ICCESA-IIC - CATáLOGO TéCNICO FONDO GESTORAS EXTERNAS SAN</v>
      </c>
    </row>
    <row r="4517" spans="1:4" x14ac:dyDescent="0.35">
      <c r="A4517" t="str">
        <f t="shared" si="141"/>
        <v>ICCESC-IIC - ESTRUCTURAL DE CAPA</v>
      </c>
      <c r="B4517" s="9" t="s">
        <v>9629</v>
      </c>
      <c r="C4517" s="9" t="s">
        <v>9630</v>
      </c>
      <c r="D4517" t="str">
        <f t="shared" si="142"/>
        <v>ICCESC-IIC - ESTRUCTURAL DE CAPA</v>
      </c>
    </row>
    <row r="4518" spans="1:4" x14ac:dyDescent="0.35">
      <c r="A4518" t="str">
        <f t="shared" si="141"/>
        <v>ICCFFO-IIC - FUSIONES DE FONDOS</v>
      </c>
      <c r="B4518" s="9" t="s">
        <v>9631</v>
      </c>
      <c r="C4518" s="9" t="s">
        <v>9632</v>
      </c>
      <c r="D4518" t="str">
        <f t="shared" si="142"/>
        <v>ICCFFO-IIC - FUSIONES DE FONDOS</v>
      </c>
    </row>
    <row r="4519" spans="1:4" x14ac:dyDescent="0.35">
      <c r="A4519" t="str">
        <f t="shared" si="141"/>
        <v>ICCFIS-IIC - FISCALIDAD</v>
      </c>
      <c r="B4519" s="9" t="s">
        <v>9633</v>
      </c>
      <c r="C4519" s="9" t="s">
        <v>9634</v>
      </c>
      <c r="D4519" t="str">
        <f t="shared" si="142"/>
        <v>ICCFIS-IIC - FISCALIDAD</v>
      </c>
    </row>
    <row r="4520" spans="1:4" x14ac:dyDescent="0.35">
      <c r="A4520" t="str">
        <f t="shared" si="141"/>
        <v>ICCFSA-IIC - CATáLOGO TéCNICO FONDO SAN</v>
      </c>
      <c r="B4520" s="9" t="s">
        <v>9586</v>
      </c>
      <c r="C4520" s="9" t="s">
        <v>9635</v>
      </c>
      <c r="D4520" t="str">
        <f t="shared" si="142"/>
        <v>ICCFSA-IIC - CATáLOGO TéCNICO FONDO SAN</v>
      </c>
    </row>
    <row r="4521" spans="1:4" x14ac:dyDescent="0.35">
      <c r="A4521" t="str">
        <f t="shared" si="141"/>
        <v>ICCGCO-IIC - GESTIóN DE CONTRATOS</v>
      </c>
      <c r="B4521" s="9" t="s">
        <v>9636</v>
      </c>
      <c r="C4521" s="9" t="s">
        <v>9637</v>
      </c>
      <c r="D4521" t="str">
        <f t="shared" si="142"/>
        <v>ICCGCO-IIC - GESTIóN DE CONTRATOS</v>
      </c>
    </row>
    <row r="4522" spans="1:4" x14ac:dyDescent="0.35">
      <c r="A4522" t="str">
        <f t="shared" si="141"/>
        <v>ICCGEB-IIC - CATáLOGO TéCNICO FONDO GESTORAS EXTERNAS BTO</v>
      </c>
      <c r="B4522" s="9" t="s">
        <v>9638</v>
      </c>
      <c r="C4522" s="9" t="s">
        <v>9639</v>
      </c>
      <c r="D4522" t="str">
        <f t="shared" si="142"/>
        <v>ICCGEB-IIC - CATáLOGO TéCNICO FONDO GESTORAS EXTERNAS BTO</v>
      </c>
    </row>
    <row r="4523" spans="1:4" x14ac:dyDescent="0.35">
      <c r="A4523" t="str">
        <f t="shared" si="141"/>
        <v>ICCGEO-IIC - CATáLOGO TéCNICO FONDO GESTORAS EXTERNAS OPB</v>
      </c>
      <c r="B4523" s="9" t="s">
        <v>9640</v>
      </c>
      <c r="C4523" s="9" t="s">
        <v>9641</v>
      </c>
      <c r="D4523" t="str">
        <f t="shared" si="142"/>
        <v>ICCGEO-IIC - CATáLOGO TéCNICO FONDO GESTORAS EXTERNAS OPB</v>
      </c>
    </row>
    <row r="4524" spans="1:4" x14ac:dyDescent="0.35">
      <c r="A4524" t="str">
        <f t="shared" si="141"/>
        <v>ICCGES-IIC - CATáLOGO TéCNICO FONDO GESTORAS EXTERNAS SOV</v>
      </c>
      <c r="B4524" s="9" t="s">
        <v>9642</v>
      </c>
      <c r="C4524" s="9" t="s">
        <v>9643</v>
      </c>
      <c r="D4524" t="str">
        <f t="shared" si="142"/>
        <v>ICCGES-IIC - CATáLOGO TéCNICO FONDO GESTORAS EXTERNAS SOV</v>
      </c>
    </row>
    <row r="4525" spans="1:4" x14ac:dyDescent="0.35">
      <c r="A4525" t="str">
        <f t="shared" si="141"/>
        <v>ICCGSA-IIC - CATáLOGO TéCNICO FONDO GARANTIZADOS SAN</v>
      </c>
      <c r="B4525" s="9" t="s">
        <v>9644</v>
      </c>
      <c r="C4525" s="9" t="s">
        <v>9645</v>
      </c>
      <c r="D4525" t="str">
        <f t="shared" si="142"/>
        <v>ICCGSA-IIC - CATáLOGO TéCNICO FONDO GARANTIZADOS SAN</v>
      </c>
    </row>
    <row r="4526" spans="1:4" x14ac:dyDescent="0.35">
      <c r="A4526" t="str">
        <f t="shared" si="141"/>
        <v>ICCLSA-IIC - CATáLOGO TéCNICO EVOLUCIóN PARAMéTRICA SAN</v>
      </c>
      <c r="B4526" s="9" t="s">
        <v>9646</v>
      </c>
      <c r="C4526" s="9" t="s">
        <v>9647</v>
      </c>
      <c r="D4526" t="str">
        <f t="shared" si="142"/>
        <v>ICCLSA-IIC - CATáLOGO TéCNICO EVOLUCIóN PARAMéTRICA SAN</v>
      </c>
    </row>
    <row r="4527" spans="1:4" x14ac:dyDescent="0.35">
      <c r="A4527" t="str">
        <f t="shared" si="141"/>
        <v>ICCMIG-IIC - MIGRACIóN</v>
      </c>
      <c r="B4527" s="9" t="s">
        <v>9648</v>
      </c>
      <c r="C4527" s="9" t="s">
        <v>9649</v>
      </c>
      <c r="D4527" t="str">
        <f t="shared" si="142"/>
        <v>ICCMIG-IIC - MIGRACIóN</v>
      </c>
    </row>
    <row r="4528" spans="1:4" x14ac:dyDescent="0.35">
      <c r="A4528" t="str">
        <f t="shared" si="141"/>
        <v>ICCONV-Convenios Específico Alemania</v>
      </c>
      <c r="B4528" s="9" t="s">
        <v>9650</v>
      </c>
      <c r="C4528" s="9" t="s">
        <v>9651</v>
      </c>
      <c r="D4528" t="str">
        <f t="shared" si="142"/>
        <v>ICCONV-Convenios Específico Alemania</v>
      </c>
    </row>
    <row r="4529" spans="1:4" x14ac:dyDescent="0.35">
      <c r="A4529" t="str">
        <f t="shared" si="141"/>
        <v>ICCOPS-IIC - OPERACIONES SISTEMáTICAS</v>
      </c>
      <c r="B4529" s="9" t="s">
        <v>9652</v>
      </c>
      <c r="C4529" s="9" t="s">
        <v>9653</v>
      </c>
      <c r="D4529" t="str">
        <f t="shared" si="142"/>
        <v>ICCOPS-IIC - OPERACIONES SISTEMáTICAS</v>
      </c>
    </row>
    <row r="4530" spans="1:4" x14ac:dyDescent="0.35">
      <c r="A4530" t="str">
        <f t="shared" si="141"/>
        <v>ICCPBT-IIC - CATáLOGO TéCNICO EVOLUCIóN PARAMéTRICA BANESTO</v>
      </c>
      <c r="B4530" s="9" t="s">
        <v>9654</v>
      </c>
      <c r="C4530" s="9" t="s">
        <v>9655</v>
      </c>
      <c r="D4530" t="str">
        <f t="shared" si="142"/>
        <v>ICCPBT-IIC - CATáLOGO TéCNICO EVOLUCIóN PARAMéTRICA BANESTO</v>
      </c>
    </row>
    <row r="4531" spans="1:4" x14ac:dyDescent="0.35">
      <c r="A4531" t="str">
        <f t="shared" si="141"/>
        <v>ICCPIE-IIC - PIGNORACIONES/EMBARGOS</v>
      </c>
      <c r="B4531" s="9" t="s">
        <v>9656</v>
      </c>
      <c r="C4531" s="9" t="s">
        <v>9657</v>
      </c>
      <c r="D4531" t="str">
        <f t="shared" si="142"/>
        <v>ICCPIE-IIC - PIGNORACIONES/EMBARGOS</v>
      </c>
    </row>
    <row r="4532" spans="1:4" x14ac:dyDescent="0.35">
      <c r="A4532" t="str">
        <f t="shared" si="141"/>
        <v>ICCPSA-IIC - CATáLOGO TéCNICO EVOLUCIóN PARAMéTRICA SAN</v>
      </c>
      <c r="B4532" s="9" t="s">
        <v>9646</v>
      </c>
      <c r="C4532" s="9" t="s">
        <v>9658</v>
      </c>
      <c r="D4532" t="str">
        <f t="shared" si="142"/>
        <v>ICCPSA-IIC - CATáLOGO TéCNICO EVOLUCIóN PARAMéTRICA SAN</v>
      </c>
    </row>
    <row r="4533" spans="1:4" x14ac:dyDescent="0.35">
      <c r="A4533" t="str">
        <f t="shared" si="141"/>
        <v>ICCRDI-IIC - ROUTING DE óRDENES/DISTRIBUIDOR-COMERCIALIZADOR</v>
      </c>
      <c r="B4533" s="9" t="s">
        <v>9659</v>
      </c>
      <c r="C4533" s="9" t="s">
        <v>9660</v>
      </c>
      <c r="D4533" t="str">
        <f t="shared" si="142"/>
        <v>ICCRDI-IIC - ROUTING DE óRDENES/DISTRIBUIDOR-COMERCIALIZADOR</v>
      </c>
    </row>
    <row r="4534" spans="1:4" x14ac:dyDescent="0.35">
      <c r="A4534" t="str">
        <f t="shared" si="141"/>
        <v>ICCRSA-IIC - CATáLOGO TéCNICO FONDO GARANTIZADOS SAN</v>
      </c>
      <c r="B4534" s="9" t="s">
        <v>9644</v>
      </c>
      <c r="C4534" s="9" t="s">
        <v>9661</v>
      </c>
      <c r="D4534" t="str">
        <f t="shared" si="142"/>
        <v>ICCRSA-IIC - CATáLOGO TéCNICO FONDO GARANTIZADOS SAN</v>
      </c>
    </row>
    <row r="4535" spans="1:4" x14ac:dyDescent="0.35">
      <c r="A4535" t="str">
        <f t="shared" si="141"/>
        <v>ICCRWR-IIC - ROUTING DE óRDENES/WRAPPER</v>
      </c>
      <c r="B4535" s="9" t="s">
        <v>9662</v>
      </c>
      <c r="C4535" s="9" t="s">
        <v>9663</v>
      </c>
      <c r="D4535" t="str">
        <f t="shared" si="142"/>
        <v>ICCRWR-IIC - ROUTING DE óRDENES/WRAPPER</v>
      </c>
    </row>
    <row r="4536" spans="1:4" x14ac:dyDescent="0.35">
      <c r="A4536" t="str">
        <f t="shared" si="141"/>
        <v>ICCTDI-IIC - TESTAMENTARíAS/DISOLUCIONES</v>
      </c>
      <c r="B4536" s="9" t="s">
        <v>9664</v>
      </c>
      <c r="C4536" s="9" t="s">
        <v>9665</v>
      </c>
      <c r="D4536" t="str">
        <f t="shared" si="142"/>
        <v>ICCTDI-IIC - TESTAMENTARíAS/DISOLUCIONES</v>
      </c>
    </row>
    <row r="4537" spans="1:4" x14ac:dyDescent="0.35">
      <c r="A4537" t="str">
        <f t="shared" si="141"/>
        <v>ICCTER-IIC - INFORMACIóN OFICIAL Y A CLIENTES</v>
      </c>
      <c r="B4537" s="9" t="s">
        <v>9666</v>
      </c>
      <c r="C4537" s="9" t="s">
        <v>9667</v>
      </c>
      <c r="D4537" t="str">
        <f t="shared" si="142"/>
        <v>ICCTER-IIC - INFORMACIóN OFICIAL Y A CLIENTES</v>
      </c>
    </row>
    <row r="4538" spans="1:4" x14ac:dyDescent="0.35">
      <c r="A4538" t="str">
        <f t="shared" si="141"/>
        <v>ICCTRA-IIC - TRASPASOS</v>
      </c>
      <c r="B4538" s="9" t="s">
        <v>9668</v>
      </c>
      <c r="C4538" s="9" t="s">
        <v>9669</v>
      </c>
      <c r="D4538" t="str">
        <f t="shared" si="142"/>
        <v>ICCTRA-IIC - TRASPASOS</v>
      </c>
    </row>
    <row r="4539" spans="1:4" x14ac:dyDescent="0.35">
      <c r="A4539" t="str">
        <f t="shared" si="141"/>
        <v>ICCVSA-IIC - CATáLOGO TéCNICO CONTROLDE VALORACIóN SAN</v>
      </c>
      <c r="B4539" s="9" t="s">
        <v>9670</v>
      </c>
      <c r="C4539" s="9" t="s">
        <v>9671</v>
      </c>
      <c r="D4539" t="str">
        <f t="shared" si="142"/>
        <v>ICCVSA-IIC - CATáLOGO TéCNICO CONTROLDE VALORACIóN SAN</v>
      </c>
    </row>
    <row r="4540" spans="1:4" x14ac:dyDescent="0.35">
      <c r="A4540" t="str">
        <f t="shared" si="141"/>
        <v>ICOSAN-Titulización de préstamos ICO Santander</v>
      </c>
      <c r="B4540" s="9" t="s">
        <v>9672</v>
      </c>
      <c r="C4540" s="9" t="s">
        <v>9673</v>
      </c>
      <c r="D4540" t="str">
        <f t="shared" si="142"/>
        <v>ICOSAN-Titulización de préstamos ICO Santander</v>
      </c>
    </row>
    <row r="4541" spans="1:4" x14ac:dyDescent="0.35">
      <c r="A4541" t="str">
        <f t="shared" si="141"/>
        <v>ICPCAS-ISBAN SERVICIOS ALEMANIA MEDIOS DE PAGO</v>
      </c>
      <c r="B4541" s="9" t="s">
        <v>9674</v>
      </c>
      <c r="C4541" s="9" t="s">
        <v>9675</v>
      </c>
      <c r="D4541" t="str">
        <f t="shared" si="142"/>
        <v>ICPCAS-ISBAN SERVICIOS ALEMANIA MEDIOS DE PAGO</v>
      </c>
    </row>
    <row r="4542" spans="1:4" x14ac:dyDescent="0.35">
      <c r="A4542" t="str">
        <f t="shared" si="141"/>
        <v>IDEDAF-Aplicación para las interfases de entrada de aplicaciones fuera de perímetro</v>
      </c>
      <c r="B4542" s="9" t="s">
        <v>9676</v>
      </c>
      <c r="C4542" s="9" t="s">
        <v>9677</v>
      </c>
      <c r="D4542" t="str">
        <f t="shared" si="142"/>
        <v>IDEDAF-Aplicación para las interfases de entrada de aplicaciones fuera de perímetro</v>
      </c>
    </row>
    <row r="4543" spans="1:4" x14ac:dyDescent="0.35">
      <c r="A4543" t="str">
        <f t="shared" si="141"/>
        <v>IDESAN-Aplicación para la gestión de ideas colaborativas.</v>
      </c>
      <c r="B4543" s="9" t="s">
        <v>9678</v>
      </c>
      <c r="C4543" s="9" t="s">
        <v>9679</v>
      </c>
      <c r="D4543" t="str">
        <f t="shared" si="142"/>
        <v>IDESAN-Aplicación para la gestión de ideas colaborativas.</v>
      </c>
    </row>
    <row r="4544" spans="1:4" x14ac:dyDescent="0.35">
      <c r="A4544" t="str">
        <f t="shared" si="141"/>
        <v>IDIOMA-Mantenimiento y consulta del modelo que recoge las codificación de los todos los idiomas, y en general, la información relacionada con esta codificación, como puede ser la relación de los idiomas utilizados, los idiomas considerados por defecto, agrupaciones o relaciones que puedan necesitase, ....; de uso general por todas las aplicaciones de resto de capas del software</v>
      </c>
      <c r="B4544" s="9" t="s">
        <v>9680</v>
      </c>
      <c r="C4544" s="9" t="s">
        <v>9681</v>
      </c>
      <c r="D4544" t="str">
        <f t="shared" si="142"/>
        <v>IDIOMA-Mantenimiento y consulta del modelo que recoge las codificación de los todos los idiomas, y en general, la información relacionada con esta codificación, como puede ser la relación de los idiomas utilizados, los idiomas considerados por defecto, agrupaciones o relaciones que puedan necesitase, ....; de uso general por todas las aplicaciones de resto de capas del software</v>
      </c>
    </row>
    <row r="4545" spans="1:4" x14ac:dyDescent="0.35">
      <c r="A4545" t="str">
        <f t="shared" si="141"/>
        <v>IDPDIS-Ventana de login personalizado para las necesidades de ADFS</v>
      </c>
      <c r="B4545" s="9" t="s">
        <v>9682</v>
      </c>
      <c r="C4545" s="9" t="s">
        <v>9683</v>
      </c>
      <c r="D4545" t="str">
        <f t="shared" si="142"/>
        <v>IDPDIS-Ventana de login personalizado para las necesidades de ADFS</v>
      </c>
    </row>
    <row r="4546" spans="1:4" x14ac:dyDescent="0.35">
      <c r="A4546" t="str">
        <f t="shared" si="141"/>
        <v>IDPHHO-INT HOUSEHOLD</v>
      </c>
      <c r="B4546" s="9" t="s">
        <v>9684</v>
      </c>
      <c r="C4546" s="9" t="s">
        <v>9685</v>
      </c>
      <c r="D4546" t="str">
        <f t="shared" si="142"/>
        <v>IDPHHO-INT HOUSEHOLD</v>
      </c>
    </row>
    <row r="4547" spans="1:4" x14ac:dyDescent="0.35">
      <c r="A4547" t="str">
        <f t="shared" si="141"/>
        <v>IEAMIF-IE-ADDON MIFID</v>
      </c>
      <c r="B4547" s="9" t="s">
        <v>9686</v>
      </c>
      <c r="C4547" s="9" t="s">
        <v>9687</v>
      </c>
      <c r="D4547" t="str">
        <f t="shared" si="142"/>
        <v>IEAMIF-IE-ADDON MIFID</v>
      </c>
    </row>
    <row r="4548" spans="1:4" x14ac:dyDescent="0.35">
      <c r="A4548" t="str">
        <f t="shared" si="141"/>
        <v>IEAVPR-Software Nacional de Control de Avisos y prohibiciones</v>
      </c>
      <c r="B4548" s="9" t="s">
        <v>9688</v>
      </c>
      <c r="C4548" s="9" t="s">
        <v>9689</v>
      </c>
      <c r="D4548" t="str">
        <f t="shared" si="142"/>
        <v>IEAVPR-Software Nacional de Control de Avisos y prohibiciones</v>
      </c>
    </row>
    <row r="4549" spans="1:4" x14ac:dyDescent="0.35">
      <c r="A4549" t="str">
        <f t="shared" si="141"/>
        <v>IECHPA-Software Nacional Cheques y Pagares</v>
      </c>
      <c r="B4549" s="9" t="s">
        <v>9690</v>
      </c>
      <c r="C4549" s="9" t="s">
        <v>9691</v>
      </c>
      <c r="D4549" t="str">
        <f t="shared" si="142"/>
        <v>IECHPA-Software Nacional Cheques y Pagares</v>
      </c>
    </row>
    <row r="4550" spans="1:4" x14ac:dyDescent="0.35">
      <c r="A4550" t="str">
        <f t="shared" si="141"/>
        <v>IECONV-CONVENIOS ESPAÑA</v>
      </c>
      <c r="B4550" s="9" t="s">
        <v>9692</v>
      </c>
      <c r="C4550" s="9" t="s">
        <v>9693</v>
      </c>
      <c r="D4550" t="str">
        <f t="shared" si="142"/>
        <v>IECONV-CONVENIOS ESPAÑA</v>
      </c>
    </row>
    <row r="4551" spans="1:4" x14ac:dyDescent="0.35">
      <c r="A4551" t="str">
        <f t="shared" si="141"/>
        <v>IEGERE-IE-GESTION RECAUDACION</v>
      </c>
      <c r="B4551" s="9" t="s">
        <v>9694</v>
      </c>
      <c r="C4551" s="9" t="s">
        <v>9695</v>
      </c>
      <c r="D4551" t="str">
        <f t="shared" si="142"/>
        <v>IEGERE-IE-GESTION RECAUDACION</v>
      </c>
    </row>
    <row r="4552" spans="1:4" x14ac:dyDescent="0.35">
      <c r="A4552" t="str">
        <f t="shared" si="141"/>
        <v>IELACA-APLICACION PARA EL SOPORTE DEL LOS DESARROLLOS LOCALES DE BANCOS ESPAÑOLES EN CATALOGO</v>
      </c>
      <c r="B4552" s="9" t="s">
        <v>9696</v>
      </c>
      <c r="C4552" s="9" t="s">
        <v>9697</v>
      </c>
      <c r="D4552" t="str">
        <f t="shared" si="142"/>
        <v>IELACA-APLICACION PARA EL SOPORTE DEL LOS DESARROLLOS LOCALES DE BANCOS ESPAÑOLES EN CATALOGO</v>
      </c>
    </row>
    <row r="4553" spans="1:4" x14ac:dyDescent="0.35">
      <c r="A4553" t="str">
        <f t="shared" si="141"/>
        <v>IELACB-APLICACIóN PARA EL SOPORTE DE LOS DESARROLLOS LOCALES DE CATáLOGO BANCOS</v>
      </c>
      <c r="B4553" s="9" t="s">
        <v>9698</v>
      </c>
      <c r="C4553" s="9" t="s">
        <v>9699</v>
      </c>
      <c r="D4553" t="str">
        <f t="shared" si="142"/>
        <v>IELACB-APLICACIóN PARA EL SOPORTE DE LOS DESARROLLOS LOCALES DE CATáLOGO BANCOS</v>
      </c>
    </row>
    <row r="4554" spans="1:4" x14ac:dyDescent="0.35">
      <c r="A4554" t="str">
        <f t="shared" si="141"/>
        <v>IELACS-APLICACIóN PARA EL SOPORTE DE LOS DESARROLLOS LOCALES DE CATáLOGO SANTANDER</v>
      </c>
      <c r="B4554" s="9" t="s">
        <v>9700</v>
      </c>
      <c r="C4554" s="9" t="s">
        <v>9701</v>
      </c>
      <c r="D4554" t="str">
        <f t="shared" si="142"/>
        <v>IELACS-APLICACIóN PARA EL SOPORTE DE LOS DESARROLLOS LOCALES DE CATáLOGO SANTANDER</v>
      </c>
    </row>
    <row r="4555" spans="1:4" x14ac:dyDescent="0.35">
      <c r="A4555" t="str">
        <f t="shared" ref="A4555:A4618" si="143">CONCATENATE(C4555,"-",B4555)</f>
        <v>IELAFI-IE-LA-FONDOS INVERSION. DESARROLLOS DE ISBAN SERVICIOS</v>
      </c>
      <c r="B4555" s="9" t="s">
        <v>9702</v>
      </c>
      <c r="C4555" s="9" t="s">
        <v>9703</v>
      </c>
      <c r="D4555" t="str">
        <f t="shared" ref="D4555:D4618" si="144">A4555</f>
        <v>IELAFI-IE-LA-FONDOS INVERSION. DESARROLLOS DE ISBAN SERVICIOS</v>
      </c>
    </row>
    <row r="4556" spans="1:4" x14ac:dyDescent="0.35">
      <c r="A4556" t="str">
        <f t="shared" si="143"/>
        <v>IELAPB-APLICACIóN PARA EL SOPORTE DE LOS DESARROLLOS LOCALES DE PRECIOS BANESTO</v>
      </c>
      <c r="B4556" s="9" t="s">
        <v>9704</v>
      </c>
      <c r="C4556" s="9" t="s">
        <v>9705</v>
      </c>
      <c r="D4556" t="str">
        <f t="shared" si="144"/>
        <v>IELAPB-APLICACIóN PARA EL SOPORTE DE LOS DESARROLLOS LOCALES DE PRECIOS BANESTO</v>
      </c>
    </row>
    <row r="4557" spans="1:4" x14ac:dyDescent="0.35">
      <c r="A4557" t="str">
        <f t="shared" si="143"/>
        <v>IELAPO-APLICACIóN PARA EL SOPORTE DE LOS DESARROLLOS LOCALES DE PRECIOS OPENBANK</v>
      </c>
      <c r="B4557" s="9" t="s">
        <v>9706</v>
      </c>
      <c r="C4557" s="9" t="s">
        <v>9707</v>
      </c>
      <c r="D4557" t="str">
        <f t="shared" si="144"/>
        <v>IELAPO-APLICACIóN PARA EL SOPORTE DE LOS DESARROLLOS LOCALES DE PRECIOS OPENBANK</v>
      </c>
    </row>
    <row r="4558" spans="1:4" x14ac:dyDescent="0.35">
      <c r="A4558" t="str">
        <f t="shared" si="143"/>
        <v>IELAPP-IE-LA-PLANES DE PENSIONES. DESARROLLOS DE ISBAN SERVICIOS</v>
      </c>
      <c r="B4558" s="9" t="s">
        <v>9708</v>
      </c>
      <c r="C4558" s="9" t="s">
        <v>9709</v>
      </c>
      <c r="D4558" t="str">
        <f t="shared" si="144"/>
        <v>IELAPP-IE-LA-PLANES DE PENSIONES. DESARROLLOS DE ISBAN SERVICIOS</v>
      </c>
    </row>
    <row r="4559" spans="1:4" x14ac:dyDescent="0.35">
      <c r="A4559" t="str">
        <f t="shared" si="143"/>
        <v>IELAPR-Aplicación para el soporte de los desarrollo locales de bancos españoles en Precios Particulares</v>
      </c>
      <c r="B4559" s="9" t="s">
        <v>9710</v>
      </c>
      <c r="C4559" s="9" t="s">
        <v>9711</v>
      </c>
      <c r="D4559" t="str">
        <f t="shared" si="144"/>
        <v>IELAPR-Aplicación para el soporte de los desarrollo locales de bancos españoles en Precios Particulares</v>
      </c>
    </row>
    <row r="4560" spans="1:4" x14ac:dyDescent="0.35">
      <c r="A4560" t="str">
        <f t="shared" si="143"/>
        <v>IELAPS-APLICACIóN PARA EL SOPORTE DE LOS DESARROLLOS LOCALES DE PRECIOS SANTANDER</v>
      </c>
      <c r="B4560" s="9" t="s">
        <v>9712</v>
      </c>
      <c r="C4560" s="9" t="s">
        <v>9713</v>
      </c>
      <c r="D4560" t="str">
        <f t="shared" si="144"/>
        <v>IELAPS-APLICACIóN PARA EL SOPORTE DE LOS DESARROLLOS LOCALES DE PRECIOS SANTANDER</v>
      </c>
    </row>
    <row r="4561" spans="1:4" x14ac:dyDescent="0.35">
      <c r="A4561" t="str">
        <f t="shared" si="143"/>
        <v>IELCCR-Software local Nacional Soporte a CCR</v>
      </c>
      <c r="B4561" s="9" t="s">
        <v>9714</v>
      </c>
      <c r="C4561" s="9" t="s">
        <v>9715</v>
      </c>
      <c r="D4561" t="str">
        <f t="shared" si="144"/>
        <v>IELCCR-Software local Nacional Soporte a CCR</v>
      </c>
    </row>
    <row r="4562" spans="1:4" x14ac:dyDescent="0.35">
      <c r="A4562" t="str">
        <f t="shared" si="143"/>
        <v>IEPCAS-IE-PCAS. DESARROLLOS MEDIOS DEPAGO ISBAN ESPAÑA</v>
      </c>
      <c r="B4562" s="9" t="s">
        <v>9716</v>
      </c>
      <c r="C4562" s="9" t="s">
        <v>9717</v>
      </c>
      <c r="D4562" t="str">
        <f t="shared" si="144"/>
        <v>IEPCAS-IE-PCAS. DESARROLLOS MEDIOS DEPAGO ISBAN ESPAÑA</v>
      </c>
    </row>
    <row r="4563" spans="1:4" x14ac:dyDescent="0.35">
      <c r="A4563" t="str">
        <f t="shared" si="143"/>
        <v>IESLES-IE SGO LOCAL ESP</v>
      </c>
      <c r="B4563" s="9" t="s">
        <v>9718</v>
      </c>
      <c r="C4563" s="9" t="s">
        <v>9719</v>
      </c>
      <c r="D4563" t="str">
        <f t="shared" si="144"/>
        <v>IESLES-IE SGO LOCAL ESP</v>
      </c>
    </row>
    <row r="4564" spans="1:4" x14ac:dyDescent="0.35">
      <c r="A4564" t="str">
        <f t="shared" si="143"/>
        <v>IESTCI-INTEGRACION ESPAÑA SISTEMA DE CONTABILIZACION INTERNA</v>
      </c>
      <c r="B4564" s="9" t="s">
        <v>9720</v>
      </c>
      <c r="C4564" s="9" t="s">
        <v>9721</v>
      </c>
      <c r="D4564" t="str">
        <f t="shared" si="144"/>
        <v>IESTCI-INTEGRACION ESPAÑA SISTEMA DE CONTABILIZACION INTERNA</v>
      </c>
    </row>
    <row r="4565" spans="1:4" x14ac:dyDescent="0.35">
      <c r="A4565" t="str">
        <f t="shared" si="143"/>
        <v>IGCORE-Integrador CORE entre el Proceso de Contratación y el Risk Decision Tool</v>
      </c>
      <c r="B4565" s="9" t="s">
        <v>9722</v>
      </c>
      <c r="C4565" s="9" t="s">
        <v>9723</v>
      </c>
      <c r="D4565" t="str">
        <f t="shared" si="144"/>
        <v>IGCORE-Integrador CORE entre el Proceso de Contratación y el Risk Decision Tool</v>
      </c>
    </row>
    <row r="4566" spans="1:4" x14ac:dyDescent="0.35">
      <c r="A4566" t="str">
        <f t="shared" si="143"/>
        <v>IGEXS1-Interface Generator para el Informe del Executive Summary</v>
      </c>
      <c r="B4566" s="9" t="s">
        <v>9724</v>
      </c>
      <c r="C4566" s="9" t="s">
        <v>9725</v>
      </c>
      <c r="D4566" t="str">
        <f t="shared" si="144"/>
        <v>IGEXS1-Interface Generator para el Informe del Executive Summary</v>
      </c>
    </row>
    <row r="4567" spans="1:4" x14ac:dyDescent="0.35">
      <c r="A4567" t="str">
        <f t="shared" si="143"/>
        <v>IGEXS1-Interface Generator para el Informe del Executive Summary</v>
      </c>
      <c r="B4567" s="9" t="s">
        <v>9724</v>
      </c>
      <c r="C4567" s="9" t="s">
        <v>9725</v>
      </c>
      <c r="D4567" t="str">
        <f t="shared" si="144"/>
        <v>IGEXS1-Interface Generator para el Informe del Executive Summary</v>
      </c>
    </row>
    <row r="4568" spans="1:4" x14ac:dyDescent="0.35">
      <c r="A4568" t="str">
        <f t="shared" si="143"/>
        <v>IGGESB-Interface Generator Germany SB Estand MPP</v>
      </c>
      <c r="B4568" s="9" t="s">
        <v>9726</v>
      </c>
      <c r="C4568" s="9" t="s">
        <v>9727</v>
      </c>
      <c r="D4568" t="str">
        <f t="shared" si="144"/>
        <v>IGGESB-Interface Generator Germany SB Estand MPP</v>
      </c>
    </row>
    <row r="4569" spans="1:4" x14ac:dyDescent="0.35">
      <c r="A4569" t="str">
        <f t="shared" si="143"/>
        <v>IGGSEC-INTERFASE GENERADOR GERMANY SEB Estand CM</v>
      </c>
      <c r="B4569" s="9" t="s">
        <v>9728</v>
      </c>
      <c r="C4569" s="9" t="s">
        <v>9729</v>
      </c>
      <c r="D4569" t="str">
        <f t="shared" si="144"/>
        <v>IGGSEC-INTERFASE GENERADOR GERMANY SEB Estand CM</v>
      </c>
    </row>
    <row r="4570" spans="1:4" x14ac:dyDescent="0.35">
      <c r="A4570" t="str">
        <f t="shared" si="143"/>
        <v>IGGSEL-INTERFASE GENERADOR GERMANY SEB Estand LU</v>
      </c>
      <c r="B4570" s="9" t="s">
        <v>9730</v>
      </c>
      <c r="C4570" s="9" t="s">
        <v>9731</v>
      </c>
      <c r="D4570" t="str">
        <f t="shared" si="144"/>
        <v>IGGSEL-INTERFASE GENERADOR GERMANY SEB Estand LU</v>
      </c>
    </row>
    <row r="4571" spans="1:4" x14ac:dyDescent="0.35">
      <c r="A4571" t="str">
        <f t="shared" si="143"/>
        <v>IGGSEM-INTERFACE GENERATOR GE SCB Estand MPP</v>
      </c>
      <c r="B4571" s="9" t="s">
        <v>9732</v>
      </c>
      <c r="C4571" s="9" t="s">
        <v>9733</v>
      </c>
      <c r="D4571" t="str">
        <f t="shared" si="144"/>
        <v>IGGSEM-INTERFACE GENERATOR GE SCB Estand MPP</v>
      </c>
    </row>
    <row r="4572" spans="1:4" x14ac:dyDescent="0.35">
      <c r="A4572" t="str">
        <f t="shared" si="143"/>
        <v>IGPCAS-ISBAN SERVICIOS GE MONEY UK MEDIOS DE PAGO.</v>
      </c>
      <c r="B4572" s="9" t="s">
        <v>9734</v>
      </c>
      <c r="C4572" s="9" t="s">
        <v>9735</v>
      </c>
      <c r="D4572" t="str">
        <f t="shared" si="144"/>
        <v>IGPCAS-ISBAN SERVICIOS GE MONEY UK MEDIOS DE PAGO.</v>
      </c>
    </row>
    <row r="4573" spans="1:4" x14ac:dyDescent="0.35">
      <c r="A4573" t="str">
        <f t="shared" si="143"/>
        <v>IHAIHA-This application will allow Santander branches and call centres to sell AVIVA Life Insurance products.</v>
      </c>
      <c r="B4573" s="9" t="s">
        <v>9736</v>
      </c>
      <c r="C4573" s="9" t="s">
        <v>9737</v>
      </c>
      <c r="D4573" t="str">
        <f t="shared" si="144"/>
        <v>IHAIHA-This application will allow Santander branches and call centres to sell AVIVA Life Insurance products.</v>
      </c>
    </row>
    <row r="4574" spans="1:4" x14ac:dyDescent="0.35">
      <c r="A4574" t="str">
        <f t="shared" si="143"/>
        <v>IIBOYG-IIC – INFORMACIóN BACK OFFICE Y GESTORA</v>
      </c>
      <c r="B4574" s="9" t="s">
        <v>9738</v>
      </c>
      <c r="C4574" s="9" t="s">
        <v>9739</v>
      </c>
      <c r="D4574" t="str">
        <f t="shared" si="144"/>
        <v>IIBOYG-IIC – INFORMACIóN BACK OFFICE Y GESTORA</v>
      </c>
    </row>
    <row r="4575" spans="1:4" x14ac:dyDescent="0.35">
      <c r="A4575" t="str">
        <f t="shared" si="143"/>
        <v>IICCBA-IICCONCEPLIQUID_BAN</v>
      </c>
      <c r="B4575" s="9" t="s">
        <v>9740</v>
      </c>
      <c r="C4575" s="9" t="s">
        <v>9741</v>
      </c>
      <c r="D4575" t="str">
        <f t="shared" si="144"/>
        <v>IICCBA-IICCONCEPLIQUID_BAN</v>
      </c>
    </row>
    <row r="4576" spans="1:4" x14ac:dyDescent="0.35">
      <c r="A4576" t="str">
        <f t="shared" si="143"/>
        <v>IICCFA-IIC - CATáLOGO TéCNICO FONDO ABB</v>
      </c>
      <c r="B4576" s="9" t="s">
        <v>9742</v>
      </c>
      <c r="C4576" s="9" t="s">
        <v>9743</v>
      </c>
      <c r="D4576" t="str">
        <f t="shared" si="144"/>
        <v>IICCFA-IIC - CATáLOGO TéCNICO FONDO ABB</v>
      </c>
    </row>
    <row r="4577" spans="1:4" x14ac:dyDescent="0.35">
      <c r="A4577" t="str">
        <f t="shared" si="143"/>
        <v>IICCFB-IIC - CATáLOGO TéCNICO FONDO BTO</v>
      </c>
      <c r="B4577" s="9" t="s">
        <v>9588</v>
      </c>
      <c r="C4577" s="9" t="s">
        <v>9744</v>
      </c>
      <c r="D4577" t="str">
        <f t="shared" si="144"/>
        <v>IICCFB-IIC - CATáLOGO TéCNICO FONDO BTO</v>
      </c>
    </row>
    <row r="4578" spans="1:4" x14ac:dyDescent="0.35">
      <c r="A4578" t="str">
        <f t="shared" si="143"/>
        <v>IICCFO-IICCATáLOGOTéCNICOFONDOOPB</v>
      </c>
      <c r="B4578" s="9" t="s">
        <v>9745</v>
      </c>
      <c r="C4578" s="9" t="s">
        <v>9746</v>
      </c>
      <c r="D4578" t="str">
        <f t="shared" si="144"/>
        <v>IICCFO-IICCATáLOGOTéCNICOFONDOOPB</v>
      </c>
    </row>
    <row r="4579" spans="1:4" x14ac:dyDescent="0.35">
      <c r="A4579" t="str">
        <f t="shared" si="143"/>
        <v>IICCFS-IIC - CATáLOGO TéCNICO FONDO SOV</v>
      </c>
      <c r="B4579" s="9" t="s">
        <v>9574</v>
      </c>
      <c r="C4579" s="9" t="s">
        <v>9747</v>
      </c>
      <c r="D4579" t="str">
        <f t="shared" si="144"/>
        <v>IICCFS-IIC - CATáLOGO TéCNICO FONDO SOV</v>
      </c>
    </row>
    <row r="4580" spans="1:4" x14ac:dyDescent="0.35">
      <c r="A4580" t="str">
        <f t="shared" si="143"/>
        <v>IICCGA-IIC - CATáLOGO TéCNICO FONDO GARANTIZADOS ABB</v>
      </c>
      <c r="B4580" s="9" t="s">
        <v>9748</v>
      </c>
      <c r="C4580" s="9" t="s">
        <v>9749</v>
      </c>
      <c r="D4580" t="str">
        <f t="shared" si="144"/>
        <v>IICCGA-IIC - CATáLOGO TéCNICO FONDO GARANTIZADOS ABB</v>
      </c>
    </row>
    <row r="4581" spans="1:4" x14ac:dyDescent="0.35">
      <c r="A4581" t="str">
        <f t="shared" si="143"/>
        <v>IICCGB-IIC - CATáLOGO TéCNICO FONDO GARANTIZADOS BTO</v>
      </c>
      <c r="B4581" s="9" t="s">
        <v>9576</v>
      </c>
      <c r="C4581" s="9" t="s">
        <v>9750</v>
      </c>
      <c r="D4581" t="str">
        <f t="shared" si="144"/>
        <v>IICCGB-IIC - CATáLOGO TéCNICO FONDO GARANTIZADOS BTO</v>
      </c>
    </row>
    <row r="4582" spans="1:4" x14ac:dyDescent="0.35">
      <c r="A4582" t="str">
        <f t="shared" si="143"/>
        <v>IICCGO-IIC - CATáLOGO TéCNICO FONDO GARANTIZADOS OPB</v>
      </c>
      <c r="B4582" s="9" t="s">
        <v>9578</v>
      </c>
      <c r="C4582" s="9" t="s">
        <v>9751</v>
      </c>
      <c r="D4582" t="str">
        <f t="shared" si="144"/>
        <v>IICCGO-IIC - CATáLOGO TéCNICO FONDO GARANTIZADOS OPB</v>
      </c>
    </row>
    <row r="4583" spans="1:4" x14ac:dyDescent="0.35">
      <c r="A4583" t="str">
        <f t="shared" si="143"/>
        <v>IICCOL-IICCONCEPTOLIQUID</v>
      </c>
      <c r="B4583" s="9" t="s">
        <v>9752</v>
      </c>
      <c r="C4583" s="9" t="s">
        <v>9753</v>
      </c>
      <c r="D4583" t="str">
        <f t="shared" si="144"/>
        <v>IICCOL-IICCONCEPTOLIQUID</v>
      </c>
    </row>
    <row r="4584" spans="1:4" x14ac:dyDescent="0.35">
      <c r="A4584" t="str">
        <f t="shared" si="143"/>
        <v>IICCOP-IICCONCEPLIQUID_OPB</v>
      </c>
      <c r="B4584" s="9" t="s">
        <v>9754</v>
      </c>
      <c r="C4584" s="9" t="s">
        <v>9755</v>
      </c>
      <c r="D4584" t="str">
        <f t="shared" si="144"/>
        <v>IICCOP-IICCONCEPLIQUID_OPB</v>
      </c>
    </row>
    <row r="4585" spans="1:4" x14ac:dyDescent="0.35">
      <c r="A4585" t="str">
        <f t="shared" si="143"/>
        <v>IICCSA-IICCONCEPLIQUID_SAN</v>
      </c>
      <c r="B4585" s="9" t="s">
        <v>9756</v>
      </c>
      <c r="C4585" s="9" t="s">
        <v>9757</v>
      </c>
      <c r="D4585" t="str">
        <f t="shared" si="144"/>
        <v>IICCSA-IICCONCEPLIQUID_SAN</v>
      </c>
    </row>
    <row r="4586" spans="1:4" x14ac:dyDescent="0.35">
      <c r="A4586" t="str">
        <f t="shared" si="143"/>
        <v>IICCTF-IIC - CATáLOGO TéCNICO FONDO GARANTIZADOS SOV</v>
      </c>
      <c r="B4586" s="9" t="s">
        <v>9580</v>
      </c>
      <c r="C4586" s="9" t="s">
        <v>9758</v>
      </c>
      <c r="D4586" t="str">
        <f t="shared" si="144"/>
        <v>IICCTF-IIC - CATáLOGO TéCNICO FONDO GARANTIZADOS SOV</v>
      </c>
    </row>
    <row r="4587" spans="1:4" x14ac:dyDescent="0.35">
      <c r="A4587" t="str">
        <f t="shared" si="143"/>
        <v>IICCTG-IIC - CATáLOGO TéCNICO FONDO GESTORAS EXTERNAS SOV</v>
      </c>
      <c r="B4587" s="9" t="s">
        <v>9642</v>
      </c>
      <c r="C4587" s="9" t="s">
        <v>9759</v>
      </c>
      <c r="D4587" t="str">
        <f t="shared" si="144"/>
        <v>IICCTG-IIC - CATáLOGO TéCNICO FONDO GESTORAS EXTERNAS SOV</v>
      </c>
    </row>
    <row r="4588" spans="1:4" x14ac:dyDescent="0.35">
      <c r="A4588" t="str">
        <f t="shared" si="143"/>
        <v>IICCTT-IIC - CATáLOGO TéCNICO</v>
      </c>
      <c r="B4588" s="9" t="s">
        <v>9760</v>
      </c>
      <c r="C4588" s="9" t="s">
        <v>9761</v>
      </c>
      <c r="D4588" t="str">
        <f t="shared" si="144"/>
        <v>IICCTT-IIC - CATáLOGO TéCNICO</v>
      </c>
    </row>
    <row r="4589" spans="1:4" x14ac:dyDescent="0.35">
      <c r="A4589" t="str">
        <f t="shared" si="143"/>
        <v>IICCTV-IIC - CATáLOGO TéCNICO CONTROLDE VALORACIóN SOV</v>
      </c>
      <c r="B4589" s="9" t="s">
        <v>9596</v>
      </c>
      <c r="C4589" s="9" t="s">
        <v>9762</v>
      </c>
      <c r="D4589" t="str">
        <f t="shared" si="144"/>
        <v>IICCTV-IIC - CATáLOGO TéCNICO CONTROLDE VALORACIóN SOV</v>
      </c>
    </row>
    <row r="4590" spans="1:4" x14ac:dyDescent="0.35">
      <c r="A4590" t="str">
        <f t="shared" si="143"/>
        <v>IICCVA-IIC - CATáLOGO TéCNICO CONTROLDE VALORACIóN ABB</v>
      </c>
      <c r="B4590" s="9" t="s">
        <v>9763</v>
      </c>
      <c r="C4590" s="9" t="s">
        <v>9764</v>
      </c>
      <c r="D4590" t="str">
        <f t="shared" si="144"/>
        <v>IICCVA-IIC - CATáLOGO TéCNICO CONTROLDE VALORACIóN ABB</v>
      </c>
    </row>
    <row r="4591" spans="1:4" x14ac:dyDescent="0.35">
      <c r="A4591" t="str">
        <f t="shared" si="143"/>
        <v>IICCVO-IIC - CATáLOGO TéCNICO CONTROLDE VALORACIóN OPB</v>
      </c>
      <c r="B4591" s="9" t="s">
        <v>9594</v>
      </c>
      <c r="C4591" s="9" t="s">
        <v>9765</v>
      </c>
      <c r="D4591" t="str">
        <f t="shared" si="144"/>
        <v>IICCVO-IIC - CATáLOGO TéCNICO CONTROLDE VALORACIóN OPB</v>
      </c>
    </row>
    <row r="4592" spans="1:4" x14ac:dyDescent="0.35">
      <c r="A4592" t="str">
        <f t="shared" si="143"/>
        <v>IICEAB-IIC - CATáLOGO TéCNICO - CONTROL DE SALDOS FONDO - ABBEY</v>
      </c>
      <c r="B4592" s="9" t="s">
        <v>9766</v>
      </c>
      <c r="C4592" s="9" t="s">
        <v>9767</v>
      </c>
      <c r="D4592" t="str">
        <f t="shared" si="144"/>
        <v>IICEAB-IIC - CATáLOGO TéCNICO - CONTROL DE SALDOS FONDO - ABBEY</v>
      </c>
    </row>
    <row r="4593" spans="1:4" x14ac:dyDescent="0.35">
      <c r="A4593" t="str">
        <f t="shared" si="143"/>
        <v>IICEBT-IIC - CATáLOGO TéCNICO - CONTROL DE SALDOS FONDO - BANESTO</v>
      </c>
      <c r="B4593" s="9" t="s">
        <v>9768</v>
      </c>
      <c r="C4593" s="9" t="s">
        <v>9769</v>
      </c>
      <c r="D4593" t="str">
        <f t="shared" si="144"/>
        <v>IICEBT-IIC - CATáLOGO TéCNICO - CONTROL DE SALDOS FONDO - BANESTO</v>
      </c>
    </row>
    <row r="4594" spans="1:4" x14ac:dyDescent="0.35">
      <c r="A4594" t="str">
        <f t="shared" si="143"/>
        <v>IICEOP-IIC - CATáLOGO TéCNICO - CONTROL DE SALDOS FONDO - OPEN</v>
      </c>
      <c r="B4594" s="9" t="s">
        <v>9770</v>
      </c>
      <c r="C4594" s="9" t="s">
        <v>9771</v>
      </c>
      <c r="D4594" t="str">
        <f t="shared" si="144"/>
        <v>IICEOP-IIC - CATáLOGO TéCNICO - CONTROL DE SALDOS FONDO - OPEN</v>
      </c>
    </row>
    <row r="4595" spans="1:4" x14ac:dyDescent="0.35">
      <c r="A4595" t="str">
        <f t="shared" si="143"/>
        <v>IICEPA-IIC - CATáLOGO TéCNICO EVOLUCIóN PARAMéTRICA ABB</v>
      </c>
      <c r="B4595" s="9" t="s">
        <v>9772</v>
      </c>
      <c r="C4595" s="9" t="s">
        <v>9773</v>
      </c>
      <c r="D4595" t="str">
        <f t="shared" si="144"/>
        <v>IICEPA-IIC - CATáLOGO TéCNICO EVOLUCIóN PARAMéTRICA ABB</v>
      </c>
    </row>
    <row r="4596" spans="1:4" x14ac:dyDescent="0.35">
      <c r="A4596" t="str">
        <f t="shared" si="143"/>
        <v>IICEPO-IIC - CATáLOGO TéCNICO EVOLUCIóN PARAMéTRICA OPB</v>
      </c>
      <c r="B4596" s="9" t="s">
        <v>9624</v>
      </c>
      <c r="C4596" s="9" t="s">
        <v>9774</v>
      </c>
      <c r="D4596" t="str">
        <f t="shared" si="144"/>
        <v>IICEPO-IIC - CATáLOGO TéCNICO EVOLUCIóN PARAMéTRICA OPB</v>
      </c>
    </row>
    <row r="4597" spans="1:4" x14ac:dyDescent="0.35">
      <c r="A4597" t="str">
        <f t="shared" si="143"/>
        <v>IICESA-IIC - CATáLOGO TéCNICO - CONTROL DE SALDOS FONDO - SANTANDER</v>
      </c>
      <c r="B4597" s="9" t="s">
        <v>9775</v>
      </c>
      <c r="C4597" s="9" t="s">
        <v>9776</v>
      </c>
      <c r="D4597" t="str">
        <f t="shared" si="144"/>
        <v>IICESA-IIC - CATáLOGO TéCNICO - CONTROL DE SALDOS FONDO - SANTANDER</v>
      </c>
    </row>
    <row r="4598" spans="1:4" x14ac:dyDescent="0.35">
      <c r="A4598" t="str">
        <f t="shared" si="143"/>
        <v>IICESO-IIC - CATáLOGO TéCNICO - CONTROL DE SALDOS FONDO - SOVEREIGN</v>
      </c>
      <c r="B4598" s="9" t="s">
        <v>9777</v>
      </c>
      <c r="C4598" s="9" t="s">
        <v>9778</v>
      </c>
      <c r="D4598" t="str">
        <f t="shared" si="144"/>
        <v>IICESO-IIC - CATáLOGO TéCNICO - CONTROL DE SALDOS FONDO - SOVEREIGN</v>
      </c>
    </row>
    <row r="4599" spans="1:4" x14ac:dyDescent="0.35">
      <c r="A4599" t="str">
        <f t="shared" si="143"/>
        <v>IICFBT-IIC - CATáLOGO TéCNICO - FISCALIDAD - BANESTO</v>
      </c>
      <c r="B4599" s="9" t="s">
        <v>9779</v>
      </c>
      <c r="C4599" s="9" t="s">
        <v>9780</v>
      </c>
      <c r="D4599" t="str">
        <f t="shared" si="144"/>
        <v>IICFBT-IIC - CATáLOGO TéCNICO - FISCALIDAD - BANESTO</v>
      </c>
    </row>
    <row r="4600" spans="1:4" x14ac:dyDescent="0.35">
      <c r="A4600" t="str">
        <f t="shared" si="143"/>
        <v>IICFSA-IIC - CATáLOGO TéCNICO - FISCALIDAD - SANTANDER</v>
      </c>
      <c r="B4600" s="9" t="s">
        <v>9781</v>
      </c>
      <c r="C4600" s="9" t="s">
        <v>9782</v>
      </c>
      <c r="D4600" t="str">
        <f t="shared" si="144"/>
        <v>IICFSA-IIC - CATáLOGO TéCNICO - FISCALIDAD - SANTANDER</v>
      </c>
    </row>
    <row r="4601" spans="1:4" x14ac:dyDescent="0.35">
      <c r="A4601" t="str">
        <f t="shared" si="143"/>
        <v>IICGAB-IIC - CATáLOGO TéCNICO - CONTROL DE SALDOS CONTRATO - ABBEY</v>
      </c>
      <c r="B4601" s="9" t="s">
        <v>9783</v>
      </c>
      <c r="C4601" s="9" t="s">
        <v>9784</v>
      </c>
      <c r="D4601" t="str">
        <f t="shared" si="144"/>
        <v>IICGAB-IIC - CATáLOGO TéCNICO - CONTROL DE SALDOS CONTRATO - ABBEY</v>
      </c>
    </row>
    <row r="4602" spans="1:4" x14ac:dyDescent="0.35">
      <c r="A4602" t="str">
        <f t="shared" si="143"/>
        <v>IICGBT-IIC - CATáLOGO TéCNICO - CONTROL DE SALDOS CONTRATO - BANESTO</v>
      </c>
      <c r="B4602" s="9" t="s">
        <v>9785</v>
      </c>
      <c r="C4602" s="9" t="s">
        <v>9786</v>
      </c>
      <c r="D4602" t="str">
        <f t="shared" si="144"/>
        <v>IICGBT-IIC - CATáLOGO TéCNICO - CONTROL DE SALDOS CONTRATO - BANESTO</v>
      </c>
    </row>
    <row r="4603" spans="1:4" x14ac:dyDescent="0.35">
      <c r="A4603" t="str">
        <f t="shared" si="143"/>
        <v>IICGEA-IIC - CATáLOGO TéCNICO FONDO GESTORAS EXTERNAS ABB</v>
      </c>
      <c r="B4603" s="9" t="s">
        <v>9787</v>
      </c>
      <c r="C4603" s="9" t="s">
        <v>9788</v>
      </c>
      <c r="D4603" t="str">
        <f t="shared" si="144"/>
        <v>IICGEA-IIC - CATáLOGO TéCNICO FONDO GESTORAS EXTERNAS ABB</v>
      </c>
    </row>
    <row r="4604" spans="1:4" x14ac:dyDescent="0.35">
      <c r="A4604" t="str">
        <f t="shared" si="143"/>
        <v>IICGEO-IIC - CATáLOGO TéCNICO FONDO GESTORAS EXTERNAS OPB</v>
      </c>
      <c r="B4604" s="9" t="s">
        <v>9640</v>
      </c>
      <c r="C4604" s="9" t="s">
        <v>9789</v>
      </c>
      <c r="D4604" t="str">
        <f t="shared" si="144"/>
        <v>IICGEO-IIC - CATáLOGO TéCNICO FONDO GESTORAS EXTERNAS OPB</v>
      </c>
    </row>
    <row r="4605" spans="1:4" x14ac:dyDescent="0.35">
      <c r="A4605" t="str">
        <f t="shared" si="143"/>
        <v>IICGOP-IIC - CATáLOGO TéCNICO - CONTROL DE SALDOS CONTRATO - OPEN</v>
      </c>
      <c r="B4605" s="9" t="s">
        <v>9790</v>
      </c>
      <c r="C4605" s="9" t="s">
        <v>9791</v>
      </c>
      <c r="D4605" t="str">
        <f t="shared" si="144"/>
        <v>IICGOP-IIC - CATáLOGO TéCNICO - CONTROL DE SALDOS CONTRATO - OPEN</v>
      </c>
    </row>
    <row r="4606" spans="1:4" x14ac:dyDescent="0.35">
      <c r="A4606" t="str">
        <f t="shared" si="143"/>
        <v>IICGSA-IIC - CATáLOGO TéCNICO - CONTROL DE SALDOS CONTRATO - SANTANDER</v>
      </c>
      <c r="B4606" s="9" t="s">
        <v>9792</v>
      </c>
      <c r="C4606" s="9" t="s">
        <v>9793</v>
      </c>
      <c r="D4606" t="str">
        <f t="shared" si="144"/>
        <v>IICGSA-IIC - CATáLOGO TéCNICO - CONTROL DE SALDOS CONTRATO - SANTANDER</v>
      </c>
    </row>
    <row r="4607" spans="1:4" x14ac:dyDescent="0.35">
      <c r="A4607" t="str">
        <f t="shared" si="143"/>
        <v>IICGSO-IIC - CATáLOGO TéCNICO - CONTROL DE SALDOS CONTRATO - SOVEREIGN</v>
      </c>
      <c r="B4607" s="9" t="s">
        <v>9794</v>
      </c>
      <c r="C4607" s="9" t="s">
        <v>9795</v>
      </c>
      <c r="D4607" t="str">
        <f t="shared" si="144"/>
        <v>IICGSO-IIC - CATáLOGO TéCNICO - CONTROL DE SALDOS CONTRATO - SOVEREIGN</v>
      </c>
    </row>
    <row r="4608" spans="1:4" x14ac:dyDescent="0.35">
      <c r="A4608" t="str">
        <f t="shared" si="143"/>
        <v>IICRRT-IIC – Traspasos – Reactivacion y redireccionamiento</v>
      </c>
      <c r="B4608" s="9" t="s">
        <v>9796</v>
      </c>
      <c r="C4608" s="9" t="s">
        <v>9797</v>
      </c>
      <c r="D4608" t="str">
        <f t="shared" si="144"/>
        <v>IICRRT-IIC – Traspasos – Reactivacion y redireccionamiento</v>
      </c>
    </row>
    <row r="4609" spans="1:4" x14ac:dyDescent="0.35">
      <c r="A4609" t="str">
        <f t="shared" si="143"/>
        <v>IICTBA-IIC - TRASPASOS SIN COSTE FISCAL - BANESTO</v>
      </c>
      <c r="B4609" s="9" t="s">
        <v>9798</v>
      </c>
      <c r="C4609" s="9" t="s">
        <v>9799</v>
      </c>
      <c r="D4609" t="str">
        <f t="shared" si="144"/>
        <v>IICTBA-IIC - TRASPASOS SIN COSTE FISCAL - BANESTO</v>
      </c>
    </row>
    <row r="4610" spans="1:4" x14ac:dyDescent="0.35">
      <c r="A4610" t="str">
        <f t="shared" si="143"/>
        <v>IICTOP-IIC - TRASPASOS SIN COSTE FISCAL - OPENBANK</v>
      </c>
      <c r="B4610" s="9" t="s">
        <v>9800</v>
      </c>
      <c r="C4610" s="9" t="s">
        <v>9801</v>
      </c>
      <c r="D4610" t="str">
        <f t="shared" si="144"/>
        <v>IICTOP-IIC - TRASPASOS SIN COSTE FISCAL - OPENBANK</v>
      </c>
    </row>
    <row r="4611" spans="1:4" x14ac:dyDescent="0.35">
      <c r="A4611" t="str">
        <f t="shared" si="143"/>
        <v>IICTRM-IIC – Traspasos Masivos</v>
      </c>
      <c r="B4611" s="9" t="s">
        <v>9802</v>
      </c>
      <c r="C4611" s="9" t="s">
        <v>9803</v>
      </c>
      <c r="D4611" t="str">
        <f t="shared" si="144"/>
        <v>IICTRM-IIC – Traspasos Masivos</v>
      </c>
    </row>
    <row r="4612" spans="1:4" x14ac:dyDescent="0.35">
      <c r="A4612" t="str">
        <f t="shared" si="143"/>
        <v>IICTSA-IIC - TRASPASOS SIN COSTE FISCAL - SANTANDER</v>
      </c>
      <c r="B4612" s="9" t="s">
        <v>9804</v>
      </c>
      <c r="C4612" s="9" t="s">
        <v>9805</v>
      </c>
      <c r="D4612" t="str">
        <f t="shared" si="144"/>
        <v>IICTSA-IIC - TRASPASOS SIN COSTE FISCAL - SANTANDER</v>
      </c>
    </row>
    <row r="4613" spans="1:4" x14ac:dyDescent="0.35">
      <c r="A4613" t="str">
        <f t="shared" si="143"/>
        <v>IICVBT-IIC - CATáLOGO TéCNICO CONTROLDE VALORACIóN BTO</v>
      </c>
      <c r="B4613" s="9" t="s">
        <v>9592</v>
      </c>
      <c r="C4613" s="9" t="s">
        <v>9806</v>
      </c>
      <c r="D4613" t="str">
        <f t="shared" si="144"/>
        <v>IICVBT-IIC - CATáLOGO TéCNICO CONTROLDE VALORACIóN BTO</v>
      </c>
    </row>
    <row r="4614" spans="1:4" x14ac:dyDescent="0.35">
      <c r="A4614" t="str">
        <f t="shared" si="143"/>
        <v>IICVSA-IIC - CATáLOGO TéCNICO CONTROLDE VALORACIóN SAN</v>
      </c>
      <c r="B4614" s="9" t="s">
        <v>9670</v>
      </c>
      <c r="C4614" s="9" t="s">
        <v>9807</v>
      </c>
      <c r="D4614" t="str">
        <f t="shared" si="144"/>
        <v>IICVSA-IIC - CATáLOGO TéCNICO CONTROLDE VALORACIóN SAN</v>
      </c>
    </row>
    <row r="4615" spans="1:4" x14ac:dyDescent="0.35">
      <c r="A4615" t="str">
        <f t="shared" si="143"/>
        <v>IICXBT-IIC - CATáLOGO TéCNICO FONDO GESTORAS EXTERNAS BTO</v>
      </c>
      <c r="B4615" s="9" t="s">
        <v>9638</v>
      </c>
      <c r="C4615" s="9" t="s">
        <v>9808</v>
      </c>
      <c r="D4615" t="str">
        <f t="shared" si="144"/>
        <v>IICXBT-IIC - CATáLOGO TéCNICO FONDO GESTORAS EXTERNAS BTO</v>
      </c>
    </row>
    <row r="4616" spans="1:4" x14ac:dyDescent="0.35">
      <c r="A4616" t="str">
        <f t="shared" si="143"/>
        <v>IICXSA-IIC - CATáLOGO TéCNICO FONDO GESTORAS EXTERNAS SAN</v>
      </c>
      <c r="B4616" s="9" t="s">
        <v>9627</v>
      </c>
      <c r="C4616" s="9" t="s">
        <v>9809</v>
      </c>
      <c r="D4616" t="str">
        <f t="shared" si="144"/>
        <v>IICXSA-IIC - CATáLOGO TéCNICO FONDO GESTORAS EXTERNAS SAN</v>
      </c>
    </row>
    <row r="4617" spans="1:4" x14ac:dyDescent="0.35">
      <c r="A4617" t="str">
        <f t="shared" si="143"/>
        <v>IIDIAB-IIC - CATALOGO TECNICO - DISTRIBUCION - ABBEY</v>
      </c>
      <c r="B4617" s="9" t="s">
        <v>9810</v>
      </c>
      <c r="C4617" s="9" t="s">
        <v>9811</v>
      </c>
      <c r="D4617" t="str">
        <f t="shared" si="144"/>
        <v>IIDIAB-IIC - CATALOGO TECNICO - DISTRIBUCION - ABBEY</v>
      </c>
    </row>
    <row r="4618" spans="1:4" x14ac:dyDescent="0.35">
      <c r="A4618" t="str">
        <f t="shared" si="143"/>
        <v>IIDIBT-IIC - CATALOGO TECNICO - DISTRIBUCION - BANESTO</v>
      </c>
      <c r="B4618" s="9" t="s">
        <v>9812</v>
      </c>
      <c r="C4618" s="9" t="s">
        <v>9813</v>
      </c>
      <c r="D4618" t="str">
        <f t="shared" si="144"/>
        <v>IIDIBT-IIC - CATALOGO TECNICO - DISTRIBUCION - BANESTO</v>
      </c>
    </row>
    <row r="4619" spans="1:4" x14ac:dyDescent="0.35">
      <c r="A4619" t="str">
        <f t="shared" ref="A4619:A4683" si="145">CONCATENATE(C4619,"-",B4619)</f>
        <v>IIDIOP-IIC - CATALOGO TECNICO - DISTRIBUCION - OPENBANK</v>
      </c>
      <c r="B4619" s="9" t="s">
        <v>9814</v>
      </c>
      <c r="C4619" s="9" t="s">
        <v>9815</v>
      </c>
      <c r="D4619" t="str">
        <f t="shared" ref="D4619:D4683" si="146">A4619</f>
        <v>IIDIOP-IIC - CATALOGO TECNICO - DISTRIBUCION - OPENBANK</v>
      </c>
    </row>
    <row r="4620" spans="1:4" x14ac:dyDescent="0.35">
      <c r="A4620" t="str">
        <f t="shared" si="145"/>
        <v>IIDISA-IIC - CATALOGO TECNICO - DISTRIBUCION - SANTANDER</v>
      </c>
      <c r="B4620" s="9" t="s">
        <v>9816</v>
      </c>
      <c r="C4620" s="9" t="s">
        <v>9817</v>
      </c>
      <c r="D4620" t="str">
        <f t="shared" si="146"/>
        <v>IIDISA-IIC - CATALOGO TECNICO - DISTRIBUCION - SANTANDER</v>
      </c>
    </row>
    <row r="4621" spans="1:4" x14ac:dyDescent="0.35">
      <c r="A4621" t="str">
        <f t="shared" si="145"/>
        <v>IIDISO-IIC - CATALOGO TECNICO - DISTRIBUCION - SOVERING</v>
      </c>
      <c r="B4621" s="9" t="s">
        <v>9818</v>
      </c>
      <c r="C4621" s="9" t="s">
        <v>9819</v>
      </c>
      <c r="D4621" t="str">
        <f t="shared" si="146"/>
        <v>IIDISO-IIC - CATALOGO TECNICO - DISTRIBUCION - SOVERING</v>
      </c>
    </row>
    <row r="4622" spans="1:4" x14ac:dyDescent="0.35">
      <c r="A4622" t="str">
        <f t="shared" si="145"/>
        <v>IIOSAB-IIC - OPERACIONES SISTEMATICAS- ABBEY</v>
      </c>
      <c r="B4622" s="9" t="s">
        <v>9820</v>
      </c>
      <c r="C4622" s="9" t="s">
        <v>9821</v>
      </c>
      <c r="D4622" t="str">
        <f t="shared" si="146"/>
        <v>IIOSAB-IIC - OPERACIONES SISTEMATICAS- ABBEY</v>
      </c>
    </row>
    <row r="4623" spans="1:4" x14ac:dyDescent="0.35">
      <c r="A4623" t="str">
        <f t="shared" si="145"/>
        <v>IIOSBT-IIC - OPERACIONES SISTEMATICAS- BANESTO</v>
      </c>
      <c r="B4623" s="9" t="s">
        <v>9822</v>
      </c>
      <c r="C4623" s="9" t="s">
        <v>9823</v>
      </c>
      <c r="D4623" t="str">
        <f t="shared" si="146"/>
        <v>IIOSBT-IIC - OPERACIONES SISTEMATICAS- BANESTO</v>
      </c>
    </row>
    <row r="4624" spans="1:4" x14ac:dyDescent="0.35">
      <c r="A4624" t="str">
        <f t="shared" si="145"/>
        <v>IIOSOP-IIC - OPERACIONES SISTEMATICAS- OPENBANK</v>
      </c>
      <c r="B4624" s="9" t="s">
        <v>9824</v>
      </c>
      <c r="C4624" s="9" t="s">
        <v>9825</v>
      </c>
      <c r="D4624" t="str">
        <f t="shared" si="146"/>
        <v>IIOSOP-IIC - OPERACIONES SISTEMATICAS- OPENBANK</v>
      </c>
    </row>
    <row r="4625" spans="1:4" x14ac:dyDescent="0.35">
      <c r="A4625" t="str">
        <f t="shared" si="145"/>
        <v>IIOSSA-IIC - OPERACIONES SISTEMATICAS- SANTANDER</v>
      </c>
      <c r="B4625" s="9" t="s">
        <v>9826</v>
      </c>
      <c r="C4625" s="9" t="s">
        <v>9827</v>
      </c>
      <c r="D4625" t="str">
        <f t="shared" si="146"/>
        <v>IIOSSA-IIC - OPERACIONES SISTEMATICAS- SANTANDER</v>
      </c>
    </row>
    <row r="4626" spans="1:4" x14ac:dyDescent="0.35">
      <c r="A4626" t="str">
        <f t="shared" si="145"/>
        <v>IIOSSO-IIC - OPERACIONES SISTEMATICAS- SOVEREING</v>
      </c>
      <c r="B4626" s="9" t="s">
        <v>9828</v>
      </c>
      <c r="C4626" s="9" t="s">
        <v>9829</v>
      </c>
      <c r="D4626" t="str">
        <f t="shared" si="146"/>
        <v>IIOSSO-IIC - OPERACIONES SISTEMATICAS- SOVEREING</v>
      </c>
    </row>
    <row r="4627" spans="1:4" x14ac:dyDescent="0.35">
      <c r="A4627" t="str">
        <f t="shared" si="145"/>
        <v>IISYCL-Servicios de Presentación de ISC</v>
      </c>
      <c r="B4627" s="9" t="s">
        <v>9830</v>
      </c>
      <c r="C4627" s="9" t="s">
        <v>9831</v>
      </c>
      <c r="D4627" t="str">
        <f t="shared" si="146"/>
        <v>IISYCL-Servicios de Presentación de ISC</v>
      </c>
    </row>
    <row r="4628" spans="1:4" x14ac:dyDescent="0.35">
      <c r="A4628" t="str">
        <f t="shared" si="145"/>
        <v>ILCCOR-INSTRUCCIONES DE CONFIRMACION</v>
      </c>
      <c r="B4628" s="9" t="s">
        <v>9832</v>
      </c>
      <c r="C4628" s="9" t="s">
        <v>9833</v>
      </c>
      <c r="D4628" t="str">
        <f t="shared" si="146"/>
        <v>ILCCOR-INSTRUCCIONES DE CONFIRMACION</v>
      </c>
    </row>
    <row r="4629" spans="1:4" x14ac:dyDescent="0.35">
      <c r="A4629" t="str">
        <f t="shared" si="145"/>
        <v>ILCGTO-SERVICIOS COMUNES COREBANKING</v>
      </c>
      <c r="B4629" s="9" t="s">
        <v>9834</v>
      </c>
      <c r="C4629" s="9" t="s">
        <v>9835</v>
      </c>
      <c r="D4629" t="str">
        <f t="shared" si="146"/>
        <v>ILCGTO-SERVICIOS COMUNES COREBANKING</v>
      </c>
    </row>
    <row r="4630" spans="1:4" x14ac:dyDescent="0.35">
      <c r="A4630" t="str">
        <f t="shared" si="145"/>
        <v>ILCONT-SOFTWARE LOCAL TOTTA DE CONEXIONES</v>
      </c>
      <c r="B4630" s="9" t="s">
        <v>9836</v>
      </c>
      <c r="C4630" s="9" t="s">
        <v>9837</v>
      </c>
      <c r="D4630" t="str">
        <f t="shared" si="146"/>
        <v>ILCONT-SOFTWARE LOCAL TOTTA DE CONEXIONES</v>
      </c>
    </row>
    <row r="4631" spans="1:4" x14ac:dyDescent="0.35">
      <c r="A4631" t="str">
        <f t="shared" si="145"/>
        <v>ILPCOR-INSTRUCCIONES DE LIQUIDACIóN DE EMPRESAS DEL GRUPO SAN.</v>
      </c>
      <c r="B4631" s="9" t="s">
        <v>9838</v>
      </c>
      <c r="C4631" s="9" t="s">
        <v>9839</v>
      </c>
      <c r="D4631" t="str">
        <f t="shared" si="146"/>
        <v>ILPCOR-INSTRUCCIONES DE LIQUIDACIóN DE EMPRESAS DEL GRUPO SAN.</v>
      </c>
    </row>
    <row r="4632" spans="1:4" x14ac:dyDescent="0.35">
      <c r="A4632" t="str">
        <f t="shared" si="145"/>
        <v>IMAGIN-IMAGING : gestor documental ,  sistema que administra los documentos en formato imagen con extensión tiff.</v>
      </c>
      <c r="B4632" s="9" t="s">
        <v>9840</v>
      </c>
      <c r="C4632" s="9" t="s">
        <v>9841</v>
      </c>
      <c r="D4632" t="str">
        <f t="shared" si="146"/>
        <v>IMAGIN-IMAGING : gestor documental ,  sistema que administra los documentos en formato imagen con extensión tiff.</v>
      </c>
    </row>
    <row r="4633" spans="1:4" x14ac:dyDescent="0.35">
      <c r="A4633" t="str">
        <f t="shared" si="145"/>
        <v>IMAXCL-AUXILIAR DE ATRIBUTOS DE CONTRATOS DE TESORERíA PARA CLOUD</v>
      </c>
      <c r="B4633" s="9" t="s">
        <v>9842</v>
      </c>
      <c r="C4633" s="9" t="s">
        <v>9843</v>
      </c>
      <c r="D4633" t="str">
        <f t="shared" si="146"/>
        <v>IMAXCL-AUXILIAR DE ATRIBUTOS DE CONTRATOS DE TESORERíA PARA CLOUD</v>
      </c>
    </row>
    <row r="4634" spans="1:4" x14ac:dyDescent="0.35">
      <c r="A4634" t="str">
        <f t="shared" si="145"/>
        <v>IMGSOV-GES IMÁGENES PGD SOV</v>
      </c>
      <c r="B4634" s="9" t="s">
        <v>9844</v>
      </c>
      <c r="C4634" s="9" t="s">
        <v>9845</v>
      </c>
      <c r="D4634" t="str">
        <f t="shared" si="146"/>
        <v>IMGSOV-GES IMÁGENES PGD SOV</v>
      </c>
    </row>
    <row r="4635" spans="1:4" x14ac:dyDescent="0.35">
      <c r="A4635" t="str">
        <f t="shared" si="145"/>
        <v>IMGTOT-GESTOR DE IMÁGENES PIEZA GESTOR DOCUMENTARIO TOTTA</v>
      </c>
      <c r="B4635" s="9" t="s">
        <v>9846</v>
      </c>
      <c r="C4635" s="9" t="s">
        <v>9847</v>
      </c>
      <c r="D4635" t="str">
        <f t="shared" si="146"/>
        <v>IMGTOT-GESTOR DE IMÁGENES PIEZA GESTOR DOCUMENTARIO TOTTA</v>
      </c>
    </row>
    <row r="4636" spans="1:4" x14ac:dyDescent="0.35">
      <c r="A4636" t="str">
        <f t="shared" si="145"/>
        <v>IMPAG1-Aplicativo RAI España</v>
      </c>
      <c r="B4636" s="9" t="s">
        <v>9848</v>
      </c>
      <c r="C4636" s="9" t="s">
        <v>9849</v>
      </c>
      <c r="D4636" t="str">
        <f t="shared" si="146"/>
        <v>IMPAG1-Aplicativo RAI España</v>
      </c>
    </row>
    <row r="4637" spans="1:4" x14ac:dyDescent="0.35">
      <c r="A4637" t="str">
        <f t="shared" si="145"/>
        <v>IMPAGA-IMPAGADOS</v>
      </c>
      <c r="B4637" s="9" t="s">
        <v>9850</v>
      </c>
      <c r="C4637" s="9" t="s">
        <v>9851</v>
      </c>
      <c r="D4637" t="str">
        <f t="shared" si="146"/>
        <v>IMPAGA-IMPAGADOS</v>
      </c>
    </row>
    <row r="4638" spans="1:4" x14ac:dyDescent="0.35">
      <c r="A4638" t="str">
        <f t="shared" si="145"/>
        <v>IMPANT-DEFINE E INTEGRA LA PLATAFORMASIU BASADA EN HOST</v>
      </c>
      <c r="B4638" s="9" t="s">
        <v>9852</v>
      </c>
      <c r="C4638" s="9" t="s">
        <v>9853</v>
      </c>
      <c r="D4638" t="str">
        <f t="shared" si="146"/>
        <v>IMPANT-DEFINE E INTEGRA LA PLATAFORMASIU BASADA EN HOST</v>
      </c>
    </row>
    <row r="4639" spans="1:4" x14ac:dyDescent="0.35">
      <c r="A4639" t="str">
        <f t="shared" si="145"/>
        <v>IMPPLA-Extractor de información para impresión APP</v>
      </c>
      <c r="B4639" s="9" t="s">
        <v>9854</v>
      </c>
      <c r="C4639" s="9" t="s">
        <v>9855</v>
      </c>
      <c r="D4639" t="str">
        <f t="shared" si="146"/>
        <v>IMPPLA-Extractor de información para impresión APP</v>
      </c>
    </row>
    <row r="4640" spans="1:4" x14ac:dyDescent="0.35">
      <c r="A4640" t="str">
        <f t="shared" si="145"/>
        <v>IMPPSA-Extractor de información para impresión APP SAN</v>
      </c>
      <c r="B4640" s="9" t="s">
        <v>9856</v>
      </c>
      <c r="C4640" s="9" t="s">
        <v>9857</v>
      </c>
      <c r="D4640" t="str">
        <f t="shared" si="146"/>
        <v>IMPPSA-Extractor de información para impresión APP SAN</v>
      </c>
    </row>
    <row r="4641" spans="1:4" x14ac:dyDescent="0.35">
      <c r="A4641" t="str">
        <f t="shared" si="145"/>
        <v>IMPUTA-IMPUTACION DE LAS ENTREGAS </v>
      </c>
      <c r="B4641" s="9" t="s">
        <v>9858</v>
      </c>
      <c r="C4641" s="9" t="s">
        <v>9859</v>
      </c>
      <c r="D4641" t="str">
        <f t="shared" si="146"/>
        <v>IMPUTA-IMPUTACION DE LAS ENTREGAS </v>
      </c>
    </row>
    <row r="4642" spans="1:4" x14ac:dyDescent="0.35">
      <c r="A4642" t="str">
        <f t="shared" si="145"/>
        <v>IMVOAL-IMPTOS VOL ALE LP</v>
      </c>
      <c r="B4642" s="9" t="s">
        <v>9860</v>
      </c>
      <c r="C4642" s="9" t="s">
        <v>9861</v>
      </c>
      <c r="D4642" t="str">
        <f t="shared" si="146"/>
        <v>IMVOAL-IMPTOS VOL ALE LP</v>
      </c>
    </row>
    <row r="4643" spans="1:4" x14ac:dyDescent="0.35">
      <c r="A4643" t="str">
        <f t="shared" si="145"/>
        <v>IMVOEL-IMPTOS VOL ESP LP</v>
      </c>
      <c r="B4643" s="9" t="s">
        <v>9862</v>
      </c>
      <c r="C4643" s="9" t="s">
        <v>9863</v>
      </c>
      <c r="D4643" t="str">
        <f t="shared" si="146"/>
        <v>IMVOEL-IMPTOS VOL ESP LP</v>
      </c>
    </row>
    <row r="4644" spans="1:4" x14ac:dyDescent="0.35">
      <c r="A4644" t="str">
        <f t="shared" si="145"/>
        <v>IMVOLP-IMPUESTO VOLUN LP</v>
      </c>
      <c r="B4644" s="9" t="s">
        <v>9864</v>
      </c>
      <c r="C4644" s="9" t="s">
        <v>9865</v>
      </c>
      <c r="D4644" t="str">
        <f t="shared" si="146"/>
        <v>IMVOLP-IMPUESTO VOLUN LP</v>
      </c>
    </row>
    <row r="4645" spans="1:4" x14ac:dyDescent="0.35">
      <c r="A4645" t="str">
        <f t="shared" si="145"/>
        <v>IMVOS1-IMPTOS VOL SEB LP</v>
      </c>
      <c r="B4645" s="9" t="s">
        <v>9866</v>
      </c>
      <c r="C4645" s="9" t="s">
        <v>9867</v>
      </c>
      <c r="D4645" t="str">
        <f t="shared" si="146"/>
        <v>IMVOS1-IMPTOS VOL SEB LP</v>
      </c>
    </row>
    <row r="4646" spans="1:4" x14ac:dyDescent="0.35">
      <c r="A4646" t="str">
        <f t="shared" si="145"/>
        <v>IMVOSL-IMPTOS VOL SCB LP</v>
      </c>
      <c r="B4646" s="9" t="s">
        <v>9868</v>
      </c>
      <c r="C4646" s="9" t="s">
        <v>9869</v>
      </c>
      <c r="D4646" t="str">
        <f t="shared" si="146"/>
        <v>IMVOSL-IMPTOS VOL SCB LP</v>
      </c>
    </row>
    <row r="4647" spans="1:4" x14ac:dyDescent="0.35">
      <c r="A4647" t="str">
        <f t="shared" si="145"/>
        <v>INACSO-Infraestructura que contiene la información que las diferentes funcionalidades del Accounting Soft requieren para funcionar.   * Centros * Monedas * Plan de Cuentas * Relación Subcuenta - Cuenta y descripciones * Cambios fixing del día, etc.   Algunas de ellas deberán estar disponibles en tablas al ser necesaria la consulta desde un on-line (ejemplo: mostrar asociada a la subcuenta la descripción de la misma).</v>
      </c>
      <c r="B4647" s="9" t="s">
        <v>9870</v>
      </c>
      <c r="C4647" s="9" t="s">
        <v>9871</v>
      </c>
      <c r="D4647" t="str">
        <f t="shared" si="146"/>
        <v>INACSO-Infraestructura que contiene la información que las diferentes funcionalidades del Accounting Soft requieren para funcionar.   * Centros * Monedas * Plan de Cuentas * Relación Subcuenta - Cuenta y descripciones * Cambios fixing del día, etc.   Algunas de ellas deberán estar disponibles en tablas al ser necesaria la consulta desde un on-line (ejemplo: mostrar asociada a la subcuenta la descripción de la misma).</v>
      </c>
    </row>
    <row r="4648" spans="1:4" x14ac:dyDescent="0.35">
      <c r="A4648" t="str">
        <f t="shared" si="145"/>
        <v>INACTB-Consistirá en desarrollos locales de la entidad SANTANDER para extraer la información requerida de las propuestas en vuelo para ADT.</v>
      </c>
      <c r="B4648" s="9" t="s">
        <v>9872</v>
      </c>
      <c r="C4648" s="9" t="s">
        <v>9873</v>
      </c>
      <c r="D4648" t="str">
        <f t="shared" si="146"/>
        <v>INACTB-Consistirá en desarrollos locales de la entidad SANTANDER para extraer la información requerida de las propuestas en vuelo para ADT.</v>
      </c>
    </row>
    <row r="4649" spans="1:4" x14ac:dyDescent="0.35">
      <c r="A4649" t="str">
        <f t="shared" si="145"/>
        <v>INBACH-Used by Abbey acts as the hub to send and receive Inter Bank Data Exchange files through the IBDE Gateway.This system also splits IBDE files received for destination systems, provides referral processing.</v>
      </c>
      <c r="B4649" s="9" t="s">
        <v>9874</v>
      </c>
      <c r="C4649" s="9" t="s">
        <v>9875</v>
      </c>
      <c r="D4649" t="str">
        <f t="shared" si="146"/>
        <v>INBACH-Used by Abbey acts as the hub to send and receive Inter Bank Data Exchange files through the IBDE Gateway.This system also splits IBDE files received for destination systems, provides referral processing.</v>
      </c>
    </row>
    <row r="4650" spans="1:4" x14ac:dyDescent="0.35">
      <c r="A4650" t="str">
        <f t="shared" si="145"/>
        <v>INBROK-Es la solución que comercializan seguros de varias compañías, debido a que permite administrar en un sólo sistema todos los productos de las distintas aseguradoras.</v>
      </c>
      <c r="B4650" s="9" t="s">
        <v>9876</v>
      </c>
      <c r="C4650" s="9" t="s">
        <v>9877</v>
      </c>
      <c r="D4650" t="str">
        <f t="shared" si="146"/>
        <v>INBROK-Es la solución que comercializan seguros de varias compañías, debido a que permite administrar en un sólo sistema todos los productos de las distintas aseguradoras.</v>
      </c>
    </row>
    <row r="4651" spans="1:4" x14ac:dyDescent="0.35">
      <c r="A4651" t="str">
        <f t="shared" si="145"/>
        <v>INCAPT-Aplicación producto de Incorporación de nueva Cartera de Préstamos comprados a otras Entidades.</v>
      </c>
      <c r="B4651" s="9" t="s">
        <v>9878</v>
      </c>
      <c r="C4651" s="9" t="s">
        <v>9879</v>
      </c>
      <c r="D4651" t="str">
        <f t="shared" si="146"/>
        <v>INCAPT-Aplicación producto de Incorporación de nueva Cartera de Préstamos comprados a otras Entidades.</v>
      </c>
    </row>
    <row r="4652" spans="1:4" x14ac:dyDescent="0.35">
      <c r="A4652" t="str">
        <f t="shared" si="145"/>
        <v>INCGDF-INTERFAZ CONTABLE GESTORA DE FONDOS</v>
      </c>
      <c r="B4652" s="9" t="s">
        <v>9880</v>
      </c>
      <c r="C4652" s="9" t="s">
        <v>9881</v>
      </c>
      <c r="D4652" t="str">
        <f t="shared" si="146"/>
        <v>INCGDF-INTERFAZ CONTABLE GESTORA DE FONDOS</v>
      </c>
    </row>
    <row r="4653" spans="1:4" x14ac:dyDescent="0.35">
      <c r="A4653" t="str">
        <f t="shared" si="145"/>
        <v>INCID1-Aplicación para SIU's y duplicados</v>
      </c>
      <c r="B4653" s="9" t="s">
        <v>9882</v>
      </c>
      <c r="C4653" s="9" t="s">
        <v>9883</v>
      </c>
      <c r="D4653" t="str">
        <f t="shared" si="146"/>
        <v>INCID1-Aplicación para SIU's y duplicados</v>
      </c>
    </row>
    <row r="4654" spans="1:4" x14ac:dyDescent="0.35">
      <c r="A4654" t="str">
        <f t="shared" si="145"/>
        <v>INCIDE-Realizará la Gestión de incidencias, Gestión de soluciones automáticas, Incorporación de incidencias, Reglas de incidencias y Reglas de soluciones automáticas</v>
      </c>
      <c r="B4654" s="9" t="s">
        <v>9884</v>
      </c>
      <c r="C4654" s="9" t="s">
        <v>9885</v>
      </c>
      <c r="D4654" t="str">
        <f t="shared" si="146"/>
        <v>INCIDE-Realizará la Gestión de incidencias, Gestión de soluciones automáticas, Incorporación de incidencias, Reglas de incidencias y Reglas de soluciones automáticas</v>
      </c>
    </row>
    <row r="4655" spans="1:4" x14ac:dyDescent="0.35">
      <c r="A4655" t="str">
        <f t="shared" si="145"/>
        <v>INCLEG-PROCESO INTEGRACIÓN  CLIENTES EN BDP SERVICIOS BANCOS</v>
      </c>
      <c r="B4655" s="9" t="s">
        <v>9886</v>
      </c>
      <c r="C4655" s="9" t="s">
        <v>9887</v>
      </c>
      <c r="D4655" t="str">
        <f t="shared" si="146"/>
        <v>INCLEG-PROCESO INTEGRACIÓN  CLIENTES EN BDP SERVICIOS BANCOS</v>
      </c>
    </row>
    <row r="4656" spans="1:4" x14ac:dyDescent="0.35">
      <c r="A4656" t="str">
        <f t="shared" si="145"/>
        <v>INCODE-Permite centralizar las fuentes de información que requiere el sistema de Control de Efectivo (Paquete Optra Cash de NCR), formateandolas de acuerdo al esquema requerido.</v>
      </c>
      <c r="B4656" s="9" t="s">
        <v>9888</v>
      </c>
      <c r="C4656" s="9" t="s">
        <v>9889</v>
      </c>
      <c r="D4656" t="str">
        <f t="shared" si="146"/>
        <v>INCODE-Permite centralizar las fuentes de información que requiere el sistema de Control de Efectivo (Paquete Optra Cash de NCR), formateandolas de acuerdo al esquema requerido.</v>
      </c>
    </row>
    <row r="4657" spans="1:4" x14ac:dyDescent="0.35">
      <c r="A4657" t="str">
        <f t="shared" si="145"/>
        <v>INCOYR-Aplicación encargada del interface contable y del reporting</v>
      </c>
      <c r="B4657" s="9" t="s">
        <v>9890</v>
      </c>
      <c r="C4657" s="9" t="s">
        <v>9891</v>
      </c>
      <c r="D4657" t="str">
        <f t="shared" si="146"/>
        <v>INCOYR-Aplicación encargada del interface contable y del reporting</v>
      </c>
    </row>
    <row r="4658" spans="1:4" x14ac:dyDescent="0.35">
      <c r="A4658" t="str">
        <f t="shared" si="145"/>
        <v>INDCED-Aplicacion de Intercambio de Cheques en Divisa. Gestiona el intercambio de cheques en divisa a traves de corresponsales. Cubre las tipologías de Camara Presentada Nacional: Cheque de un banco español adherido al sistema recibido en nuestras sucursales para abonar a un cliente Santander
Camara Presentada Exterior: Cheque de un banco español adherido al sistema  recibido en un banco extranjero el cuál lo presenta al Santander
Camara Recibida Nacional: Cheque del Santander que nos presenta un banco español adherido al sistema (por ejemplo: BBVA) para cobrar a un cliente Santander.
Camara Recibida Exterior: Cheque del Santander que nos presenta un banco extranjero para cobrar a un cliente Santander.
Pagare: igual que camara recibida exterior pero el cheque tiene fecha de vencimiento posterior a la presentación (eso implica gastos de custodia)</v>
      </c>
      <c r="B4658" s="9" t="s">
        <v>9892</v>
      </c>
      <c r="C4658" s="9" t="s">
        <v>9893</v>
      </c>
      <c r="D4658" t="str">
        <f t="shared" si="146"/>
        <v>INDCED-Aplicacion de Intercambio de Cheques en Divisa. Gestiona el intercambio de cheques en divisa a traves de corresponsales. Cubre las tipologías de Camara Presentada Nacional: Cheque de un banco español adherido al sistema recibido en nuestras sucursales para abonar a un cliente Santander
Camara Presentada Exterior: Cheque de un banco español adherido al sistema  recibido en un banco extranjero el cuál lo presenta al Santander
Camara Recibida Nacional: Cheque del Santander que nos presenta un banco español adherido al sistema (por ejemplo: BBVA) para cobrar a un cliente Santander.
Camara Recibida Exterior: Cheque del Santander que nos presenta un banco extranjero para cobrar a un cliente Santander.
Pagare: igual que camara recibida exterior pero el cheque tiene fecha de vencimiento posterior a la presentación (eso implica gastos de custodia)</v>
      </c>
    </row>
    <row r="4659" spans="1:4" x14ac:dyDescent="0.35">
      <c r="A4659" t="str">
        <f t="shared" si="145"/>
        <v>INDCLI-Aplicação para gestão de outros indicadores de cliente não incluidos em BDP</v>
      </c>
      <c r="B4659" s="9" t="s">
        <v>9894</v>
      </c>
      <c r="C4659" s="9" t="s">
        <v>9895</v>
      </c>
      <c r="D4659" t="str">
        <f t="shared" si="146"/>
        <v>INDCLI-Aplicação para gestão de outros indicadores de cliente não incluidos em BDP</v>
      </c>
    </row>
    <row r="4660" spans="1:4" x14ac:dyDescent="0.35">
      <c r="A4660" t="str">
        <f t="shared" si="145"/>
        <v>INDEFO-Aplicación que gestiona los interfaces de venta de activo</v>
      </c>
      <c r="B4660" s="9" t="s">
        <v>9896</v>
      </c>
      <c r="C4660" s="9" t="s">
        <v>9897</v>
      </c>
      <c r="D4660" t="str">
        <f t="shared" si="146"/>
        <v>INDEFO-Aplicación que gestiona los interfaces de venta de activo</v>
      </c>
    </row>
    <row r="4661" spans="1:4" x14ac:dyDescent="0.35">
      <c r="A4661" t="str">
        <f t="shared" si="145"/>
        <v>INDIBP-INTRANET DIV/BPI</v>
      </c>
      <c r="B4661" s="9" t="s">
        <v>9898</v>
      </c>
      <c r="C4661" s="9" t="s">
        <v>9899</v>
      </c>
      <c r="D4661" t="str">
        <f t="shared" si="146"/>
        <v>INDIBP-INTRANET DIV/BPI</v>
      </c>
    </row>
    <row r="4662" spans="1:4" x14ac:dyDescent="0.35">
      <c r="A4662" t="str">
        <f t="shared" si="145"/>
        <v>INDREP-This application generates a Proof of Saction report from an Application ID for Industrialized processes. All data need is retreive from external components generating finally an electronic report.</v>
      </c>
      <c r="B4662" s="9" t="s">
        <v>9900</v>
      </c>
      <c r="C4662" s="9" t="s">
        <v>9901</v>
      </c>
      <c r="D4662" t="str">
        <f t="shared" si="146"/>
        <v>INDREP-This application generates a Proof of Saction report from an Application ID for Industrialized processes. All data need is retreive from external components generating finally an electronic report.</v>
      </c>
    </row>
    <row r="4663" spans="1:4" x14ac:dyDescent="0.35">
      <c r="A4663" t="str">
        <f t="shared" si="145"/>
        <v>INDREP-This application generates a Proof of Saction report from an Application ID for Industrialized processes. All data need is retreive from external components generating finally an electronic report.</v>
      </c>
      <c r="B4663" s="9" t="s">
        <v>9900</v>
      </c>
      <c r="C4663" s="9" t="s">
        <v>9901</v>
      </c>
      <c r="D4663" t="str">
        <f t="shared" si="146"/>
        <v>INDREP-This application generates a Proof of Saction report from an Application ID for Industrialized processes. All data need is retreive from external components generating finally an electronic report.</v>
      </c>
    </row>
    <row r="4664" spans="1:4" x14ac:dyDescent="0.35">
      <c r="A4664" t="str">
        <f t="shared" si="145"/>
        <v>INEXC1-Informe EXS CORE</v>
      </c>
      <c r="B4664" s="9" t="s">
        <v>9902</v>
      </c>
      <c r="C4664" s="9" t="s">
        <v>9903</v>
      </c>
      <c r="D4664" t="str">
        <f t="shared" si="146"/>
        <v>INEXC1-Informe EXS CORE</v>
      </c>
    </row>
    <row r="4665" spans="1:4" x14ac:dyDescent="0.35">
      <c r="A4665" t="str">
        <f t="shared" si="145"/>
        <v>INEXC1-Informe EXS CORE</v>
      </c>
      <c r="B4665" s="9" t="s">
        <v>9902</v>
      </c>
      <c r="C4665" s="9" t="s">
        <v>9903</v>
      </c>
      <c r="D4665" t="str">
        <f t="shared" si="146"/>
        <v>INEXC1-Informe EXS CORE</v>
      </c>
    </row>
    <row r="4666" spans="1:4" x14ac:dyDescent="0.35">
      <c r="A4666" t="str">
        <f t="shared" si="145"/>
        <v>INEXCO-Generar plantilla de informe de Executive Summary para Empresas Carterizadas CORE</v>
      </c>
      <c r="B4666" s="9" t="s">
        <v>9904</v>
      </c>
      <c r="C4666" s="9" t="s">
        <v>9905</v>
      </c>
      <c r="D4666" t="str">
        <f t="shared" si="146"/>
        <v>INEXCO-Generar plantilla de informe de Executive Summary para Empresas Carterizadas CORE</v>
      </c>
    </row>
    <row r="4667" spans="1:4" x14ac:dyDescent="0.35">
      <c r="A4667" t="str">
        <f t="shared" si="145"/>
        <v>INEXCO-Generar plantilla de informe de Executive Summary para Empresas Carterizadas CORE</v>
      </c>
      <c r="B4667" s="9" t="s">
        <v>9904</v>
      </c>
      <c r="C4667" s="9" t="s">
        <v>9905</v>
      </c>
      <c r="D4667" t="str">
        <f t="shared" si="146"/>
        <v>INEXCO-Generar plantilla de informe de Executive Summary para Empresas Carterizadas CORE</v>
      </c>
    </row>
    <row r="4668" spans="1:4" x14ac:dyDescent="0.35">
      <c r="A4668" t="str">
        <f t="shared" si="145"/>
        <v>INEXSU-Informe EXS San UK</v>
      </c>
      <c r="B4668" s="9" t="s">
        <v>9906</v>
      </c>
      <c r="C4668" s="9" t="s">
        <v>9907</v>
      </c>
      <c r="D4668" t="str">
        <f t="shared" si="146"/>
        <v>INEXSU-Informe EXS San UK</v>
      </c>
    </row>
    <row r="4669" spans="1:4" x14ac:dyDescent="0.35">
      <c r="A4669" t="str">
        <f t="shared" si="145"/>
        <v>INEXSU-Informe EXS San UK</v>
      </c>
      <c r="B4669" s="9" t="s">
        <v>9906</v>
      </c>
      <c r="C4669" s="9" t="s">
        <v>9907</v>
      </c>
      <c r="D4669" t="str">
        <f t="shared" si="146"/>
        <v>INEXSU-Informe EXS San UK</v>
      </c>
    </row>
    <row r="4670" spans="1:4" x14ac:dyDescent="0.35">
      <c r="A4670" t="str">
        <f t="shared" si="145"/>
        <v>INFABU-Aprovisionamiento de contratos morosos de productos comerciales de Prestamos, T. Créditos y Líneas de Crédito, para generar archivos que serán enviados a Dicom/Boletin Comercial, con el fin de registrar en dichas entidades Protestos y Aclaraciones.</v>
      </c>
      <c r="B4670" s="9" t="s">
        <v>9908</v>
      </c>
      <c r="C4670" s="9" t="s">
        <v>9909</v>
      </c>
      <c r="D4670" t="str">
        <f t="shared" si="146"/>
        <v>INFABU-Aprovisionamiento de contratos morosos de productos comerciales de Prestamos, T. Créditos y Líneas de Crédito, para generar archivos que serán enviados a Dicom/Boletin Comercial, con el fin de registrar en dichas entidades Protestos y Aclaraciones.</v>
      </c>
    </row>
    <row r="4671" spans="1:4" x14ac:dyDescent="0.35">
      <c r="A4671" t="str">
        <f t="shared" si="145"/>
        <v>INFAGR-Consiste en los procesos de extracción de información de los activos titulizados para enviar a la Gestora para reportar a las Agencias de Rating, Banco de España y Banco Central Europeo.</v>
      </c>
      <c r="B4671" s="9" t="s">
        <v>9910</v>
      </c>
      <c r="C4671" s="9" t="s">
        <v>9911</v>
      </c>
      <c r="D4671" t="str">
        <f t="shared" si="146"/>
        <v>INFAGR-Consiste en los procesos de extracción de información de los activos titulizados para enviar a la Gestora para reportar a las Agencias de Rating, Banco de España y Banco Central Europeo.</v>
      </c>
    </row>
    <row r="4672" spans="1:4" x14ac:dyDescent="0.35">
      <c r="A4672" t="str">
        <f t="shared" si="145"/>
        <v>INFALE-Informe local Alemania por falta de saldo y cuenta bloqueada.</v>
      </c>
      <c r="B4672" s="9" t="s">
        <v>9912</v>
      </c>
      <c r="C4672" s="9" t="s">
        <v>9913</v>
      </c>
      <c r="D4672" t="str">
        <f t="shared" si="146"/>
        <v>INFALE-Informe local Alemania por falta de saldo y cuenta bloqueada.</v>
      </c>
    </row>
    <row r="4673" spans="1:4" x14ac:dyDescent="0.35">
      <c r="A4673" t="str">
        <f t="shared" si="145"/>
        <v>INFBCE-Consiste en procesos de extracción de la información de los activos titulizados según requerimientos del Banco Central Europeo.</v>
      </c>
      <c r="B4673" s="9" t="s">
        <v>9914</v>
      </c>
      <c r="C4673" s="9" t="s">
        <v>9915</v>
      </c>
      <c r="D4673" t="str">
        <f t="shared" si="146"/>
        <v>INFBCE-Consiste en procesos de extracción de la información de los activos titulizados según requerimientos del Banco Central Europeo.</v>
      </c>
    </row>
    <row r="4674" spans="1:4" x14ac:dyDescent="0.35">
      <c r="A4674" t="str">
        <f t="shared" si="145"/>
        <v>INFCLI-GESTIóN DE INFORMACIóN A CLIENTES</v>
      </c>
      <c r="B4674" s="9" t="s">
        <v>9916</v>
      </c>
      <c r="C4674" s="9" t="s">
        <v>9917</v>
      </c>
      <c r="D4674" t="str">
        <f t="shared" si="146"/>
        <v>INFCLI-GESTIóN DE INFORMACIóN A CLIENTES</v>
      </c>
    </row>
    <row r="4675" spans="1:4" x14ac:dyDescent="0.35">
      <c r="A4675" t="str">
        <f>CONCATENATE(C4675,"-",B4675)</f>
        <v>INFGEN-Información General del cliente logado en SuperNet Empresas y Movilidad Empresas: Alertas, Gestor, datos generales...
Aplicación para Internet Empresas y Movilidad Empresas</v>
      </c>
      <c r="B4675" s="9" t="s">
        <v>9918</v>
      </c>
      <c r="C4675" s="9" t="s">
        <v>9919</v>
      </c>
      <c r="D4675" t="str">
        <f t="shared" si="146"/>
        <v>INFGEN-Información General del cliente logado en SuperNet Empresas y Movilidad Empresas: Alertas, Gestor, datos generales...
Aplicación para Internet Empresas y Movilidad Empresas</v>
      </c>
    </row>
    <row r="4676" spans="1:4" x14ac:dyDescent="0.35">
      <c r="A4676" t="str">
        <f>CONCATENATE(C4676,"-",B4676)</f>
        <v>INFINI-Sistema de Reporte interno</v>
      </c>
      <c r="B4676" s="9" t="s">
        <v>9920</v>
      </c>
      <c r="C4676" s="9" t="s">
        <v>9921</v>
      </c>
      <c r="D4676" t="str">
        <f t="shared" si="146"/>
        <v>INFINI-Sistema de Reporte interno</v>
      </c>
    </row>
    <row r="4677" spans="1:4" x14ac:dyDescent="0.35">
      <c r="A4677" t="str">
        <f t="shared" si="145"/>
        <v>INFISE-FISCALIDAD LOCAL SEB INTERFAZ Y TRATAMIENTOS INTERVINIENTES</v>
      </c>
      <c r="B4677" s="9" t="s">
        <v>9922</v>
      </c>
      <c r="C4677" s="9" t="s">
        <v>9923</v>
      </c>
      <c r="D4677" t="str">
        <f t="shared" si="146"/>
        <v>INFISE-FISCALIDAD LOCAL SEB INTERFAZ Y TRATAMIENTOS INTERVINIENTES</v>
      </c>
    </row>
    <row r="4678" spans="1:4" x14ac:dyDescent="0.35">
      <c r="A4678" t="str">
        <f t="shared" si="145"/>
        <v>INFMER-INFORMACION MERCADOS MEDYSIF</v>
      </c>
      <c r="B4678" s="9" t="s">
        <v>9924</v>
      </c>
      <c r="C4678" s="9" t="s">
        <v>9925</v>
      </c>
      <c r="D4678" t="str">
        <f t="shared" si="146"/>
        <v>INFMER-INFORMACION MERCADOS MEDYSIF</v>
      </c>
    </row>
    <row r="4679" spans="1:4" x14ac:dyDescent="0.35">
      <c r="A4679" t="str">
        <f t="shared" si="145"/>
        <v>INFORM-Aplicación para informes</v>
      </c>
      <c r="B4679" s="9" t="s">
        <v>9926</v>
      </c>
      <c r="C4679" s="9" t="s">
        <v>9927</v>
      </c>
      <c r="D4679" t="str">
        <f t="shared" si="146"/>
        <v>INFORM-Aplicación para informes</v>
      </c>
    </row>
    <row r="4680" spans="1:4" x14ac:dyDescent="0.35">
      <c r="A4680" t="str">
        <f t="shared" si="145"/>
        <v>INFORM-Aplicación para informes</v>
      </c>
      <c r="B4680" s="9" t="s">
        <v>9926</v>
      </c>
      <c r="C4680" s="9" t="s">
        <v>9927</v>
      </c>
      <c r="D4680" t="str">
        <f t="shared" si="146"/>
        <v>INFORM-Aplicación para informes</v>
      </c>
    </row>
    <row r="4681" spans="1:4" x14ac:dyDescent="0.35">
      <c r="A4681" t="str">
        <f t="shared" si="145"/>
        <v>INFPOS-INFORMACION Y POSTVENTA</v>
      </c>
      <c r="B4681" s="9" t="s">
        <v>9928</v>
      </c>
      <c r="C4681" s="9" t="s">
        <v>9929</v>
      </c>
      <c r="D4681" t="str">
        <f t="shared" si="146"/>
        <v>INFPOS-INFORMACION Y POSTVENTA</v>
      </c>
    </row>
    <row r="4682" spans="1:4" x14ac:dyDescent="0.35">
      <c r="A4682" t="str">
        <f t="shared" si="145"/>
        <v>INFPRI-Aplicación para la generación física de informes.</v>
      </c>
      <c r="B4682" s="9" t="s">
        <v>9930</v>
      </c>
      <c r="C4682" s="9" t="s">
        <v>9931</v>
      </c>
      <c r="D4682" t="str">
        <f t="shared" si="146"/>
        <v>INFPRI-Aplicación para la generación física de informes.</v>
      </c>
    </row>
    <row r="4683" spans="1:4" x14ac:dyDescent="0.35">
      <c r="A4683" t="str">
        <f t="shared" si="145"/>
        <v>INFRA1-INFRAES.GES.EFECTIVO</v>
      </c>
      <c r="B4683" s="9" t="s">
        <v>9932</v>
      </c>
      <c r="C4683" s="9" t="s">
        <v>9933</v>
      </c>
      <c r="D4683" t="str">
        <f t="shared" si="146"/>
        <v>INFRA1-INFRAES.GES.EFECTIVO</v>
      </c>
    </row>
    <row r="4684" spans="1:4" x14ac:dyDescent="0.35">
      <c r="A4684" t="str">
        <f t="shared" ref="A4684:A4747" si="147">CONCATENATE(C4684,"-",B4684)</f>
        <v>INFRA2-INFR-GES-EFEC SAN-PT</v>
      </c>
      <c r="B4684" s="9" t="s">
        <v>9934</v>
      </c>
      <c r="C4684" s="9" t="s">
        <v>9935</v>
      </c>
      <c r="D4684" t="str">
        <f t="shared" ref="D4684:D4747" si="148">A4684</f>
        <v>INFRA2-INFR-GES-EFEC SAN-PT</v>
      </c>
    </row>
    <row r="4685" spans="1:4" x14ac:dyDescent="0.35">
      <c r="A4685" t="str">
        <f t="shared" si="147"/>
        <v>INFRA3-INFR-GES-EFEC SAN-UK</v>
      </c>
      <c r="B4685" s="9" t="s">
        <v>9936</v>
      </c>
      <c r="C4685" s="9" t="s">
        <v>9937</v>
      </c>
      <c r="D4685" t="str">
        <f t="shared" si="148"/>
        <v>INFRA3-INFR-GES-EFEC SAN-UK</v>
      </c>
    </row>
    <row r="4686" spans="1:4" x14ac:dyDescent="0.35">
      <c r="A4686" t="str">
        <f t="shared" si="147"/>
        <v>INFRA4-INFR-GES-EFEC SAN-AL</v>
      </c>
      <c r="B4686" s="9" t="s">
        <v>9938</v>
      </c>
      <c r="C4686" s="9" t="s">
        <v>9939</v>
      </c>
      <c r="D4686" t="str">
        <f t="shared" si="148"/>
        <v>INFRA4-INFR-GES-EFEC SAN-AL</v>
      </c>
    </row>
    <row r="4687" spans="1:4" x14ac:dyDescent="0.35">
      <c r="A4687" t="str">
        <f t="shared" si="147"/>
        <v>INFRA5-Infraestructura de gestión de efectico Santander Sovereign  SW Especifico</v>
      </c>
      <c r="B4687" s="9" t="s">
        <v>9940</v>
      </c>
      <c r="C4687" s="9" t="s">
        <v>9941</v>
      </c>
      <c r="D4687" t="str">
        <f t="shared" si="148"/>
        <v>INFRA5-Infraestructura de gestión de efectico Santander Sovereign  SW Especifico</v>
      </c>
    </row>
    <row r="4688" spans="1:4" x14ac:dyDescent="0.35">
      <c r="A4688" t="str">
        <f t="shared" si="147"/>
        <v>INFRAT-INFORME DE RATING MODELO SME CORE</v>
      </c>
      <c r="B4688" s="9" t="s">
        <v>9942</v>
      </c>
      <c r="C4688" s="9" t="s">
        <v>9943</v>
      </c>
      <c r="D4688" t="str">
        <f t="shared" si="148"/>
        <v>INFRAT-INFORME DE RATING MODELO SME CORE</v>
      </c>
    </row>
    <row r="4689" spans="1:4" x14ac:dyDescent="0.35">
      <c r="A4689" t="str">
        <f t="shared" si="147"/>
        <v>INFRAT-INFORME DE RATING MODELO SME CORE</v>
      </c>
      <c r="B4689" s="9" t="s">
        <v>9942</v>
      </c>
      <c r="C4689" s="9" t="s">
        <v>9943</v>
      </c>
      <c r="D4689" t="str">
        <f t="shared" si="148"/>
        <v>INFRAT-INFORME DE RATING MODELO SME CORE</v>
      </c>
    </row>
    <row r="4690" spans="1:4" x14ac:dyDescent="0.35">
      <c r="A4690" t="str">
        <f t="shared" si="147"/>
        <v>INFSIP-Recoge todas las interfaces de precios particulares necesarias para los sistemas de información</v>
      </c>
      <c r="B4690" s="9" t="s">
        <v>9944</v>
      </c>
      <c r="C4690" s="9" t="s">
        <v>9945</v>
      </c>
      <c r="D4690" t="str">
        <f t="shared" si="148"/>
        <v>INFSIP-Recoge todas las interfaces de precios particulares necesarias para los sistemas de información</v>
      </c>
    </row>
    <row r="4691" spans="1:4" x14ac:dyDescent="0.35">
      <c r="A4691" t="str">
        <f t="shared" si="147"/>
        <v>INFUSU-INFORMES LOCAL DE PRESTAMOS PARA USUARIOS (NACIONAL)</v>
      </c>
      <c r="B4691" s="9" t="s">
        <v>9946</v>
      </c>
      <c r="C4691" s="9" t="s">
        <v>9947</v>
      </c>
      <c r="D4691" t="str">
        <f t="shared" si="148"/>
        <v>INFUSU-INFORMES LOCAL DE PRESTAMOS PARA USUARIOS (NACIONAL)</v>
      </c>
    </row>
    <row r="4692" spans="1:4" x14ac:dyDescent="0.35">
      <c r="A4692" t="str">
        <f t="shared" si="147"/>
        <v>INFXDE-Generación del informe específico UK corporate FX Deal</v>
      </c>
      <c r="B4692" s="9" t="s">
        <v>9948</v>
      </c>
      <c r="C4692" s="9" t="s">
        <v>9949</v>
      </c>
      <c r="D4692" t="str">
        <f t="shared" si="148"/>
        <v>INFXDE-Generación del informe específico UK corporate FX Deal</v>
      </c>
    </row>
    <row r="4693" spans="1:4" x14ac:dyDescent="0.35">
      <c r="A4693" t="str">
        <f t="shared" si="147"/>
        <v>INGABB-INTERFASE GENERADOR ABBEY BUSINES BANKING</v>
      </c>
      <c r="B4693" s="9" t="s">
        <v>9950</v>
      </c>
      <c r="C4693" s="9" t="s">
        <v>9951</v>
      </c>
      <c r="D4693" t="str">
        <f t="shared" si="148"/>
        <v>INGABB-INTERFASE GENERADOR ABBEY BUSINES BANKING</v>
      </c>
    </row>
    <row r="4694" spans="1:4" x14ac:dyDescent="0.35">
      <c r="A4694" t="str">
        <f t="shared" si="147"/>
        <v>INGEA1-INTERFASE GENERADOR ABBEY BANKING</v>
      </c>
      <c r="B4694" s="9" t="s">
        <v>9952</v>
      </c>
      <c r="C4694" s="9" t="s">
        <v>9953</v>
      </c>
      <c r="D4694" t="str">
        <f t="shared" si="148"/>
        <v>INGEA1-INTERFASE GENERADOR ABBEY BANKING</v>
      </c>
    </row>
    <row r="4695" spans="1:4" x14ac:dyDescent="0.35">
      <c r="A4695" t="str">
        <f t="shared" si="147"/>
        <v>INGEAB-INTERFASE GENERADOR ABBEY CREDIT CARDS</v>
      </c>
      <c r="B4695" s="9" t="s">
        <v>9954</v>
      </c>
      <c r="C4695" s="9" t="s">
        <v>9955</v>
      </c>
      <c r="D4695" t="str">
        <f t="shared" si="148"/>
        <v>INGEAB-INTERFASE GENERADOR ABBEY CREDIT CARDS</v>
      </c>
    </row>
    <row r="4696" spans="1:4" x14ac:dyDescent="0.35">
      <c r="A4696" t="str">
        <f t="shared" si="147"/>
        <v>INGEAM-INTERFASE GENERADOR ABBEY MORTGAGES</v>
      </c>
      <c r="B4696" s="9" t="s">
        <v>9956</v>
      </c>
      <c r="C4696" s="9" t="s">
        <v>9957</v>
      </c>
      <c r="D4696" t="str">
        <f t="shared" si="148"/>
        <v>INGEAM-INTERFASE GENERADOR ABBEY MORTGAGES</v>
      </c>
    </row>
    <row r="4697" spans="1:4" x14ac:dyDescent="0.35">
      <c r="A4697" t="str">
        <f t="shared" si="147"/>
        <v>INGEAU-INTERFASE GENERADOR UPDATE LIMITS</v>
      </c>
      <c r="B4697" s="9" t="s">
        <v>9958</v>
      </c>
      <c r="C4697" s="9" t="s">
        <v>9959</v>
      </c>
      <c r="D4697" t="str">
        <f t="shared" si="148"/>
        <v>INGEAU-INTERFASE GENERADOR UPDATE LIMITS</v>
      </c>
    </row>
    <row r="4698" spans="1:4" x14ac:dyDescent="0.35">
      <c r="A4698" t="str">
        <f t="shared" si="147"/>
        <v>INGEES-Infraestructura Gestión Efectivo Santander</v>
      </c>
      <c r="B4698" s="9" t="s">
        <v>9960</v>
      </c>
      <c r="C4698" s="9" t="s">
        <v>9961</v>
      </c>
      <c r="D4698" t="str">
        <f t="shared" si="148"/>
        <v>INGEES-Infraestructura Gestión Efectivo Santander</v>
      </c>
    </row>
    <row r="4699" spans="1:4" x14ac:dyDescent="0.35">
      <c r="A4699" t="str">
        <f t="shared" si="147"/>
        <v>INGEGE-INTERFASE GENERADOR GERMANY</v>
      </c>
      <c r="B4699" s="9" t="s">
        <v>9962</v>
      </c>
      <c r="C4699" s="9" t="s">
        <v>9963</v>
      </c>
      <c r="D4699" t="str">
        <f t="shared" si="148"/>
        <v>INGEGE-INTERFASE GENERADOR GERMANY</v>
      </c>
    </row>
    <row r="4700" spans="1:4" x14ac:dyDescent="0.35">
      <c r="A4700" t="str">
        <f t="shared" si="147"/>
        <v>INGEIN-Interface Generator para la generación de informes.</v>
      </c>
      <c r="B4700" s="9" t="s">
        <v>9964</v>
      </c>
      <c r="C4700" s="9" t="s">
        <v>9965</v>
      </c>
      <c r="D4700" t="str">
        <f t="shared" si="148"/>
        <v>INGEIN-Interface Generator para la generación de informes.</v>
      </c>
    </row>
    <row r="4701" spans="1:4" x14ac:dyDescent="0.35">
      <c r="A4701" t="str">
        <f t="shared" si="147"/>
        <v>INGESE-Infraestructura de gestión de efectico con sw específico para Santander España</v>
      </c>
      <c r="B4701" s="9" t="s">
        <v>9966</v>
      </c>
      <c r="C4701" s="9" t="s">
        <v>9967</v>
      </c>
      <c r="D4701" t="str">
        <f t="shared" si="148"/>
        <v>INGESE-Infraestructura de gestión de efectico con sw específico para Santander España</v>
      </c>
    </row>
    <row r="4702" spans="1:4" x14ac:dyDescent="0.35">
      <c r="A4702" t="str">
        <f t="shared" si="147"/>
        <v>INMEXD-Aplicación de DG para Informe ISA Mexico</v>
      </c>
      <c r="B4702" s="9" t="s">
        <v>9968</v>
      </c>
      <c r="C4702" s="9" t="s">
        <v>9969</v>
      </c>
      <c r="D4702" t="str">
        <f t="shared" si="148"/>
        <v>INMEXD-Aplicación de DG para Informe ISA Mexico</v>
      </c>
    </row>
    <row r="4703" spans="1:4" x14ac:dyDescent="0.35">
      <c r="A4703" t="str">
        <f t="shared" si="147"/>
        <v>INMEXD-Aplicación de DG para Informe ISA Mexico</v>
      </c>
      <c r="B4703" s="9" t="s">
        <v>9968</v>
      </c>
      <c r="C4703" s="9" t="s">
        <v>9969</v>
      </c>
      <c r="D4703" t="str">
        <f t="shared" si="148"/>
        <v>INMEXD-Aplicación de DG para Informe ISA Mexico</v>
      </c>
    </row>
    <row r="4704" spans="1:4" x14ac:dyDescent="0.35">
      <c r="A4704" t="str">
        <f t="shared" si="147"/>
        <v>INMEXI-Aplicación de IG para Informe ISA Mexico</v>
      </c>
      <c r="B4704" s="9" t="s">
        <v>9970</v>
      </c>
      <c r="C4704" s="9" t="s">
        <v>9971</v>
      </c>
      <c r="D4704" t="str">
        <f t="shared" si="148"/>
        <v>INMEXI-Aplicación de IG para Informe ISA Mexico</v>
      </c>
    </row>
    <row r="4705" spans="1:4" x14ac:dyDescent="0.35">
      <c r="A4705" t="str">
        <f t="shared" si="147"/>
        <v>INMEXI-Aplicación de IG para Informe ISA Mexico</v>
      </c>
      <c r="B4705" s="9" t="s">
        <v>9970</v>
      </c>
      <c r="C4705" s="9" t="s">
        <v>9971</v>
      </c>
      <c r="D4705" t="str">
        <f t="shared" si="148"/>
        <v>INMEXI-Aplicación de IG para Informe ISA Mexico</v>
      </c>
    </row>
    <row r="4706" spans="1:4" x14ac:dyDescent="0.35">
      <c r="A4706" t="str">
        <f t="shared" si="147"/>
        <v>INOFIC-PROCESOS GENERACIóN DE INFORMACIóN OFICIAL</v>
      </c>
      <c r="B4706" s="9" t="s">
        <v>9972</v>
      </c>
      <c r="C4706" s="9" t="s">
        <v>9973</v>
      </c>
      <c r="D4706" t="str">
        <f t="shared" si="148"/>
        <v>INOFIC-PROCESOS GENERACIóN DE INFORMACIóN OFICIAL</v>
      </c>
    </row>
    <row r="4707" spans="1:4" x14ac:dyDescent="0.35">
      <c r="A4707" t="str">
        <f t="shared" si="147"/>
        <v>INPAGI-Aplicación que contiene las funciones necesarias para integrar la información de operaciones que implican IVA soportado e IVA repercutido (igualmente IPSI e IGIC), validando que dicha información está completa y recuperando información de las aplicaciones generadoras y de los sistemas estructurales para completarla</v>
      </c>
      <c r="B4707" s="9" t="s">
        <v>9974</v>
      </c>
      <c r="C4707" s="9" t="s">
        <v>9975</v>
      </c>
      <c r="D4707" t="str">
        <f t="shared" si="148"/>
        <v>INPAGI-Aplicación que contiene las funciones necesarias para integrar la información de operaciones que implican IVA soportado e IVA repercutido (igualmente IPSI e IGIC), validando que dicha información está completa y recuperando información de las aplicaciones generadoras y de los sistemas estructurales para completarla</v>
      </c>
    </row>
    <row r="4708" spans="1:4" x14ac:dyDescent="0.35">
      <c r="A4708" t="str">
        <f t="shared" si="147"/>
        <v>INPMES-Gestión de incidencias. Aplicación específica para España.</v>
      </c>
      <c r="B4708" s="9" t="s">
        <v>9976</v>
      </c>
      <c r="C4708" s="9" t="s">
        <v>9977</v>
      </c>
      <c r="D4708" t="str">
        <f t="shared" si="148"/>
        <v>INPMES-Gestión de incidencias. Aplicación específica para España.</v>
      </c>
    </row>
    <row r="4709" spans="1:4" x14ac:dyDescent="0.35">
      <c r="A4709" t="str">
        <f t="shared" si="147"/>
        <v>INPOAB-INFORMACION Y POSTVENTA ABB</v>
      </c>
      <c r="B4709" s="9" t="s">
        <v>9978</v>
      </c>
      <c r="C4709" s="9" t="s">
        <v>9979</v>
      </c>
      <c r="D4709" t="str">
        <f t="shared" si="148"/>
        <v>INPOAB-INFORMACION Y POSTVENTA ABB</v>
      </c>
    </row>
    <row r="4710" spans="1:4" x14ac:dyDescent="0.35">
      <c r="A4710" t="str">
        <f t="shared" si="147"/>
        <v>INPOBA-INFORMACION Y POSTVENTA BAN</v>
      </c>
      <c r="B4710" s="9" t="s">
        <v>9980</v>
      </c>
      <c r="C4710" s="9" t="s">
        <v>9981</v>
      </c>
      <c r="D4710" t="str">
        <f t="shared" si="148"/>
        <v>INPOBA-INFORMACION Y POSTVENTA BAN</v>
      </c>
    </row>
    <row r="4711" spans="1:4" x14ac:dyDescent="0.35">
      <c r="A4711" t="str">
        <f t="shared" si="147"/>
        <v>INPOSA-INFORMACION Y POSTVENTA SAN</v>
      </c>
      <c r="B4711" s="9" t="s">
        <v>9982</v>
      </c>
      <c r="C4711" s="9" t="s">
        <v>9983</v>
      </c>
      <c r="D4711" t="str">
        <f t="shared" si="148"/>
        <v>INPOSA-INFORMACION Y POSTVENTA SAN</v>
      </c>
    </row>
    <row r="4712" spans="1:4" x14ac:dyDescent="0.35">
      <c r="A4712" t="str">
        <f t="shared" si="147"/>
        <v>INPOSO-INFORMACION Y POSTVENTA SOV</v>
      </c>
      <c r="B4712" s="9" t="s">
        <v>9984</v>
      </c>
      <c r="C4712" s="9" t="s">
        <v>9985</v>
      </c>
      <c r="D4712" t="str">
        <f t="shared" si="148"/>
        <v>INPOSO-INFORMACION Y POSTVENTA SOV</v>
      </c>
    </row>
    <row r="4713" spans="1:4" x14ac:dyDescent="0.35">
      <c r="A4713" t="str">
        <f t="shared" si="147"/>
        <v>INPPES-INFORMACION OFICIAL PLANES PENSIONES ESPAÑA</v>
      </c>
      <c r="B4713" s="9" t="s">
        <v>9986</v>
      </c>
      <c r="C4713" s="9" t="s">
        <v>9987</v>
      </c>
      <c r="D4713" t="str">
        <f t="shared" si="148"/>
        <v>INPPES-INFORMACION OFICIAL PLANES PENSIONES ESPAÑA</v>
      </c>
    </row>
    <row r="4714" spans="1:4" x14ac:dyDescent="0.35">
      <c r="A4714" t="str">
        <f t="shared" si="147"/>
        <v>INPRDF-APLICACION DE SERVICIO: CONCENTRA MENSAJES DE DIFERENTES APLICATIVOS Y CONVIERTE LOS MENSAJES ENTENDIBLES POR APLICACIONES DE PREVENCIÓN DE FRAUDES</v>
      </c>
      <c r="B4714" s="9" t="s">
        <v>9988</v>
      </c>
      <c r="C4714" s="9" t="s">
        <v>9989</v>
      </c>
      <c r="D4714" t="str">
        <f t="shared" si="148"/>
        <v>INPRDF-APLICACION DE SERVICIO: CONCENTRA MENSAJES DE DIFERENTES APLICATIVOS Y CONVIERTE LOS MENSAJES ENTENDIBLES POR APLICACIONES DE PREVENCIÓN DE FRAUDES</v>
      </c>
    </row>
    <row r="4715" spans="1:4" x14ac:dyDescent="0.35">
      <c r="A4715" t="str">
        <f t="shared" si="147"/>
        <v>INRASO-Informe Rating Sov</v>
      </c>
      <c r="B4715" s="9" t="s">
        <v>9990</v>
      </c>
      <c r="C4715" s="9" t="s">
        <v>9991</v>
      </c>
      <c r="D4715" t="str">
        <f t="shared" si="148"/>
        <v>INRASO-Informe Rating Sov</v>
      </c>
    </row>
    <row r="4716" spans="1:4" x14ac:dyDescent="0.35">
      <c r="A4716" t="str">
        <f t="shared" si="147"/>
        <v>INRASO-Informe Rating Sov</v>
      </c>
      <c r="B4716" s="9" t="s">
        <v>9990</v>
      </c>
      <c r="C4716" s="9" t="s">
        <v>9991</v>
      </c>
      <c r="D4716" t="str">
        <f t="shared" si="148"/>
        <v>INRASO-Informe Rating Sov</v>
      </c>
    </row>
    <row r="4717" spans="1:4" x14ac:dyDescent="0.35">
      <c r="A4717" t="str">
        <f t="shared" si="147"/>
        <v>INRIRE-Indicadores de Riesgo - Rentabilidad</v>
      </c>
      <c r="B4717" s="9" t="s">
        <v>9992</v>
      </c>
      <c r="C4717" s="9" t="s">
        <v>9993</v>
      </c>
      <c r="D4717" t="str">
        <f t="shared" si="148"/>
        <v>INRIRE-Indicadores de Riesgo - Rentabilidad</v>
      </c>
    </row>
    <row r="4718" spans="1:4" x14ac:dyDescent="0.35">
      <c r="A4718" t="str">
        <f t="shared" si="147"/>
        <v>INSAHD-Servicios de DG para Carterizados España para la generación del informe SAPYME HI.</v>
      </c>
      <c r="B4718" s="9" t="s">
        <v>9994</v>
      </c>
      <c r="C4718" s="9" t="s">
        <v>9995</v>
      </c>
      <c r="D4718" t="str">
        <f t="shared" si="148"/>
        <v>INSAHD-Servicios de DG para Carterizados España para la generación del informe SAPYME HI.</v>
      </c>
    </row>
    <row r="4719" spans="1:4" x14ac:dyDescent="0.35">
      <c r="A4719" t="str">
        <f t="shared" si="147"/>
        <v>INSAHD-Servicios de DG para Carterizados España para la generación del informe SAPYME HI.</v>
      </c>
      <c r="B4719" s="9" t="s">
        <v>9994</v>
      </c>
      <c r="C4719" s="9" t="s">
        <v>9995</v>
      </c>
      <c r="D4719" t="str">
        <f t="shared" si="148"/>
        <v>INSAHD-Servicios de DG para Carterizados España para la generación del informe SAPYME HI.</v>
      </c>
    </row>
    <row r="4720" spans="1:4" x14ac:dyDescent="0.35">
      <c r="A4720" t="str">
        <f t="shared" si="147"/>
        <v>INSAHI-Servicios de IG para Carterizados España para la generación del informe SAPYME HI.</v>
      </c>
      <c r="B4720" s="9" t="s">
        <v>9996</v>
      </c>
      <c r="C4720" s="9" t="s">
        <v>9997</v>
      </c>
      <c r="D4720" t="str">
        <f t="shared" si="148"/>
        <v>INSAHI-Servicios de IG para Carterizados España para la generación del informe SAPYME HI.</v>
      </c>
    </row>
    <row r="4721" spans="1:4" x14ac:dyDescent="0.35">
      <c r="A4721" t="str">
        <f t="shared" si="147"/>
        <v>INSAHI-Servicios de IG para Carterizados España para la generación del informe SAPYME HI.</v>
      </c>
      <c r="B4721" s="9" t="s">
        <v>9996</v>
      </c>
      <c r="C4721" s="9" t="s">
        <v>9997</v>
      </c>
      <c r="D4721" t="str">
        <f t="shared" si="148"/>
        <v>INSAHI-Servicios de IG para Carterizados España para la generación del informe SAPYME HI.</v>
      </c>
    </row>
    <row r="4722" spans="1:4" x14ac:dyDescent="0.35">
      <c r="A4722" t="str">
        <f t="shared" si="147"/>
        <v>INSAPA-Aplicación para generar el informe Sapyme en Partenón</v>
      </c>
      <c r="B4722" s="9" t="s">
        <v>9998</v>
      </c>
      <c r="C4722" s="9" t="s">
        <v>9999</v>
      </c>
      <c r="D4722" t="str">
        <f t="shared" si="148"/>
        <v>INSAPA-Aplicación para generar el informe Sapyme en Partenón</v>
      </c>
    </row>
    <row r="4723" spans="1:4" x14ac:dyDescent="0.35">
      <c r="A4723" t="str">
        <f t="shared" si="147"/>
        <v>INSAPA-Aplicación para generar el informe Sapyme en Partenón</v>
      </c>
      <c r="B4723" s="9" t="s">
        <v>9998</v>
      </c>
      <c r="C4723" s="9" t="s">
        <v>9999</v>
      </c>
      <c r="D4723" t="str">
        <f t="shared" si="148"/>
        <v>INSAPA-Aplicación para generar el informe Sapyme en Partenón</v>
      </c>
    </row>
    <row r="4724" spans="1:4" x14ac:dyDescent="0.35">
      <c r="A4724" t="str">
        <f t="shared" si="147"/>
        <v>INSICP-Descargas del sistema y creación de fachadas de producto con la información del mismo.</v>
      </c>
      <c r="B4724" s="9" t="s">
        <v>10000</v>
      </c>
      <c r="C4724" s="9" t="s">
        <v>10001</v>
      </c>
      <c r="D4724" t="str">
        <f t="shared" si="148"/>
        <v>INSICP-Descargas del sistema y creación de fachadas de producto con la información del mismo.</v>
      </c>
    </row>
    <row r="4725" spans="1:4" x14ac:dyDescent="0.35">
      <c r="A4725" t="str">
        <f t="shared" si="147"/>
        <v>INSIPL-Aplicación que incluye tratamiento de interfaces del producto de IPFs a SSII</v>
      </c>
      <c r="B4725" s="9" t="s">
        <v>10002</v>
      </c>
      <c r="C4725" s="9" t="s">
        <v>10003</v>
      </c>
      <c r="D4725" t="str">
        <f t="shared" si="148"/>
        <v>INSIPL-Aplicación que incluye tratamiento de interfaces del producto de IPFs a SSII</v>
      </c>
    </row>
    <row r="4726" spans="1:4" x14ac:dyDescent="0.35">
      <c r="A4726" t="str">
        <f t="shared" si="147"/>
        <v>INSTAL-Patrón de Multi-implementación. Delegación para la resolución aplicable a Alemania.</v>
      </c>
      <c r="B4726" s="9" t="s">
        <v>5131</v>
      </c>
      <c r="C4726" s="9" t="s">
        <v>10004</v>
      </c>
      <c r="D4726" t="str">
        <f t="shared" si="148"/>
        <v>INSTAL-Patrón de Multi-implementación. Delegación para la resolución aplicable a Alemania.</v>
      </c>
    </row>
    <row r="4727" spans="1:4" x14ac:dyDescent="0.35">
      <c r="A4727" t="str">
        <f t="shared" si="147"/>
        <v>INSTAN-Definición, consulta y mantenimiento de los códigos de Instancia Partenón definidos, y la Instancia Actual de ejecución; de uso general por todas las aplicaciones de resto de capas del software</v>
      </c>
      <c r="B4727" s="9" t="s">
        <v>10005</v>
      </c>
      <c r="C4727" s="9" t="s">
        <v>10006</v>
      </c>
      <c r="D4727" t="str">
        <f t="shared" si="148"/>
        <v>INSTAN-Definición, consulta y mantenimiento de los códigos de Instancia Partenón definidos, y la Instancia Actual de ejecución; de uso general por todas las aplicaciones de resto de capas del software</v>
      </c>
    </row>
    <row r="4728" spans="1:4" x14ac:dyDescent="0.35">
      <c r="A4728" t="str">
        <f t="shared" si="147"/>
        <v>INSTBM-Patrón de Multi-implementación. Delegación para la resolución aplicable a la instancia Partenón Banca Mayorista Global.</v>
      </c>
      <c r="B4728" s="9" t="s">
        <v>5133</v>
      </c>
      <c r="C4728" s="9" t="s">
        <v>10007</v>
      </c>
      <c r="D4728" t="str">
        <f t="shared" si="148"/>
        <v>INSTBM-Patrón de Multi-implementación. Delegación para la resolución aplicable a la instancia Partenón Banca Mayorista Global.</v>
      </c>
    </row>
    <row r="4729" spans="1:4" x14ac:dyDescent="0.35">
      <c r="A4729" t="str">
        <f t="shared" si="147"/>
        <v>INSTES-Patrón de Multi-implementación. Delegación para la resolución aplicable a España</v>
      </c>
      <c r="B4729" s="9" t="s">
        <v>5135</v>
      </c>
      <c r="C4729" s="9" t="s">
        <v>10008</v>
      </c>
      <c r="D4729" t="str">
        <f t="shared" si="148"/>
        <v>INSTES-Patrón de Multi-implementación. Delegación para la resolución aplicable a España</v>
      </c>
    </row>
    <row r="4730" spans="1:4" x14ac:dyDescent="0.35">
      <c r="A4730" t="str">
        <f t="shared" si="147"/>
        <v>INSTIT-INSTITUCIONES</v>
      </c>
      <c r="B4730" s="9" t="s">
        <v>10009</v>
      </c>
      <c r="C4730" s="9" t="s">
        <v>10010</v>
      </c>
      <c r="D4730" t="str">
        <f t="shared" si="148"/>
        <v>INSTIT-INSTITUCIONES</v>
      </c>
    </row>
    <row r="4731" spans="1:4" x14ac:dyDescent="0.35">
      <c r="A4731" t="str">
        <f t="shared" si="147"/>
        <v>INSTPT-Patrón de Multi-implementación. Delegación para la resolución aplicable a Portugal.</v>
      </c>
      <c r="B4731" s="9" t="s">
        <v>10011</v>
      </c>
      <c r="C4731" s="9" t="s">
        <v>10012</v>
      </c>
      <c r="D4731" t="str">
        <f t="shared" si="148"/>
        <v>INSTPT-Patrón de Multi-implementación. Delegación para la resolución aplicable a Portugal.</v>
      </c>
    </row>
    <row r="4732" spans="1:4" x14ac:dyDescent="0.35">
      <c r="A4732" t="str">
        <f t="shared" si="147"/>
        <v>INSTUK-Patrón de Multi-implementación. Delegación para la resolución aplicable a Reino Unido.</v>
      </c>
      <c r="B4732" s="9" t="s">
        <v>10013</v>
      </c>
      <c r="C4732" s="9" t="s">
        <v>10014</v>
      </c>
      <c r="D4732" t="str">
        <f t="shared" si="148"/>
        <v>INSTUK-Patrón de Multi-implementación. Delegación para la resolución aplicable a Reino Unido.</v>
      </c>
    </row>
    <row r="4733" spans="1:4" x14ac:dyDescent="0.35">
      <c r="A4733" t="str">
        <f t="shared" si="147"/>
        <v>INSTUS-Patrón de Multi-implementación. Delegación para la resolución aplicable a Estados Unidos.</v>
      </c>
      <c r="B4733" s="9" t="s">
        <v>10015</v>
      </c>
      <c r="C4733" s="9" t="s">
        <v>10016</v>
      </c>
      <c r="D4733" t="str">
        <f t="shared" si="148"/>
        <v>INSTUS-Patrón de Multi-implementación. Delegación para la resolución aplicable a Estados Unidos.</v>
      </c>
    </row>
    <row r="4734" spans="1:4" x14ac:dyDescent="0.35">
      <c r="A4734" t="str">
        <f t="shared" si="147"/>
        <v>INSUBA-INTERSUCURSALES BANESTO</v>
      </c>
      <c r="B4734" s="9" t="s">
        <v>10017</v>
      </c>
      <c r="C4734" s="9" t="s">
        <v>10018</v>
      </c>
      <c r="D4734" t="str">
        <f t="shared" si="148"/>
        <v>INSUBA-INTERSUCURSALES BANESTO</v>
      </c>
    </row>
    <row r="4735" spans="1:4" x14ac:dyDescent="0.35">
      <c r="A4735" t="str">
        <f t="shared" si="147"/>
        <v>INTCAM-INTERCAMBIO</v>
      </c>
      <c r="B4735" s="9" t="s">
        <v>10019</v>
      </c>
      <c r="C4735" s="9" t="s">
        <v>10020</v>
      </c>
      <c r="D4735" t="str">
        <f t="shared" si="148"/>
        <v>INTCAM-INTERCAMBIO</v>
      </c>
    </row>
    <row r="4736" spans="1:4" x14ac:dyDescent="0.35">
      <c r="A4736" t="str">
        <f t="shared" si="147"/>
        <v>INTECA-INTERCAMBIO</v>
      </c>
      <c r="B4736" s="9" t="s">
        <v>10019</v>
      </c>
      <c r="C4736" s="9" t="s">
        <v>10021</v>
      </c>
      <c r="D4736" t="str">
        <f t="shared" si="148"/>
        <v>INTECA-INTERCAMBIO</v>
      </c>
    </row>
    <row r="4737" spans="1:4" x14ac:dyDescent="0.35">
      <c r="A4737" t="str">
        <f t="shared" si="147"/>
        <v>INTECO-INTERCAMBIO-COMUN</v>
      </c>
      <c r="B4737" s="9" t="s">
        <v>10022</v>
      </c>
      <c r="C4737" s="9" t="s">
        <v>10023</v>
      </c>
      <c r="D4737" t="str">
        <f t="shared" si="148"/>
        <v>INTECO-INTERCAMBIO-COMUN</v>
      </c>
    </row>
    <row r="4738" spans="1:4" x14ac:dyDescent="0.35">
      <c r="A4738" t="str">
        <f t="shared" si="147"/>
        <v>INTER1-Aplicación de Intercambio</v>
      </c>
      <c r="B4738" s="9" t="s">
        <v>10024</v>
      </c>
      <c r="C4738" s="9" t="s">
        <v>10025</v>
      </c>
      <c r="D4738" t="str">
        <f t="shared" si="148"/>
        <v>INTER1-Aplicación de Intercambio</v>
      </c>
    </row>
    <row r="4739" spans="1:4" x14ac:dyDescent="0.35">
      <c r="A4739" t="str">
        <f t="shared" si="147"/>
        <v>INTERC-Especifica para el lab</v>
      </c>
      <c r="B4739" s="9" t="s">
        <v>10026</v>
      </c>
      <c r="C4739" s="9" t="s">
        <v>10027</v>
      </c>
      <c r="D4739" t="str">
        <f t="shared" si="148"/>
        <v>INTERC-Especifica para el lab</v>
      </c>
    </row>
    <row r="4740" spans="1:4" x14ac:dyDescent="0.35">
      <c r="A4740" t="str">
        <f t="shared" si="147"/>
        <v>INTERN-PIEZAS DE INTERNET V1</v>
      </c>
      <c r="B4740" s="9" t="s">
        <v>10028</v>
      </c>
      <c r="C4740" s="9" t="s">
        <v>10029</v>
      </c>
      <c r="D4740" t="str">
        <f t="shared" si="148"/>
        <v>INTERN-PIEZAS DE INTERNET V1</v>
      </c>
    </row>
    <row r="4741" spans="1:4" x14ac:dyDescent="0.35">
      <c r="A4741" t="str">
        <f t="shared" si="147"/>
        <v>INTFIS-INTERFASE LOCAL DE PRESTAMOS CON INFORMACIÓN FISCAL</v>
      </c>
      <c r="B4741" s="9" t="s">
        <v>10030</v>
      </c>
      <c r="C4741" s="9" t="s">
        <v>10031</v>
      </c>
      <c r="D4741" t="str">
        <f t="shared" si="148"/>
        <v>INTFIS-INTERFASE LOCAL DE PRESTAMOS CON INFORMACIÓN FISCAL</v>
      </c>
    </row>
    <row r="4742" spans="1:4" x14ac:dyDescent="0.35">
      <c r="A4742" t="str">
        <f t="shared" si="147"/>
        <v>INTGLB-Procesos Integración Personas del Classic en BDP Global</v>
      </c>
      <c r="B4742" s="9" t="s">
        <v>10032</v>
      </c>
      <c r="C4742" s="9" t="s">
        <v>10033</v>
      </c>
      <c r="D4742" t="str">
        <f t="shared" si="148"/>
        <v>INTGLB-Procesos Integración Personas del Classic en BDP Global</v>
      </c>
    </row>
    <row r="4743" spans="1:4" x14ac:dyDescent="0.35">
      <c r="A4743" t="str">
        <f t="shared" si="147"/>
        <v>INTGLO-CONECTOR DEL SISTEMA DE PAYMETS.</v>
      </c>
      <c r="B4743" s="9" t="s">
        <v>10034</v>
      </c>
      <c r="C4743" s="9" t="s">
        <v>10035</v>
      </c>
      <c r="D4743" t="str">
        <f t="shared" si="148"/>
        <v>INTGLO-CONECTOR DEL SISTEMA DE PAYMETS.</v>
      </c>
    </row>
    <row r="4744" spans="1:4" x14ac:dyDescent="0.35">
      <c r="A4744" t="str">
        <f t="shared" si="147"/>
        <v>INTIN8-Implementación INTERINSTANCIAS en BMG</v>
      </c>
      <c r="B4744" s="9" t="s">
        <v>10036</v>
      </c>
      <c r="C4744" s="9" t="s">
        <v>10037</v>
      </c>
      <c r="D4744" t="str">
        <f t="shared" si="148"/>
        <v>INTIN8-Implementación INTERINSTANCIAS en BMG</v>
      </c>
    </row>
    <row r="4745" spans="1:4" x14ac:dyDescent="0.35">
      <c r="A4745" t="str">
        <f t="shared" si="147"/>
        <v>INTINA-IMPLEMENTACIóN INTERINSTANCIASEN UK RETAIL</v>
      </c>
      <c r="B4745" s="9" t="s">
        <v>10038</v>
      </c>
      <c r="C4745" s="9" t="s">
        <v>10039</v>
      </c>
      <c r="D4745" t="str">
        <f t="shared" si="148"/>
        <v>INTINA-IMPLEMENTACIóN INTERINSTANCIASEN UK RETAIL</v>
      </c>
    </row>
    <row r="4746" spans="1:4" x14ac:dyDescent="0.35">
      <c r="A4746" t="str">
        <f t="shared" si="147"/>
        <v>INTINC-Implementación INTERINSTANCIAS en entorno CLOUD</v>
      </c>
      <c r="B4746" s="9" t="s">
        <v>10040</v>
      </c>
      <c r="C4746" s="9" t="s">
        <v>10041</v>
      </c>
      <c r="D4746" t="str">
        <f t="shared" si="148"/>
        <v>INTINC-Implementación INTERINSTANCIAS en entorno CLOUD</v>
      </c>
    </row>
    <row r="4747" spans="1:4" x14ac:dyDescent="0.35">
      <c r="A4747" t="str">
        <f t="shared" si="147"/>
        <v>INTINS-Operativa de Negocio entre Instancias Partenón</v>
      </c>
      <c r="B4747" s="9" t="s">
        <v>10042</v>
      </c>
      <c r="C4747" s="9" t="s">
        <v>10043</v>
      </c>
      <c r="D4747" t="str">
        <f t="shared" si="148"/>
        <v>INTINS-Operativa de Negocio entre Instancias Partenón</v>
      </c>
    </row>
    <row r="4748" spans="1:4" x14ac:dyDescent="0.35">
      <c r="A4748" t="str">
        <f t="shared" ref="A4748:A4811" si="149">CONCATENATE(C4748,"-",B4748)</f>
        <v>INTINU-IMPLEMENTACIóN INTERINSTANCIASEN UK CORPORATE</v>
      </c>
      <c r="B4748" s="9" t="s">
        <v>10044</v>
      </c>
      <c r="C4748" s="9" t="s">
        <v>10045</v>
      </c>
      <c r="D4748" t="str">
        <f t="shared" ref="D4748:D4811" si="150">A4748</f>
        <v>INTINU-IMPLEMENTACIóN INTERINSTANCIASEN UK CORPORATE</v>
      </c>
    </row>
    <row r="4749" spans="1:4" x14ac:dyDescent="0.35">
      <c r="A4749" t="str">
        <f t="shared" si="149"/>
        <v>INTRIA-INTERFASE LOCAL DE PRESTAMOS CON TRIAD (NACIONAL)</v>
      </c>
      <c r="B4749" s="9" t="s">
        <v>10046</v>
      </c>
      <c r="C4749" s="9" t="s">
        <v>10047</v>
      </c>
      <c r="D4749" t="str">
        <f t="shared" si="150"/>
        <v>INTRIA-INTERFASE LOCAL DE PRESTAMOS CON TRIAD (NACIONAL)</v>
      </c>
    </row>
    <row r="4750" spans="1:4" x14ac:dyDescent="0.35">
      <c r="A4750" t="str">
        <f t="shared" si="149"/>
        <v>INTSEG-Aplicacion que gestiona llamadas de quejas reclamaciones y solicitudes de clientes de seguros</v>
      </c>
      <c r="B4750" s="9" t="s">
        <v>10048</v>
      </c>
      <c r="C4750" s="9" t="s">
        <v>10049</v>
      </c>
      <c r="D4750" t="str">
        <f t="shared" si="150"/>
        <v>INTSEG-Aplicacion que gestiona llamadas de quejas reclamaciones y solicitudes de clientes de seguros</v>
      </c>
    </row>
    <row r="4751" spans="1:4" x14ac:dyDescent="0.35">
      <c r="A4751" t="str">
        <f t="shared" si="149"/>
        <v>INTSPB-Portal aplicativos banca privada</v>
      </c>
      <c r="B4751" s="9" t="s">
        <v>10050</v>
      </c>
      <c r="C4751" s="9" t="s">
        <v>10051</v>
      </c>
      <c r="D4751" t="str">
        <f t="shared" si="150"/>
        <v>INTSPB-Portal aplicativos banca privada</v>
      </c>
    </row>
    <row r="4752" spans="1:4" x14ac:dyDescent="0.35">
      <c r="A4752" t="str">
        <f t="shared" si="149"/>
        <v>INTSSI-APLICACION QUE GESTIONA LAS  INTERFASES DE CATALOGO A SISTEMAS DE     INFORMACIÓN.</v>
      </c>
      <c r="B4752" s="9" t="s">
        <v>10052</v>
      </c>
      <c r="C4752" s="9" t="s">
        <v>10053</v>
      </c>
      <c r="D4752" t="str">
        <f t="shared" si="150"/>
        <v>INTSSI-APLICACION QUE GESTIONA LAS  INTERFASES DE CATALOGO A SISTEMAS DE     INFORMACIÓN.</v>
      </c>
    </row>
    <row r="4753" spans="1:4" x14ac:dyDescent="0.35">
      <c r="A4753" t="str">
        <f t="shared" si="149"/>
        <v>INTSUC-Gestión de Partidas de Intercentros</v>
      </c>
      <c r="B4753" s="9" t="s">
        <v>10054</v>
      </c>
      <c r="C4753" s="9" t="s">
        <v>10055</v>
      </c>
      <c r="D4753" t="str">
        <f t="shared" si="150"/>
        <v>INTSUC-Gestión de Partidas de Intercentros</v>
      </c>
    </row>
    <row r="4754" spans="1:4" x14ac:dyDescent="0.35">
      <c r="A4754" t="str">
        <f t="shared" si="149"/>
        <v>INVDAS-Aplicación  Local para las interfaces de venta de Activos Santander</v>
      </c>
      <c r="B4754" s="9" t="s">
        <v>10056</v>
      </c>
      <c r="C4754" s="9" t="s">
        <v>10057</v>
      </c>
      <c r="D4754" t="str">
        <f t="shared" si="150"/>
        <v>INVDAS-Aplicación  Local para las interfaces de venta de Activos Santander</v>
      </c>
    </row>
    <row r="4755" spans="1:4" x14ac:dyDescent="0.35">
      <c r="A4755" t="str">
        <f t="shared" si="149"/>
        <v>INVERN-INVERNOMINA</v>
      </c>
      <c r="B4755" s="9" t="s">
        <v>10058</v>
      </c>
      <c r="C4755" s="9" t="s">
        <v>10059</v>
      </c>
      <c r="D4755" t="str">
        <f t="shared" si="150"/>
        <v>INVERN-INVERNOMINA</v>
      </c>
    </row>
    <row r="4756" spans="1:4" x14ac:dyDescent="0.35">
      <c r="A4756" t="str">
        <f t="shared" si="149"/>
        <v>INVGLE-Almacenamiento de los códigos Lei ((legal entíty ídentifier o, según el RDL 14/ 2013, identificador de entidad jurídica)) de identificación de entidades Jurídicas se requiere de un modelo capaz de almacenar la información mínima requerida por las aplicaciones que consumen este dato</v>
      </c>
      <c r="B4756" s="9" t="s">
        <v>10060</v>
      </c>
      <c r="C4756" s="9" t="s">
        <v>10061</v>
      </c>
      <c r="D4756" t="str">
        <f t="shared" si="150"/>
        <v>INVGLE-Almacenamiento de los códigos Lei ((legal entíty ídentifier o, según el RDL 14/ 2013, identificador de entidad jurídica)) de identificación de entidades Jurídicas se requiere de un modelo capaz de almacenar la información mínima requerida por las aplicaciones que consumen este dato</v>
      </c>
    </row>
    <row r="4757" spans="1:4" x14ac:dyDescent="0.35">
      <c r="A4757" t="str">
        <f t="shared" si="149"/>
        <v>INVLEI-Almacenamiento de los códigos Lei ((legal entíty ídentifier o, según el RDL 14/ 2013, identificador de entidad jurídica)) de identificación de entidades Jurídicas se requiere de un modelo capaz de almacenar la información mínima requerida por las aplicaciones que consumen este dato.</v>
      </c>
      <c r="B4757" s="9" t="s">
        <v>10062</v>
      </c>
      <c r="C4757" s="9" t="s">
        <v>10063</v>
      </c>
      <c r="D4757" t="str">
        <f t="shared" si="150"/>
        <v>INVLEI-Almacenamiento de los códigos Lei ((legal entíty ídentifier o, según el RDL 14/ 2013, identificador de entidad jurídica)) de identificación de entidades Jurídicas se requiere de un modelo capaz de almacenar la información mínima requerida por las aplicaciones que consumen este dato.</v>
      </c>
    </row>
    <row r="4758" spans="1:4" x14ac:dyDescent="0.35">
      <c r="A4758" t="str">
        <f t="shared" si="149"/>
        <v>IOADH1-Módulo de Administración de Horarios que permite ajustar el horario de servicio para cada uno de los flujos del canal</v>
      </c>
      <c r="B4758" s="9" t="s">
        <v>10064</v>
      </c>
      <c r="C4758" s="9" t="s">
        <v>10065</v>
      </c>
      <c r="D4758" t="str">
        <f t="shared" si="150"/>
        <v>IOADH1-Módulo de Administración de Horarios que permite ajustar el horario de servicio para cada uno de los flujos del canal</v>
      </c>
    </row>
    <row r="4759" spans="1:4" x14ac:dyDescent="0.35">
      <c r="A4759" t="str">
        <f t="shared" si="149"/>
        <v>IOADHO-Módulo para definir los servicios del Estructural Multicanal de IOC que permita gestionar los requerimientos de patrón de firma</v>
      </c>
      <c r="B4759" s="9" t="s">
        <v>10066</v>
      </c>
      <c r="C4759" s="9" t="s">
        <v>10067</v>
      </c>
      <c r="D4759" t="str">
        <f t="shared" si="150"/>
        <v>IOADHO-Módulo para definir los servicios del Estructural Multicanal de IOC que permita gestionar los requerimientos de patrón de firma</v>
      </c>
    </row>
    <row r="4760" spans="1:4" x14ac:dyDescent="0.35">
      <c r="A4760" t="str">
        <f t="shared" si="149"/>
        <v>IOBUSE-Módulo para definir el conjunto de servicios que el Estructural de Buzón Seguro de México requiere de IOC</v>
      </c>
      <c r="B4760" s="9" t="s">
        <v>10068</v>
      </c>
      <c r="C4760" s="9" t="s">
        <v>10069</v>
      </c>
      <c r="D4760" t="str">
        <f t="shared" si="150"/>
        <v>IOBUSE-Módulo para definir el conjunto de servicios que el Estructural de Buzón Seguro de México requiere de IOC</v>
      </c>
    </row>
    <row r="4761" spans="1:4" x14ac:dyDescent="0.35">
      <c r="A4761" t="str">
        <f t="shared" si="149"/>
        <v>IOCABB-INFRAESTRUCTURA OPERATIVA DEL CANAL PARA EL CONTRATO MULTICANAL.OPERATIVA ESPECíFICA ABBEY</v>
      </c>
      <c r="B4761" s="9" t="s">
        <v>10070</v>
      </c>
      <c r="C4761" s="9" t="s">
        <v>10071</v>
      </c>
      <c r="D4761" t="str">
        <f t="shared" si="150"/>
        <v>IOCABB-INFRAESTRUCTURA OPERATIVA DEL CANAL PARA EL CONTRATO MULTICANAL.OPERATIVA ESPECíFICA ABBEY</v>
      </c>
    </row>
    <row r="4762" spans="1:4" x14ac:dyDescent="0.35">
      <c r="A4762" t="str">
        <f t="shared" si="149"/>
        <v>IOCADC-Gestión de Administración Dual de Canal</v>
      </c>
      <c r="B4762" s="9" t="s">
        <v>10072</v>
      </c>
      <c r="C4762" s="9" t="s">
        <v>10073</v>
      </c>
      <c r="D4762" t="str">
        <f t="shared" si="150"/>
        <v>IOCADC-Gestión de Administración Dual de Canal</v>
      </c>
    </row>
    <row r="4763" spans="1:4" x14ac:dyDescent="0.35">
      <c r="A4763" t="str">
        <f t="shared" si="149"/>
        <v>IOCCHT-INFRAESTRUCTURA OPERATIVA DEL CANAL PARA EL CONTRATO MULTICANAL. OPERATIVA ESPECíF. CAHOOT</v>
      </c>
      <c r="B4763" s="9" t="s">
        <v>10074</v>
      </c>
      <c r="C4763" s="9" t="s">
        <v>10075</v>
      </c>
      <c r="D4763" t="str">
        <f t="shared" si="150"/>
        <v>IOCCHT-INFRAESTRUCTURA OPERATIVA DEL CANAL PARA EL CONTRATO MULTICANAL. OPERATIVA ESPECíF. CAHOOT</v>
      </c>
    </row>
    <row r="4764" spans="1:4" x14ac:dyDescent="0.35">
      <c r="A4764" t="str">
        <f t="shared" si="149"/>
        <v>IOCCMC-INFRAESTRUCTURA OPERATIVA DEL CANAL PARA EL CONTRATO MULTICANAL FUNCIONALIDAD COMúN</v>
      </c>
      <c r="B4764" s="9" t="s">
        <v>10076</v>
      </c>
      <c r="C4764" s="9" t="s">
        <v>10077</v>
      </c>
      <c r="D4764" t="str">
        <f t="shared" si="150"/>
        <v>IOCCMC-INFRAESTRUCTURA OPERATIVA DEL CANAL PARA EL CONTRATO MULTICANAL FUNCIONALIDAD COMúN</v>
      </c>
    </row>
    <row r="4765" spans="1:4" x14ac:dyDescent="0.35">
      <c r="A4765" t="str">
        <f t="shared" si="149"/>
        <v>IOCCME-CONTRATO MULTICANAL EMPRESAS</v>
      </c>
      <c r="B4765" s="9" t="s">
        <v>10078</v>
      </c>
      <c r="C4765" s="9" t="s">
        <v>10079</v>
      </c>
      <c r="D4765" t="str">
        <f t="shared" si="150"/>
        <v>IOCCME-CONTRATO MULTICANAL EMPRESAS</v>
      </c>
    </row>
    <row r="4766" spans="1:4" x14ac:dyDescent="0.35">
      <c r="A4766" t="str">
        <f t="shared" si="149"/>
        <v>IOCCSA-CATALOGO SERVICIOS CANAL OPERATIVA ESPECIFICA ABBEY</v>
      </c>
      <c r="B4766" s="9" t="s">
        <v>10080</v>
      </c>
      <c r="C4766" s="9" t="s">
        <v>10081</v>
      </c>
      <c r="D4766" t="str">
        <f t="shared" si="150"/>
        <v>IOCCSA-CATALOGO SERVICIOS CANAL OPERATIVA ESPECIFICA ABBEY</v>
      </c>
    </row>
    <row r="4767" spans="1:4" x14ac:dyDescent="0.35">
      <c r="A4767" t="str">
        <f t="shared" si="149"/>
        <v>IOCCSC-CATÁLOGO DE SERVICIOS DE CANAL</v>
      </c>
      <c r="B4767" s="9" t="s">
        <v>10082</v>
      </c>
      <c r="C4767" s="9" t="s">
        <v>10083</v>
      </c>
      <c r="D4767" t="str">
        <f t="shared" si="150"/>
        <v>IOCCSC-CATÁLOGO DE SERVICIOS DE CANAL</v>
      </c>
    </row>
    <row r="4768" spans="1:4" x14ac:dyDescent="0.35">
      <c r="A4768" t="str">
        <f t="shared" si="149"/>
        <v>IOCCSS-CATALOGO SERVICIOS CANAL OPERATIVA ESPECIFICA ABBEY</v>
      </c>
      <c r="B4768" s="9" t="s">
        <v>10080</v>
      </c>
      <c r="C4768" s="9" t="s">
        <v>10084</v>
      </c>
      <c r="D4768" t="str">
        <f t="shared" si="150"/>
        <v>IOCCSS-CATALOGO SERVICIOS CANAL OPERATIVA ESPECIFICA ABBEY</v>
      </c>
    </row>
    <row r="4769" spans="1:4" x14ac:dyDescent="0.35">
      <c r="A4769" t="str">
        <f t="shared" si="149"/>
        <v>IOCDSR-Permite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v>
      </c>
      <c r="B4769" s="9" t="s">
        <v>7321</v>
      </c>
      <c r="C4769" s="9" t="s">
        <v>10085</v>
      </c>
      <c r="D4769" t="str">
        <f t="shared" si="150"/>
        <v>IOCDSR-Permite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v>
      </c>
    </row>
    <row r="4770" spans="1:4" x14ac:dyDescent="0.35">
      <c r="A4770" t="str">
        <f t="shared" si="149"/>
        <v>IOCGBM-CONTRATO MULTICANAL GLOBAL BANKING &amp; MARKETS (GBM)</v>
      </c>
      <c r="B4770" s="9" t="s">
        <v>10086</v>
      </c>
      <c r="C4770" s="9" t="s">
        <v>10087</v>
      </c>
      <c r="D4770" t="str">
        <f t="shared" si="150"/>
        <v>IOCGBM-CONTRATO MULTICANAL GLOBAL BANKING &amp; MARKETS (GBM)</v>
      </c>
    </row>
    <row r="4771" spans="1:4" x14ac:dyDescent="0.35">
      <c r="A4771" t="str">
        <f t="shared" si="149"/>
        <v>IOCGCC-Gestión de grupos de cuentas de canal</v>
      </c>
      <c r="B4771" s="9" t="s">
        <v>10088</v>
      </c>
      <c r="C4771" s="9" t="s">
        <v>10089</v>
      </c>
      <c r="D4771" t="str">
        <f t="shared" si="150"/>
        <v>IOCGCC-Gestión de grupos de cuentas de canal</v>
      </c>
    </row>
    <row r="4772" spans="1:4" x14ac:dyDescent="0.35">
      <c r="A4772" t="str">
        <f t="shared" si="149"/>
        <v>IOCGLC-GESTION DE LIMITES DE CANALES</v>
      </c>
      <c r="B4772" s="9" t="s">
        <v>10090</v>
      </c>
      <c r="C4772" s="9" t="s">
        <v>10091</v>
      </c>
      <c r="D4772" t="str">
        <f t="shared" si="150"/>
        <v>IOCGLC-GESTION DE LIMITES DE CANALES</v>
      </c>
    </row>
    <row r="4773" spans="1:4" x14ac:dyDescent="0.35">
      <c r="A4773" t="str">
        <f t="shared" si="149"/>
        <v>IOCGLS-GESTION DE LIMITES DE CANALES PARA SOV</v>
      </c>
      <c r="B4773" s="9" t="s">
        <v>10092</v>
      </c>
      <c r="C4773" s="9" t="s">
        <v>10093</v>
      </c>
      <c r="D4773" t="str">
        <f t="shared" si="150"/>
        <v>IOCGLS-GESTION DE LIMITES DE CANALES PARA SOV</v>
      </c>
    </row>
    <row r="4774" spans="1:4" x14ac:dyDescent="0.35">
      <c r="A4774" t="str">
        <f t="shared" si="149"/>
        <v>IOCGPC-GESTIóN DE PREFERENCIAS DE CANAL</v>
      </c>
      <c r="B4774" s="9" t="s">
        <v>10094</v>
      </c>
      <c r="C4774" s="9" t="s">
        <v>10095</v>
      </c>
      <c r="D4774" t="str">
        <f t="shared" si="150"/>
        <v>IOCGPC-GESTIóN DE PREFERENCIAS DE CANAL</v>
      </c>
    </row>
    <row r="4775" spans="1:4" x14ac:dyDescent="0.35">
      <c r="A4775" t="str">
        <f t="shared" si="149"/>
        <v>IOCGRE-GESTION DE ROLES DE EMPRESAS</v>
      </c>
      <c r="B4775" s="9" t="s">
        <v>10096</v>
      </c>
      <c r="C4775" s="9" t="s">
        <v>10097</v>
      </c>
      <c r="D4775" t="str">
        <f t="shared" si="150"/>
        <v>IOCGRE-GESTION DE ROLES DE EMPRESAS</v>
      </c>
    </row>
    <row r="4776" spans="1:4" x14ac:dyDescent="0.35">
      <c r="A4776" t="str">
        <f t="shared" si="149"/>
        <v>IOCMAB-CONTRATO MULTICANAL EMPRESAS ESPECíFICO ABBEY</v>
      </c>
      <c r="B4776" s="9" t="s">
        <v>10098</v>
      </c>
      <c r="C4776" s="9" t="s">
        <v>10099</v>
      </c>
      <c r="D4776" t="str">
        <f t="shared" si="150"/>
        <v>IOCMAB-CONTRATO MULTICANAL EMPRESAS ESPECíFICO ABBEY</v>
      </c>
    </row>
    <row r="4777" spans="1:4" x14ac:dyDescent="0.35">
      <c r="A4777" t="str">
        <f t="shared" si="149"/>
        <v>IOCMAL-CONTRATO MULTICANAL EMPRESAS ALEMANIA</v>
      </c>
      <c r="B4777" s="9" t="s">
        <v>10100</v>
      </c>
      <c r="C4777" s="9" t="s">
        <v>10101</v>
      </c>
      <c r="D4777" t="str">
        <f t="shared" si="150"/>
        <v>IOCMAL-CONTRATO MULTICANAL EMPRESAS ALEMANIA</v>
      </c>
    </row>
    <row r="4778" spans="1:4" x14ac:dyDescent="0.35">
      <c r="A4778" t="str">
        <f t="shared" si="149"/>
        <v>IOCMEI-Aplicación que incluye la operativa del contrato marco y los subcontratos de plazo.</v>
      </c>
      <c r="B4778" s="9" t="s">
        <v>10102</v>
      </c>
      <c r="C4778" s="9" t="s">
        <v>10103</v>
      </c>
      <c r="D4778" t="str">
        <f t="shared" si="150"/>
        <v>IOCMEI-Aplicación que incluye la operativa del contrato marco y los subcontratos de plazo.</v>
      </c>
    </row>
    <row r="4779" spans="1:4" x14ac:dyDescent="0.35">
      <c r="A4779" t="str">
        <f t="shared" si="149"/>
        <v>IOCMLM-Servicios locales de IOC CME Mexico</v>
      </c>
      <c r="B4779" s="9" t="s">
        <v>10104</v>
      </c>
      <c r="C4779" s="9" t="s">
        <v>10105</v>
      </c>
      <c r="D4779" t="str">
        <f t="shared" si="150"/>
        <v>IOCMLM-Servicios locales de IOC CME Mexico</v>
      </c>
    </row>
    <row r="4780" spans="1:4" x14ac:dyDescent="0.35">
      <c r="A4780" t="str">
        <f t="shared" si="149"/>
        <v>IOCMSO-IOCCME CONSULTA CMC EMPRESAS MULTI ESPECIFICO SOV</v>
      </c>
      <c r="B4780" s="9" t="s">
        <v>10106</v>
      </c>
      <c r="C4780" s="9" t="s">
        <v>10107</v>
      </c>
      <c r="D4780" t="str">
        <f t="shared" si="150"/>
        <v>IOCMSO-IOCCME CONSULTA CMC EMPRESAS MULTI ESPECIFICO SOV</v>
      </c>
    </row>
    <row r="4781" spans="1:4" x14ac:dyDescent="0.35">
      <c r="A4781" t="str">
        <f t="shared" si="149"/>
        <v>IOCOBE-Módulo para incluir los servicios funcionales para el proceso de Contratación de IOC el cual permitirá que los usuarios se puedan conectar a la Banca  Empresas Transaccional (BET)</v>
      </c>
      <c r="B4781" s="9" t="s">
        <v>10108</v>
      </c>
      <c r="C4781" s="9" t="s">
        <v>10109</v>
      </c>
      <c r="D4781" t="str">
        <f t="shared" si="150"/>
        <v>IOCOBE-Módulo para incluir los servicios funcionales para el proceso de Contratación de IOC el cual permitirá que los usuarios se puedan conectar a la Banca  Empresas Transaccional (BET)</v>
      </c>
    </row>
    <row r="4782" spans="1:4" x14ac:dyDescent="0.35">
      <c r="A4782" t="str">
        <f t="shared" si="149"/>
        <v>IOCONT-SOFTWARE SOPORTE AL PROCESO DECONTRATACIóN DE CUENTAS PERSO NALES OPEN BANK.</v>
      </c>
      <c r="B4782" s="9" t="s">
        <v>10110</v>
      </c>
      <c r="C4782" s="9" t="s">
        <v>10111</v>
      </c>
      <c r="D4782" t="str">
        <f t="shared" si="150"/>
        <v>IOCONT-SOFTWARE SOPORTE AL PROCESO DECONTRATACIóN DE CUENTAS PERSO NALES OPEN BANK.</v>
      </c>
    </row>
    <row r="4783" spans="1:4" x14ac:dyDescent="0.35">
      <c r="A4783" t="str">
        <f t="shared" si="149"/>
        <v>IOCPSA-PROVEEDOR DE SERVICIOS PERSONALIZADOS OPERATIVA ESPECIFICA ABBEY</v>
      </c>
      <c r="B4783" s="9" t="s">
        <v>10112</v>
      </c>
      <c r="C4783" s="9" t="s">
        <v>10113</v>
      </c>
      <c r="D4783" t="str">
        <f t="shared" si="150"/>
        <v>IOCPSA-PROVEEDOR DE SERVICIOS PERSONALIZADOS OPERATIVA ESPECIFICA ABBEY</v>
      </c>
    </row>
    <row r="4784" spans="1:4" x14ac:dyDescent="0.35">
      <c r="A4784" t="str">
        <f t="shared" si="149"/>
        <v>IOCPSP-PROVEEDOR DE SERVICIOS PERSONALIZADOS</v>
      </c>
      <c r="B4784" s="9" t="s">
        <v>10114</v>
      </c>
      <c r="C4784" s="9" t="s">
        <v>10115</v>
      </c>
      <c r="D4784" t="str">
        <f t="shared" si="150"/>
        <v>IOCPSP-PROVEEDOR DE SERVICIOS PERSONALIZADOS</v>
      </c>
    </row>
    <row r="4785" spans="1:4" x14ac:dyDescent="0.35">
      <c r="A4785" t="str">
        <f t="shared" si="149"/>
        <v>IOCPSS-CATALOGO PROVEEDOR CONTENIDOS.OPERATIVA ESPECIFICA SOVEREIGN</v>
      </c>
      <c r="B4785" s="9" t="s">
        <v>10116</v>
      </c>
      <c r="C4785" s="9" t="s">
        <v>10117</v>
      </c>
      <c r="D4785" t="str">
        <f t="shared" si="150"/>
        <v>IOCPSS-CATALOGO PROVEEDOR CONTENIDOS.OPERATIVA ESPECIFICA SOVEREIGN</v>
      </c>
    </row>
    <row r="4786" spans="1:4" x14ac:dyDescent="0.35">
      <c r="A4786" t="str">
        <f t="shared" si="149"/>
        <v>IOCPUK-GESTIóN DE PREFERENCIAS DE CANAL UK CORPORATE</v>
      </c>
      <c r="B4786" s="9" t="s">
        <v>10118</v>
      </c>
      <c r="C4786" s="9" t="s">
        <v>10119</v>
      </c>
      <c r="D4786" t="str">
        <f t="shared" si="150"/>
        <v>IOCPUK-GESTIóN DE PREFERENCIAS DE CANAL UK CORPORATE</v>
      </c>
    </row>
    <row r="4787" spans="1:4" x14ac:dyDescent="0.35">
      <c r="A4787" t="str">
        <f t="shared" si="149"/>
        <v>IOCRBS-INFRAESTRUCTURA OPERATIVA DEL CANAL PARA EL CONTRATO MULTICANAL. OPER. ESPEC. ALEMANIA RBS</v>
      </c>
      <c r="B4787" s="9" t="s">
        <v>10120</v>
      </c>
      <c r="C4787" s="9" t="s">
        <v>10121</v>
      </c>
      <c r="D4787" t="str">
        <f t="shared" si="150"/>
        <v>IOCRBS-INFRAESTRUCTURA OPERATIVA DEL CANAL PARA EL CONTRATO MULTICANAL. OPER. ESPEC. ALEMANIA RBS</v>
      </c>
    </row>
    <row r="4788" spans="1:4" x14ac:dyDescent="0.35">
      <c r="A4788" t="str">
        <f t="shared" si="149"/>
        <v>IOCSAL-CATALOGO DE SERVICIOS CANAL ALEMANIA</v>
      </c>
      <c r="B4788" s="9" t="s">
        <v>10122</v>
      </c>
      <c r="C4788" s="9" t="s">
        <v>10123</v>
      </c>
      <c r="D4788" t="str">
        <f t="shared" si="150"/>
        <v>IOCSAL-CATALOGO DE SERVICIOS CANAL ALEMANIA</v>
      </c>
    </row>
    <row r="4789" spans="1:4" x14ac:dyDescent="0.35">
      <c r="A4789" t="str">
        <f t="shared" si="149"/>
        <v>IOCSLM-Aplicación local del Catálogo de Servicios de Canal para México</v>
      </c>
      <c r="B4789" s="9" t="s">
        <v>10124</v>
      </c>
      <c r="C4789" s="9" t="s">
        <v>10125</v>
      </c>
      <c r="D4789" t="str">
        <f t="shared" si="150"/>
        <v>IOCSLM-Aplicación local del Catálogo de Servicios de Canal para México</v>
      </c>
    </row>
    <row r="4790" spans="1:4" x14ac:dyDescent="0.35">
      <c r="A4790" t="str">
        <f t="shared" si="149"/>
        <v>IOCSVR-ADMINISTRACIóN DEL CONTRATO MULTICANAL PARA SOVEREIGN</v>
      </c>
      <c r="B4790" s="9" t="s">
        <v>10126</v>
      </c>
      <c r="C4790" s="9" t="s">
        <v>10127</v>
      </c>
      <c r="D4790" t="str">
        <f t="shared" si="150"/>
        <v>IOCSVR-ADMINISTRACIóN DEL CONTRATO MULTICANAL PARA SOVEREIGN</v>
      </c>
    </row>
    <row r="4791" spans="1:4" x14ac:dyDescent="0.35">
      <c r="A4791" t="str">
        <f t="shared" si="149"/>
        <v>IODSES-Aplicación que gestiona la comunicación entre IOC Delegates Signing Rules y CRC de cara a garantizar la completitud de las operaciones proporcionadas al canal en las que intervienen ambas aplicaciones. Esta aplicación recibe las peticiones del canal para evaluar si existen reglas definidas de delegación de firmas que apliquen a la operación en curso y proporciona respuesta indicando si se requiere firma y si se cumplen las reglas definidas teniendo en cuenta la operación en curso.</v>
      </c>
      <c r="B4791" s="9" t="s">
        <v>10128</v>
      </c>
      <c r="C4791" s="9" t="s">
        <v>10129</v>
      </c>
      <c r="D4791" t="str">
        <f t="shared" si="150"/>
        <v>IODSES-Aplicación que gestiona la comunicación entre IOC Delegates Signing Rules y CRC de cara a garantizar la completitud de las operaciones proporcionadas al canal en las que intervienen ambas aplicaciones. Esta aplicación recibe las peticiones del canal para evaluar si existen reglas definidas de delegación de firmas que apliquen a la operación en curso y proporciona respuesta indicando si se requiere firma y si se cumplen las reglas definidas teniendo en cuenta la operación en curso.</v>
      </c>
    </row>
    <row r="4792" spans="1:4" x14ac:dyDescent="0.35">
      <c r="A4792" t="str">
        <f t="shared" si="149"/>
        <v>IODSEU-Aplicación que gestiona la comunicación entre IOC Delegates Signing Rules y CRC de cara a garantizar la completitud de las operaciones proporcionadas al canal en las que intervienen ambas aplicaciones. Esta aplicación recibe las peticiones del canal para evaluar si existen reglas definidas de delegación de firmas que apliquen a la operación en curso y proporciona respuesta indicando si se requiere firma y si se cumplen las reglas definidas teniendo en cuenta la operación en curso.</v>
      </c>
      <c r="B4792" s="9" t="s">
        <v>10128</v>
      </c>
      <c r="C4792" s="9" t="s">
        <v>10130</v>
      </c>
      <c r="D4792" t="str">
        <f t="shared" si="150"/>
        <v>IODSEU-Aplicación que gestiona la comunicación entre IOC Delegates Signing Rules y CRC de cara a garantizar la completitud de las operaciones proporcionadas al canal en las que intervienen ambas aplicaciones. Esta aplicación recibe las peticiones del canal para evaluar si existen reglas definidas de delegación de firmas que apliquen a la operación en curso y proporciona respuesta indicando si se requiere firma y si se cumplen las reglas definidas teniendo en cuenta la operación en curso.</v>
      </c>
    </row>
    <row r="4793" spans="1:4" x14ac:dyDescent="0.35">
      <c r="A4793" t="str">
        <f t="shared" si="149"/>
        <v>IODSEV-Aplicación que gestiona la comunicación entre IOC Delegates Signing Rules y CRC de cara a garantizar la completitud de las operaciones proporcionadas al canal en las que intervienen ambas aplicaciones. Esta aplicación recibe las peticiones del canal para evaluar si existen reglas definidas de delegación de firmas que apliquen a la operación en curso y proporciona respuesta indicando si se requiere firma y si se cumplen las reglas definidas teniendo en cuenta la operación en curso.</v>
      </c>
      <c r="B4793" s="9" t="s">
        <v>10128</v>
      </c>
      <c r="C4793" s="9" t="s">
        <v>10131</v>
      </c>
      <c r="D4793" t="str">
        <f t="shared" si="150"/>
        <v>IODSEV-Aplicación que gestiona la comunicación entre IOC Delegates Signing Rules y CRC de cara a garantizar la completitud de las operaciones proporcionadas al canal en las que intervienen ambas aplicaciones. Esta aplicación recibe las peticiones del canal para evaluar si existen reglas definidas de delegación de firmas que apliquen a la operación en curso y proporciona respuesta indicando si se requiere firma y si se cumplen las reglas definidas teniendo en cuenta la operación en curso.</v>
      </c>
    </row>
    <row r="4794" spans="1:4" x14ac:dyDescent="0.35">
      <c r="A4794" t="str">
        <f t="shared" si="149"/>
        <v>IODSLM-Aplicación local Mexico, que 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v>
      </c>
      <c r="B4794" s="9" t="s">
        <v>10132</v>
      </c>
      <c r="C4794" s="9" t="s">
        <v>10133</v>
      </c>
      <c r="D4794" t="str">
        <f t="shared" si="150"/>
        <v>IODSLM-Aplicación local Mexico, que 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v>
      </c>
    </row>
    <row r="4795" spans="1:4" x14ac:dyDescent="0.35">
      <c r="A4795" t="str">
        <f t="shared" si="149"/>
        <v>IODSSO-Cambiar algo  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v>
      </c>
      <c r="B4795" s="9" t="s">
        <v>10134</v>
      </c>
      <c r="C4795" s="9" t="s">
        <v>10135</v>
      </c>
      <c r="D4795" t="str">
        <f t="shared" si="150"/>
        <v>IODSSO-Cambiar algo  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v>
      </c>
    </row>
    <row r="4796" spans="1:4" x14ac:dyDescent="0.35">
      <c r="A4796" t="str">
        <f t="shared" si="149"/>
        <v>IOGLAL-GESTION DE LIMITES DE CANALES ALEMANIA</v>
      </c>
      <c r="B4796" s="9" t="s">
        <v>10136</v>
      </c>
      <c r="C4796" s="9" t="s">
        <v>10137</v>
      </c>
      <c r="D4796" t="str">
        <f t="shared" si="150"/>
        <v>IOGLAL-GESTION DE LIMITES DE CANALES ALEMANIA</v>
      </c>
    </row>
    <row r="4797" spans="1:4" x14ac:dyDescent="0.35">
      <c r="A4797" t="str">
        <f t="shared" si="149"/>
        <v>IOGLCA-GESTION DE LIMITES DE CANALES ABBEY</v>
      </c>
      <c r="B4797" s="9" t="s">
        <v>10138</v>
      </c>
      <c r="C4797" s="9" t="s">
        <v>10139</v>
      </c>
      <c r="D4797" t="str">
        <f t="shared" si="150"/>
        <v>IOGLCA-GESTION DE LIMITES DE CANALES ABBEY</v>
      </c>
    </row>
    <row r="4798" spans="1:4" x14ac:dyDescent="0.35">
      <c r="A4798" t="str">
        <f t="shared" si="149"/>
        <v>IOGLLM-Aplicación local para gestión de Límites de Canal México</v>
      </c>
      <c r="B4798" s="9" t="s">
        <v>10140</v>
      </c>
      <c r="C4798" s="9" t="s">
        <v>10141</v>
      </c>
      <c r="D4798" t="str">
        <f t="shared" si="150"/>
        <v>IOGLLM-Aplicación local para gestión de Límites de Canal México</v>
      </c>
    </row>
    <row r="4799" spans="1:4" x14ac:dyDescent="0.35">
      <c r="A4799" t="str">
        <f t="shared" si="149"/>
        <v>IOGPLM-Aplicación local de Gestión de Preferencias del Canal para México</v>
      </c>
      <c r="B4799" s="9" t="s">
        <v>10142</v>
      </c>
      <c r="C4799" s="9" t="s">
        <v>10143</v>
      </c>
      <c r="D4799" t="str">
        <f t="shared" si="150"/>
        <v>IOGPLM-Aplicación local de Gestión de Preferencias del Canal para México</v>
      </c>
    </row>
    <row r="4800" spans="1:4" x14ac:dyDescent="0.35">
      <c r="A4800" t="str">
        <f t="shared" si="149"/>
        <v>IOGRLM-Servicios de Roles Empresas Corporate México</v>
      </c>
      <c r="B4800" s="9" t="s">
        <v>9157</v>
      </c>
      <c r="C4800" s="9" t="s">
        <v>10144</v>
      </c>
      <c r="D4800" t="str">
        <f t="shared" si="150"/>
        <v>IOGRLM-Servicios de Roles Empresas Corporate México</v>
      </c>
    </row>
    <row r="4801" spans="1:4" x14ac:dyDescent="0.35">
      <c r="A4801" t="str">
        <f t="shared" si="149"/>
        <v>IOGRSO-Servicios de Roles Empresa Corporate Sovereign</v>
      </c>
      <c r="B4801" s="9" t="s">
        <v>10145</v>
      </c>
      <c r="C4801" s="9" t="s">
        <v>10146</v>
      </c>
      <c r="D4801" t="str">
        <f t="shared" si="150"/>
        <v>IOGRSO-Servicios de Roles Empresa Corporate Sovereign</v>
      </c>
    </row>
    <row r="4802" spans="1:4" x14ac:dyDescent="0.35">
      <c r="A4802" t="str">
        <f t="shared" si="149"/>
        <v>IOMABE-Módulo para incluir los servicios funcionales que puedan modificar los datos de los contratos creados</v>
      </c>
      <c r="B4802" s="9" t="s">
        <v>10147</v>
      </c>
      <c r="C4802" s="9" t="s">
        <v>10148</v>
      </c>
      <c r="D4802" t="str">
        <f t="shared" si="150"/>
        <v>IOMABE-Módulo para incluir los servicios funcionales que puedan modificar los datos de los contratos creados</v>
      </c>
    </row>
    <row r="4803" spans="1:4" x14ac:dyDescent="0.35">
      <c r="A4803" t="str">
        <f t="shared" si="149"/>
        <v>IOPSLM-Servicios locales Mexico para la personalización de servicios por usuario y para la recuperación de contenidos personalizados</v>
      </c>
      <c r="B4803" s="9" t="s">
        <v>10149</v>
      </c>
      <c r="C4803" s="9" t="s">
        <v>10150</v>
      </c>
      <c r="D4803" t="str">
        <f t="shared" si="150"/>
        <v>IOPSLM-Servicios locales Mexico para la personalización de servicios por usuario y para la recuperación de contenidos personalizados</v>
      </c>
    </row>
    <row r="4804" spans="1:4" x14ac:dyDescent="0.35">
      <c r="A4804" t="str">
        <f t="shared" si="149"/>
        <v>IOSGOO-SW LOCAL DE SGO PARA ENTIDAD OPENBANK</v>
      </c>
      <c r="B4804" s="9" t="s">
        <v>10151</v>
      </c>
      <c r="C4804" s="9" t="s">
        <v>10152</v>
      </c>
      <c r="D4804" t="str">
        <f t="shared" si="150"/>
        <v>IOSGOO-SW LOCAL DE SGO PARA ENTIDAD OPENBANK</v>
      </c>
    </row>
    <row r="4805" spans="1:4" x14ac:dyDescent="0.35">
      <c r="A4805" t="str">
        <f t="shared" si="149"/>
        <v>IPABEM-IOCPSP ABBEY EMPRESAS</v>
      </c>
      <c r="B4805" s="9" t="s">
        <v>10153</v>
      </c>
      <c r="C4805" s="9" t="s">
        <v>10154</v>
      </c>
      <c r="D4805" t="str">
        <f t="shared" si="150"/>
        <v>IPABEM-IOCPSP ABBEY EMPRESAS</v>
      </c>
    </row>
    <row r="4806" spans="1:4" x14ac:dyDescent="0.35">
      <c r="A4806" t="str">
        <f t="shared" si="149"/>
        <v>IPABIV-Aplicación que porporciona servicios en ABBEY de Consulta para el Canal IVR</v>
      </c>
      <c r="B4806" s="9" t="s">
        <v>10155</v>
      </c>
      <c r="C4806" s="9" t="s">
        <v>10156</v>
      </c>
      <c r="D4806" t="str">
        <f t="shared" si="150"/>
        <v>IPABIV-Aplicación que porporciona servicios en ABBEY de Consulta para el Canal IVR</v>
      </c>
    </row>
    <row r="4807" spans="1:4" x14ac:dyDescent="0.35">
      <c r="A4807" t="str">
        <f t="shared" si="149"/>
        <v>IPALIV-Aplicación que porporciona servicios en ALEMANIA de Consulta para el Canal IVR</v>
      </c>
      <c r="B4807" s="9" t="s">
        <v>10157</v>
      </c>
      <c r="C4807" s="9" t="s">
        <v>10158</v>
      </c>
      <c r="D4807" t="str">
        <f t="shared" si="150"/>
        <v>IPALIV-Aplicación que porporciona servicios en ALEMANIA de Consulta para el Canal IVR</v>
      </c>
    </row>
    <row r="4808" spans="1:4" x14ac:dyDescent="0.35">
      <c r="A4808" t="str">
        <f t="shared" si="149"/>
        <v>IPAOFI-INTERFAZ PAGOS OFI</v>
      </c>
      <c r="B4808" s="9" t="s">
        <v>10159</v>
      </c>
      <c r="C4808" s="9" t="s">
        <v>10160</v>
      </c>
      <c r="D4808" t="str">
        <f t="shared" si="150"/>
        <v>IPAOFI-INTERFAZ PAGOS OFI</v>
      </c>
    </row>
    <row r="4809" spans="1:4" x14ac:dyDescent="0.35">
      <c r="A4809" t="str">
        <f t="shared" si="149"/>
        <v>IPBAIV-Aplicación que porporciona servicios en BANESTO de Consulta para el Canal IVR</v>
      </c>
      <c r="B4809" s="9" t="s">
        <v>10161</v>
      </c>
      <c r="C4809" s="9" t="s">
        <v>10162</v>
      </c>
      <c r="D4809" t="str">
        <f t="shared" si="150"/>
        <v>IPBAIV-Aplicación que porporciona servicios en BANESTO de Consulta para el Canal IVR</v>
      </c>
    </row>
    <row r="4810" spans="1:4" x14ac:dyDescent="0.35">
      <c r="A4810" t="str">
        <f t="shared" si="149"/>
        <v>IPCOIV-Aplicación que porporciona servicios CORE de consulta para el Canal IVR</v>
      </c>
      <c r="B4810" s="9" t="s">
        <v>10163</v>
      </c>
      <c r="C4810" s="9" t="s">
        <v>10164</v>
      </c>
      <c r="D4810" t="str">
        <f t="shared" si="150"/>
        <v>IPCOIV-Aplicación que porporciona servicios CORE de consulta para el Canal IVR</v>
      </c>
    </row>
    <row r="4811" spans="1:4" x14ac:dyDescent="0.35">
      <c r="A4811" t="str">
        <f t="shared" si="149"/>
        <v>IPFACI-Aplicación que recoge la funcionalidad expuesta en el canal internet de los productos de IPFs</v>
      </c>
      <c r="B4811" s="9" t="s">
        <v>10165</v>
      </c>
      <c r="C4811" s="9" t="s">
        <v>10166</v>
      </c>
      <c r="D4811" t="str">
        <f t="shared" si="150"/>
        <v>IPFACI-Aplicación que recoge la funcionalidad expuesta en el canal internet de los productos de IPFs</v>
      </c>
    </row>
    <row r="4812" spans="1:4" x14ac:dyDescent="0.35">
      <c r="A4812" t="str">
        <f t="shared" ref="A4812:A4875" si="151">CONCATENATE(C4812,"-",B4812)</f>
        <v>IPFALS-Aplicacione especifica Alemania que da soporte a la Gestión de Buscadores comunes ede la aplicación de IPFs</v>
      </c>
      <c r="B4812" s="9" t="s">
        <v>10167</v>
      </c>
      <c r="C4812" s="9" t="s">
        <v>10168</v>
      </c>
      <c r="D4812" t="str">
        <f t="shared" ref="D4812:D4875" si="152">A4812</f>
        <v>IPFALS-Aplicacione especifica Alemania que da soporte a la Gestión de Buscadores comunes ede la aplicación de IPFs</v>
      </c>
    </row>
    <row r="4813" spans="1:4" x14ac:dyDescent="0.35">
      <c r="A4813" t="str">
        <f t="shared" si="151"/>
        <v>IPFBAE-Aplicación para la generación de los ficheros con la información necesaria de los contratos para migrar en formato Internacional. Especifico España.</v>
      </c>
      <c r="B4813" s="9" t="s">
        <v>5460</v>
      </c>
      <c r="C4813" s="9" t="s">
        <v>10169</v>
      </c>
      <c r="D4813" t="str">
        <f t="shared" si="152"/>
        <v>IPFBAE-Aplicación para la generación de los ficheros con la información necesaria de los contratos para migrar en formato Internacional. Especifico España.</v>
      </c>
    </row>
    <row r="4814" spans="1:4" x14ac:dyDescent="0.35">
      <c r="A4814" t="str">
        <f t="shared" si="151"/>
        <v>IPFBLS-Aplicacione especifica UK que da soporte a la Gestión de Buscadores comunes ede la aplicación de IPFs</v>
      </c>
      <c r="B4814" s="9" t="s">
        <v>10170</v>
      </c>
      <c r="C4814" s="9" t="s">
        <v>10171</v>
      </c>
      <c r="D4814" t="str">
        <f t="shared" si="152"/>
        <v>IPFBLS-Aplicacione especifica UK que da soporte a la Gestión de Buscadores comunes ede la aplicación de IPFs</v>
      </c>
    </row>
    <row r="4815" spans="1:4" x14ac:dyDescent="0.35">
      <c r="A4815" t="str">
        <f t="shared" si="151"/>
        <v>IPFCLS-Gestión de buscadores comunes en la aplicación de IPFs</v>
      </c>
      <c r="B4815" s="9" t="s">
        <v>10172</v>
      </c>
      <c r="C4815" s="9" t="s">
        <v>10173</v>
      </c>
      <c r="D4815" t="str">
        <f t="shared" si="152"/>
        <v>IPFCLS-Gestión de buscadores comunes en la aplicación de IPFs</v>
      </c>
    </row>
    <row r="4816" spans="1:4" x14ac:dyDescent="0.35">
      <c r="A4816" t="str">
        <f t="shared" si="151"/>
        <v>IPFCOR-Aplicación que incluye la administración del contrato marco y los subcontratos de plazo.</v>
      </c>
      <c r="B4816" s="9" t="s">
        <v>10174</v>
      </c>
      <c r="C4816" s="9" t="s">
        <v>10175</v>
      </c>
      <c r="D4816" t="str">
        <f t="shared" si="152"/>
        <v>IPFCOR-Aplicación que incluye la administración del contrato marco y los subcontratos de plazo.</v>
      </c>
    </row>
    <row r="4817" spans="1:4" x14ac:dyDescent="0.35">
      <c r="A4817" t="str">
        <f t="shared" si="151"/>
        <v>IPFDES-Aplicación que cubre la funcionalidad de las IPFs estructuradas</v>
      </c>
      <c r="B4817" s="9" t="s">
        <v>10176</v>
      </c>
      <c r="C4817" s="9" t="s">
        <v>10177</v>
      </c>
      <c r="D4817" t="str">
        <f t="shared" si="152"/>
        <v>IPFDES-Aplicación que cubre la funcionalidad de las IPFs estructuradas</v>
      </c>
    </row>
    <row r="4818" spans="1:4" x14ac:dyDescent="0.35">
      <c r="A4818" t="str">
        <f t="shared" si="151"/>
        <v>IPFEXS-Aplicación MULTI que da soporte completo a la parametrización, gestión y producción ext. IPF. Especifica USA</v>
      </c>
      <c r="B4818" s="9" t="s">
        <v>10178</v>
      </c>
      <c r="C4818" s="9" t="s">
        <v>10179</v>
      </c>
      <c r="D4818" t="str">
        <f t="shared" si="152"/>
        <v>IPFEXS-Aplicación MULTI que da soporte completo a la parametrización, gestión y producción ext. IPF. Especifica USA</v>
      </c>
    </row>
    <row r="4819" spans="1:4" x14ac:dyDescent="0.35">
      <c r="A4819" t="str">
        <f t="shared" si="151"/>
        <v>IPFEXT-Aplicación que da soporte completo a la parametrización, gestión y producción ext. IPF</v>
      </c>
      <c r="B4819" s="9" t="s">
        <v>10180</v>
      </c>
      <c r="C4819" s="9" t="s">
        <v>10181</v>
      </c>
      <c r="D4819" t="str">
        <f t="shared" si="152"/>
        <v>IPFEXT-Aplicación que da soporte completo a la parametrización, gestión y producción ext. IPF</v>
      </c>
    </row>
    <row r="4820" spans="1:4" x14ac:dyDescent="0.35">
      <c r="A4820" t="str">
        <f t="shared" si="151"/>
        <v>IPFGBO-Aplicación que realiza las gestiones necesarias de IPFs desde Back Office</v>
      </c>
      <c r="B4820" s="9" t="s">
        <v>10182</v>
      </c>
      <c r="C4820" s="9" t="s">
        <v>10183</v>
      </c>
      <c r="D4820" t="str">
        <f t="shared" si="152"/>
        <v>IPFGBO-Aplicación que realiza las gestiones necesarias de IPFs desde Back Office</v>
      </c>
    </row>
    <row r="4821" spans="1:4" x14ac:dyDescent="0.35">
      <c r="A4821" t="str">
        <f t="shared" si="151"/>
        <v>IPFMEX-Aplicación para la validación y extraccion de los datos del modelo origen en formato Partenon.</v>
      </c>
      <c r="B4821" s="9" t="s">
        <v>10184</v>
      </c>
      <c r="C4821" s="9" t="s">
        <v>10185</v>
      </c>
      <c r="D4821" t="str">
        <f t="shared" si="152"/>
        <v>IPFMEX-Aplicación para la validación y extraccion de los datos del modelo origen en formato Partenon.</v>
      </c>
    </row>
    <row r="4822" spans="1:4" x14ac:dyDescent="0.35">
      <c r="A4822" t="str">
        <f t="shared" si="151"/>
        <v>IPFNLS-Gestión de buscadores especificos para España en la aplicación de IPFs</v>
      </c>
      <c r="B4822" s="9" t="s">
        <v>10186</v>
      </c>
      <c r="C4822" s="9" t="s">
        <v>10187</v>
      </c>
      <c r="D4822" t="str">
        <f t="shared" si="152"/>
        <v>IPFNLS-Gestión de buscadores especificos para España en la aplicación de IPFs</v>
      </c>
    </row>
    <row r="4823" spans="1:4" x14ac:dyDescent="0.35">
      <c r="A4823" t="str">
        <f t="shared" si="151"/>
        <v>IPFODI-Aplicación para la operativa de Depósitos desde el canal internet</v>
      </c>
      <c r="B4823" s="9" t="s">
        <v>10188</v>
      </c>
      <c r="C4823" s="9" t="s">
        <v>10189</v>
      </c>
      <c r="D4823" t="str">
        <f t="shared" si="152"/>
        <v>IPFODI-Aplicación para la operativa de Depósitos desde el canal internet</v>
      </c>
    </row>
    <row r="4824" spans="1:4" x14ac:dyDescent="0.35">
      <c r="A4824" t="str">
        <f t="shared" si="151"/>
        <v>IPFOFI-Aplicación que incluye funcionalidad específica del canal oficina</v>
      </c>
      <c r="B4824" s="9" t="s">
        <v>10190</v>
      </c>
      <c r="C4824" s="9" t="s">
        <v>10191</v>
      </c>
      <c r="D4824" t="str">
        <f t="shared" si="152"/>
        <v>IPFOFI-Aplicación que incluye funcionalidad específica del canal oficina</v>
      </c>
    </row>
    <row r="4825" spans="1:4" x14ac:dyDescent="0.35">
      <c r="A4825" t="str">
        <f t="shared" si="151"/>
        <v>IPFSLS-Gestión de buscadores especificos para Santander en la aplicación de IPFs</v>
      </c>
      <c r="B4825" s="9" t="s">
        <v>10192</v>
      </c>
      <c r="C4825" s="9" t="s">
        <v>10193</v>
      </c>
      <c r="D4825" t="str">
        <f t="shared" si="152"/>
        <v>IPFSLS-Gestión de buscadores especificos para Santander en la aplicación de IPFs</v>
      </c>
    </row>
    <row r="4826" spans="1:4" x14ac:dyDescent="0.35">
      <c r="A4826" t="str">
        <f t="shared" si="151"/>
        <v>IPFSNE-SOPORTE A SGC PARA VALIDACION Y EJECUCION DE ORDENES SOBRE PRODUCTOS DE IPF EN UNA CARTERA</v>
      </c>
      <c r="B4826" s="9" t="s">
        <v>10194</v>
      </c>
      <c r="C4826" s="9" t="s">
        <v>10195</v>
      </c>
      <c r="D4826" t="str">
        <f t="shared" si="152"/>
        <v>IPFSNE-SOPORTE A SGC PARA VALIDACION Y EJECUCION DE ORDENES SOBRE PRODUCTOS DE IPF EN UNA CARTERA</v>
      </c>
    </row>
    <row r="4827" spans="1:4" x14ac:dyDescent="0.35">
      <c r="A4827" t="str">
        <f t="shared" si="151"/>
        <v>IPFTLS-Aplicacione especifica Portugal que da soporte a la Gestión de Buscadores comunes ede la aplicación de IPFs</v>
      </c>
      <c r="B4827" s="9" t="s">
        <v>10196</v>
      </c>
      <c r="C4827" s="9" t="s">
        <v>10197</v>
      </c>
      <c r="D4827" t="str">
        <f t="shared" si="152"/>
        <v>IPFTLS-Aplicacione especifica Portugal que da soporte a la Gestión de Buscadores comunes ede la aplicación de IPFs</v>
      </c>
    </row>
    <row r="4828" spans="1:4" x14ac:dyDescent="0.35">
      <c r="A4828" t="str">
        <f t="shared" si="151"/>
        <v>IPFULS-Aplicacione especifica USA que da soporte a la Gestión de Buscadores comunes ede la aplicación de IPFs</v>
      </c>
      <c r="B4828" s="9" t="s">
        <v>10198</v>
      </c>
      <c r="C4828" s="9" t="s">
        <v>10199</v>
      </c>
      <c r="D4828" t="str">
        <f t="shared" si="152"/>
        <v>IPFULS-Aplicacione especifica USA que da soporte a la Gestión de Buscadores comunes ede la aplicación de IPFs</v>
      </c>
    </row>
    <row r="4829" spans="1:4" x14ac:dyDescent="0.35">
      <c r="A4829" t="str">
        <f t="shared" si="151"/>
        <v>IPISAN-Aplicación para la generación física de informes.
Aplicación específica SAN</v>
      </c>
      <c r="B4829" s="9" t="s">
        <v>10200</v>
      </c>
      <c r="C4829" s="9" t="s">
        <v>10201</v>
      </c>
      <c r="D4829" t="str">
        <f t="shared" si="152"/>
        <v>IPISAN-Aplicación para la generación física de informes.
Aplicación específica SAN</v>
      </c>
    </row>
    <row r="4830" spans="1:4" x14ac:dyDescent="0.35">
      <c r="A4830" t="str">
        <f t="shared" si="151"/>
        <v>IPRECO-INFORMES PARA PRECLASIFICACIONES CORE</v>
      </c>
      <c r="B4830" s="9" t="s">
        <v>10202</v>
      </c>
      <c r="C4830" s="9" t="s">
        <v>10203</v>
      </c>
      <c r="D4830" t="str">
        <f t="shared" si="152"/>
        <v>IPRECO-INFORMES PARA PRECLASIFICACIONES CORE</v>
      </c>
    </row>
    <row r="4831" spans="1:4" x14ac:dyDescent="0.35">
      <c r="A4831" t="str">
        <f t="shared" si="151"/>
        <v>IPREUK-INFORMES DE PRECLASIFICACIONESUK</v>
      </c>
      <c r="B4831" s="9" t="s">
        <v>10204</v>
      </c>
      <c r="C4831" s="9" t="s">
        <v>10205</v>
      </c>
      <c r="D4831" t="str">
        <f t="shared" si="152"/>
        <v>IPREUK-INFORMES DE PRECLASIFICACIONESUK</v>
      </c>
    </row>
    <row r="4832" spans="1:4" x14ac:dyDescent="0.35">
      <c r="A4832" t="str">
        <f t="shared" si="151"/>
        <v>IPSAIV-Aplicación que porporciona servicios en SANTANDER de Consulta para el Canal IVR</v>
      </c>
      <c r="B4832" s="9" t="s">
        <v>10206</v>
      </c>
      <c r="C4832" s="9" t="s">
        <v>10207</v>
      </c>
      <c r="D4832" t="str">
        <f t="shared" si="152"/>
        <v>IPSAIV-Aplicación que porporciona servicios en SANTANDER de Consulta para el Canal IVR</v>
      </c>
    </row>
    <row r="4833" spans="1:4" x14ac:dyDescent="0.35">
      <c r="A4833" t="str">
        <f t="shared" si="151"/>
        <v>IPSOEM-IOCPSP SOVEREIGN EMPRESAS</v>
      </c>
      <c r="B4833" s="9" t="s">
        <v>10208</v>
      </c>
      <c r="C4833" s="9" t="s">
        <v>10209</v>
      </c>
      <c r="D4833" t="str">
        <f t="shared" si="152"/>
        <v>IPSOEM-IOCPSP SOVEREIGN EMPRESAS</v>
      </c>
    </row>
    <row r="4834" spans="1:4" x14ac:dyDescent="0.35">
      <c r="A4834" t="str">
        <f t="shared" si="151"/>
        <v>IPTOIV-Aplicación que porporciona servicios en TOTTA de Consulta para el Canal IVR</v>
      </c>
      <c r="B4834" s="9" t="s">
        <v>10210</v>
      </c>
      <c r="C4834" s="9" t="s">
        <v>10211</v>
      </c>
      <c r="D4834" t="str">
        <f t="shared" si="152"/>
        <v>IPTOIV-Aplicación que porporciona servicios en TOTTA de Consulta para el Canal IVR</v>
      </c>
    </row>
    <row r="4835" spans="1:4" x14ac:dyDescent="0.35">
      <c r="A4835" t="str">
        <f t="shared" si="151"/>
        <v>IPUSIV-Aplicación que porporciona servicios en USA de Consulta para el Canal IVR</v>
      </c>
      <c r="B4835" s="9" t="s">
        <v>10212</v>
      </c>
      <c r="C4835" s="9" t="s">
        <v>10213</v>
      </c>
      <c r="D4835" t="str">
        <f t="shared" si="152"/>
        <v>IPUSIV-Aplicación que porporciona servicios en USA de Consulta para el Canal IVR</v>
      </c>
    </row>
    <row r="4836" spans="1:4" x14ac:dyDescent="0.35">
      <c r="A4836" t="str">
        <f t="shared" si="151"/>
        <v>IRARES-Gestión de Rescates IRA</v>
      </c>
      <c r="B4836" s="9" t="s">
        <v>10214</v>
      </c>
      <c r="C4836" s="9" t="s">
        <v>10215</v>
      </c>
      <c r="D4836" t="str">
        <f t="shared" si="152"/>
        <v>IRARES-Gestión de Rescates IRA</v>
      </c>
    </row>
    <row r="4837" spans="1:4" x14ac:dyDescent="0.35">
      <c r="A4837" t="str">
        <f t="shared" si="151"/>
        <v>IRARSS-Rescates y penalización IRAs SAN US</v>
      </c>
      <c r="B4837" s="9" t="s">
        <v>10216</v>
      </c>
      <c r="C4837" s="9" t="s">
        <v>10217</v>
      </c>
      <c r="D4837" t="str">
        <f t="shared" si="152"/>
        <v>IRARSS-Rescates y penalización IRAs SAN US</v>
      </c>
    </row>
    <row r="4838" spans="1:4" x14ac:dyDescent="0.35">
      <c r="A4838" t="str">
        <f t="shared" si="151"/>
        <v>IRRSAN-Indicadores de Riesgo - Rentabilidad SAN</v>
      </c>
      <c r="B4838" s="9" t="s">
        <v>10218</v>
      </c>
      <c r="C4838" s="9" t="s">
        <v>10219</v>
      </c>
      <c r="D4838" t="str">
        <f t="shared" si="152"/>
        <v>IRRSAN-Indicadores de Riesgo - Rentabilidad SAN</v>
      </c>
    </row>
    <row r="4839" spans="1:4" x14ac:dyDescent="0.35">
      <c r="A4839" t="str">
        <f t="shared" si="151"/>
        <v>IRRTBA-IIC – Traspasos – Reactivación y redireccionamiento – BAN</v>
      </c>
      <c r="B4839" s="9" t="s">
        <v>10220</v>
      </c>
      <c r="C4839" s="9" t="s">
        <v>10221</v>
      </c>
      <c r="D4839" t="str">
        <f t="shared" si="152"/>
        <v>IRRTBA-IIC – Traspasos – Reactivación y redireccionamiento – BAN</v>
      </c>
    </row>
    <row r="4840" spans="1:4" x14ac:dyDescent="0.35">
      <c r="A4840" t="str">
        <f t="shared" si="151"/>
        <v>IRRTOB-IIC – Traspasos – Reactivación y redireccionamiento – OPB</v>
      </c>
      <c r="B4840" s="9" t="s">
        <v>10222</v>
      </c>
      <c r="C4840" s="9" t="s">
        <v>10223</v>
      </c>
      <c r="D4840" t="str">
        <f t="shared" si="152"/>
        <v>IRRTOB-IIC – Traspasos – Reactivación y redireccionamiento – OPB</v>
      </c>
    </row>
    <row r="4841" spans="1:4" x14ac:dyDescent="0.35">
      <c r="A4841" t="str">
        <f t="shared" si="151"/>
        <v>IRRTSA-IIC – Traspasos – Reactivación y redireccionamiento – SAN</v>
      </c>
      <c r="B4841" s="9" t="s">
        <v>10224</v>
      </c>
      <c r="C4841" s="9" t="s">
        <v>10225</v>
      </c>
      <c r="D4841" t="str">
        <f t="shared" si="152"/>
        <v>IRRTSA-IIC – Traspasos – Reactivación y redireccionamiento – SAN</v>
      </c>
    </row>
    <row r="4842" spans="1:4" x14ac:dyDescent="0.35">
      <c r="A4842" t="str">
        <f t="shared" si="151"/>
        <v>IRTIR1-Patrón Multi-Implementación</v>
      </c>
      <c r="B4842" s="9" t="s">
        <v>10226</v>
      </c>
      <c r="C4842" s="9" t="s">
        <v>10227</v>
      </c>
      <c r="D4842" t="str">
        <f t="shared" si="152"/>
        <v>IRTIR1-Patrón Multi-Implementación</v>
      </c>
    </row>
    <row r="4843" spans="1:4" x14ac:dyDescent="0.35">
      <c r="A4843" t="str">
        <f t="shared" si="151"/>
        <v>IRTIRA-Patrón Multi-Implementación</v>
      </c>
      <c r="B4843" s="9" t="s">
        <v>10226</v>
      </c>
      <c r="C4843" s="9" t="s">
        <v>10228</v>
      </c>
      <c r="D4843" t="str">
        <f t="shared" si="152"/>
        <v>IRTIRA-Patrón Multi-Implementación</v>
      </c>
    </row>
    <row r="4844" spans="1:4" x14ac:dyDescent="0.35">
      <c r="A4844" t="str">
        <f t="shared" si="151"/>
        <v>IRTIRB-Patrón Multi-Implementación</v>
      </c>
      <c r="B4844" s="9" t="s">
        <v>10226</v>
      </c>
      <c r="C4844" s="9" t="s">
        <v>10229</v>
      </c>
      <c r="D4844" t="str">
        <f t="shared" si="152"/>
        <v>IRTIRB-Patrón Multi-Implementación</v>
      </c>
    </row>
    <row r="4845" spans="1:4" x14ac:dyDescent="0.35">
      <c r="A4845" t="str">
        <f t="shared" si="151"/>
        <v>IRTIRE-Patrón Multi-Implementación</v>
      </c>
      <c r="B4845" s="9" t="s">
        <v>10226</v>
      </c>
      <c r="C4845" s="9" t="s">
        <v>10230</v>
      </c>
      <c r="D4845" t="str">
        <f t="shared" si="152"/>
        <v>IRTIRE-Patrón Multi-Implementación</v>
      </c>
    </row>
    <row r="4846" spans="1:4" x14ac:dyDescent="0.35">
      <c r="A4846" t="str">
        <f t="shared" si="151"/>
        <v>IRTIRP-Patrón Multi-Implementación</v>
      </c>
      <c r="B4846" s="9" t="s">
        <v>10226</v>
      </c>
      <c r="C4846" s="9" t="s">
        <v>10231</v>
      </c>
      <c r="D4846" t="str">
        <f t="shared" si="152"/>
        <v>IRTIRP-Patrón Multi-Implementación</v>
      </c>
    </row>
    <row r="4847" spans="1:4" x14ac:dyDescent="0.35">
      <c r="A4847" t="str">
        <f t="shared" si="151"/>
        <v>IRTIRU-Patrón Multi-Implementación</v>
      </c>
      <c r="B4847" s="9" t="s">
        <v>10226</v>
      </c>
      <c r="C4847" s="9" t="s">
        <v>10232</v>
      </c>
      <c r="D4847" t="str">
        <f t="shared" si="152"/>
        <v>IRTIRU-Patrón Multi-Implementación</v>
      </c>
    </row>
    <row r="4848" spans="1:4" x14ac:dyDescent="0.35">
      <c r="A4848" t="str">
        <f t="shared" si="151"/>
        <v>ISABUS-Aplicación ISA que contiene el buscador común para ISA Pymes e ISA particulares</v>
      </c>
      <c r="B4848" s="9" t="s">
        <v>10233</v>
      </c>
      <c r="C4848" s="9" t="s">
        <v>10234</v>
      </c>
      <c r="D4848" t="str">
        <f t="shared" si="152"/>
        <v>ISABUS-Aplicación ISA que contiene el buscador común para ISA Pymes e ISA particulares</v>
      </c>
    </row>
    <row r="4849" spans="1:4" x14ac:dyDescent="0.35">
      <c r="A4849" t="str">
        <f t="shared" si="151"/>
        <v>ISADCO-Adminsitarción Core de ISC</v>
      </c>
      <c r="B4849" s="9" t="s">
        <v>10235</v>
      </c>
      <c r="C4849" s="9" t="s">
        <v>10236</v>
      </c>
      <c r="D4849" t="str">
        <f t="shared" si="152"/>
        <v>ISADCO-Adminsitarción Core de ISC</v>
      </c>
    </row>
    <row r="4850" spans="1:4" x14ac:dyDescent="0.35">
      <c r="A4850" t="str">
        <f t="shared" si="151"/>
        <v>ISADSO-V00R00</v>
      </c>
      <c r="B4850" s="9" t="s">
        <v>10237</v>
      </c>
      <c r="C4850" s="9" t="s">
        <v>10238</v>
      </c>
      <c r="D4850" t="str">
        <f t="shared" si="152"/>
        <v>ISADSO-V00R00</v>
      </c>
    </row>
    <row r="4851" spans="1:4" x14ac:dyDescent="0.35">
      <c r="A4851" t="str">
        <f t="shared" si="151"/>
        <v>ISAESP-Aplicación para ISA Particulares España</v>
      </c>
      <c r="B4851" s="9" t="s">
        <v>10239</v>
      </c>
      <c r="C4851" s="9" t="s">
        <v>10240</v>
      </c>
      <c r="D4851" t="str">
        <f t="shared" si="152"/>
        <v>ISAESP-Aplicación para ISA Particulares España</v>
      </c>
    </row>
    <row r="4852" spans="1:4" x14ac:dyDescent="0.35">
      <c r="A4852" t="str">
        <f t="shared" si="151"/>
        <v>ISAMEX-ISA Mexico - Módulo de datos socioeconómicos</v>
      </c>
      <c r="B4852" s="9" t="s">
        <v>10241</v>
      </c>
      <c r="C4852" s="9" t="s">
        <v>10242</v>
      </c>
      <c r="D4852" t="str">
        <f t="shared" si="152"/>
        <v>ISAMEX-ISA Mexico - Módulo de datos socioeconómicos</v>
      </c>
    </row>
    <row r="4853" spans="1:4" x14ac:dyDescent="0.35">
      <c r="A4853" t="str">
        <f t="shared" si="151"/>
        <v>ISAMXB-Entrada a ISA Mexico con Buscador de Personas y Grupos</v>
      </c>
      <c r="B4853" s="9" t="s">
        <v>10243</v>
      </c>
      <c r="C4853" s="9" t="s">
        <v>10244</v>
      </c>
      <c r="D4853" t="str">
        <f t="shared" si="152"/>
        <v>ISAMXB-Entrada a ISA Mexico con Buscador de Personas y Grupos</v>
      </c>
    </row>
    <row r="4854" spans="1:4" x14ac:dyDescent="0.35">
      <c r="A4854" t="str">
        <f t="shared" si="151"/>
        <v>ISAMXE-Modulo de Balances para la unidad de Banco Santander México</v>
      </c>
      <c r="B4854" s="9" t="s">
        <v>10245</v>
      </c>
      <c r="C4854" s="9" t="s">
        <v>10246</v>
      </c>
      <c r="D4854" t="str">
        <f t="shared" si="152"/>
        <v>ISAMXE-Modulo de Balances para la unidad de Banco Santander México</v>
      </c>
    </row>
    <row r="4855" spans="1:4" x14ac:dyDescent="0.35">
      <c r="A4855" t="str">
        <f t="shared" si="151"/>
        <v>ISAMXE-Modulo de Balances para la unidad de Banco Santander México</v>
      </c>
      <c r="B4855" s="9" t="s">
        <v>10245</v>
      </c>
      <c r="C4855" s="9" t="s">
        <v>10246</v>
      </c>
      <c r="D4855" t="str">
        <f t="shared" si="152"/>
        <v>ISAMXE-Modulo de Balances para la unidad de Banco Santander México</v>
      </c>
    </row>
    <row r="4856" spans="1:4" x14ac:dyDescent="0.35">
      <c r="A4856" t="str">
        <f t="shared" si="151"/>
        <v>ISAMXR-VALORACIÓN EMPRESAS MÉXICO</v>
      </c>
      <c r="B4856" s="9" t="s">
        <v>10247</v>
      </c>
      <c r="C4856" s="9" t="s">
        <v>10248</v>
      </c>
      <c r="D4856" t="str">
        <f t="shared" si="152"/>
        <v>ISAMXR-VALORACIÓN EMPRESAS MÉXICO</v>
      </c>
    </row>
    <row r="4857" spans="1:4" x14ac:dyDescent="0.35">
      <c r="A4857" t="str">
        <f t="shared" si="151"/>
        <v>ISAMXR-VALORACIÓN EMPRESAS MÉXICO</v>
      </c>
      <c r="B4857" s="9" t="s">
        <v>10247</v>
      </c>
      <c r="C4857" s="9" t="s">
        <v>10248</v>
      </c>
      <c r="D4857" t="str">
        <f t="shared" si="152"/>
        <v>ISAMXR-VALORACIÓN EMPRESAS MÉXICO</v>
      </c>
    </row>
    <row r="4858" spans="1:4" x14ac:dyDescent="0.35">
      <c r="A4858" t="str">
        <f t="shared" si="151"/>
        <v>ISCALI-ISC CONSULTA DE ALIAS CONTRATOS IOC</v>
      </c>
      <c r="B4858" s="9" t="s">
        <v>10249</v>
      </c>
      <c r="C4858" s="9" t="s">
        <v>10250</v>
      </c>
      <c r="D4858" t="str">
        <f t="shared" si="152"/>
        <v>ISCALI-ISC CONSULTA DE ALIAS CONTRATOS IOC</v>
      </c>
    </row>
    <row r="4859" spans="1:4" x14ac:dyDescent="0.35">
      <c r="A4859" t="str">
        <f t="shared" si="151"/>
        <v>ISCALM-ISC CONSULTA DE ALIAS CONTRATOS MULTI</v>
      </c>
      <c r="B4859" s="9" t="s">
        <v>10251</v>
      </c>
      <c r="C4859" s="9" t="s">
        <v>10252</v>
      </c>
      <c r="D4859" t="str">
        <f t="shared" si="152"/>
        <v>ISCALM-ISC CONSULTA DE ALIAS CONTRATOS MULTI</v>
      </c>
    </row>
    <row r="4860" spans="1:4" x14ac:dyDescent="0.35">
      <c r="A4860" t="str">
        <f t="shared" si="151"/>
        <v>ISCALP-ISC CONSULTA DE ALIAS CONTRATOS PG</v>
      </c>
      <c r="B4860" s="9" t="s">
        <v>10253</v>
      </c>
      <c r="C4860" s="9" t="s">
        <v>10254</v>
      </c>
      <c r="D4860" t="str">
        <f t="shared" si="152"/>
        <v>ISCALP-ISC CONSULTA DE ALIAS CONTRATOS PG</v>
      </c>
    </row>
    <row r="4861" spans="1:4" x14ac:dyDescent="0.35">
      <c r="A4861" t="str">
        <f t="shared" si="151"/>
        <v>ISCCOR-Consulta de saldos de contratos y posición global</v>
      </c>
      <c r="B4861" s="9" t="s">
        <v>10255</v>
      </c>
      <c r="C4861" s="9" t="s">
        <v>10256</v>
      </c>
      <c r="D4861" t="str">
        <f t="shared" si="152"/>
        <v>ISCCOR-Consulta de saldos de contratos y posición global</v>
      </c>
    </row>
    <row r="4862" spans="1:4" x14ac:dyDescent="0.35">
      <c r="A4862" t="str">
        <f t="shared" si="151"/>
        <v>ISCFIP-SOFTWARE SOPORTE A LA OPERATIVA INICIADA DESDE FINESSE EN SOVEREIGN</v>
      </c>
      <c r="B4862" s="9" t="s">
        <v>10257</v>
      </c>
      <c r="C4862" s="9" t="s">
        <v>10258</v>
      </c>
      <c r="D4862" t="str">
        <f t="shared" si="152"/>
        <v>ISCFIP-SOFTWARE SOPORTE A LA OPERATIVA INICIADA DESDE FINESSE EN SOVEREIGN</v>
      </c>
    </row>
    <row r="4863" spans="1:4" x14ac:dyDescent="0.35">
      <c r="A4863" t="str">
        <f t="shared" si="151"/>
        <v>ISCMEX-Aplicación especifica para México. Consulta de saldos de contratos y posición global</v>
      </c>
      <c r="B4863" s="9" t="s">
        <v>10259</v>
      </c>
      <c r="C4863" s="9" t="s">
        <v>10260</v>
      </c>
      <c r="D4863" t="str">
        <f t="shared" si="152"/>
        <v>ISCMEX-Aplicación especifica para México. Consulta de saldos de contratos y posición global</v>
      </c>
    </row>
    <row r="4864" spans="1:4" x14ac:dyDescent="0.35">
      <c r="A4864" t="str">
        <f t="shared" si="151"/>
        <v>ISCONT-SOFTWARE SOPORTE AL PROCESO DECONTRATACIóN DE CUENTAS PERSO NALES.</v>
      </c>
      <c r="B4864" s="9" t="s">
        <v>10261</v>
      </c>
      <c r="C4864" s="9" t="s">
        <v>10262</v>
      </c>
      <c r="D4864" t="str">
        <f t="shared" si="152"/>
        <v>ISCONT-SOFTWARE SOPORTE AL PROCESO DECONTRATACIóN DE CUENTAS PERSO NALES.</v>
      </c>
    </row>
    <row r="4865" spans="1:4" x14ac:dyDescent="0.35">
      <c r="A4865" t="str">
        <f t="shared" si="151"/>
        <v>ISCSAL-CONSULTA SALDOS CONTRATO MULTICANAL</v>
      </c>
      <c r="B4865" s="9" t="s">
        <v>10263</v>
      </c>
      <c r="C4865" s="9" t="s">
        <v>10264</v>
      </c>
      <c r="D4865" t="str">
        <f t="shared" si="152"/>
        <v>ISCSAL-CONSULTA SALDOS CONTRATO MULTICANAL</v>
      </c>
    </row>
    <row r="4866" spans="1:4" x14ac:dyDescent="0.35">
      <c r="A4866" t="str">
        <f t="shared" si="151"/>
        <v>ISCSAL-CONSULTA SALDOS DE LISTA CONTRATOS MULTICANAL PROVENIENTES DE LA POSICION GLOBAL</v>
      </c>
      <c r="B4866" s="9" t="s">
        <v>10265</v>
      </c>
      <c r="C4866" s="9" t="s">
        <v>10264</v>
      </c>
      <c r="D4866" t="str">
        <f t="shared" si="152"/>
        <v>ISCSAL-CONSULTA SALDOS DE LISTA CONTRATOS MULTICANAL PROVENIENTES DE LA POSICION GLOBAL</v>
      </c>
    </row>
    <row r="4867" spans="1:4" x14ac:dyDescent="0.35">
      <c r="A4867" t="str">
        <f t="shared" si="151"/>
        <v>ISCSAL-SERVICIOS MULTI DE CONSULTA DE SALDOS DE UNA LISTA DE CONTRATOS MULTICANAL</v>
      </c>
      <c r="B4867" s="9" t="s">
        <v>10266</v>
      </c>
      <c r="C4867" s="9" t="s">
        <v>10264</v>
      </c>
      <c r="D4867" t="str">
        <f t="shared" si="152"/>
        <v>ISCSAL-SERVICIOS MULTI DE CONSULTA DE SALDOS DE UNA LISTA DE CONTRATOS MULTICANAL</v>
      </c>
    </row>
    <row r="4868" spans="1:4" x14ac:dyDescent="0.35">
      <c r="A4868" t="str">
        <f t="shared" si="151"/>
        <v>ISCSAN-SW LOCAL DE CAJA PARA ENTIDAD SANTANDER</v>
      </c>
      <c r="B4868" s="9" t="s">
        <v>10267</v>
      </c>
      <c r="C4868" s="9" t="s">
        <v>10268</v>
      </c>
      <c r="D4868" t="str">
        <f t="shared" si="152"/>
        <v>ISCSAN-SW LOCAL DE CAJA PARA ENTIDAD SANTANDER</v>
      </c>
    </row>
    <row r="4869" spans="1:4" x14ac:dyDescent="0.35">
      <c r="A4869" t="str">
        <f t="shared" si="151"/>
        <v>ISCUMO-ISC_UMODI_COMUN</v>
      </c>
      <c r="B4869" s="9" t="s">
        <v>10269</v>
      </c>
      <c r="C4869" s="9" t="s">
        <v>10270</v>
      </c>
      <c r="D4869" t="str">
        <f t="shared" si="152"/>
        <v>ISCUMO-ISC_UMODI_COMUN</v>
      </c>
    </row>
    <row r="4870" spans="1:4" x14ac:dyDescent="0.35">
      <c r="A4870" t="str">
        <f t="shared" si="151"/>
        <v>ISEMXR-VALORACIÓN ENG EMPRESAS MÉXICO</v>
      </c>
      <c r="B4870" s="9" t="s">
        <v>10271</v>
      </c>
      <c r="C4870" s="9" t="s">
        <v>10272</v>
      </c>
      <c r="D4870" t="str">
        <f t="shared" si="152"/>
        <v>ISEMXR-VALORACIÓN ENG EMPRESAS MÉXICO</v>
      </c>
    </row>
    <row r="4871" spans="1:4" x14ac:dyDescent="0.35">
      <c r="A4871" t="str">
        <f t="shared" si="151"/>
        <v>ISEMXR-VALORACIÓN ENG EMPRESAS MÉXICO</v>
      </c>
      <c r="B4871" s="9" t="s">
        <v>10271</v>
      </c>
      <c r="C4871" s="9" t="s">
        <v>10272</v>
      </c>
      <c r="D4871" t="str">
        <f t="shared" si="152"/>
        <v>ISEMXR-VALORACIÓN ENG EMPRESAS MÉXICO</v>
      </c>
    </row>
    <row r="4872" spans="1:4" x14ac:dyDescent="0.35">
      <c r="A4872" t="str">
        <f t="shared" si="151"/>
        <v>ISGECP-SOFTWARE SAN DE GESTION DE LIMITES PRESUPUESTARIOS</v>
      </c>
      <c r="B4872" s="9" t="s">
        <v>10273</v>
      </c>
      <c r="C4872" s="9" t="s">
        <v>10274</v>
      </c>
      <c r="D4872" t="str">
        <f t="shared" si="152"/>
        <v>ISGECP-SOFTWARE SAN DE GESTION DE LIMITES PRESUPUESTARIOS</v>
      </c>
    </row>
    <row r="4873" spans="1:4" x14ac:dyDescent="0.35">
      <c r="A4873" t="str">
        <f t="shared" si="151"/>
        <v>ISILES-INTERFASES BANCOS NACIONALES DE APROVISIONAMIENTO A LOS SISTEMAS DE INFORMACIóN.</v>
      </c>
      <c r="B4873" s="9" t="s">
        <v>10275</v>
      </c>
      <c r="C4873" s="9" t="s">
        <v>10276</v>
      </c>
      <c r="D4873" t="str">
        <f t="shared" si="152"/>
        <v>ISILES-INTERFASES BANCOS NACIONALES DE APROVISIONAMIENTO A LOS SISTEMAS DE INFORMACIóN.</v>
      </c>
    </row>
    <row r="4874" spans="1:4" x14ac:dyDescent="0.35">
      <c r="A4874" t="str">
        <f t="shared" si="151"/>
        <v>ISIPSO-Generación de comunicaciones on-line Core</v>
      </c>
      <c r="B4874" s="9" t="s">
        <v>10277</v>
      </c>
      <c r="C4874" s="9" t="s">
        <v>10278</v>
      </c>
      <c r="D4874" t="str">
        <f t="shared" si="152"/>
        <v>ISIPSO-Generación de comunicaciones on-line Core</v>
      </c>
    </row>
    <row r="4875" spans="1:4" x14ac:dyDescent="0.35">
      <c r="A4875" t="str">
        <f t="shared" si="151"/>
        <v>ISLIBR-SOFTWARE SAN DE GESTION DE LIBRETAS</v>
      </c>
      <c r="B4875" s="9" t="s">
        <v>10279</v>
      </c>
      <c r="C4875" s="9" t="s">
        <v>10280</v>
      </c>
      <c r="D4875" t="str">
        <f t="shared" si="152"/>
        <v>ISLIBR-SOFTWARE SAN DE GESTION DE LIBRETAS</v>
      </c>
    </row>
    <row r="4876" spans="1:4" x14ac:dyDescent="0.35">
      <c r="A4876" t="str">
        <f t="shared" ref="A4876:A4944" si="153">CONCATENATE(C4876,"-",B4876)</f>
        <v>ISPGAL-Posiciones Globales de Alemania con base de negocio en ISC</v>
      </c>
      <c r="B4876" s="9" t="s">
        <v>10281</v>
      </c>
      <c r="C4876" s="9" t="s">
        <v>10282</v>
      </c>
      <c r="D4876" t="str">
        <f t="shared" ref="D4876:D4944" si="154">A4876</f>
        <v>ISPGAL-Posiciones Globales de Alemania con base de negocio en ISC</v>
      </c>
    </row>
    <row r="4877" spans="1:4" x14ac:dyDescent="0.35">
      <c r="A4877" t="str">
        <f t="shared" si="153"/>
        <v>ISPGCE-Posición Global para CRM</v>
      </c>
      <c r="B4877" s="9" t="s">
        <v>10283</v>
      </c>
      <c r="C4877" s="9" t="s">
        <v>10284</v>
      </c>
      <c r="D4877" t="str">
        <f t="shared" si="154"/>
        <v>ISPGCE-Posición Global para CRM</v>
      </c>
    </row>
    <row r="4878" spans="1:4" x14ac:dyDescent="0.35">
      <c r="A4878" t="str">
        <f t="shared" si="153"/>
        <v>ISPGCR-Posición Global para CRM</v>
      </c>
      <c r="B4878" s="9" t="s">
        <v>10283</v>
      </c>
      <c r="C4878" s="9" t="s">
        <v>10285</v>
      </c>
      <c r="D4878" t="str">
        <f t="shared" si="154"/>
        <v>ISPGCR-Posición Global para CRM</v>
      </c>
    </row>
    <row r="4879" spans="1:4" x14ac:dyDescent="0.35">
      <c r="A4879" t="str">
        <f t="shared" si="153"/>
        <v>ISPGCU-Posición Global para CRM</v>
      </c>
      <c r="B4879" s="9" t="s">
        <v>10283</v>
      </c>
      <c r="C4879" s="9" t="s">
        <v>10286</v>
      </c>
      <c r="D4879" t="str">
        <f t="shared" si="154"/>
        <v>ISPGCU-Posición Global para CRM</v>
      </c>
    </row>
    <row r="4880" spans="1:4" x14ac:dyDescent="0.35">
      <c r="A4880" t="str">
        <f t="shared" si="153"/>
        <v>ISPGES-Posiciones Globales de España con base de negocio en ISC</v>
      </c>
      <c r="B4880" s="9" t="s">
        <v>10287</v>
      </c>
      <c r="C4880" s="9" t="s">
        <v>10288</v>
      </c>
      <c r="D4880" t="str">
        <f t="shared" si="154"/>
        <v>ISPGES-Posiciones Globales de España con base de negocio en ISC</v>
      </c>
    </row>
    <row r="4881" spans="1:4" x14ac:dyDescent="0.35">
      <c r="A4881" t="str">
        <f t="shared" si="153"/>
        <v>ISPGS1-Posiciones Global de USA con base de negocio en ISC</v>
      </c>
      <c r="B4881" s="9" t="s">
        <v>10289</v>
      </c>
      <c r="C4881" s="9" t="s">
        <v>10290</v>
      </c>
      <c r="D4881" t="str">
        <f t="shared" si="154"/>
        <v>ISPGS1-Posiciones Global de USA con base de negocio en ISC</v>
      </c>
    </row>
    <row r="4882" spans="1:4" x14ac:dyDescent="0.35">
      <c r="A4882" t="str">
        <f t="shared" si="153"/>
        <v>ISPGSO-Posiciones Globlales de ISC para SOV</v>
      </c>
      <c r="B4882" s="9" t="s">
        <v>10291</v>
      </c>
      <c r="C4882" s="9" t="s">
        <v>10292</v>
      </c>
      <c r="D4882" t="str">
        <f t="shared" si="154"/>
        <v>ISPGSO-Posiciones Globlales de ISC para SOV</v>
      </c>
    </row>
    <row r="4883" spans="1:4" x14ac:dyDescent="0.35">
      <c r="A4883" t="str">
        <f t="shared" si="153"/>
        <v>ISPGUC-Posiciones Globales de UK Corporate con base de negocio en ISC</v>
      </c>
      <c r="B4883" s="9" t="s">
        <v>10293</v>
      </c>
      <c r="C4883" s="9" t="s">
        <v>10294</v>
      </c>
      <c r="D4883" t="str">
        <f t="shared" si="154"/>
        <v>ISPGUC-Posiciones Globales de UK Corporate con base de negocio en ISC</v>
      </c>
    </row>
    <row r="4884" spans="1:4" x14ac:dyDescent="0.35">
      <c r="A4884" t="str">
        <f t="shared" si="153"/>
        <v>ISPGUK-PG UK con base de negocio ISC</v>
      </c>
      <c r="B4884" s="9" t="s">
        <v>10295</v>
      </c>
      <c r="C4884" s="9" t="s">
        <v>10296</v>
      </c>
      <c r="D4884" t="str">
        <f t="shared" si="154"/>
        <v>ISPGUK-PG UK con base de negocio ISC</v>
      </c>
    </row>
    <row r="4885" spans="1:4" x14ac:dyDescent="0.35">
      <c r="A4885" t="str">
        <f t="shared" si="153"/>
        <v>ITADMA-Aplicación especifica PORTUGAL para la MULTI Implementación,  que da soporte completo a la administración de contrato marco e IPFs</v>
      </c>
      <c r="B4885" s="9" t="s">
        <v>10297</v>
      </c>
      <c r="C4885" s="9" t="s">
        <v>10298</v>
      </c>
      <c r="D4885" t="str">
        <f t="shared" si="154"/>
        <v>ITADMA-Aplicación especifica PORTUGAL para la MULTI Implementación,  que da soporte completo a la administración de contrato marco e IPFs</v>
      </c>
    </row>
    <row r="4886" spans="1:4" x14ac:dyDescent="0.35">
      <c r="A4886" t="str">
        <f t="shared" si="153"/>
        <v>ITASSE-Proyecto Migración Entorno CERT ISBAN</v>
      </c>
      <c r="B4886" s="119" t="s">
        <v>10299</v>
      </c>
      <c r="C4886" s="9" t="s">
        <v>10300</v>
      </c>
      <c r="D4886" t="str">
        <f t="shared" si="154"/>
        <v>ITASSE-Proyecto Migración Entorno CERT ISBAN</v>
      </c>
    </row>
    <row r="4887" spans="1:4" x14ac:dyDescent="0.35">
      <c r="A4887" t="str">
        <f t="shared" si="153"/>
        <v>ITC001-Repositorio de datos de seguros fabrica para uso propio del negocio de Santander Seguros y Reaseguros</v>
      </c>
      <c r="B4887" s="9" t="s">
        <v>10301</v>
      </c>
      <c r="C4887" s="9" t="s">
        <v>10302</v>
      </c>
      <c r="D4887" t="str">
        <f t="shared" si="154"/>
        <v>ITC001-Repositorio de datos de seguros fabrica para uso propio del negocio de Santander Seguros y Reaseguros</v>
      </c>
    </row>
    <row r="4888" spans="1:4" x14ac:dyDescent="0.35">
      <c r="A4888" t="str">
        <f t="shared" si="153"/>
        <v>ITCAJA-ADDONS DE CAIXA PARA TOTTA</v>
      </c>
      <c r="B4888" s="9" t="s">
        <v>10303</v>
      </c>
      <c r="C4888" s="9" t="s">
        <v>10304</v>
      </c>
      <c r="D4888" t="str">
        <f t="shared" si="154"/>
        <v>ITCAJA-ADDONS DE CAIXA PARA TOTTA</v>
      </c>
    </row>
    <row r="4889" spans="1:4" x14ac:dyDescent="0.35">
      <c r="A4889" t="str">
        <f t="shared" si="153"/>
        <v>ITCCCC-SOFTWARE TOTTA DE CONSULTAS DE CONTRATOS</v>
      </c>
      <c r="B4889" s="9" t="s">
        <v>10305</v>
      </c>
      <c r="C4889" s="9" t="s">
        <v>10306</v>
      </c>
      <c r="D4889" t="str">
        <f t="shared" si="154"/>
        <v>ITCCCC-SOFTWARE TOTTA DE CONSULTAS DE CONTRATOS</v>
      </c>
    </row>
    <row r="4890" spans="1:4" x14ac:dyDescent="0.35">
      <c r="A4890" t="str">
        <f t="shared" si="153"/>
        <v>ITCHPA-SOFTWARE DE CHEQUES Y PAGARéS PORTUGAL</v>
      </c>
      <c r="B4890" s="9" t="s">
        <v>10307</v>
      </c>
      <c r="C4890" s="9" t="s">
        <v>10308</v>
      </c>
      <c r="D4890" t="str">
        <f t="shared" si="154"/>
        <v>ITCHPA-SOFTWARE DE CHEQUES Y PAGARéS PORTUGAL</v>
      </c>
    </row>
    <row r="4891" spans="1:4" x14ac:dyDescent="0.35">
      <c r="A4891" t="str">
        <f t="shared" si="153"/>
        <v>ITCJV1-Repositorio de datos de las JV con AEGON para uso propio de la compañia de seguros</v>
      </c>
      <c r="B4891" s="9" t="s">
        <v>10309</v>
      </c>
      <c r="C4891" s="9" t="s">
        <v>10310</v>
      </c>
      <c r="D4891" t="str">
        <f t="shared" si="154"/>
        <v>ITCJV1-Repositorio de datos de las JV con AEGON para uso propio de la compañia de seguros</v>
      </c>
    </row>
    <row r="4892" spans="1:4" x14ac:dyDescent="0.35">
      <c r="A4892" t="str">
        <f t="shared" si="153"/>
        <v>ITCOAL-Interfase de coexistencia con SEB para la distribución de las operaciones a transferencias.</v>
      </c>
      <c r="B4892" s="9" t="s">
        <v>10311</v>
      </c>
      <c r="C4892" s="9" t="s">
        <v>10312</v>
      </c>
      <c r="D4892" t="str">
        <f t="shared" si="154"/>
        <v>ITCOAL-Interfase de coexistencia con SEB para la distribución de las operaciones a transferencias.</v>
      </c>
    </row>
    <row r="4893" spans="1:4" x14ac:dyDescent="0.35">
      <c r="A4893" t="str">
        <f t="shared" si="153"/>
        <v>ITCOLP-Lógica de Presentación para el Interfase de coexistencia para la distribución de las operaciones a transferencias</v>
      </c>
      <c r="B4893" s="9" t="s">
        <v>10313</v>
      </c>
      <c r="C4893" s="9" t="s">
        <v>10314</v>
      </c>
      <c r="D4893" t="str">
        <f t="shared" si="154"/>
        <v>ITCOLP-Lógica de Presentación para el Interfase de coexistencia para la distribución de las operaciones a transferencias</v>
      </c>
    </row>
    <row r="4894" spans="1:4" x14ac:dyDescent="0.35">
      <c r="A4894" t="str">
        <f t="shared" si="153"/>
        <v>ITCPCO-INTERFASE COMUN PERSONAS (FRAME) CORE</v>
      </c>
      <c r="B4894" s="9" t="s">
        <v>10315</v>
      </c>
      <c r="C4894" s="9" t="s">
        <v>10316</v>
      </c>
      <c r="D4894" t="str">
        <f t="shared" si="154"/>
        <v>ITCPCO-INTERFASE COMUN PERSONAS (FRAME) CORE</v>
      </c>
    </row>
    <row r="4895" spans="1:4" x14ac:dyDescent="0.35">
      <c r="A4895" t="str">
        <f t="shared" si="153"/>
        <v>ITCPEG-INTERFASE COMUN PERSONAS (FRAME) BMG</v>
      </c>
      <c r="B4895" s="9" t="s">
        <v>10317</v>
      </c>
      <c r="C4895" s="9" t="s">
        <v>10318</v>
      </c>
      <c r="D4895" t="str">
        <f t="shared" si="154"/>
        <v>ITCPEG-INTERFASE COMUN PERSONAS (FRAME) BMG</v>
      </c>
    </row>
    <row r="4896" spans="1:4" x14ac:dyDescent="0.35">
      <c r="A4896" t="str">
        <f t="shared" si="153"/>
        <v>ITDESC-SOFTWARE LOCAL TOTTA DE GESTION DE DESCUBIERTOS.</v>
      </c>
      <c r="B4896" s="9" t="s">
        <v>10319</v>
      </c>
      <c r="C4896" s="9" t="s">
        <v>10320</v>
      </c>
      <c r="D4896" t="str">
        <f t="shared" si="154"/>
        <v>ITDESC-SOFTWARE LOCAL TOTTA DE GESTION DE DESCUBIERTOS.</v>
      </c>
    </row>
    <row r="4897" spans="1:4" x14ac:dyDescent="0.35">
      <c r="A4897" t="str">
        <f t="shared" si="153"/>
        <v>ITFIES-IIC INFORMACION TERCEROS FINV ESPAÑA</v>
      </c>
      <c r="B4897" s="9" t="s">
        <v>10321</v>
      </c>
      <c r="C4897" s="9" t="s">
        <v>10322</v>
      </c>
      <c r="D4897" t="str">
        <f t="shared" si="154"/>
        <v>ITFIES-IIC INFORMACION TERCEROS FINV ESPAÑA</v>
      </c>
    </row>
    <row r="4898" spans="1:4" x14ac:dyDescent="0.35">
      <c r="A4898" t="str">
        <f t="shared" si="153"/>
        <v>ITGERE-INTEGRACION PORTUGAL GESTION RECAUDACION</v>
      </c>
      <c r="B4898" s="9" t="s">
        <v>10323</v>
      </c>
      <c r="C4898" s="9" t="s">
        <v>10324</v>
      </c>
      <c r="D4898" t="str">
        <f t="shared" si="154"/>
        <v>ITGERE-INTEGRACION PORTUGAL GESTION RECAUDACION</v>
      </c>
    </row>
    <row r="4899" spans="1:4" x14ac:dyDescent="0.35">
      <c r="A4899" t="str">
        <f t="shared" si="153"/>
        <v>ITLACT-SOFTWARE LOCAL CONTAS PORTUGAL</v>
      </c>
      <c r="B4899" s="9" t="s">
        <v>10325</v>
      </c>
      <c r="C4899" s="9" t="s">
        <v>10326</v>
      </c>
      <c r="D4899" t="str">
        <f t="shared" si="154"/>
        <v>ITLACT-SOFTWARE LOCAL CONTAS PORTUGAL</v>
      </c>
    </row>
    <row r="4900" spans="1:4" x14ac:dyDescent="0.35">
      <c r="A4900" t="str">
        <f t="shared" si="153"/>
        <v>ITLIPF-SOFTWARE LOCAL TOTTA DE LIQUIDACIONES DE IPFS</v>
      </c>
      <c r="B4900" s="9" t="s">
        <v>10327</v>
      </c>
      <c r="C4900" s="9" t="s">
        <v>10328</v>
      </c>
      <c r="D4900" t="str">
        <f t="shared" si="154"/>
        <v>ITLIPF-SOFTWARE LOCAL TOTTA DE LIQUIDACIONES DE IPFS</v>
      </c>
    </row>
    <row r="4901" spans="1:4" x14ac:dyDescent="0.35">
      <c r="A4901" t="str">
        <f t="shared" si="153"/>
        <v>ITRETE-SOFTWARE PORTUGAL DE GESTIóN DE RETENCIONES.</v>
      </c>
      <c r="B4901" s="9" t="s">
        <v>10329</v>
      </c>
      <c r="C4901" s="9" t="s">
        <v>10330</v>
      </c>
      <c r="D4901" t="str">
        <f t="shared" si="154"/>
        <v>ITRETE-SOFTWARE PORTUGAL DE GESTIóN DE RETENCIONES.</v>
      </c>
    </row>
    <row r="4902" spans="1:4" x14ac:dyDescent="0.35">
      <c r="A4902" t="str">
        <f t="shared" si="153"/>
        <v>ITRETI-SW LOCAL PT RETENCIONES IPF'S</v>
      </c>
      <c r="B4902" s="9" t="s">
        <v>10331</v>
      </c>
      <c r="C4902" s="9" t="s">
        <v>10332</v>
      </c>
      <c r="D4902" t="str">
        <f t="shared" si="154"/>
        <v>ITRETI-SW LOCAL PT RETENCIONES IPF'S</v>
      </c>
    </row>
    <row r="4903" spans="1:4" x14ac:dyDescent="0.35">
      <c r="A4903" t="str">
        <f t="shared" si="153"/>
        <v>IVALOC-APLICACIÓN LOCAL IVA DE SANTANDER</v>
      </c>
      <c r="B4903" s="9" t="s">
        <v>10333</v>
      </c>
      <c r="C4903" s="9" t="s">
        <v>10334</v>
      </c>
      <c r="D4903" t="str">
        <f t="shared" si="154"/>
        <v>IVALOC-APLICACIÓN LOCAL IVA DE SANTANDER</v>
      </c>
    </row>
    <row r="4904" spans="1:4" x14ac:dyDescent="0.35">
      <c r="A4904" t="str">
        <f t="shared" si="153"/>
        <v>IVOPCO-Aplicación CORE para la gestión de oportunidades comerciales en IVR</v>
      </c>
      <c r="B4904" s="9" t="s">
        <v>10335</v>
      </c>
      <c r="C4904" s="9" t="s">
        <v>10336</v>
      </c>
      <c r="D4904" t="str">
        <f t="shared" si="154"/>
        <v>IVOPCO-Aplicación CORE para la gestión de oportunidades comerciales en IVR</v>
      </c>
    </row>
    <row r="4905" spans="1:4" x14ac:dyDescent="0.35">
      <c r="A4905" t="str">
        <f t="shared" si="153"/>
        <v>IVPISO-GESTIóN DE PINES PARA RECOBROPARA SOV</v>
      </c>
      <c r="B4905" s="9" t="s">
        <v>10337</v>
      </c>
      <c r="C4905" s="9" t="s">
        <v>10338</v>
      </c>
      <c r="D4905" t="str">
        <f t="shared" si="154"/>
        <v>IVPISO-GESTIóN DE PINES PARA RECOBROPARA SOV</v>
      </c>
    </row>
    <row r="4906" spans="1:4" x14ac:dyDescent="0.35">
      <c r="A4906" t="str">
        <f t="shared" si="153"/>
        <v>IVRBIO-IVRBIOACT</v>
      </c>
      <c r="B4906" s="9" t="s">
        <v>10339</v>
      </c>
      <c r="C4906" s="9" t="s">
        <v>10340</v>
      </c>
      <c r="D4906" t="str">
        <f t="shared" si="154"/>
        <v>IVRBIO-IVRBIOACT</v>
      </c>
    </row>
    <row r="4907" spans="1:4" x14ac:dyDescent="0.35">
      <c r="A4907" t="str">
        <f t="shared" si="153"/>
        <v>IVRCAL-Servicios CORE para la gestión de call-backs en la IVR</v>
      </c>
      <c r="B4907" s="9" t="s">
        <v>10341</v>
      </c>
      <c r="C4907" s="9" t="s">
        <v>10342</v>
      </c>
      <c r="D4907" t="str">
        <f t="shared" si="154"/>
        <v>IVRCAL-Servicios CORE para la gestión de call-backs en la IVR</v>
      </c>
    </row>
    <row r="4908" spans="1:4" x14ac:dyDescent="0.35">
      <c r="A4908" t="str">
        <f t="shared" si="153"/>
        <v>IVRMAN-GESTIóN DE PINES PARA RECOBROSSOV</v>
      </c>
      <c r="B4908" s="9" t="s">
        <v>10343</v>
      </c>
      <c r="C4908" s="9" t="s">
        <v>10344</v>
      </c>
      <c r="D4908" t="str">
        <f t="shared" si="154"/>
        <v>IVRMAN-GESTIóN DE PINES PARA RECOBROSSOV</v>
      </c>
    </row>
    <row r="4909" spans="1:4" x14ac:dyDescent="0.35">
      <c r="A4909" t="str">
        <f t="shared" si="153"/>
        <v>IVRSAT-BANCA TELEFONICA</v>
      </c>
      <c r="B4909" s="9" t="s">
        <v>10345</v>
      </c>
      <c r="C4909" s="9" t="s">
        <v>10346</v>
      </c>
      <c r="D4909" t="str">
        <f t="shared" si="154"/>
        <v>IVRSAT-BANCA TELEFONICA</v>
      </c>
    </row>
    <row r="4910" spans="1:4" x14ac:dyDescent="0.35">
      <c r="A4910" t="str">
        <f t="shared" si="153"/>
        <v>IVRSUR-IVRSURVEYS</v>
      </c>
      <c r="B4910" s="9" t="s">
        <v>10347</v>
      </c>
      <c r="C4910" s="9" t="s">
        <v>10348</v>
      </c>
      <c r="D4910" t="str">
        <f t="shared" si="154"/>
        <v>IVRSUR-IVRSURVEYS</v>
      </c>
    </row>
    <row r="4911" spans="1:4" x14ac:dyDescent="0.35">
      <c r="A4911" t="str">
        <f t="shared" si="153"/>
        <v>IYSERE-Gerenciamento e controle dos seguros das Seguradoras do Grupo Santander. Administração e parametrização de Produtos de Seguros dos diferentes ramos: Vida, Acidentes Pessoais, Residencial, Prestamista, etc.</v>
      </c>
      <c r="B4911" s="9" t="s">
        <v>10349</v>
      </c>
      <c r="C4911" s="9" t="s">
        <v>10350</v>
      </c>
      <c r="D4911" t="str">
        <f t="shared" si="154"/>
        <v>IYSERE-Gerenciamento e controle dos seguros das Seguradoras do Grupo Santander. Administração e parametrização de Produtos de Seguros dos diferentes ramos: Vida, Acidentes Pessoais, Residencial, Prestamista, etc.</v>
      </c>
    </row>
    <row r="4912" spans="1:4" x14ac:dyDescent="0.35">
      <c r="A4912" t="str">
        <f t="shared" si="153"/>
        <v>JAPICO-Plataforma de impresión en tecnología JasperReport</v>
      </c>
      <c r="B4912" s="9" t="s">
        <v>10351</v>
      </c>
      <c r="C4912" s="9" t="s">
        <v>10352</v>
      </c>
      <c r="D4912" t="str">
        <f t="shared" si="154"/>
        <v>JAPICO-Plataforma de impresión en tecnología JasperReport</v>
      </c>
    </row>
    <row r="4913" spans="1:4" x14ac:dyDescent="0.35">
      <c r="A4913" t="str">
        <f t="shared" si="153"/>
        <v>JCDTCB-Centralizar informações para o suporte da convivência entre os sistemas legados e o Altair.
Aplicação funcional para recobrimentos dos serviços do sistema JC - BKS</v>
      </c>
      <c r="B4913" s="9" t="s">
        <v>10353</v>
      </c>
      <c r="C4913" s="9" t="s">
        <v>10354</v>
      </c>
      <c r="D4913" t="str">
        <f t="shared" si="154"/>
        <v>JCDTCB-Centralizar informações para o suporte da convivência entre os sistemas legados e o Altair.
Aplicação funcional para recobrimentos dos serviços do sistema JC - BKS</v>
      </c>
    </row>
    <row r="4914" spans="1:4" x14ac:dyDescent="0.35">
      <c r="A4914" t="str">
        <f t="shared" si="153"/>
        <v>JCDTCS-Centralizar informações para o suporte da convivência entre os sistemas legados e o Altair.</v>
      </c>
      <c r="B4914" s="9" t="s">
        <v>10355</v>
      </c>
      <c r="C4914" s="9" t="s">
        <v>10356</v>
      </c>
      <c r="D4914" t="str">
        <f t="shared" si="154"/>
        <v>JCDTCS-Centralizar informações para o suporte da convivência entre os sistemas legados e o Altair.</v>
      </c>
    </row>
    <row r="4915" spans="1:4" x14ac:dyDescent="0.35">
      <c r="A4915" t="str">
        <f t="shared" si="153"/>
        <v>JERAAL-CONSULTA JERARQUIAS  PARA  ALEMANIA.</v>
      </c>
      <c r="B4915" s="9" t="s">
        <v>10357</v>
      </c>
      <c r="C4915" s="9" t="s">
        <v>10358</v>
      </c>
      <c r="D4915" t="str">
        <f t="shared" si="154"/>
        <v>JERAAL-CONSULTA JERARQUIAS  PARA  ALEMANIA.</v>
      </c>
    </row>
    <row r="4916" spans="1:4" x14ac:dyDescent="0.35">
      <c r="A4916" t="str">
        <f t="shared" si="153"/>
        <v>JERAES-CONSULTA JERARQUIAS  PARA  ESPAÑA</v>
      </c>
      <c r="B4916" s="9" t="s">
        <v>10359</v>
      </c>
      <c r="C4916" s="9" t="s">
        <v>10360</v>
      </c>
      <c r="D4916" t="str">
        <f t="shared" si="154"/>
        <v>JERAES-CONSULTA JERARQUIAS  PARA  ESPAÑA</v>
      </c>
    </row>
    <row r="4917" spans="1:4" x14ac:dyDescent="0.35">
      <c r="A4917" t="str">
        <f t="shared" si="153"/>
        <v>JERAGB-CONSULTA JERARQUIAS  PARA  GLOBAL</v>
      </c>
      <c r="B4917" s="9" t="s">
        <v>10361</v>
      </c>
      <c r="C4917" s="9" t="s">
        <v>10362</v>
      </c>
      <c r="D4917" t="str">
        <f t="shared" si="154"/>
        <v>JERAGB-CONSULTA JERARQUIAS  PARA  GLOBAL</v>
      </c>
    </row>
    <row r="4918" spans="1:4" x14ac:dyDescent="0.35">
      <c r="A4918" t="str">
        <f t="shared" si="153"/>
        <v>JERAPT-CONSULTA JERARQUIAS  PARA  PORTUGAL</v>
      </c>
      <c r="B4918" s="9" t="s">
        <v>10363</v>
      </c>
      <c r="C4918" s="9" t="s">
        <v>10364</v>
      </c>
      <c r="D4918" t="str">
        <f t="shared" si="154"/>
        <v>JERAPT-CONSULTA JERARQUIAS  PARA  PORTUGAL</v>
      </c>
    </row>
    <row r="4919" spans="1:4" x14ac:dyDescent="0.35">
      <c r="A4919" t="str">
        <f t="shared" si="153"/>
        <v>JERARQ-MANTENIMIENTO Y CONSULTA DE JERARQUIAS</v>
      </c>
      <c r="B4919" s="9" t="s">
        <v>10365</v>
      </c>
      <c r="C4919" s="9" t="s">
        <v>10366</v>
      </c>
      <c r="D4919" t="str">
        <f t="shared" si="154"/>
        <v>JERARQ-MANTENIMIENTO Y CONSULTA DE JERARQUIAS</v>
      </c>
    </row>
    <row r="4920" spans="1:4" x14ac:dyDescent="0.35">
      <c r="A4920" t="str">
        <f t="shared" si="153"/>
        <v>JERAUK-CONSULTA JERARQUIAS  PARA  INGLATERRA</v>
      </c>
      <c r="B4920" s="9" t="s">
        <v>10367</v>
      </c>
      <c r="C4920" s="9" t="s">
        <v>10368</v>
      </c>
      <c r="D4920" t="str">
        <f t="shared" si="154"/>
        <v>JERAUK-CONSULTA JERARQUIAS  PARA  INGLATERRA</v>
      </c>
    </row>
    <row r="4921" spans="1:4" x14ac:dyDescent="0.35">
      <c r="A4921" t="str">
        <f t="shared" si="153"/>
        <v>JERAUS-CONSULTA JERARQUIAS  PARA  USA</v>
      </c>
      <c r="B4921" s="9" t="s">
        <v>10369</v>
      </c>
      <c r="C4921" s="9" t="s">
        <v>10370</v>
      </c>
      <c r="D4921" t="str">
        <f t="shared" si="154"/>
        <v>JERAUS-CONSULTA JERARQUIAS  PARA  USA</v>
      </c>
    </row>
    <row r="4922" spans="1:4" x14ac:dyDescent="0.35">
      <c r="A4922" t="str">
        <f t="shared" si="153"/>
        <v>JERCOR-Aplicación Estructural de Riesgos para la creación y gestión de jerarquias de gestores de riesgos.</v>
      </c>
      <c r="B4922" s="9" t="s">
        <v>10371</v>
      </c>
      <c r="C4922" s="9" t="s">
        <v>10372</v>
      </c>
      <c r="D4922" t="str">
        <f t="shared" si="154"/>
        <v>JERCOR-Aplicación Estructural de Riesgos para la creación y gestión de jerarquias de gestores de riesgos.</v>
      </c>
    </row>
    <row r="4923" spans="1:4" x14ac:dyDescent="0.35">
      <c r="A4923" t="str">
        <f t="shared" si="153"/>
        <v>JERMUL-Aplicación Multi de Jerarquías</v>
      </c>
      <c r="B4923" s="9" t="s">
        <v>10373</v>
      </c>
      <c r="C4923" s="9" t="s">
        <v>10374</v>
      </c>
      <c r="D4923" t="str">
        <f t="shared" si="154"/>
        <v>JERMUL-Aplicación Multi de Jerarquías</v>
      </c>
    </row>
    <row r="4924" spans="1:4" x14ac:dyDescent="0.35">
      <c r="A4924" t="str">
        <f t="shared" si="153"/>
        <v>JETCAR-Front para uso de Superlínea, centros de la red autorizados y Operaciones. Equivalente a nuestra red-c.  Desarrollado en Oracle SQL Developer.</v>
      </c>
      <c r="B4924" s="9" t="s">
        <v>10375</v>
      </c>
      <c r="C4924" s="9" t="s">
        <v>10376</v>
      </c>
      <c r="D4924" t="str">
        <f t="shared" si="154"/>
        <v>JETCAR-Front para uso de Superlínea, centros de la red autorizados y Operaciones. Equivalente a nuestra red-c.  Desarrollado en Oracle SQL Developer.</v>
      </c>
    </row>
    <row r="4925" spans="1:4" x14ac:dyDescent="0.35">
      <c r="A4925" t="str">
        <f t="shared" si="153"/>
        <v>JLCODS-Integrador da plataforma baixa com a plataforma alta VC. Contem as convivencias, servicos web, dlls.</v>
      </c>
      <c r="B4925" s="9" t="s">
        <v>10377</v>
      </c>
      <c r="C4925" s="9" t="s">
        <v>10378</v>
      </c>
      <c r="D4925" t="str">
        <f t="shared" si="154"/>
        <v>JLCODS-Integrador da plataforma baixa com a plataforma alta VC. Contem as convivencias, servicos web, dlls.</v>
      </c>
    </row>
    <row r="4926" spans="1:4" x14ac:dyDescent="0.35">
      <c r="A4926" t="str">
        <f t="shared" si="153"/>
        <v>JOINPT-APLICAÇAO LOCAL TOTTA -JI- PARA SUPORTE À FUNCIONALIDADE DO JOGO INSTANTANEO - RASPAS</v>
      </c>
      <c r="B4926" s="9" t="s">
        <v>10379</v>
      </c>
      <c r="C4926" s="9" t="s">
        <v>10380</v>
      </c>
      <c r="D4926" t="str">
        <f t="shared" si="154"/>
        <v>JOINPT-APLICAÇAO LOCAL TOTTA -JI- PARA SUPORTE À FUNCIONALIDADE DO JOGO INSTANTANEO - RASPAS</v>
      </c>
    </row>
    <row r="4927" spans="1:4" x14ac:dyDescent="0.35">
      <c r="A4927" t="str">
        <f t="shared" si="153"/>
        <v>JT2020-Entorno Contingencia Junta 2020</v>
      </c>
      <c r="B4927" s="119" t="s">
        <v>10381</v>
      </c>
      <c r="C4927" s="9" t="s">
        <v>10382</v>
      </c>
      <c r="D4927" t="str">
        <f t="shared" si="154"/>
        <v>JT2020-Entorno Contingencia Junta 2020</v>
      </c>
    </row>
    <row r="4928" spans="1:4" x14ac:dyDescent="0.35">
      <c r="A4928" t="str">
        <f t="shared" si="153"/>
        <v>JUCONV-Chamadas a outras aplicações não Altair.</v>
      </c>
      <c r="B4928" s="9" t="s">
        <v>10383</v>
      </c>
      <c r="C4928" s="9" t="s">
        <v>10384</v>
      </c>
      <c r="D4928" t="str">
        <f t="shared" si="154"/>
        <v>JUCONV-Chamadas a outras aplicações não Altair.</v>
      </c>
    </row>
    <row r="4929" spans="1:4" x14ac:dyDescent="0.35">
      <c r="A4929" t="str">
        <f t="shared" si="153"/>
        <v>JUSESP-Justificantes locales   *A DEPRECAR* PRODUCTO SUSTITUIDO POR TRANSACCIONES CON EL EXTERIOR.</v>
      </c>
      <c r="B4929" s="9" t="s">
        <v>10385</v>
      </c>
      <c r="C4929" s="9" t="s">
        <v>10386</v>
      </c>
      <c r="D4929" t="str">
        <f t="shared" si="154"/>
        <v>JUSESP-Justificantes locales   *A DEPRECAR* PRODUCTO SUSTITUIDO POR TRANSACCIONES CON EL EXTERIOR.</v>
      </c>
    </row>
    <row r="4930" spans="1:4" x14ac:dyDescent="0.35">
      <c r="A4930" t="str">
        <f t="shared" si="153"/>
        <v>JUSNUE-Justificación de Información de No Residentes  "Cuentas Aptas"   *A DEPRECAR* PRODUCTO SUSTITUIDO POR TRANSACCIONES CON EL EXTERIOR.</v>
      </c>
      <c r="B4930" s="9" t="s">
        <v>10387</v>
      </c>
      <c r="C4930" s="9" t="s">
        <v>10388</v>
      </c>
      <c r="D4930" t="str">
        <f t="shared" si="154"/>
        <v>JUSNUE-Justificación de Información de No Residentes  "Cuentas Aptas"   *A DEPRECAR* PRODUCTO SUSTITUIDO POR TRANSACCIONES CON EL EXTERIOR.</v>
      </c>
    </row>
    <row r="4931" spans="1:4" x14ac:dyDescent="0.35">
      <c r="A4931" t="str">
        <f t="shared" si="153"/>
        <v>JUSTBE-Integración de las cintas de justificantes de las entidades Santander, Banesto y Banif en una única cinta de Santander para el envío a Banco de España.</v>
      </c>
      <c r="B4931" s="9" t="s">
        <v>10389</v>
      </c>
      <c r="C4931" s="9" t="s">
        <v>10390</v>
      </c>
      <c r="D4931" t="str">
        <f t="shared" si="154"/>
        <v>JUSTBE-Integración de las cintas de justificantes de las entidades Santander, Banesto y Banif en una única cinta de Santander para el envío a Banco de España.</v>
      </c>
    </row>
    <row r="4932" spans="1:4" x14ac:dyDescent="0.35">
      <c r="A4932" t="str">
        <f t="shared" si="153"/>
        <v>JUSTFU-SW DE JUSTIFICANTES PROPIOS DESANTANDER</v>
      </c>
      <c r="B4932" s="9" t="s">
        <v>10391</v>
      </c>
      <c r="C4932" s="9" t="s">
        <v>10392</v>
      </c>
      <c r="D4932" t="str">
        <f t="shared" si="154"/>
        <v>JUSTFU-SW DE JUSTIFICANTES PROPIOS DESANTANDER</v>
      </c>
    </row>
    <row r="4933" spans="1:4" x14ac:dyDescent="0.35">
      <c r="A4933" t="str">
        <f t="shared" si="153"/>
        <v>JUZCDC-Cuentas de Consignación Judicial</v>
      </c>
      <c r="B4933" s="9" t="s">
        <v>10393</v>
      </c>
      <c r="C4933" s="9" t="s">
        <v>10394</v>
      </c>
      <c r="D4933" t="str">
        <f t="shared" si="154"/>
        <v>JUZCDC-Cuentas de Consignación Judicial</v>
      </c>
    </row>
    <row r="4934" spans="1:4" x14ac:dyDescent="0.35">
      <c r="A4934" t="str">
        <f t="shared" si="153"/>
        <v>K0TACO-SW HOST de extracción de información de Control Contable y Operativo para su posterior explotación por ACO.</v>
      </c>
      <c r="B4934" s="9" t="s">
        <v>10395</v>
      </c>
      <c r="C4934" s="9" t="s">
        <v>10396</v>
      </c>
      <c r="D4934" t="str">
        <f t="shared" si="154"/>
        <v>K0TACO-SW HOST de extracción de información de Control Contable y Operativo para su posterior explotación por ACO.</v>
      </c>
    </row>
    <row r="4935" spans="1:4" x14ac:dyDescent="0.35">
      <c r="A4935" t="str">
        <f t="shared" si="153"/>
        <v>KPPREV-Gestão dos Planos de Previdência Privada.</v>
      </c>
      <c r="B4935" s="9" t="s">
        <v>10397</v>
      </c>
      <c r="C4935" s="9" t="s">
        <v>10398</v>
      </c>
      <c r="D4935" t="str">
        <f t="shared" si="154"/>
        <v>KPPREV-Gestão dos Planos de Previdência Privada.</v>
      </c>
    </row>
    <row r="4936" spans="1:4" x14ac:dyDescent="0.35">
      <c r="A4936" t="str">
        <f t="shared" si="153"/>
        <v>KRESEB-KREBIS INTEGRATION</v>
      </c>
      <c r="B4936" s="9" t="s">
        <v>10399</v>
      </c>
      <c r="C4936" s="9" t="s">
        <v>10400</v>
      </c>
      <c r="D4936" t="str">
        <f t="shared" si="154"/>
        <v>KRESEB-KREBIS INTEGRATION</v>
      </c>
    </row>
    <row r="4937" spans="1:4" x14ac:dyDescent="0.35">
      <c r="A4937" t="str">
        <f t="shared" si="153"/>
        <v>KRESEW-Se reclasifica la aplicación como NO AGIL ya que parte de los desarrollos son BKS</v>
      </c>
      <c r="B4937" s="9" t="s">
        <v>10401</v>
      </c>
      <c r="C4937" s="9" t="s">
        <v>10402</v>
      </c>
      <c r="D4937" t="str">
        <f t="shared" si="154"/>
        <v>KRESEW-Se reclasifica la aplicación como NO AGIL ya que parte de los desarrollos son BKS</v>
      </c>
    </row>
    <row r="4938" spans="1:4" x14ac:dyDescent="0.35">
      <c r="A4938" t="str">
        <f t="shared" si="153"/>
        <v>KXCASU-SERVICIOS DE CANAL SUPERNET</v>
      </c>
      <c r="B4938" s="9" t="s">
        <v>10403</v>
      </c>
      <c r="C4938" s="9" t="s">
        <v>10404</v>
      </c>
      <c r="D4938" t="str">
        <f t="shared" si="154"/>
        <v>KXCASU-SERVICIOS DE CANAL SUPERNET</v>
      </c>
    </row>
    <row r="4939" spans="1:4" x14ac:dyDescent="0.35">
      <c r="A4939" t="str">
        <f t="shared" si="153"/>
        <v>KYBERP-SCF Next backend microservices platorm, provides APIs for customer facing loans</v>
      </c>
      <c r="B4939" s="9" t="s">
        <v>10405</v>
      </c>
      <c r="C4939" s="9" t="s">
        <v>10406</v>
      </c>
      <c r="D4939" t="str">
        <f t="shared" si="154"/>
        <v>KYBERP-SCF Next backend microservices platorm, provides APIs for customer facing loans</v>
      </c>
    </row>
    <row r="4940" spans="1:4" x14ac:dyDescent="0.35">
      <c r="A4940" t="str">
        <f t="shared" si="153"/>
        <v>KZSIDC-Gerenciar e suportar a comercialização de titulos de capitalização da Santander Capitalização.</v>
      </c>
      <c r="B4940" s="9" t="s">
        <v>10407</v>
      </c>
      <c r="C4940" s="9" t="s">
        <v>10408</v>
      </c>
      <c r="D4940" t="str">
        <f t="shared" si="154"/>
        <v>KZSIDC-Gerenciar e suportar a comercialização de titulos de capitalização da Santander Capitalização.</v>
      </c>
    </row>
    <row r="4941" spans="1:4" x14ac:dyDescent="0.35">
      <c r="A4941" t="str">
        <f t="shared" si="153"/>
        <v>L&amp;RSAN-DESARROLLOS LOCALES PARA SANTNDER DE LEASING &amp; RENTING</v>
      </c>
      <c r="B4941" s="9" t="s">
        <v>10409</v>
      </c>
      <c r="C4941" s="9" t="s">
        <v>10410</v>
      </c>
      <c r="D4941" t="str">
        <f t="shared" si="154"/>
        <v>L&amp;RSAN-DESARROLLOS LOCALES PARA SANTNDER DE LEASING &amp; RENTING</v>
      </c>
    </row>
    <row r="4942" spans="1:4" x14ac:dyDescent="0.35">
      <c r="A4942" t="str">
        <f t="shared" si="153"/>
        <v>LA2020-Looking Ahead 2020</v>
      </c>
      <c r="B4942" s="9" t="s">
        <v>10411</v>
      </c>
      <c r="C4942" s="9" t="s">
        <v>10412</v>
      </c>
      <c r="D4942" t="str">
        <f t="shared" si="154"/>
        <v>LA2020-Looking Ahead 2020</v>
      </c>
    </row>
    <row r="4943" spans="1:4" x14ac:dyDescent="0.35">
      <c r="A4943" t="str">
        <f t="shared" si="153"/>
        <v>LACCBK-Payments Local Acount Conversor Canal Banking Reform</v>
      </c>
      <c r="B4943" s="9" t="s">
        <v>10413</v>
      </c>
      <c r="C4943" s="9" t="s">
        <v>10414</v>
      </c>
      <c r="D4943" t="str">
        <f t="shared" si="154"/>
        <v>LACCBK-Payments Local Acount Conversor Canal Banking Reform</v>
      </c>
    </row>
    <row r="4944" spans="1:4" x14ac:dyDescent="0.35">
      <c r="A4944" t="str">
        <f t="shared" si="153"/>
        <v>LAGOAZ-Lago de Datos de SGT en Cloud Pública Azure</v>
      </c>
      <c r="B4944" s="120" t="s">
        <v>10415</v>
      </c>
      <c r="C4944" s="9" t="s">
        <v>10416</v>
      </c>
      <c r="D4944" t="str">
        <f t="shared" si="154"/>
        <v>LAGOAZ-Lago de Datos de SGT en Cloud Pública Azure</v>
      </c>
    </row>
    <row r="4945" spans="1:4" x14ac:dyDescent="0.35">
      <c r="A4945" t="str">
        <f t="shared" ref="A4945:A5010" si="155">CONCATENATE(C4945,"-",B4945)</f>
        <v>LAMUCH-RELACIÓN ENTRE NUMERACIÓN DE CONTRATO LOCAL MULTI-CHILE</v>
      </c>
      <c r="B4945" s="9" t="s">
        <v>10417</v>
      </c>
      <c r="C4945" s="9" t="s">
        <v>10418</v>
      </c>
      <c r="D4945" t="str">
        <f t="shared" ref="D4945:D5010" si="156">A4945</f>
        <v>LAMUCH-RELACIÓN ENTRE NUMERACIÓN DE CONTRATO LOCAL MULTI-CHILE</v>
      </c>
    </row>
    <row r="4946" spans="1:4" x14ac:dyDescent="0.35">
      <c r="A4946" t="str">
        <f t="shared" si="155"/>
        <v>LARAL-RELACION CONTRATO LOCAL AL (APP LOCAL)</v>
      </c>
      <c r="B4946" s="9" t="s">
        <v>10419</v>
      </c>
      <c r="C4946" s="9" t="s">
        <v>10420</v>
      </c>
      <c r="D4946" t="str">
        <f t="shared" si="156"/>
        <v>LARAL-RELACION CONTRATO LOCAL AL (APP LOCAL)</v>
      </c>
    </row>
    <row r="4947" spans="1:4" x14ac:dyDescent="0.35">
      <c r="A4947" t="str">
        <f t="shared" si="155"/>
        <v>LARAL1-RELACION CONTRATO LOCAL ALEMANIA</v>
      </c>
      <c r="B4947" s="9" t="s">
        <v>10421</v>
      </c>
      <c r="C4947" s="9" t="s">
        <v>10422</v>
      </c>
      <c r="D4947" t="str">
        <f t="shared" si="156"/>
        <v>LARAL1-RELACION CONTRATO LOCAL ALEMANIA</v>
      </c>
    </row>
    <row r="4948" spans="1:4" x14ac:dyDescent="0.35">
      <c r="A4948" t="str">
        <f t="shared" si="155"/>
        <v>LARCOR-RELACIÓN ENTRE NUMERACIÓN DE CONTRATO LOCAL MULTI-CORE</v>
      </c>
      <c r="B4948" s="9" t="s">
        <v>10423</v>
      </c>
      <c r="C4948" s="9" t="s">
        <v>10424</v>
      </c>
      <c r="D4948" t="str">
        <f t="shared" si="156"/>
        <v>LARCOR-RELACIÓN ENTRE NUMERACIÓN DE CONTRATO LOCAL MULTI-CORE</v>
      </c>
    </row>
    <row r="4949" spans="1:4" x14ac:dyDescent="0.35">
      <c r="A4949" t="str">
        <f t="shared" si="155"/>
        <v>LARESP-Resolución especifica de España, para el mantenimiento y consulta de la relación entre las diferentes numeraciones de contrato local</v>
      </c>
      <c r="B4949" s="9" t="s">
        <v>10425</v>
      </c>
      <c r="C4949" s="9" t="s">
        <v>10426</v>
      </c>
      <c r="D4949" t="str">
        <f t="shared" si="156"/>
        <v>LARESP-Resolución especifica de España, para el mantenimiento y consulta de la relación entre las diferentes numeraciones de contrato local</v>
      </c>
    </row>
    <row r="4950" spans="1:4" x14ac:dyDescent="0.35">
      <c r="A4950" t="str">
        <f t="shared" si="155"/>
        <v>LARPT-Resolución especifica de Portugal, para el mantenimiento y consulta de la relación entre las diferentes numeraciones de contrato local</v>
      </c>
      <c r="B4950" s="9" t="s">
        <v>10427</v>
      </c>
      <c r="C4950" s="9" t="s">
        <v>10428</v>
      </c>
      <c r="D4950" t="str">
        <f t="shared" si="156"/>
        <v>LARPT-Resolución especifica de Portugal, para el mantenimiento y consulta de la relación entre las diferentes numeraciones de contrato local</v>
      </c>
    </row>
    <row r="4951" spans="1:4" x14ac:dyDescent="0.35">
      <c r="A4951" t="str">
        <f t="shared" si="155"/>
        <v>LARUK-Resolución especifica de Inglaterra, para el mantenimiento y consulta de la relación entre las diferentes numeraciones de contrato local</v>
      </c>
      <c r="B4951" s="9" t="s">
        <v>10429</v>
      </c>
      <c r="C4951" s="9" t="s">
        <v>10430</v>
      </c>
      <c r="D4951" t="str">
        <f t="shared" si="156"/>
        <v>LARUK-Resolución especifica de Inglaterra, para el mantenimiento y consulta de la relación entre las diferentes numeraciones de contrato local</v>
      </c>
    </row>
    <row r="4952" spans="1:4" x14ac:dyDescent="0.35">
      <c r="A4952" t="str">
        <f t="shared" si="155"/>
        <v>LARUSA-Resolución especifica de Usa, para el mantenimiento y consulta de la relación entre las diferentes numeraciones de contrato local</v>
      </c>
      <c r="B4952" s="9" t="s">
        <v>10431</v>
      </c>
      <c r="C4952" s="9" t="s">
        <v>10432</v>
      </c>
      <c r="D4952" t="str">
        <f t="shared" si="156"/>
        <v>LARUSA-Resolución especifica de Usa, para el mantenimiento y consulta de la relación entre las diferentes numeraciones de contrato local</v>
      </c>
    </row>
    <row r="4953" spans="1:4" x14ac:dyDescent="0.35">
      <c r="A4953" t="str">
        <f t="shared" si="155"/>
        <v>LBDPGE-Local BDP Processes Germany</v>
      </c>
      <c r="B4953" s="9" t="s">
        <v>10433</v>
      </c>
      <c r="C4953" s="9" t="s">
        <v>10434</v>
      </c>
      <c r="D4953" t="str">
        <f t="shared" si="156"/>
        <v>LBDPGE-Local BDP Processes Germany</v>
      </c>
    </row>
    <row r="4954" spans="1:4" x14ac:dyDescent="0.35">
      <c r="A4954" t="str">
        <f t="shared" si="155"/>
        <v>LBOCBK-Lanzador de Lotes de pagos individuales específico para Banking Reform</v>
      </c>
      <c r="B4954" s="9" t="s">
        <v>10435</v>
      </c>
      <c r="C4954" s="9" t="s">
        <v>10436</v>
      </c>
      <c r="D4954" t="str">
        <f t="shared" si="156"/>
        <v>LBOCBK-Lanzador de Lotes de pagos individuales específico para Banking Reform</v>
      </c>
    </row>
    <row r="4955" spans="1:4" x14ac:dyDescent="0.35">
      <c r="A4955" t="str">
        <f t="shared" si="155"/>
        <v>LBOMEX-Gestión y procesamiento de Archivos realizando las siguientes funciones:
1. Validaciones Sintacticas y Semanticas (Con llamadas a Rutinas Altair y Partenon )
2. Manejo y control de Diferidos ( Mancomunidad, Límites y Autoridad )  interactuando con piezas Partenon 
3. Ruteo de información hacia el Core correspondiente</v>
      </c>
      <c r="B4955" s="9" t="s">
        <v>10437</v>
      </c>
      <c r="C4955" s="9" t="s">
        <v>10438</v>
      </c>
      <c r="D4955" t="str">
        <f t="shared" si="156"/>
        <v>LBOMEX-Gestión y procesamiento de Archivos realizando las siguientes funciones:
1. Validaciones Sintacticas y Semanticas (Con llamadas a Rutinas Altair y Partenon )
2. Manejo y control de Diferidos ( Mancomunidad, Límites y Autoridad )  interactuando con piezas Partenon 
3. Ruteo de información hacia el Core correspondiente</v>
      </c>
    </row>
    <row r="4956" spans="1:4" x14ac:dyDescent="0.35">
      <c r="A4956" t="str">
        <f t="shared" si="155"/>
        <v>LBOMUL-LANZADOR ÓRDENES INSDIVIDUALESMULTI</v>
      </c>
      <c r="B4956" s="9" t="s">
        <v>10439</v>
      </c>
      <c r="C4956" s="9" t="s">
        <v>10440</v>
      </c>
      <c r="D4956" t="str">
        <f t="shared" si="156"/>
        <v>LBOMUL-LANZADOR ÓRDENES INSDIVIDUALESMULTI</v>
      </c>
    </row>
    <row r="4957" spans="1:4" x14ac:dyDescent="0.35">
      <c r="A4957" t="str">
        <f t="shared" si="155"/>
        <v>LBORFB-Lanzador (pagos individuales) específico para Banking Reform, Entidad 015</v>
      </c>
      <c r="B4957" s="9" t="s">
        <v>10441</v>
      </c>
      <c r="C4957" s="9" t="s">
        <v>10442</v>
      </c>
      <c r="D4957" t="str">
        <f t="shared" si="156"/>
        <v>LBORFB-Lanzador (pagos individuales) específico para Banking Reform, Entidad 015</v>
      </c>
    </row>
    <row r="4958" spans="1:4" x14ac:dyDescent="0.35">
      <c r="A4958" t="str">
        <f t="shared" si="155"/>
        <v>LBOSCB-Lanzador de Ordenes Individuales específico SCB</v>
      </c>
      <c r="B4958" s="9" t="s">
        <v>10443</v>
      </c>
      <c r="C4958" s="9" t="s">
        <v>10444</v>
      </c>
      <c r="D4958" t="str">
        <f t="shared" si="156"/>
        <v>LBOSCB-Lanzador de Ordenes Individuales específico SCB</v>
      </c>
    </row>
    <row r="4959" spans="1:4" x14ac:dyDescent="0.35">
      <c r="A4959" t="str">
        <f t="shared" si="155"/>
        <v>LBOSEB-LANZADOR ÓRDENES INSDIVIDUALESSEB</v>
      </c>
      <c r="B4959" s="9" t="s">
        <v>10445</v>
      </c>
      <c r="C4959" s="9" t="s">
        <v>10446</v>
      </c>
      <c r="D4959" t="str">
        <f t="shared" si="156"/>
        <v>LBOSEB-LANZADOR ÓRDENES INSDIVIDUALESSEB</v>
      </c>
    </row>
    <row r="4960" spans="1:4" x14ac:dyDescent="0.35">
      <c r="A4960" t="str">
        <f t="shared" si="155"/>
        <v>LBOUKN-Lógica de Negocio Gem Lotes SCU</v>
      </c>
      <c r="B4960" s="9" t="s">
        <v>10447</v>
      </c>
      <c r="C4960" s="9" t="s">
        <v>10448</v>
      </c>
      <c r="D4960" t="str">
        <f t="shared" si="156"/>
        <v>LBOUKN-Lógica de Negocio Gem Lotes SCU</v>
      </c>
    </row>
    <row r="4961" spans="1:4" x14ac:dyDescent="0.35">
      <c r="A4961" t="str">
        <f t="shared" si="155"/>
        <v>LBOUKP-Lógica de Presentación Gem Lotes SCU</v>
      </c>
      <c r="B4961" s="9" t="s">
        <v>10449</v>
      </c>
      <c r="C4961" s="9" t="s">
        <v>10450</v>
      </c>
      <c r="D4961" t="str">
        <f t="shared" si="156"/>
        <v>LBOUKP-Lógica de Presentación Gem Lotes SCU</v>
      </c>
    </row>
    <row r="4962" spans="1:4" x14ac:dyDescent="0.35">
      <c r="A4962" t="str">
        <f t="shared" si="155"/>
        <v>LBTRPA-local developmens for banktrades Payments, new local Payments layer.</v>
      </c>
      <c r="B4962" s="9" t="s">
        <v>10451</v>
      </c>
      <c r="C4962" s="9" t="s">
        <v>10452</v>
      </c>
      <c r="D4962" t="str">
        <f t="shared" si="156"/>
        <v>LBTRPA-local developmens for banktrades Payments, new local Payments layer.</v>
      </c>
    </row>
    <row r="4963" spans="1:4" x14ac:dyDescent="0.35">
      <c r="A4963" t="str">
        <f t="shared" si="155"/>
        <v>LCBOGD-Esta aplicación contiene los elementos de Lógica de Presentación asociados a la aplicación de Negocio Gestión de Domiciliaciones.</v>
      </c>
      <c r="B4963" s="9" t="s">
        <v>10453</v>
      </c>
      <c r="C4963" s="9" t="s">
        <v>10454</v>
      </c>
      <c r="D4963" t="str">
        <f t="shared" si="156"/>
        <v>LCBOGD-Esta aplicación contiene los elementos de Lógica de Presentación asociados a la aplicación de Negocio Gestión de Domiciliaciones.</v>
      </c>
    </row>
    <row r="4964" spans="1:4" x14ac:dyDescent="0.35">
      <c r="A4964" t="str">
        <f t="shared" si="155"/>
        <v>LCCDAT-Aplicação local Totta para gestão de cofres de aluguer</v>
      </c>
      <c r="B4964" s="9" t="s">
        <v>10455</v>
      </c>
      <c r="C4964" s="9" t="s">
        <v>10456</v>
      </c>
      <c r="D4964" t="str">
        <f t="shared" si="156"/>
        <v>LCCDAT-Aplicação local Totta para gestão de cofres de aluguer</v>
      </c>
    </row>
    <row r="4965" spans="1:4" x14ac:dyDescent="0.35">
      <c r="A4965" t="str">
        <f t="shared" si="155"/>
        <v>LCLQSP-Liquidaciones España</v>
      </c>
      <c r="B4965" s="9" t="s">
        <v>10457</v>
      </c>
      <c r="C4965" s="9" t="s">
        <v>10458</v>
      </c>
      <c r="D4965" t="str">
        <f t="shared" si="156"/>
        <v>LCLQSP-Liquidaciones España</v>
      </c>
    </row>
    <row r="4966" spans="1:4" x14ac:dyDescent="0.35">
      <c r="A4966" t="str">
        <f t="shared" si="155"/>
        <v>LCPOPS-Aplicación Especifica USA que da soporte a las consultas de liquidaciones</v>
      </c>
      <c r="B4966" s="9" t="s">
        <v>10459</v>
      </c>
      <c r="C4966" s="9" t="s">
        <v>10460</v>
      </c>
      <c r="D4966" t="str">
        <f t="shared" si="156"/>
        <v>LCPOPS-Aplicación Especifica USA que da soporte a las consultas de liquidaciones</v>
      </c>
    </row>
    <row r="4967" spans="1:4" x14ac:dyDescent="0.35">
      <c r="A4967" t="str">
        <f t="shared" si="155"/>
        <v>LCPSEB-SOFTWARE SEB DE LIBRETAS CP DE CCPP</v>
      </c>
      <c r="B4967" s="9" t="s">
        <v>10461</v>
      </c>
      <c r="C4967" s="9" t="s">
        <v>10462</v>
      </c>
      <c r="D4967" t="str">
        <f t="shared" si="156"/>
        <v>LCPSEB-SOFTWARE SEB DE LIBRETAS CP DE CCPP</v>
      </c>
    </row>
    <row r="4968" spans="1:4" x14ac:dyDescent="0.35">
      <c r="A4968" t="str">
        <f t="shared" si="155"/>
        <v>LCUKIN-LIC HABITOS DE CONSUMO UK INTERNET</v>
      </c>
      <c r="B4968" s="9" t="s">
        <v>10463</v>
      </c>
      <c r="C4968" s="9" t="s">
        <v>10464</v>
      </c>
      <c r="D4968" t="str">
        <f t="shared" si="156"/>
        <v>LCUKIN-LIC HABITOS DE CONSUMO UK INTERNET</v>
      </c>
    </row>
    <row r="4969" spans="1:4" x14ac:dyDescent="0.35">
      <c r="A4969" t="str">
        <f t="shared" si="155"/>
        <v>LDIR01-LDIR, hecho en MOSS</v>
      </c>
      <c r="B4969" s="9" t="s">
        <v>10465</v>
      </c>
      <c r="C4969" s="9" t="s">
        <v>10466</v>
      </c>
      <c r="D4969" t="str">
        <f t="shared" si="156"/>
        <v>LDIR01-LDIR, hecho en MOSS</v>
      </c>
    </row>
    <row r="4970" spans="1:4" x14ac:dyDescent="0.35">
      <c r="A4970" t="str">
        <f t="shared" si="155"/>
        <v>LDITYE-La aplicacion tiene como objetivos recepcionar el tributo por concepto de Timbre y Estampillas para registrarlo en el sistema y con esto poder pagar y entregar al SII los montos involucrados por este concepto que se le pagan al Banco Santander Chile</v>
      </c>
      <c r="B4970" s="9" t="s">
        <v>10467</v>
      </c>
      <c r="C4970" s="9" t="s">
        <v>10468</v>
      </c>
      <c r="D4970" t="str">
        <f t="shared" si="156"/>
        <v>LDITYE-La aplicacion tiene como objetivos recepcionar el tributo por concepto de Timbre y Estampillas para registrarlo en el sistema y con esto poder pagar y entregar al SII los montos involucrados por este concepto que se le pagan al Banco Santander Chile</v>
      </c>
    </row>
    <row r="4971" spans="1:4" x14ac:dyDescent="0.35">
      <c r="A4971" t="str">
        <f t="shared" si="155"/>
        <v>LDPOPS-Aplicación especifica USA que da soporte a las consultas de las liquidaciones</v>
      </c>
      <c r="B4971" s="9" t="s">
        <v>10469</v>
      </c>
      <c r="C4971" s="9" t="s">
        <v>10470</v>
      </c>
      <c r="D4971" t="str">
        <f t="shared" si="156"/>
        <v>LDPOPS-Aplicación especifica USA que da soporte a las consultas de las liquidaciones</v>
      </c>
    </row>
    <row r="4972" spans="1:4" x14ac:dyDescent="0.35">
      <c r="A4972" t="str">
        <f t="shared" si="155"/>
        <v>LEBMSU-Matching the cliente legado RDM y CCLM con Cliente Partenon. Santader USA</v>
      </c>
      <c r="B4972" s="9" t="s">
        <v>10471</v>
      </c>
      <c r="C4972" s="9" t="s">
        <v>10472</v>
      </c>
      <c r="D4972" t="str">
        <f t="shared" si="156"/>
        <v>LEBMSU-Matching the cliente legado RDM y CCLM con Cliente Partenon. Santader USA</v>
      </c>
    </row>
    <row r="4973" spans="1:4" x14ac:dyDescent="0.35">
      <c r="A4973" t="str">
        <f t="shared" si="155"/>
        <v>LEBMSU-Matching the cliente legado RDM y CCLM con Cliente Partenon. Santader USA</v>
      </c>
      <c r="B4973" s="9" t="s">
        <v>10471</v>
      </c>
      <c r="C4973" s="9" t="s">
        <v>10472</v>
      </c>
      <c r="D4973" t="str">
        <f t="shared" si="156"/>
        <v>LEBMSU-Matching the cliente legado RDM y CCLM con Cliente Partenon. Santader USA</v>
      </c>
    </row>
    <row r="4974" spans="1:4" x14ac:dyDescent="0.35">
      <c r="A4974" t="str">
        <f t="shared" si="155"/>
        <v>LELASM-SISTEMA LOGGING MONITORING - ELASTICSEARCH MASTER</v>
      </c>
      <c r="B4974" s="9" t="s">
        <v>10473</v>
      </c>
      <c r="C4974" s="9" t="s">
        <v>10474</v>
      </c>
      <c r="D4974" t="str">
        <f t="shared" si="156"/>
        <v>LELASM-SISTEMA LOGGING MONITORING - ELASTICSEARCH MASTER</v>
      </c>
    </row>
    <row r="4975" spans="1:4" x14ac:dyDescent="0.35">
      <c r="A4975" t="str">
        <f t="shared" si="155"/>
        <v>LELASN-SISTEMA LOGGING MONITORING - ELASTICSEARCH NODE</v>
      </c>
      <c r="B4975" s="9" t="s">
        <v>10475</v>
      </c>
      <c r="C4975" s="9" t="s">
        <v>10476</v>
      </c>
      <c r="D4975" t="str">
        <f t="shared" si="156"/>
        <v>LELASN-SISTEMA LOGGING MONITORING - ELASTICSEARCH NODE</v>
      </c>
    </row>
    <row r="4976" spans="1:4" x14ac:dyDescent="0.35">
      <c r="A4976" t="str">
        <f t="shared" si="155"/>
        <v>LGDCDP-Aplicación de liquidaciones para la Gestión de los Contratos de Plazo</v>
      </c>
      <c r="B4976" s="9" t="s">
        <v>10477</v>
      </c>
      <c r="C4976" s="9" t="s">
        <v>10478</v>
      </c>
      <c r="D4976" t="str">
        <f t="shared" si="156"/>
        <v>LGDCDP-Aplicación de liquidaciones para la Gestión de los Contratos de Plazo</v>
      </c>
    </row>
    <row r="4977" spans="1:4" x14ac:dyDescent="0.35">
      <c r="A4977" t="str">
        <f t="shared" si="155"/>
        <v>LGLEAS-Componente LG dentro do sistema host, complementar ao Lease (suporta MIS, CRC, informação de gestão para IFIC, ligações do LEASE e Hostm funcionalidades internas da IFIC.)</v>
      </c>
      <c r="B4977" s="9" t="s">
        <v>10479</v>
      </c>
      <c r="C4977" s="9" t="s">
        <v>10480</v>
      </c>
      <c r="D4977" t="str">
        <f t="shared" si="156"/>
        <v>LGLEAS-Componente LG dentro do sistema host, complementar ao Lease (suporta MIS, CRC, informação de gestão para IFIC, ligações do LEASE e Hostm funcionalidades internas da IFIC.)</v>
      </c>
    </row>
    <row r="4978" spans="1:4" x14ac:dyDescent="0.35">
      <c r="A4978" t="str">
        <f t="shared" si="155"/>
        <v>LIALPR-Aplicación encargada de la liquidación a los proveedores</v>
      </c>
      <c r="B4978" s="9" t="s">
        <v>10481</v>
      </c>
      <c r="C4978" s="9" t="s">
        <v>10482</v>
      </c>
      <c r="D4978" t="str">
        <f t="shared" si="156"/>
        <v>LIALPR-Aplicación encargada de la liquidación a los proveedores</v>
      </c>
    </row>
    <row r="4979" spans="1:4" x14ac:dyDescent="0.35">
      <c r="A4979" t="str">
        <f t="shared" si="155"/>
        <v>LIBLES-SOFTWARE LOCAL NACIONAL SOPORTE A GESTIóN DE LIBRETAS.</v>
      </c>
      <c r="B4979" s="9" t="s">
        <v>10483</v>
      </c>
      <c r="C4979" s="9" t="s">
        <v>10484</v>
      </c>
      <c r="D4979" t="str">
        <f t="shared" si="156"/>
        <v>LIBLES-SOFTWARE LOCAL NACIONAL SOPORTE A GESTIóN DE LIBRETAS.</v>
      </c>
    </row>
    <row r="4980" spans="1:4" x14ac:dyDescent="0.35">
      <c r="A4980" t="str">
        <f t="shared" si="155"/>
        <v>LIBLGE-Software Gestión de Libretas Alemania</v>
      </c>
      <c r="B4980" s="9" t="s">
        <v>10485</v>
      </c>
      <c r="C4980" s="9" t="s">
        <v>10486</v>
      </c>
      <c r="D4980" t="str">
        <f t="shared" si="156"/>
        <v>LIBLGE-Software Gestión de Libretas Alemania</v>
      </c>
    </row>
    <row r="4981" spans="1:4" x14ac:dyDescent="0.35">
      <c r="A4981" t="str">
        <f t="shared" si="155"/>
        <v>LIBLUK-Software Gestión de Libretas UK</v>
      </c>
      <c r="B4981" s="9" t="s">
        <v>10487</v>
      </c>
      <c r="C4981" s="9" t="s">
        <v>10488</v>
      </c>
      <c r="D4981" t="str">
        <f t="shared" si="156"/>
        <v>LIBLUK-Software Gestión de Libretas UK</v>
      </c>
    </row>
    <row r="4982" spans="1:4" x14ac:dyDescent="0.35">
      <c r="A4982" t="str">
        <f t="shared" si="155"/>
        <v>LICOSC-Aplicación de Liquidación y Cobro de SCC</v>
      </c>
      <c r="B4982" s="9" t="s">
        <v>10489</v>
      </c>
      <c r="C4982" s="9" t="s">
        <v>10490</v>
      </c>
      <c r="D4982" t="str">
        <f t="shared" si="156"/>
        <v>LICOSC-Aplicación de Liquidación y Cobro de SCC</v>
      </c>
    </row>
    <row r="4983" spans="1:4" x14ac:dyDescent="0.35">
      <c r="A4983" t="str">
        <f t="shared" si="155"/>
        <v>LICOSI-Liquidador y Conciliador de pagos inmediatos (SCT INS)</v>
      </c>
      <c r="B4983" s="9" t="s">
        <v>10491</v>
      </c>
      <c r="C4983" s="9" t="s">
        <v>10492</v>
      </c>
      <c r="D4983" t="str">
        <f t="shared" si="156"/>
        <v>LICOSI-Liquidador y Conciliador de pagos inmediatos (SCT INS)</v>
      </c>
    </row>
    <row r="4984" spans="1:4" x14ac:dyDescent="0.35">
      <c r="A4984" t="str">
        <f t="shared" si="155"/>
        <v>LICSIA-Conciliador Pagos Inmediatos (SCT INS) Alemania</v>
      </c>
      <c r="B4984" s="9" t="s">
        <v>10493</v>
      </c>
      <c r="C4984" s="9" t="s">
        <v>10494</v>
      </c>
      <c r="D4984" t="str">
        <f t="shared" si="156"/>
        <v>LICSIA-Conciliador Pagos Inmediatos (SCT INS) Alemania</v>
      </c>
    </row>
    <row r="4985" spans="1:4" x14ac:dyDescent="0.35">
      <c r="A4985" t="str">
        <f t="shared" si="155"/>
        <v>LICSIO-Conciliador Pagos Inmediatos (SCT INS) Openbank</v>
      </c>
      <c r="B4985" s="9" t="s">
        <v>10495</v>
      </c>
      <c r="C4985" s="9" t="s">
        <v>10496</v>
      </c>
      <c r="D4985" t="str">
        <f t="shared" si="156"/>
        <v>LICSIO-Conciliador Pagos Inmediatos (SCT INS) Openbank</v>
      </c>
    </row>
    <row r="4986" spans="1:4" x14ac:dyDescent="0.35">
      <c r="A4986" t="str">
        <f t="shared" si="155"/>
        <v>LICSIS-Liquidador y Conciliador de Pagos Inmediatos (SCT INS) - SAN</v>
      </c>
      <c r="B4986" s="9" t="s">
        <v>10497</v>
      </c>
      <c r="C4986" s="9" t="s">
        <v>10498</v>
      </c>
      <c r="D4986" t="str">
        <f t="shared" si="156"/>
        <v>LICSIS-Liquidador y Conciliador de Pagos Inmediatos (SCT INS) - SAN</v>
      </c>
    </row>
    <row r="4987" spans="1:4" x14ac:dyDescent="0.35">
      <c r="A4987" t="str">
        <f t="shared" si="155"/>
        <v>LIDE01-Aplicación que se encarga de calcular y cobrar los impuestos federales en Captación</v>
      </c>
      <c r="B4987" s="9" t="s">
        <v>10499</v>
      </c>
      <c r="C4987" s="9" t="s">
        <v>10500</v>
      </c>
      <c r="D4987" t="str">
        <f t="shared" si="156"/>
        <v>LIDE01-Aplicación que se encarga de calcular y cobrar los impuestos federales en Captación</v>
      </c>
    </row>
    <row r="4988" spans="1:4" x14ac:dyDescent="0.35">
      <c r="A4988" t="str">
        <f t="shared" si="155"/>
        <v>LIDECO-Aplicación encargada de la liquidación de contrato</v>
      </c>
      <c r="B4988" s="9" t="s">
        <v>10501</v>
      </c>
      <c r="C4988" s="9" t="s">
        <v>10502</v>
      </c>
      <c r="D4988" t="str">
        <f t="shared" si="156"/>
        <v>LIDECO-Aplicación encargada de la liquidación de contrato</v>
      </c>
    </row>
    <row r="4989" spans="1:4" x14ac:dyDescent="0.35">
      <c r="A4989" t="str">
        <f t="shared" si="155"/>
        <v>LIDEE1-Aplicacion Especifica USA para la Muultiimplementacion de la Liquidación Agregada de Estructuras</v>
      </c>
      <c r="B4989" s="9" t="s">
        <v>10503</v>
      </c>
      <c r="C4989" s="9" t="s">
        <v>10504</v>
      </c>
      <c r="D4989" t="str">
        <f t="shared" si="156"/>
        <v>LIDEE1-Aplicacion Especifica USA para la Muultiimplementacion de la Liquidación Agregada de Estructuras</v>
      </c>
    </row>
    <row r="4990" spans="1:4" x14ac:dyDescent="0.35">
      <c r="A4990" t="str">
        <f t="shared" si="155"/>
        <v>LIDEEA-Aplicacion Especifica ALEMANIA para la Muultiimplementacion de la Liquidación Agregada de Estructuras</v>
      </c>
      <c r="B4990" s="9" t="s">
        <v>10505</v>
      </c>
      <c r="C4990" s="9" t="s">
        <v>10506</v>
      </c>
      <c r="D4990" t="str">
        <f t="shared" si="156"/>
        <v>LIDEEA-Aplicacion Especifica ALEMANIA para la Muultiimplementacion de la Liquidación Agregada de Estructuras</v>
      </c>
    </row>
    <row r="4991" spans="1:4" x14ac:dyDescent="0.35">
      <c r="A4991" t="str">
        <f t="shared" si="155"/>
        <v>LIDEEE-Aplicacion Especifica ESPAÑA para la Muultiimplementacion de la Liquidación Agregada de Estructuras</v>
      </c>
      <c r="B4991" s="9" t="s">
        <v>10507</v>
      </c>
      <c r="C4991" s="9" t="s">
        <v>10508</v>
      </c>
      <c r="D4991" t="str">
        <f t="shared" si="156"/>
        <v>LIDEEE-Aplicacion Especifica ESPAÑA para la Muultiimplementacion de la Liquidación Agregada de Estructuras</v>
      </c>
    </row>
    <row r="4992" spans="1:4" x14ac:dyDescent="0.35">
      <c r="A4992" t="str">
        <f t="shared" si="155"/>
        <v>LIDEEP-Aplicacion Especifica PORTUGAL para la Muultiimplementacion de la Liquidación Agregada de Estructuras</v>
      </c>
      <c r="B4992" s="9" t="s">
        <v>10509</v>
      </c>
      <c r="C4992" s="9" t="s">
        <v>10510</v>
      </c>
      <c r="D4992" t="str">
        <f t="shared" si="156"/>
        <v>LIDEEP-Aplicacion Especifica PORTUGAL para la Muultiimplementacion de la Liquidación Agregada de Estructuras</v>
      </c>
    </row>
    <row r="4993" spans="1:4" x14ac:dyDescent="0.35">
      <c r="A4993" t="str">
        <f t="shared" si="155"/>
        <v>LIDEEU-Aplicacion Especifica UK para la Muultiimplementacion de la Liquidación Agregada de Estructuras</v>
      </c>
      <c r="B4993" s="9" t="s">
        <v>10511</v>
      </c>
      <c r="C4993" s="9" t="s">
        <v>10512</v>
      </c>
      <c r="D4993" t="str">
        <f t="shared" si="156"/>
        <v>LIDEEU-Aplicacion Especifica UK para la Muultiimplementacion de la Liquidación Agregada de Estructuras</v>
      </c>
    </row>
    <row r="4994" spans="1:4" x14ac:dyDescent="0.35">
      <c r="A4994" t="str">
        <f t="shared" si="155"/>
        <v>LIDMLS-GESTIÓN DE LÍNEAS DE MEDIACIÓN LOCAL SB</v>
      </c>
      <c r="B4994" s="9" t="s">
        <v>10513</v>
      </c>
      <c r="C4994" s="9" t="s">
        <v>10514</v>
      </c>
      <c r="D4994" t="str">
        <f t="shared" si="156"/>
        <v>LIDMLS-GESTIÓN DE LÍNEAS DE MEDIACIÓN LOCAL SB</v>
      </c>
    </row>
    <row r="4995" spans="1:4" x14ac:dyDescent="0.35">
      <c r="A4995" t="str">
        <f t="shared" si="155"/>
        <v>LIDPPC-Lista de pagos por cuenta</v>
      </c>
      <c r="B4995" s="9" t="s">
        <v>10515</v>
      </c>
      <c r="C4995" s="9" t="s">
        <v>10516</v>
      </c>
      <c r="D4995" t="str">
        <f t="shared" si="156"/>
        <v>LIDPPC-Lista de pagos por cuenta</v>
      </c>
    </row>
    <row r="4996" spans="1:4" x14ac:dyDescent="0.35">
      <c r="A4996" t="str">
        <f t="shared" si="155"/>
        <v>LIENCA-LIQUIDACION ENTRADA</v>
      </c>
      <c r="B4996" s="9" t="s">
        <v>10517</v>
      </c>
      <c r="C4996" s="9" t="s">
        <v>10518</v>
      </c>
      <c r="D4996" t="str">
        <f t="shared" si="156"/>
        <v>LIENCA-LIQUIDACION ENTRADA</v>
      </c>
    </row>
    <row r="4997" spans="1:4" x14ac:dyDescent="0.35">
      <c r="A4997" t="str">
        <f t="shared" si="155"/>
        <v>LIGCCO-Aplicación de liquidaciones para la Gestión de los Contratos de Cuentas Personales</v>
      </c>
      <c r="B4997" s="9" t="s">
        <v>10519</v>
      </c>
      <c r="C4997" s="9" t="s">
        <v>10520</v>
      </c>
      <c r="D4997" t="str">
        <f t="shared" si="156"/>
        <v>LIGCCO-Aplicación de liquidaciones para la Gestión de los Contratos de Cuentas Personales</v>
      </c>
    </row>
    <row r="4998" spans="1:4" x14ac:dyDescent="0.35">
      <c r="A4998" t="str">
        <f t="shared" si="155"/>
        <v>LIGCUK-Aplicacion Especifica UK para la Muultiimplementacion de Gestion de Contratos en Liquidaciones de Cuentas Personales</v>
      </c>
      <c r="B4998" s="9" t="s">
        <v>10521</v>
      </c>
      <c r="C4998" s="9" t="s">
        <v>10522</v>
      </c>
      <c r="D4998" t="str">
        <f t="shared" si="156"/>
        <v>LIGCUK-Aplicacion Especifica UK para la Muultiimplementacion de Gestion de Contratos en Liquidaciones de Cuentas Personales</v>
      </c>
    </row>
    <row r="4999" spans="1:4" x14ac:dyDescent="0.35">
      <c r="A4999" t="str">
        <f t="shared" si="155"/>
        <v>LIGLDR-Línea Global de Riesgo</v>
      </c>
      <c r="B4999" s="9" t="s">
        <v>10523</v>
      </c>
      <c r="C4999" s="9" t="s">
        <v>10524</v>
      </c>
      <c r="D4999" t="str">
        <f t="shared" si="156"/>
        <v>LIGLDR-Línea Global de Riesgo</v>
      </c>
    </row>
    <row r="5000" spans="1:4" x14ac:dyDescent="0.35">
      <c r="A5000" t="str">
        <f t="shared" si="155"/>
        <v>LIICUL-LIC FOR CAHOOT IVR OPERATIONS</v>
      </c>
      <c r="B5000" s="9" t="s">
        <v>10525</v>
      </c>
      <c r="C5000" s="9" t="s">
        <v>10526</v>
      </c>
      <c r="D5000" t="str">
        <f t="shared" si="156"/>
        <v>LIICUL-LIC FOR CAHOOT IVR OPERATIONS</v>
      </c>
    </row>
    <row r="5001" spans="1:4" x14ac:dyDescent="0.35">
      <c r="A5001" t="str">
        <f t="shared" si="155"/>
        <v>LIIDCA-Aplicacion Especifica ALEMANIA de Liquidación Informativa para Multiimplementación en ALEMANIA</v>
      </c>
      <c r="B5001" s="9" t="s">
        <v>10527</v>
      </c>
      <c r="C5001" s="9" t="s">
        <v>10528</v>
      </c>
      <c r="D5001" t="str">
        <f t="shared" si="156"/>
        <v>LIIDCA-Aplicacion Especifica ALEMANIA de Liquidación Informativa para Multiimplementación en ALEMANIA</v>
      </c>
    </row>
    <row r="5002" spans="1:4" x14ac:dyDescent="0.35">
      <c r="A5002" t="str">
        <f t="shared" si="155"/>
        <v>LIIDCE-Aplicación de Liquidación Informativa para Multiimplementación en España</v>
      </c>
      <c r="B5002" s="9" t="s">
        <v>10529</v>
      </c>
      <c r="C5002" s="9" t="s">
        <v>10530</v>
      </c>
      <c r="D5002" t="str">
        <f t="shared" si="156"/>
        <v>LIIDCE-Aplicación de Liquidación Informativa para Multiimplementación en España</v>
      </c>
    </row>
    <row r="5003" spans="1:4" x14ac:dyDescent="0.35">
      <c r="A5003" t="str">
        <f t="shared" si="155"/>
        <v>LIIDCP-Aplicación de Liquidación Informativa para Multiimplementación en Portugal</v>
      </c>
      <c r="B5003" s="9" t="s">
        <v>10531</v>
      </c>
      <c r="C5003" s="9" t="s">
        <v>10532</v>
      </c>
      <c r="D5003" t="str">
        <f t="shared" si="156"/>
        <v>LIIDCP-Aplicación de Liquidación Informativa para Multiimplementación en Portugal</v>
      </c>
    </row>
    <row r="5004" spans="1:4" x14ac:dyDescent="0.35">
      <c r="A5004" t="str">
        <f t="shared" si="155"/>
        <v>LIIDCU-Aplicación de Liquidación Informativa para Multiimplementación en USA</v>
      </c>
      <c r="B5004" s="9" t="s">
        <v>10533</v>
      </c>
      <c r="C5004" s="9" t="s">
        <v>10534</v>
      </c>
      <c r="D5004" t="str">
        <f t="shared" si="156"/>
        <v>LIIDCU-Aplicación de Liquidación Informativa para Multiimplementación en USA</v>
      </c>
    </row>
    <row r="5005" spans="1:4" x14ac:dyDescent="0.35">
      <c r="A5005" t="str">
        <f t="shared" si="155"/>
        <v>LIIDI1-Aplicacion Especifica USA de Liquidación Informativa de Cuentas de Plazo  para Multiimplementación</v>
      </c>
      <c r="B5005" s="9" t="s">
        <v>10535</v>
      </c>
      <c r="C5005" s="9" t="s">
        <v>10536</v>
      </c>
      <c r="D5005" t="str">
        <f t="shared" si="156"/>
        <v>LIIDI1-Aplicacion Especifica USA de Liquidación Informativa de Cuentas de Plazo  para Multiimplementación</v>
      </c>
    </row>
    <row r="5006" spans="1:4" x14ac:dyDescent="0.35">
      <c r="A5006" t="str">
        <f t="shared" si="155"/>
        <v>LIIDIA-Aplicacion Especifica ALEMANIA de Liquidación Informativa de Cuentas de Plazo  para Multiimplementación en ALEMANIA</v>
      </c>
      <c r="B5006" s="9" t="s">
        <v>10537</v>
      </c>
      <c r="C5006" s="9" t="s">
        <v>10538</v>
      </c>
      <c r="D5006" t="str">
        <f t="shared" si="156"/>
        <v>LIIDIA-Aplicacion Especifica ALEMANIA de Liquidación Informativa de Cuentas de Plazo  para Multiimplementación en ALEMANIA</v>
      </c>
    </row>
    <row r="5007" spans="1:4" x14ac:dyDescent="0.35">
      <c r="A5007" t="str">
        <f t="shared" si="155"/>
        <v>LIIDIE-Aplicacion Especifica ESPAÑA de Liquidación Informativa de Cuentas de Plazo  para Multiimplementación</v>
      </c>
      <c r="B5007" s="9" t="s">
        <v>10539</v>
      </c>
      <c r="C5007" s="9" t="s">
        <v>10540</v>
      </c>
      <c r="D5007" t="str">
        <f t="shared" si="156"/>
        <v>LIIDIE-Aplicacion Especifica ESPAÑA de Liquidación Informativa de Cuentas de Plazo  para Multiimplementación</v>
      </c>
    </row>
    <row r="5008" spans="1:4" x14ac:dyDescent="0.35">
      <c r="A5008" t="str">
        <f t="shared" si="155"/>
        <v>LIIDIP-Aplicacion Especifica PORTUGAL de Liquidación Informativa de Cuentas de Plazo  para Multiimplementación</v>
      </c>
      <c r="B5008" s="9" t="s">
        <v>10541</v>
      </c>
      <c r="C5008" s="9" t="s">
        <v>10542</v>
      </c>
      <c r="D5008" t="str">
        <f t="shared" si="156"/>
        <v>LIIDIP-Aplicacion Especifica PORTUGAL de Liquidación Informativa de Cuentas de Plazo  para Multiimplementación</v>
      </c>
    </row>
    <row r="5009" spans="1:4" x14ac:dyDescent="0.35">
      <c r="A5009" t="str">
        <f t="shared" si="155"/>
        <v>LIIDIU-Aplicacion Especifica UK de Liquidación Informativa de Cuentas de Plazo  para Multiimplementación</v>
      </c>
      <c r="B5009" s="9" t="s">
        <v>10543</v>
      </c>
      <c r="C5009" s="9" t="s">
        <v>10544</v>
      </c>
      <c r="D5009" t="str">
        <f t="shared" si="156"/>
        <v>LIIDIU-Aplicacion Especifica UK de Liquidación Informativa de Cuentas de Plazo  para Multiimplementación</v>
      </c>
    </row>
    <row r="5010" spans="1:4" x14ac:dyDescent="0.35">
      <c r="A5010" t="str">
        <f t="shared" si="155"/>
        <v>LIINCO-Aplicación que incluye el software para la petición de liquidaciones informativas de las liquidaciones de cuentas personales</v>
      </c>
      <c r="B5010" s="9" t="s">
        <v>10545</v>
      </c>
      <c r="C5010" s="9" t="s">
        <v>10546</v>
      </c>
      <c r="D5010" t="str">
        <f t="shared" si="156"/>
        <v>LIINCO-Aplicación que incluye el software para la petición de liquidaciones informativas de las liquidaciones de cuentas personales</v>
      </c>
    </row>
    <row r="5011" spans="1:4" x14ac:dyDescent="0.35">
      <c r="A5011" t="str">
        <f t="shared" ref="A5011:A5079" si="157">CONCATENATE(C5011,"-",B5011)</f>
        <v>LIINDI-Aplicación que incluye el software para la petición de liquidaciones informativas de las liquidaciones de contratos de palzo</v>
      </c>
      <c r="B5011" s="9" t="s">
        <v>10547</v>
      </c>
      <c r="C5011" s="9" t="s">
        <v>10548</v>
      </c>
      <c r="D5011" t="str">
        <f t="shared" ref="D5011:D5079" si="158">A5011</f>
        <v>LIINDI-Aplicación que incluye el software para la petición de liquidaciones informativas de las liquidaciones de contratos de palzo</v>
      </c>
    </row>
    <row r="5012" spans="1:4" x14ac:dyDescent="0.35">
      <c r="A5012" t="str">
        <f t="shared" si="157"/>
        <v>LIINUK-Aplicacion Especifica UK para la Liquidación Informativa para Multiimplementación en UK</v>
      </c>
      <c r="B5012" s="9" t="s">
        <v>10549</v>
      </c>
      <c r="C5012" s="9" t="s">
        <v>10550</v>
      </c>
      <c r="D5012" t="str">
        <f t="shared" si="158"/>
        <v>LIINUK-Aplicacion Especifica UK para la Liquidación Informativa para Multiimplementación en UK</v>
      </c>
    </row>
    <row r="5013" spans="1:4" x14ac:dyDescent="0.35">
      <c r="A5013" t="str">
        <f t="shared" si="157"/>
        <v>LIIPCA-Aplicación especifica Alemania que da soporte a las consultas de las liquidaciones</v>
      </c>
      <c r="B5013" s="9" t="s">
        <v>10551</v>
      </c>
      <c r="C5013" s="9" t="s">
        <v>10552</v>
      </c>
      <c r="D5013" t="str">
        <f t="shared" si="158"/>
        <v>LIIPCA-Aplicación especifica Alemania que da soporte a las consultas de las liquidaciones</v>
      </c>
    </row>
    <row r="5014" spans="1:4" x14ac:dyDescent="0.35">
      <c r="A5014" t="str">
        <f t="shared" si="157"/>
        <v>LIIPCP-Aplicación especifica Portugal que da soporte a las consultas de las liquidaciones</v>
      </c>
      <c r="B5014" s="9" t="s">
        <v>10553</v>
      </c>
      <c r="C5014" s="9" t="s">
        <v>10554</v>
      </c>
      <c r="D5014" t="str">
        <f t="shared" si="158"/>
        <v>LIIPCP-Aplicación especifica Portugal que da soporte a las consultas de las liquidaciones</v>
      </c>
    </row>
    <row r="5015" spans="1:4" x14ac:dyDescent="0.35">
      <c r="A5015" t="str">
        <f t="shared" si="157"/>
        <v>LIIPFS-Recupera y presenta: un listado de contenidos tipo información ordenados por fecha de inicio de vigencia del contenido (del más reciente al menos reciente por defecto) que podrá opcionalmente mostrar adjunta al listado una barra polivalente con enlaces.   Presenta:   - Contenidos de tipo información que pueden requerir acceder a su detalle y pueden presentar opcionalmente el player de participación.   - Podrá mostrar opcionalmente barra polivalente con enlaces.   - Los contenidos podrán estar opcionalmente paginados.</v>
      </c>
      <c r="B5015" s="9" t="s">
        <v>10555</v>
      </c>
      <c r="C5015" s="9" t="s">
        <v>10556</v>
      </c>
      <c r="D5015" t="str">
        <f t="shared" si="158"/>
        <v>LIIPFS-Recupera y presenta: un listado de contenidos tipo información ordenados por fecha de inicio de vigencia del contenido (del más reciente al menos reciente por defecto) que podrá opcionalmente mostrar adjunta al listado una barra polivalente con enlaces.   Presenta:   - Contenidos de tipo información que pueden requerir acceder a su detalle y pueden presentar opcionalmente el player de participación.   - Podrá mostrar opcionalmente barra polivalente con enlaces.   - Los contenidos podrán estar opcionalmente paginados.</v>
      </c>
    </row>
    <row r="5016" spans="1:4" x14ac:dyDescent="0.35">
      <c r="A5016" t="str">
        <f t="shared" si="157"/>
        <v>LILACC-LIC/LA COMUN A TODOS LOS CANALES PARA LA CONTRATACION DE PRODUCTOS</v>
      </c>
      <c r="B5016" s="9" t="s">
        <v>10557</v>
      </c>
      <c r="C5016" s="9" t="s">
        <v>10558</v>
      </c>
      <c r="D5016" t="str">
        <f t="shared" si="158"/>
        <v>LILACC-LIC/LA COMUN A TODOS LOS CANALES PARA LA CONTRATACION DE PRODUCTOS</v>
      </c>
    </row>
    <row r="5017" spans="1:4" x14ac:dyDescent="0.35">
      <c r="A5017" t="str">
        <f t="shared" si="157"/>
        <v>LIMABB-APLICACION ESPECIFICA DE CONTROL DE LIMITES PARA ABB.</v>
      </c>
      <c r="B5017" s="9" t="s">
        <v>10559</v>
      </c>
      <c r="C5017" s="9" t="s">
        <v>10560</v>
      </c>
      <c r="D5017" t="str">
        <f t="shared" si="158"/>
        <v>LIMABB-APLICACION ESPECIFICA DE CONTROL DE LIMITES PARA ABB.</v>
      </c>
    </row>
    <row r="5018" spans="1:4" x14ac:dyDescent="0.35">
      <c r="A5018" t="str">
        <f t="shared" si="157"/>
        <v>LIMCOR-SISTEMA DE CONTROL Y GESTION DE LIMITES CORE.</v>
      </c>
      <c r="B5018" s="9" t="s">
        <v>10561</v>
      </c>
      <c r="C5018" s="9" t="s">
        <v>10562</v>
      </c>
      <c r="D5018" t="str">
        <f t="shared" si="158"/>
        <v>LIMCOR-SISTEMA DE CONTROL Y GESTION DE LIMITES CORE.</v>
      </c>
    </row>
    <row r="5019" spans="1:4" x14ac:dyDescent="0.35">
      <c r="A5019" t="str">
        <f t="shared" si="157"/>
        <v>LIMEDI-LINEAS DE MEDIACION</v>
      </c>
      <c r="B5019" s="9" t="s">
        <v>10563</v>
      </c>
      <c r="C5019" s="9" t="s">
        <v>10564</v>
      </c>
      <c r="D5019" t="str">
        <f t="shared" si="158"/>
        <v>LIMEDI-LINEAS DE MEDIACION</v>
      </c>
    </row>
    <row r="5020" spans="1:4" x14ac:dyDescent="0.35">
      <c r="A5020" t="str">
        <f t="shared" si="157"/>
        <v>LIMEXT-LINEAS DE MEDIACION EXTRACTORES</v>
      </c>
      <c r="B5020" s="9" t="s">
        <v>10565</v>
      </c>
      <c r="C5020" s="9" t="s">
        <v>10566</v>
      </c>
      <c r="D5020" t="str">
        <f t="shared" si="158"/>
        <v>LIMEXT-LINEAS DE MEDIACION EXTRACTORES</v>
      </c>
    </row>
    <row r="5021" spans="1:4" x14ac:dyDescent="0.35">
      <c r="A5021" t="str">
        <f t="shared" si="157"/>
        <v>LIMSEB-MULTIFICACION GESTIÓN DE LÍNEAS DE MEDIACIÓN SEB</v>
      </c>
      <c r="B5021" s="9" t="s">
        <v>10567</v>
      </c>
      <c r="C5021" s="9" t="s">
        <v>10568</v>
      </c>
      <c r="D5021" t="str">
        <f t="shared" si="158"/>
        <v>LIMSEB-MULTIFICACION GESTIÓN DE LÍNEAS DE MEDIACIÓN SEB</v>
      </c>
    </row>
    <row r="5022" spans="1:4" x14ac:dyDescent="0.35">
      <c r="A5022" t="str">
        <f t="shared" si="157"/>
        <v>LIONEA-Aplicación Específica Alemania para dar Soporte a la Operativa de Liquidaciones Online y Contabilización, para la Multiimplementación</v>
      </c>
      <c r="B5022" s="9" t="s">
        <v>10569</v>
      </c>
      <c r="C5022" s="9" t="s">
        <v>10570</v>
      </c>
      <c r="D5022" t="str">
        <f t="shared" si="158"/>
        <v>LIONEA-Aplicación Específica Alemania para dar Soporte a la Operativa de Liquidaciones Online y Contabilización, para la Multiimplementación</v>
      </c>
    </row>
    <row r="5023" spans="1:4" x14ac:dyDescent="0.35">
      <c r="A5023" t="str">
        <f t="shared" si="157"/>
        <v>LIONEI-Aplicación Específica Inglaterra para dar Soporte a la Operativa de Liquidaciones Online y Contabilización, para la Multiimplementación</v>
      </c>
      <c r="B5023" s="9" t="s">
        <v>10571</v>
      </c>
      <c r="C5023" s="9" t="s">
        <v>10572</v>
      </c>
      <c r="D5023" t="str">
        <f t="shared" si="158"/>
        <v>LIONEI-Aplicación Específica Inglaterra para dar Soporte a la Operativa de Liquidaciones Online y Contabilización, para la Multiimplementación</v>
      </c>
    </row>
    <row r="5024" spans="1:4" x14ac:dyDescent="0.35">
      <c r="A5024" t="str">
        <f t="shared" si="157"/>
        <v>LIONEP-Aplicación Específica Portugal para dar Soporte a la Operativa de Liquidaciones Online y Contabilización, para la Multiimplementación</v>
      </c>
      <c r="B5024" s="9" t="s">
        <v>10573</v>
      </c>
      <c r="C5024" s="9" t="s">
        <v>10574</v>
      </c>
      <c r="D5024" t="str">
        <f t="shared" si="158"/>
        <v>LIONEP-Aplicación Específica Portugal para dar Soporte a la Operativa de Liquidaciones Online y Contabilización, para la Multiimplementación</v>
      </c>
    </row>
    <row r="5025" spans="1:4" x14ac:dyDescent="0.35">
      <c r="A5025" t="str">
        <f t="shared" si="157"/>
        <v>LIONEU-Aplicación Específica USA para dar Soporte a la Operativa de Liquidaciones Online y Contabilización, para la Multiimplementación</v>
      </c>
      <c r="B5025" s="9" t="s">
        <v>10575</v>
      </c>
      <c r="C5025" s="9" t="s">
        <v>10576</v>
      </c>
      <c r="D5025" t="str">
        <f t="shared" si="158"/>
        <v>LIONEU-Aplicación Específica USA para dar Soporte a la Operativa de Liquidaciones Online y Contabilización, para la Multiimplementación</v>
      </c>
    </row>
    <row r="5026" spans="1:4" x14ac:dyDescent="0.35">
      <c r="A5026" t="str">
        <f t="shared" si="157"/>
        <v>LIPBAL-LISTAS PBC ALEMANIA</v>
      </c>
      <c r="B5026" s="9" t="s">
        <v>10577</v>
      </c>
      <c r="C5026" s="9" t="s">
        <v>10578</v>
      </c>
      <c r="D5026" t="str">
        <f t="shared" si="158"/>
        <v>LIPBAL-LISTAS PBC ALEMANIA</v>
      </c>
    </row>
    <row r="5027" spans="1:4" x14ac:dyDescent="0.35">
      <c r="A5027" t="str">
        <f t="shared" si="157"/>
        <v>LIPBTA-Auxiliar da aplicação LISTAS_PBC_TOTTA</v>
      </c>
      <c r="B5027" s="9" t="s">
        <v>10579</v>
      </c>
      <c r="C5027" s="9" t="s">
        <v>10580</v>
      </c>
      <c r="D5027" t="str">
        <f t="shared" si="158"/>
        <v>LIPBTA-Auxiliar da aplicação LISTAS_PBC_TOTTA</v>
      </c>
    </row>
    <row r="5028" spans="1:4" x14ac:dyDescent="0.35">
      <c r="A5028" t="str">
        <f t="shared" si="157"/>
        <v>LIPFIN-Aplicación que recoge la funcionalidad expuesta en el canal internet para la parte de liquidación de subcontratos.</v>
      </c>
      <c r="B5028" s="9" t="s">
        <v>10581</v>
      </c>
      <c r="C5028" s="9" t="s">
        <v>10582</v>
      </c>
      <c r="D5028" t="str">
        <f t="shared" si="158"/>
        <v>LIPFIN-Aplicación que recoge la funcionalidad expuesta en el canal internet para la parte de liquidación de subcontratos.</v>
      </c>
    </row>
    <row r="5029" spans="1:4" x14ac:dyDescent="0.35">
      <c r="A5029" t="str">
        <f t="shared" si="157"/>
        <v>LIPUUK-APLICION LOCAL QUE LIQUIDA Y ASIGNA LOS PUNTOS PARA LOS CONTRATOS DE PUNTOS PARA UK.</v>
      </c>
      <c r="B5029" s="9" t="s">
        <v>10583</v>
      </c>
      <c r="C5029" s="9" t="s">
        <v>10584</v>
      </c>
      <c r="D5029" t="str">
        <f t="shared" si="158"/>
        <v>LIPUUK-APLICION LOCAL QUE LIQUIDA Y ASIGNA LOS PUNTOS PARA LOS CONTRATOS DE PUNTOS PARA UK.</v>
      </c>
    </row>
    <row r="5030" spans="1:4" x14ac:dyDescent="0.35">
      <c r="A5030" t="str">
        <f t="shared" si="157"/>
        <v>LIQAHO-Liquidación intereses sobre productos de ahorro.</v>
      </c>
      <c r="B5030" s="9" t="s">
        <v>10585</v>
      </c>
      <c r="C5030" s="9" t="s">
        <v>10586</v>
      </c>
      <c r="D5030" t="str">
        <f t="shared" si="158"/>
        <v>LIQAHO-Liquidación intereses sobre productos de ahorro.</v>
      </c>
    </row>
    <row r="5031" spans="1:4" x14ac:dyDescent="0.35">
      <c r="A5031" t="str">
        <f t="shared" si="157"/>
        <v>LIQCCP-Liquidación intereses sobre productos de vista.</v>
      </c>
      <c r="B5031" s="9" t="s">
        <v>10587</v>
      </c>
      <c r="C5031" s="9" t="s">
        <v>10588</v>
      </c>
      <c r="D5031" t="str">
        <f t="shared" si="158"/>
        <v>LIQCCP-Liquidación intereses sobre productos de vista.</v>
      </c>
    </row>
    <row r="5032" spans="1:4" x14ac:dyDescent="0.35">
      <c r="A5032" t="str">
        <f t="shared" si="157"/>
        <v>LIQCPO-Servicios de liquidación de cuentas para el canal oficina.</v>
      </c>
      <c r="B5032" s="9" t="s">
        <v>10589</v>
      </c>
      <c r="C5032" s="9" t="s">
        <v>10590</v>
      </c>
      <c r="D5032" t="str">
        <f t="shared" si="158"/>
        <v>LIQCPO-Servicios de liquidación de cuentas para el canal oficina.</v>
      </c>
    </row>
    <row r="5033" spans="1:4" x14ac:dyDescent="0.35">
      <c r="A5033" t="str">
        <f t="shared" si="157"/>
        <v>LIQCPT-LIQUIDACIONES CCPP TOTTA</v>
      </c>
      <c r="B5033" s="9" t="s">
        <v>10591</v>
      </c>
      <c r="C5033" s="9" t="s">
        <v>10592</v>
      </c>
      <c r="D5033" t="str">
        <f t="shared" si="158"/>
        <v>LIQCPT-LIQUIDACIONES CCPP TOTTA</v>
      </c>
    </row>
    <row r="5034" spans="1:4" x14ac:dyDescent="0.35">
      <c r="A5034" t="str">
        <f t="shared" si="157"/>
        <v>LIQCRE-Liquidación intereses sobre productos de crédito.</v>
      </c>
      <c r="B5034" s="9" t="s">
        <v>10593</v>
      </c>
      <c r="C5034" s="9" t="s">
        <v>10594</v>
      </c>
      <c r="D5034" t="str">
        <f t="shared" si="158"/>
        <v>LIQCRE-Liquidación intereses sobre productos de crédito.</v>
      </c>
    </row>
    <row r="5035" spans="1:4" x14ac:dyDescent="0.35">
      <c r="A5035" t="str">
        <f t="shared" si="157"/>
        <v>LIQENT-LIQUIDACION</v>
      </c>
      <c r="B5035" s="9" t="s">
        <v>10595</v>
      </c>
      <c r="C5035" s="9" t="s">
        <v>10596</v>
      </c>
      <c r="D5035" t="str">
        <f t="shared" si="158"/>
        <v>LIQENT-LIQUIDACION</v>
      </c>
    </row>
    <row r="5036" spans="1:4" x14ac:dyDescent="0.35">
      <c r="A5036" t="str">
        <f t="shared" si="157"/>
        <v>LIQIPF-Aplicación que incluye funcionalidad específica del canal oficina para liquidación de subcontratos</v>
      </c>
      <c r="B5036" s="9" t="s">
        <v>10597</v>
      </c>
      <c r="C5036" s="9" t="s">
        <v>10598</v>
      </c>
      <c r="D5036" t="str">
        <f t="shared" si="158"/>
        <v>LIQIPF-Aplicación que incluye funcionalidad específica del canal oficina para liquidación de subcontratos</v>
      </c>
    </row>
    <row r="5037" spans="1:4" x14ac:dyDescent="0.35">
      <c r="A5037" t="str">
        <f t="shared" si="157"/>
        <v>LIQPLA-Solución Liquidación Depósitos Core</v>
      </c>
      <c r="B5037" s="9" t="s">
        <v>10599</v>
      </c>
      <c r="C5037" s="9" t="s">
        <v>10600</v>
      </c>
      <c r="D5037" t="str">
        <f t="shared" si="158"/>
        <v>LIQPLA-Solución Liquidación Depósitos Core</v>
      </c>
    </row>
    <row r="5038" spans="1:4" x14ac:dyDescent="0.35">
      <c r="A5038" t="str">
        <f t="shared" si="157"/>
        <v>LIQSCB-LOCAL CORE DE LIQ DE PLAZO EN SCB</v>
      </c>
      <c r="B5038" s="9" t="s">
        <v>10601</v>
      </c>
      <c r="C5038" s="9" t="s">
        <v>10602</v>
      </c>
      <c r="D5038" t="str">
        <f t="shared" si="158"/>
        <v>LIQSCB-LOCAL CORE DE LIQ DE PLAZO EN SCB</v>
      </c>
    </row>
    <row r="5039" spans="1:4" x14ac:dyDescent="0.35">
      <c r="A5039" t="str">
        <f t="shared" si="157"/>
        <v>LIQUIC-LIQUIDACIONES DE CCPP LOCAL SANTANDER</v>
      </c>
      <c r="B5039" s="9" t="s">
        <v>10603</v>
      </c>
      <c r="C5039" s="9" t="s">
        <v>10604</v>
      </c>
      <c r="D5039" t="str">
        <f t="shared" si="158"/>
        <v>LIQUIC-LIQUIDACIONES DE CCPP LOCAL SANTANDER</v>
      </c>
    </row>
    <row r="5040" spans="1:4" x14ac:dyDescent="0.35">
      <c r="A5040" t="str">
        <f t="shared" si="157"/>
        <v>LIQUID-LIQUIDACION </v>
      </c>
      <c r="B5040" s="9" t="s">
        <v>10605</v>
      </c>
      <c r="C5040" s="9" t="s">
        <v>10606</v>
      </c>
      <c r="D5040" t="str">
        <f t="shared" si="158"/>
        <v>LIQUID-LIQUIDACION </v>
      </c>
    </row>
    <row r="5041" spans="1:4" x14ac:dyDescent="0.35">
      <c r="A5041" t="str">
        <f t="shared" si="157"/>
        <v>LIQUID-LIQUIDACION DE LOS SISTEMAS DPAYMENTS.</v>
      </c>
      <c r="B5041" s="9" t="s">
        <v>10607</v>
      </c>
      <c r="C5041" s="9" t="s">
        <v>10606</v>
      </c>
      <c r="D5041" t="str">
        <f t="shared" si="158"/>
        <v>LIQUID-LIQUIDACION DE LOS SISTEMAS DPAYMENTS.</v>
      </c>
    </row>
    <row r="5042" spans="1:4" x14ac:dyDescent="0.35">
      <c r="A5042" t="str">
        <f t="shared" si="157"/>
        <v>LIQVIP-LIQUIDACIONES VIP SUPERVIP LOCAL NACIONAL</v>
      </c>
      <c r="B5042" s="9" t="s">
        <v>10608</v>
      </c>
      <c r="C5042" s="9" t="s">
        <v>10609</v>
      </c>
      <c r="D5042" t="str">
        <f t="shared" si="158"/>
        <v>LIQVIP-LIQUIDACIONES VIP SUPERVIP LOCAL NACIONAL</v>
      </c>
    </row>
    <row r="5043" spans="1:4" x14ac:dyDescent="0.35">
      <c r="A5043" t="str">
        <f t="shared" si="157"/>
        <v>LISOB1-APLICACION PARA LA ADMINISTRACION DE LIMITES CLIENTE B/O SOVEREIGN</v>
      </c>
      <c r="B5043" s="9" t="s">
        <v>10610</v>
      </c>
      <c r="C5043" s="9" t="s">
        <v>10611</v>
      </c>
      <c r="D5043" t="str">
        <f t="shared" si="158"/>
        <v>LISOB1-APLICACION PARA LA ADMINISTRACION DE LIMITES CLIENTE B/O SOVEREIGN</v>
      </c>
    </row>
    <row r="5044" spans="1:4" x14ac:dyDescent="0.35">
      <c r="A5044" t="str">
        <f t="shared" si="157"/>
        <v>LISOBO-APLICACION PARA LA ADMINISTRACION DE LIMITES CLIENTE B/O SOVEREIGN</v>
      </c>
      <c r="B5044" s="9" t="s">
        <v>10610</v>
      </c>
      <c r="C5044" s="9" t="s">
        <v>10612</v>
      </c>
      <c r="D5044" t="str">
        <f t="shared" si="158"/>
        <v>LISOBO-APLICACION PARA LA ADMINISTRACION DE LIMITES CLIENTE B/O SOVEREIGN</v>
      </c>
    </row>
    <row r="5045" spans="1:4" x14ac:dyDescent="0.35">
      <c r="A5045" t="str">
        <f t="shared" si="157"/>
        <v>LISROB-Lista Robinson</v>
      </c>
      <c r="B5045" s="9" t="s">
        <v>10613</v>
      </c>
      <c r="C5045" s="9" t="s">
        <v>10614</v>
      </c>
      <c r="D5045" t="str">
        <f t="shared" si="158"/>
        <v>LISROB-Lista Robinson</v>
      </c>
    </row>
    <row r="5046" spans="1:4" x14ac:dyDescent="0.35">
      <c r="A5046" t="str">
        <f t="shared" si="157"/>
        <v>LISTNE-LISTAS DE PERSONAS PARA EL SEGUIMIENTO Y CONTROL DE PREVENCION DE BLANQUEO Y FRAUDE.</v>
      </c>
      <c r="B5046" s="9" t="s">
        <v>10615</v>
      </c>
      <c r="C5046" s="9" t="s">
        <v>10616</v>
      </c>
      <c r="D5046" t="str">
        <f t="shared" si="158"/>
        <v>LISTNE-LISTAS DE PERSONAS PARA EL SEGUIMIENTO Y CONTROL DE PREVENCION DE BLANQUEO Y FRAUDE.</v>
      </c>
    </row>
    <row r="5047" spans="1:4" x14ac:dyDescent="0.35">
      <c r="A5047" t="str">
        <f t="shared" si="157"/>
        <v>LITRAS-LISTADOS LOCAL DE TRASPASOS DESANTANDER</v>
      </c>
      <c r="B5047" s="9" t="s">
        <v>10617</v>
      </c>
      <c r="C5047" s="9" t="s">
        <v>10618</v>
      </c>
      <c r="D5047" t="str">
        <f t="shared" si="158"/>
        <v>LITRAS-LISTADOS LOCAL DE TRASPASOS DESANTANDER</v>
      </c>
    </row>
    <row r="5048" spans="1:4" x14ac:dyDescent="0.35">
      <c r="A5048" t="str">
        <f t="shared" si="157"/>
        <v>LIYEMF-APLICACIÓN INVOLUCRADA DENTRO DEL PROGRAMA DEL DECOMISO DE OPICS. El módulo de Efectivo y Liquidaciones (Call &amp;Notice) de OPICS integra el grupo de funcionalidades para realizar la afectación de efectivo en las Cuentas de Inversión (Efectivo) y Liquidación (chequeras), así como las funcionalidades para dar seguimiento del saldo de las Cuentas de Inversión y Ordenes de Pago en el sistema OPICS.
Gestiona la comunicación con el sistema Transfer; quien a su vez es el se encarga de enviar los depósitos/retiros al sistema correspondiente para liquidar las órdenes de pago. El módulo de Liquidaciones por medio de depósitos o retiros, afecta el saldo en efectivo de los contratos del cliente y/o cuentas concentradoras. Las transferencias son entre cuentas Santander u otros bancos.</v>
      </c>
      <c r="B5048" s="9" t="s">
        <v>10619</v>
      </c>
      <c r="C5048" s="9" t="s">
        <v>10620</v>
      </c>
      <c r="D5048" t="str">
        <f t="shared" si="158"/>
        <v>LIYEMF-APLICACIÓN INVOLUCRADA DENTRO DEL PROGRAMA DEL DECOMISO DE OPICS. El módulo de Efectivo y Liquidaciones (Call &amp;Notice) de OPICS integra el grupo de funcionalidades para realizar la afectación de efectivo en las Cuentas de Inversión (Efectivo) y Liquidación (chequeras), así como las funcionalidades para dar seguimiento del saldo de las Cuentas de Inversión y Ordenes de Pago en el sistema OPICS.
Gestiona la comunicación con el sistema Transfer; quien a su vez es el se encarga de enviar los depósitos/retiros al sistema correspondiente para liquidar las órdenes de pago. El módulo de Liquidaciones por medio de depósitos o retiros, afecta el saldo en efectivo de los contratos del cliente y/o cuentas concentradoras. Las transferencias son entre cuentas Santander u otros bancos.</v>
      </c>
    </row>
    <row r="5049" spans="1:4" x14ac:dyDescent="0.35">
      <c r="A5049" t="str">
        <f t="shared" si="157"/>
        <v>LKAFKA-SISTEMA LOGGING MONITORING - KIBANA LOGGING</v>
      </c>
      <c r="B5049" s="9" t="s">
        <v>10621</v>
      </c>
      <c r="C5049" s="9" t="s">
        <v>10622</v>
      </c>
      <c r="D5049" t="str">
        <f t="shared" si="158"/>
        <v>LKAFKA-SISTEMA LOGGING MONITORING - KIBANA LOGGING</v>
      </c>
    </row>
    <row r="5050" spans="1:4" x14ac:dyDescent="0.35">
      <c r="A5050" t="str">
        <f t="shared" si="157"/>
        <v>LKAFSV-SISTEMA LOGGING MONITORING - KAFKA SERVICE</v>
      </c>
      <c r="B5050" s="9" t="s">
        <v>10623</v>
      </c>
      <c r="C5050" s="9" t="s">
        <v>10624</v>
      </c>
      <c r="D5050" t="str">
        <f t="shared" si="158"/>
        <v>LKAFSV-SISTEMA LOGGING MONITORING - KAFKA SERVICE</v>
      </c>
    </row>
    <row r="5051" spans="1:4" x14ac:dyDescent="0.35">
      <c r="A5051" t="str">
        <f t="shared" si="157"/>
        <v>LKIBLG-SISTEMA LOGGING MONITORING - KAFKA</v>
      </c>
      <c r="B5051" s="9" t="s">
        <v>10625</v>
      </c>
      <c r="C5051" s="9" t="s">
        <v>10626</v>
      </c>
      <c r="D5051" t="str">
        <f t="shared" si="158"/>
        <v>LKIBLG-SISTEMA LOGGING MONITORING - KAFKA</v>
      </c>
    </row>
    <row r="5052" spans="1:4" x14ac:dyDescent="0.35">
      <c r="A5052" t="str">
        <f t="shared" si="157"/>
        <v>LKIBMN-SISTEMA LOGGING MONITORING - KIBANA MONITORING</v>
      </c>
      <c r="B5052" s="9" t="s">
        <v>10627</v>
      </c>
      <c r="C5052" s="9" t="s">
        <v>10628</v>
      </c>
      <c r="D5052" t="str">
        <f t="shared" si="158"/>
        <v>LKIBMN-SISTEMA LOGGING MONITORING - KIBANA MONITORING</v>
      </c>
    </row>
    <row r="5053" spans="1:4" x14ac:dyDescent="0.35">
      <c r="A5053" t="str">
        <f t="shared" si="157"/>
        <v>LLOGST-SISTEMA LOGGING MONITORING - LOGSTASH</v>
      </c>
      <c r="B5053" s="9" t="s">
        <v>10629</v>
      </c>
      <c r="C5053" s="9" t="s">
        <v>10630</v>
      </c>
      <c r="D5053" t="str">
        <f t="shared" si="158"/>
        <v>LLOGST-SISTEMA LOGGING MONITORING - LOGSTASH</v>
      </c>
    </row>
    <row r="5054" spans="1:4" x14ac:dyDescent="0.35">
      <c r="A5054" t="str">
        <f t="shared" si="157"/>
        <v>LM0001-PAMPA LOCAL</v>
      </c>
      <c r="B5054" s="9" t="s">
        <v>10631</v>
      </c>
      <c r="C5054" s="9" t="s">
        <v>10632</v>
      </c>
      <c r="D5054" t="str">
        <f t="shared" si="158"/>
        <v>LM0001-PAMPA LOCAL</v>
      </c>
    </row>
    <row r="5055" spans="1:4" x14ac:dyDescent="0.35">
      <c r="A5055" t="str">
        <f t="shared" si="157"/>
        <v>LNEABB-LISTAS NEGRAS ESPECíFICO DE INGLATERRA.</v>
      </c>
      <c r="B5055" s="9" t="s">
        <v>10633</v>
      </c>
      <c r="C5055" s="9" t="s">
        <v>10634</v>
      </c>
      <c r="D5055" t="str">
        <f t="shared" si="158"/>
        <v>LNEABB-LISTAS NEGRAS ESPECíFICO DE INGLATERRA.</v>
      </c>
    </row>
    <row r="5056" spans="1:4" x14ac:dyDescent="0.35">
      <c r="A5056" t="str">
        <f t="shared" si="157"/>
        <v>LNEESP-LISTAS NEGRAS ESPECíFICO DE ESPAñA.</v>
      </c>
      <c r="B5056" s="9" t="s">
        <v>10635</v>
      </c>
      <c r="C5056" s="9" t="s">
        <v>10636</v>
      </c>
      <c r="D5056" t="str">
        <f t="shared" si="158"/>
        <v>LNEESP-LISTAS NEGRAS ESPECíFICO DE ESPAñA.</v>
      </c>
    </row>
    <row r="5057" spans="1:4" x14ac:dyDescent="0.35">
      <c r="A5057" t="str">
        <f t="shared" si="157"/>
        <v>LNESCF-APLICACION DE LISTAS NEGRAS ESPECIFICAS DE ALEMANIA</v>
      </c>
      <c r="B5057" s="9" t="s">
        <v>10637</v>
      </c>
      <c r="C5057" s="9" t="s">
        <v>10638</v>
      </c>
      <c r="D5057" t="str">
        <f t="shared" si="158"/>
        <v>LNESCF-APLICACION DE LISTAS NEGRAS ESPECIFICAS DE ALEMANIA</v>
      </c>
    </row>
    <row r="5058" spans="1:4" x14ac:dyDescent="0.35">
      <c r="A5058" t="str">
        <f t="shared" si="157"/>
        <v>LOACYG-DESARROLLO.LOCALACYG</v>
      </c>
      <c r="B5058" s="9" t="s">
        <v>10639</v>
      </c>
      <c r="C5058" s="9" t="s">
        <v>10640</v>
      </c>
      <c r="D5058" t="str">
        <f t="shared" si="158"/>
        <v>LOACYG-DESARROLLO.LOCALACYG</v>
      </c>
    </row>
    <row r="5059" spans="1:4" x14ac:dyDescent="0.35">
      <c r="A5059" t="str">
        <f t="shared" si="157"/>
        <v>LOBABD-Coexistence developments for banktrade that provide a relationship between the customer and partenon accounts.</v>
      </c>
      <c r="B5059" s="9" t="s">
        <v>10641</v>
      </c>
      <c r="C5059" s="9" t="s">
        <v>10642</v>
      </c>
      <c r="D5059" t="str">
        <f t="shared" si="158"/>
        <v>LOBABD-Coexistence developments for banktrade that provide a relationship between the customer and partenon accounts.</v>
      </c>
    </row>
    <row r="5060" spans="1:4" x14ac:dyDescent="0.35">
      <c r="A5060" t="str">
        <f t="shared" si="157"/>
        <v>LOBATT-Coexistence developments for banktrade related with general tables</v>
      </c>
      <c r="B5060" s="9" t="s">
        <v>10643</v>
      </c>
      <c r="C5060" s="9" t="s">
        <v>10644</v>
      </c>
      <c r="D5060" t="str">
        <f t="shared" si="158"/>
        <v>LOBATT-Coexistence developments for banktrade related with general tables</v>
      </c>
    </row>
    <row r="5061" spans="1:4" x14ac:dyDescent="0.35">
      <c r="A5061" t="str">
        <f t="shared" si="157"/>
        <v>LOCABB-LOCAL ADDON IPFS ABBEY</v>
      </c>
      <c r="B5061" s="9" t="s">
        <v>10645</v>
      </c>
      <c r="C5061" s="9" t="s">
        <v>10646</v>
      </c>
      <c r="D5061" t="str">
        <f t="shared" si="158"/>
        <v>LOCABB-LOCAL ADDON IPFS ABBEY</v>
      </c>
    </row>
    <row r="5062" spans="1:4" x14ac:dyDescent="0.35">
      <c r="A5062" t="str">
        <f t="shared" si="157"/>
        <v>LOCDEV-Local developments managed from Germany</v>
      </c>
      <c r="B5062" s="9" t="s">
        <v>10647</v>
      </c>
      <c r="C5062" s="9" t="s">
        <v>10648</v>
      </c>
      <c r="D5062" t="str">
        <f t="shared" si="158"/>
        <v>LOCDEV-Local developments managed from Germany</v>
      </c>
    </row>
    <row r="5063" spans="1:4" x14ac:dyDescent="0.35">
      <c r="A5063" t="str">
        <f t="shared" si="157"/>
        <v>LOCESP-LOCAL ADDON IPFS SANTANDER</v>
      </c>
      <c r="B5063" s="9" t="s">
        <v>10649</v>
      </c>
      <c r="C5063" s="9" t="s">
        <v>10650</v>
      </c>
      <c r="D5063" t="str">
        <f t="shared" si="158"/>
        <v>LOCESP-LOCAL ADDON IPFS SANTANDER</v>
      </c>
    </row>
    <row r="5064" spans="1:4" x14ac:dyDescent="0.35">
      <c r="A5064" t="str">
        <f t="shared" si="157"/>
        <v>LOCOBF-Local coexistence BDP with FICO</v>
      </c>
      <c r="B5064" s="9" t="s">
        <v>10651</v>
      </c>
      <c r="C5064" s="9" t="s">
        <v>10652</v>
      </c>
      <c r="D5064" t="str">
        <f t="shared" si="158"/>
        <v>LOCOBF-Local coexistence BDP with FICO</v>
      </c>
    </row>
    <row r="5065" spans="1:4" x14ac:dyDescent="0.35">
      <c r="A5065" t="str">
        <f t="shared" si="157"/>
        <v>LOCOPB-Contacto Preferente BDP</v>
      </c>
      <c r="B5065" s="9" t="s">
        <v>10653</v>
      </c>
      <c r="C5065" s="9" t="s">
        <v>10654</v>
      </c>
      <c r="D5065" t="str">
        <f t="shared" si="158"/>
        <v>LOCOPB-Contacto Preferente BDP</v>
      </c>
    </row>
    <row r="5066" spans="1:4" x14ac:dyDescent="0.35">
      <c r="A5066" t="str">
        <f t="shared" si="157"/>
        <v>LOCORG-DESARROLLO.LOCAL.ORG</v>
      </c>
      <c r="B5066" s="9" t="s">
        <v>10655</v>
      </c>
      <c r="C5066" s="9" t="s">
        <v>10656</v>
      </c>
      <c r="D5066" t="str">
        <f t="shared" si="158"/>
        <v>LOCORG-DESARROLLO.LOCAL.ORG</v>
      </c>
    </row>
    <row r="5067" spans="1:4" x14ac:dyDescent="0.35">
      <c r="A5067" t="str">
        <f t="shared" si="157"/>
        <v>LOCPIB-LOCALES PIB</v>
      </c>
      <c r="B5067" s="9" t="s">
        <v>10657</v>
      </c>
      <c r="C5067" s="9" t="s">
        <v>10658</v>
      </c>
      <c r="D5067" t="str">
        <f t="shared" si="158"/>
        <v>LOCPIB-LOCALES PIB</v>
      </c>
    </row>
    <row r="5068" spans="1:4" x14ac:dyDescent="0.35">
      <c r="A5068" t="str">
        <f t="shared" si="157"/>
        <v>LOCSCB-LOCAL ADDON IPFS CORE SCB</v>
      </c>
      <c r="B5068" s="9" t="s">
        <v>10659</v>
      </c>
      <c r="C5068" s="9" t="s">
        <v>10660</v>
      </c>
      <c r="D5068" t="str">
        <f t="shared" si="158"/>
        <v>LOCSCB-LOCAL ADDON IPFS CORE SCB</v>
      </c>
    </row>
    <row r="5069" spans="1:4" x14ac:dyDescent="0.35">
      <c r="A5069" t="str">
        <f t="shared" si="157"/>
        <v>LOCSOV-DESARROLLOS LOCALES SOV</v>
      </c>
      <c r="B5069" s="9" t="s">
        <v>10661</v>
      </c>
      <c r="C5069" s="9" t="s">
        <v>10662</v>
      </c>
      <c r="D5069" t="str">
        <f t="shared" si="158"/>
        <v>LOCSOV-DESARROLLOS LOCALES SOV</v>
      </c>
    </row>
    <row r="5070" spans="1:4" x14ac:dyDescent="0.35">
      <c r="A5070" t="str">
        <f t="shared" si="157"/>
        <v>LOCSPM-LOCAL DEVELOPMENT TO ALLOW PARTENON TO ACCEPT BULK STOP CHECKS IN MULTIPLE FILES , PROCESS THE STOPS AND RESPOND WITH THE RESULT</v>
      </c>
      <c r="B5070" s="9" t="s">
        <v>10663</v>
      </c>
      <c r="C5070" s="9" t="s">
        <v>10664</v>
      </c>
      <c r="D5070" t="str">
        <f t="shared" si="158"/>
        <v>LOCSPM-LOCAL DEVELOPMENT TO ALLOW PARTENON TO ACCEPT BULK STOP CHECKS IN MULTIPLE FILES , PROCESS THE STOPS AND RESPOND WITH THE RESULT</v>
      </c>
    </row>
    <row r="5071" spans="1:4" x14ac:dyDescent="0.35">
      <c r="A5071" t="str">
        <f t="shared" si="157"/>
        <v>LOCTOT-LOCAL ADDON IPFS TOTTA</v>
      </c>
      <c r="B5071" s="9" t="s">
        <v>10665</v>
      </c>
      <c r="C5071" s="9" t="s">
        <v>10666</v>
      </c>
      <c r="D5071" t="str">
        <f t="shared" si="158"/>
        <v>LOCTOT-LOCAL ADDON IPFS TOTTA</v>
      </c>
    </row>
    <row r="5072" spans="1:4" x14ac:dyDescent="0.35">
      <c r="A5072" t="str">
        <f t="shared" si="157"/>
        <v>LODEOP-Aplicación que contiene el servicio de detalle operativo Lotes</v>
      </c>
      <c r="B5072" s="9" t="s">
        <v>10667</v>
      </c>
      <c r="C5072" s="9" t="s">
        <v>10668</v>
      </c>
      <c r="D5072" t="str">
        <f t="shared" si="158"/>
        <v>LODEOP-Aplicación que contiene el servicio de detalle operativo Lotes</v>
      </c>
    </row>
    <row r="5073" spans="1:4" x14ac:dyDescent="0.35">
      <c r="A5073" t="str">
        <f t="shared" si="157"/>
        <v>LODOAL-Aplicación que contiene el servicio de detalle operativo Lotes específico Alemania</v>
      </c>
      <c r="B5073" s="9" t="s">
        <v>10669</v>
      </c>
      <c r="C5073" s="9" t="s">
        <v>10670</v>
      </c>
      <c r="D5073" t="str">
        <f t="shared" si="158"/>
        <v>LODOAL-Aplicación que contiene el servicio de detalle operativo Lotes específico Alemania</v>
      </c>
    </row>
    <row r="5074" spans="1:4" x14ac:dyDescent="0.35">
      <c r="A5074" t="str">
        <f t="shared" si="157"/>
        <v>LODORE-LOANS DOCUMENT PRODUCTION</v>
      </c>
      <c r="B5074" s="9" t="s">
        <v>10671</v>
      </c>
      <c r="C5074" s="9" t="s">
        <v>10672</v>
      </c>
      <c r="D5074" t="str">
        <f t="shared" si="158"/>
        <v>LODORE-LOANS DOCUMENT PRODUCTION</v>
      </c>
    </row>
    <row r="5075" spans="1:4" x14ac:dyDescent="0.35">
      <c r="A5075" t="str">
        <f t="shared" si="157"/>
        <v>LODOSO-Aplicación que contiene el servicio de detalle operativo Lotes específico de Sovereign</v>
      </c>
      <c r="B5075" s="9" t="s">
        <v>10673</v>
      </c>
      <c r="C5075" s="9" t="s">
        <v>10674</v>
      </c>
      <c r="D5075" t="str">
        <f t="shared" si="158"/>
        <v>LODOSO-Aplicación que contiene el servicio de detalle operativo Lotes específico de Sovereign</v>
      </c>
    </row>
    <row r="5076" spans="1:4" x14ac:dyDescent="0.35">
      <c r="A5076" t="str">
        <f t="shared" si="157"/>
        <v>LOEEOO-Log de envío mensajes operativa oficina</v>
      </c>
      <c r="B5076" s="9" t="s">
        <v>10675</v>
      </c>
      <c r="C5076" s="9" t="s">
        <v>10676</v>
      </c>
      <c r="D5076" t="str">
        <f t="shared" si="158"/>
        <v>LOEEOO-Log de envío mensajes operativa oficina</v>
      </c>
    </row>
    <row r="5077" spans="1:4" x14ac:dyDescent="0.35">
      <c r="A5077" t="str">
        <f t="shared" si="157"/>
        <v>LOEMNP-Log de envío de emisión de mensajes.</v>
      </c>
      <c r="B5077" s="9" t="s">
        <v>10677</v>
      </c>
      <c r="C5077" s="9" t="s">
        <v>10678</v>
      </c>
      <c r="D5077" t="str">
        <f t="shared" si="158"/>
        <v>LOEMNP-Log de envío de emisión de mensajes.</v>
      </c>
    </row>
    <row r="5078" spans="1:4" x14ac:dyDescent="0.35">
      <c r="A5078" t="str">
        <f t="shared" si="157"/>
        <v>LOENPA-Local Enhancement Personal Accounts</v>
      </c>
      <c r="B5078" s="9" t="s">
        <v>10679</v>
      </c>
      <c r="C5078" s="9" t="s">
        <v>10680</v>
      </c>
      <c r="D5078" t="str">
        <f t="shared" si="158"/>
        <v>LOENPA-Local Enhancement Personal Accounts</v>
      </c>
    </row>
    <row r="5079" spans="1:4" x14ac:dyDescent="0.35">
      <c r="A5079" t="str">
        <f t="shared" si="157"/>
        <v>LOEOOS-Log de envío mensajes op oficina SAN</v>
      </c>
      <c r="B5079" s="9" t="s">
        <v>10681</v>
      </c>
      <c r="C5079" s="9" t="s">
        <v>10682</v>
      </c>
      <c r="D5079" t="str">
        <f t="shared" si="158"/>
        <v>LOEOOS-Log de envío mensajes op oficina SAN</v>
      </c>
    </row>
    <row r="5080" spans="1:4" x14ac:dyDescent="0.35">
      <c r="A5080" t="str">
        <f t="shared" ref="A5080:A5144" si="159">CONCATENATE(C5080,"-",B5080)</f>
        <v>LOESPA-Aplicación Producto España</v>
      </c>
      <c r="B5080" s="9" t="s">
        <v>10683</v>
      </c>
      <c r="C5080" s="9" t="s">
        <v>10684</v>
      </c>
      <c r="D5080" t="str">
        <f t="shared" ref="D5080:D5144" si="160">A5080</f>
        <v>LOESPA-Aplicación Producto España</v>
      </c>
    </row>
    <row r="5081" spans="1:4" x14ac:dyDescent="0.35">
      <c r="A5081" t="str">
        <f t="shared" si="159"/>
        <v>LOGEMP-Login para los distintos canales de empresas. Realiza la Autenticación, recupera los servicios disponibles del usuario y recupera datos del usuario.</v>
      </c>
      <c r="B5081" s="9" t="s">
        <v>10685</v>
      </c>
      <c r="C5081" s="9" t="s">
        <v>10686</v>
      </c>
      <c r="D5081" t="str">
        <f t="shared" si="160"/>
        <v>LOGEMP-Login para los distintos canales de empresas. Realiza la Autenticación, recupera los servicios disponibles del usuario y recupera datos del usuario.</v>
      </c>
    </row>
    <row r="5082" spans="1:4" x14ac:dyDescent="0.35">
      <c r="A5082" t="str">
        <f t="shared" si="159"/>
        <v>LOIQHH-Servicios específicos para las comunicaciones de cobros y pagos con LOANIQ</v>
      </c>
      <c r="B5082" s="9" t="s">
        <v>10687</v>
      </c>
      <c r="C5082" s="9" t="s">
        <v>10688</v>
      </c>
      <c r="D5082" t="str">
        <f t="shared" si="160"/>
        <v>LOIQHH-Servicios específicos para las comunicaciones de cobros y pagos con LOANIQ</v>
      </c>
    </row>
    <row r="5083" spans="1:4" x14ac:dyDescent="0.35">
      <c r="A5083" t="str">
        <f t="shared" si="159"/>
        <v>LOLOPD-Local Online Interface Aplication</v>
      </c>
      <c r="B5083" s="9" t="s">
        <v>10689</v>
      </c>
      <c r="C5083" s="9" t="s">
        <v>10690</v>
      </c>
      <c r="D5083" t="str">
        <f t="shared" si="160"/>
        <v>LOLOPD-Local Online Interface Aplication</v>
      </c>
    </row>
    <row r="5084" spans="1:4" x14ac:dyDescent="0.35">
      <c r="A5084" t="str">
        <f t="shared" si="159"/>
        <v>LOPADC-LOIA Pay Direkt  Cuentas Personales</v>
      </c>
      <c r="B5084" s="9" t="s">
        <v>10691</v>
      </c>
      <c r="C5084" s="9" t="s">
        <v>10692</v>
      </c>
      <c r="D5084" t="str">
        <f t="shared" si="160"/>
        <v>LOPADC-LOIA Pay Direkt  Cuentas Personales</v>
      </c>
    </row>
    <row r="5085" spans="1:4" x14ac:dyDescent="0.35">
      <c r="A5085" t="str">
        <f t="shared" si="159"/>
        <v>LOPRGE-Application to manage local processes in Germany</v>
      </c>
      <c r="B5085" s="9" t="s">
        <v>10693</v>
      </c>
      <c r="C5085" s="9" t="s">
        <v>10694</v>
      </c>
      <c r="D5085" t="str">
        <f t="shared" si="160"/>
        <v>LOPRGE-Application to manage local processes in Germany</v>
      </c>
    </row>
    <row r="5086" spans="1:4" x14ac:dyDescent="0.35">
      <c r="A5086" t="str">
        <f t="shared" si="159"/>
        <v>LOPRSO-Lotes presentación SOV</v>
      </c>
      <c r="B5086" s="9" t="s">
        <v>10695</v>
      </c>
      <c r="C5086" s="9" t="s">
        <v>10696</v>
      </c>
      <c r="D5086" t="str">
        <f t="shared" si="160"/>
        <v>LOPRSO-Lotes presentación SOV</v>
      </c>
    </row>
    <row r="5087" spans="1:4" x14ac:dyDescent="0.35">
      <c r="A5087" t="str">
        <f t="shared" si="159"/>
        <v>LORIP1-Global Risk Position for SCB</v>
      </c>
      <c r="B5087" s="9" t="s">
        <v>10697</v>
      </c>
      <c r="C5087" s="9" t="s">
        <v>10698</v>
      </c>
      <c r="D5087" t="str">
        <f t="shared" si="160"/>
        <v>LORIP1-Global Risk Position for SCB</v>
      </c>
    </row>
    <row r="5088" spans="1:4" x14ac:dyDescent="0.35">
      <c r="A5088" t="str">
        <f t="shared" si="159"/>
        <v>LORIPS-Global Risk Position for SB</v>
      </c>
      <c r="B5088" s="9" t="s">
        <v>10699</v>
      </c>
      <c r="C5088" s="9" t="s">
        <v>10700</v>
      </c>
      <c r="D5088" t="str">
        <f t="shared" si="160"/>
        <v>LORIPS-Global Risk Position for SB</v>
      </c>
    </row>
    <row r="5089" spans="1:4" x14ac:dyDescent="0.35">
      <c r="A5089" t="str">
        <f t="shared" si="159"/>
        <v>LOSAUK-LOCAL SAN UK FOR SECURITIZATIONS</v>
      </c>
      <c r="B5089" s="9" t="s">
        <v>10701</v>
      </c>
      <c r="C5089" s="9" t="s">
        <v>10702</v>
      </c>
      <c r="D5089" t="str">
        <f t="shared" si="160"/>
        <v>LOSAUK-LOCAL SAN UK FOR SECURITIZATIONS</v>
      </c>
    </row>
    <row r="5090" spans="1:4" x14ac:dyDescent="0.35">
      <c r="A5090" t="str">
        <f t="shared" si="159"/>
        <v>LOSECD-Local application to manage SEPA Checks transactions in Germany.</v>
      </c>
      <c r="B5090" s="9" t="s">
        <v>10703</v>
      </c>
      <c r="C5090" s="9" t="s">
        <v>10704</v>
      </c>
      <c r="D5090" t="str">
        <f t="shared" si="160"/>
        <v>LOSECD-Local application to manage SEPA Checks transactions in Germany.</v>
      </c>
    </row>
    <row r="5091" spans="1:4" x14ac:dyDescent="0.35">
      <c r="A5091" t="str">
        <f t="shared" si="159"/>
        <v>LOSVSC-LOCALES SVGS SCP</v>
      </c>
      <c r="B5091" s="9" t="s">
        <v>10705</v>
      </c>
      <c r="C5091" s="9" t="s">
        <v>10706</v>
      </c>
      <c r="D5091" t="str">
        <f t="shared" si="160"/>
        <v>LOSVSC-LOCALES SVGS SCP</v>
      </c>
    </row>
    <row r="5092" spans="1:4" x14ac:dyDescent="0.35">
      <c r="A5092" t="str">
        <f t="shared" si="159"/>
        <v>LOTHIS-Proceso de Historificación de GEM-Lotes</v>
      </c>
      <c r="B5092" s="9" t="s">
        <v>10707</v>
      </c>
      <c r="C5092" s="9" t="s">
        <v>10708</v>
      </c>
      <c r="D5092" t="str">
        <f t="shared" si="160"/>
        <v>LOTHIS-Proceso de Historificación de GEM-Lotes</v>
      </c>
    </row>
    <row r="5093" spans="1:4" x14ac:dyDescent="0.35">
      <c r="A5093" t="str">
        <f t="shared" si="159"/>
        <v>LOUSDE-Application meant to gather all the local developments implemented in US related with BDP</v>
      </c>
      <c r="B5093" s="9" t="s">
        <v>10709</v>
      </c>
      <c r="C5093" s="9" t="s">
        <v>10710</v>
      </c>
      <c r="D5093" t="str">
        <f t="shared" si="160"/>
        <v>LOUSDE-Application meant to gather all the local developments implemented in US related with BDP</v>
      </c>
    </row>
    <row r="5094" spans="1:4" x14ac:dyDescent="0.35">
      <c r="A5094" t="str">
        <f t="shared" si="159"/>
        <v>LOVEAP-Love application</v>
      </c>
      <c r="B5094" s="9" t="s">
        <v>10711</v>
      </c>
      <c r="C5094" s="9" t="s">
        <v>10712</v>
      </c>
      <c r="D5094" t="str">
        <f t="shared" si="160"/>
        <v>LOVEAP-Love application</v>
      </c>
    </row>
    <row r="5095" spans="1:4" x14ac:dyDescent="0.35">
      <c r="A5095" t="str">
        <f t="shared" si="159"/>
        <v>LOWROC-Aplicación que contiene los componentes del canal de oficina para Santander UK Banking Reform</v>
      </c>
      <c r="B5095" s="9" t="s">
        <v>10713</v>
      </c>
      <c r="C5095" s="9" t="s">
        <v>10714</v>
      </c>
      <c r="D5095" t="str">
        <f t="shared" si="160"/>
        <v>LOWROC-Aplicación que contiene los componentes del canal de oficina para Santander UK Banking Reform</v>
      </c>
    </row>
    <row r="5096" spans="1:4" x14ac:dyDescent="0.35">
      <c r="A5096" t="str">
        <f t="shared" si="159"/>
        <v>LOWROR-Aplicación que contiene los componentes del canal de oficina para la entidad RFB en Santander UK Banking Reform</v>
      </c>
      <c r="B5096" s="9" t="s">
        <v>10715</v>
      </c>
      <c r="C5096" s="9" t="s">
        <v>10716</v>
      </c>
      <c r="D5096" t="str">
        <f t="shared" si="160"/>
        <v>LOWROR-Aplicación que contiene los componentes del canal de oficina para la entidad RFB en Santander UK Banking Reform</v>
      </c>
    </row>
    <row r="5097" spans="1:4" x14ac:dyDescent="0.35">
      <c r="A5097" t="str">
        <f t="shared" si="159"/>
        <v>LPBCB-Ofrece consultas para cruce de operativa bancaria contra listas prohibidas de PBC. Banesto</v>
      </c>
      <c r="B5097" s="9" t="s">
        <v>10717</v>
      </c>
      <c r="C5097" s="9" t="s">
        <v>10718</v>
      </c>
      <c r="D5097" t="str">
        <f t="shared" si="160"/>
        <v>LPBCB-Ofrece consultas para cruce de operativa bancaria contra listas prohibidas de PBC. Banesto</v>
      </c>
    </row>
    <row r="5098" spans="1:4" x14ac:dyDescent="0.35">
      <c r="A5098" t="str">
        <f t="shared" si="159"/>
        <v>LPBCBM-Ofrece Consulta para cruce de operativa bancaria contra listas prohibidas de PBC. BMG</v>
      </c>
      <c r="B5098" s="9" t="s">
        <v>10719</v>
      </c>
      <c r="C5098" s="9" t="s">
        <v>10720</v>
      </c>
      <c r="D5098" t="str">
        <f t="shared" si="160"/>
        <v>LPBCBM-Ofrece Consulta para cruce de operativa bancaria contra listas prohibidas de PBC. BMG</v>
      </c>
    </row>
    <row r="5099" spans="1:4" x14ac:dyDescent="0.35">
      <c r="A5099" t="str">
        <f t="shared" si="159"/>
        <v>LPBCC-Ofrece consulta para cruce de operativa bancaria contra listas prohibidas de PBC. CORE</v>
      </c>
      <c r="B5099" s="9" t="s">
        <v>10721</v>
      </c>
      <c r="C5099" s="9" t="s">
        <v>10722</v>
      </c>
      <c r="D5099" t="str">
        <f t="shared" si="160"/>
        <v>LPBCC-Ofrece consulta para cruce de operativa bancaria contra listas prohibidas de PBC. CORE</v>
      </c>
    </row>
    <row r="5100" spans="1:4" x14ac:dyDescent="0.35">
      <c r="A5100" t="str">
        <f t="shared" si="159"/>
        <v>LPBCS-Ofrece Consulta para cruce de operativa bancaria contra listas prohibidas de PBC. Santander España</v>
      </c>
      <c r="B5100" s="9" t="s">
        <v>10723</v>
      </c>
      <c r="C5100" s="9" t="s">
        <v>10724</v>
      </c>
      <c r="D5100" t="str">
        <f t="shared" si="160"/>
        <v>LPBCS-Ofrece Consulta para cruce de operativa bancaria contra listas prohibidas de PBC. Santander España</v>
      </c>
    </row>
    <row r="5101" spans="1:4" x14ac:dyDescent="0.35">
      <c r="A5101" t="str">
        <f t="shared" si="159"/>
        <v>LPBCSO-Ofrece consulta para cruce de operativa bancaria contra listas prohibidas de PBC. Sovereign</v>
      </c>
      <c r="B5101" s="9" t="s">
        <v>10725</v>
      </c>
      <c r="C5101" s="9" t="s">
        <v>10726</v>
      </c>
      <c r="D5101" t="str">
        <f t="shared" si="160"/>
        <v>LPBCSO-Ofrece consulta para cruce de operativa bancaria contra listas prohibidas de PBC. Sovereign</v>
      </c>
    </row>
    <row r="5102" spans="1:4" x14ac:dyDescent="0.35">
      <c r="A5102" t="str">
        <f t="shared" si="159"/>
        <v>LPBCTO-Ofrece Consulta para cruce de operativa bancaria contra listas prohibidas de PBC. Totta</v>
      </c>
      <c r="B5102" s="9" t="s">
        <v>10727</v>
      </c>
      <c r="C5102" s="9" t="s">
        <v>10728</v>
      </c>
      <c r="D5102" t="str">
        <f t="shared" si="160"/>
        <v>LPBCTO-Ofrece Consulta para cruce de operativa bancaria contra listas prohibidas de PBC. Totta</v>
      </c>
    </row>
    <row r="5103" spans="1:4" x14ac:dyDescent="0.35">
      <c r="A5103" t="str">
        <f t="shared" si="159"/>
        <v>LPGEAL-Aplicación que contendrá la Lógica de presentación específica para Alemania.</v>
      </c>
      <c r="B5103" s="9" t="s">
        <v>10729</v>
      </c>
      <c r="C5103" s="9" t="s">
        <v>10730</v>
      </c>
      <c r="D5103" t="str">
        <f t="shared" si="160"/>
        <v>LPGEAL-Aplicación que contendrá la Lógica de presentación específica para Alemania.</v>
      </c>
    </row>
    <row r="5104" spans="1:4" x14ac:dyDescent="0.35">
      <c r="A5104" t="str">
        <f t="shared" si="159"/>
        <v>LPGEDC-Aplicación que contiene los elementos de Lógica de Presentación asociados a la aplicación de Lógica de Negocio de Gestión de Contratos de AMC</v>
      </c>
      <c r="B5104" s="9" t="s">
        <v>10731</v>
      </c>
      <c r="C5104" s="9" t="s">
        <v>10732</v>
      </c>
      <c r="D5104" t="str">
        <f t="shared" si="160"/>
        <v>LPGEDC-Aplicación que contiene los elementos de Lógica de Presentación asociados a la aplicación de Lógica de Negocio de Gestión de Contratos de AMC</v>
      </c>
    </row>
    <row r="5105" spans="1:4" x14ac:dyDescent="0.35">
      <c r="A5105" t="str">
        <f t="shared" si="159"/>
        <v>LPGEDE-Aplicación que contiene los elementos de Lógica de Presentación asociados a la aplicación de Lógica de Negocio de Gestión de Estructuras de AMC</v>
      </c>
      <c r="B5105" s="9" t="s">
        <v>10733</v>
      </c>
      <c r="C5105" s="9" t="s">
        <v>10734</v>
      </c>
      <c r="D5105" t="str">
        <f t="shared" si="160"/>
        <v>LPGEDE-Aplicación que contiene los elementos de Lógica de Presentación asociados a la aplicación de Lógica de Negocio de Gestión de Estructuras de AMC</v>
      </c>
    </row>
    <row r="5106" spans="1:4" x14ac:dyDescent="0.35">
      <c r="A5106" t="str">
        <f t="shared" si="159"/>
        <v>LPGEDI-Aplicación que contiene los elementos de Lógica de Presentación asociados a la aplicación de Lógica de Negocio de Gestión de Deuda Impagada de Préstamos.</v>
      </c>
      <c r="B5106" s="9" t="s">
        <v>10735</v>
      </c>
      <c r="C5106" s="9" t="s">
        <v>10736</v>
      </c>
      <c r="D5106" t="str">
        <f t="shared" si="160"/>
        <v>LPGEDI-Aplicación que contiene los elementos de Lógica de Presentación asociados a la aplicación de Lógica de Negocio de Gestión de Deuda Impagada de Préstamos.</v>
      </c>
    </row>
    <row r="5107" spans="1:4" x14ac:dyDescent="0.35">
      <c r="A5107" t="str">
        <f t="shared" si="159"/>
        <v>LPGEDO-Aplicación que contiene los elementos de Lógica de Presentación asociados a la aplicación de Lógica de Domiciliaciones</v>
      </c>
      <c r="B5107" s="9" t="s">
        <v>10737</v>
      </c>
      <c r="C5107" s="9" t="s">
        <v>10738</v>
      </c>
      <c r="D5107" t="str">
        <f t="shared" si="160"/>
        <v>LPGEDO-Aplicación que contiene los elementos de Lógica de Presentación asociados a la aplicación de Lógica de Domiciliaciones</v>
      </c>
    </row>
    <row r="5108" spans="1:4" x14ac:dyDescent="0.35">
      <c r="A5108" t="str">
        <f t="shared" si="159"/>
        <v>LPGEOP-Aplicación que contiene los elementos de Lógica de Presentación asociados a la aplicación de Lögica de Negocio de Gestión de Operaciones de Préstamos.</v>
      </c>
      <c r="B5108" s="9" t="s">
        <v>10739</v>
      </c>
      <c r="C5108" s="9" t="s">
        <v>10740</v>
      </c>
      <c r="D5108" t="str">
        <f t="shared" si="160"/>
        <v>LPGEOP-Aplicación que contiene los elementos de Lógica de Presentación asociados a la aplicación de Lögica de Negocio de Gestión de Operaciones de Préstamos.</v>
      </c>
    </row>
    <row r="5109" spans="1:4" x14ac:dyDescent="0.35">
      <c r="A5109" t="str">
        <f t="shared" si="159"/>
        <v>LPGEUS-LP GESTORES USA</v>
      </c>
      <c r="B5109" s="9" t="s">
        <v>10741</v>
      </c>
      <c r="C5109" s="9" t="s">
        <v>10742</v>
      </c>
      <c r="D5109" t="str">
        <f t="shared" si="160"/>
        <v>LPGEUS-LP GESTORES USA</v>
      </c>
    </row>
    <row r="5110" spans="1:4" x14ac:dyDescent="0.35">
      <c r="A5110" t="str">
        <f t="shared" si="159"/>
        <v>LPPRAL-Aplicación que contiene las LPs correspondientes a desarrollos catalogados como Producto Alemania.</v>
      </c>
      <c r="B5110" s="9" t="s">
        <v>10743</v>
      </c>
      <c r="C5110" s="9" t="s">
        <v>10744</v>
      </c>
      <c r="D5110" t="str">
        <f t="shared" si="160"/>
        <v>LPPRAL-Aplicación que contiene las LPs correspondientes a desarrollos catalogados como Producto Alemania.</v>
      </c>
    </row>
    <row r="5111" spans="1:4" x14ac:dyDescent="0.35">
      <c r="A5111" t="str">
        <f t="shared" si="159"/>
        <v>LQCOLO-Operativa de liquidaciones On-Line y Contabilizaciones</v>
      </c>
      <c r="B5111" s="9" t="s">
        <v>10745</v>
      </c>
      <c r="C5111" s="9" t="s">
        <v>10746</v>
      </c>
      <c r="D5111" t="str">
        <f t="shared" si="160"/>
        <v>LQCOLO-Operativa de liquidaciones On-Line y Contabilizaciones</v>
      </c>
    </row>
    <row r="5112" spans="1:4" x14ac:dyDescent="0.35">
      <c r="A5112" t="str">
        <f t="shared" si="159"/>
        <v>LQCOPT-LOCAL CORE DE CP-LQ EN PT</v>
      </c>
      <c r="B5112" s="9" t="s">
        <v>10747</v>
      </c>
      <c r="C5112" s="9" t="s">
        <v>10748</v>
      </c>
      <c r="D5112" t="str">
        <f t="shared" si="160"/>
        <v>LQCOPT-LOCAL CORE DE CP-LQ EN PT</v>
      </c>
    </row>
    <row r="5113" spans="1:4" x14ac:dyDescent="0.35">
      <c r="A5113" t="str">
        <f t="shared" si="159"/>
        <v>LQCOSP-Tratamientos de Liquidaciones de Cuentas de Plazo España</v>
      </c>
      <c r="B5113" s="9" t="s">
        <v>10749</v>
      </c>
      <c r="C5113" s="9" t="s">
        <v>10750</v>
      </c>
      <c r="D5113" t="str">
        <f t="shared" si="160"/>
        <v>LQCOSP-Tratamientos de Liquidaciones de Cuentas de Plazo España</v>
      </c>
    </row>
    <row r="5114" spans="1:4" x14ac:dyDescent="0.35">
      <c r="A5114" t="str">
        <f t="shared" si="159"/>
        <v>LQCOUK-Liquidación intereses sobre productos de vista.</v>
      </c>
      <c r="B5114" s="9" t="s">
        <v>10587</v>
      </c>
      <c r="C5114" s="9" t="s">
        <v>10751</v>
      </c>
      <c r="D5114" t="str">
        <f t="shared" si="160"/>
        <v>LQCOUK-Liquidación intereses sobre productos de vista.</v>
      </c>
    </row>
    <row r="5115" spans="1:4" x14ac:dyDescent="0.35">
      <c r="A5115" t="str">
        <f t="shared" si="159"/>
        <v>LQCPAL-Tratamientos de Liquidaciones de Cuentas Personales en Alemania</v>
      </c>
      <c r="B5115" s="9" t="s">
        <v>10752</v>
      </c>
      <c r="C5115" s="9" t="s">
        <v>10753</v>
      </c>
      <c r="D5115" t="str">
        <f t="shared" si="160"/>
        <v>LQCPAL-Tratamientos de Liquidaciones de Cuentas Personales en Alemania</v>
      </c>
    </row>
    <row r="5116" spans="1:4" x14ac:dyDescent="0.35">
      <c r="A5116" t="str">
        <f t="shared" si="159"/>
        <v>LQCPCO-Aplicación que da soporte a todas las consultas de liquidaciones</v>
      </c>
      <c r="B5116" s="9" t="s">
        <v>10754</v>
      </c>
      <c r="C5116" s="9" t="s">
        <v>10755</v>
      </c>
      <c r="D5116" t="str">
        <f t="shared" si="160"/>
        <v>LQCPCO-Aplicación que da soporte a todas las consultas de liquidaciones</v>
      </c>
    </row>
    <row r="5117" spans="1:4" x14ac:dyDescent="0.35">
      <c r="A5117" t="str">
        <f t="shared" si="159"/>
        <v>LQCPSP-Especifica España que da soporte a las consultas de liquidaciones</v>
      </c>
      <c r="B5117" s="9" t="s">
        <v>10756</v>
      </c>
      <c r="C5117" s="9" t="s">
        <v>10757</v>
      </c>
      <c r="D5117" t="str">
        <f t="shared" si="160"/>
        <v>LQCPSP-Especifica España que da soporte a las consultas de liquidaciones</v>
      </c>
    </row>
    <row r="5118" spans="1:4" x14ac:dyDescent="0.35">
      <c r="A5118" t="str">
        <f t="shared" si="159"/>
        <v>LQCPUK-Aplicación Especifica UK  que da soporte a las consultas de liquidaciones</v>
      </c>
      <c r="B5118" s="9" t="s">
        <v>10758</v>
      </c>
      <c r="C5118" s="9" t="s">
        <v>10759</v>
      </c>
      <c r="D5118" t="str">
        <f t="shared" si="160"/>
        <v>LQCPUK-Aplicación Especifica UK  que da soporte a las consultas de liquidaciones</v>
      </c>
    </row>
    <row r="5119" spans="1:4" x14ac:dyDescent="0.35">
      <c r="A5119" t="str">
        <f t="shared" si="159"/>
        <v>LQCRPT-LOCAL CORE DE LIQ DE PLAZO EN TOTTA</v>
      </c>
      <c r="B5119" s="9" t="s">
        <v>10760</v>
      </c>
      <c r="C5119" s="9" t="s">
        <v>10761</v>
      </c>
      <c r="D5119" t="str">
        <f t="shared" si="160"/>
        <v>LQCRPT-LOCAL CORE DE LIQ DE PLAZO EN TOTTA</v>
      </c>
    </row>
    <row r="5120" spans="1:4" x14ac:dyDescent="0.35">
      <c r="A5120" t="str">
        <f t="shared" si="159"/>
        <v>LQCRUK-LOCAL CORE DE LIQ DE PLAZO EN ABBEY</v>
      </c>
      <c r="B5120" s="9" t="s">
        <v>10762</v>
      </c>
      <c r="C5120" s="9" t="s">
        <v>10763</v>
      </c>
      <c r="D5120" t="str">
        <f t="shared" si="160"/>
        <v>LQCRUK-LOCAL CORE DE LIQ DE PLAZO EN ABBEY</v>
      </c>
    </row>
    <row r="5121" spans="1:4" x14ac:dyDescent="0.35">
      <c r="A5121" t="str">
        <f t="shared" si="159"/>
        <v>LQESLO-Aplicación Específica España para dar Soporte a la Operativa de Liquidaciones Online y Contabilización</v>
      </c>
      <c r="B5121" s="9" t="s">
        <v>10764</v>
      </c>
      <c r="C5121" s="9" t="s">
        <v>10765</v>
      </c>
      <c r="D5121" t="str">
        <f t="shared" si="160"/>
        <v>LQESLO-Aplicación Específica España para dar Soporte a la Operativa de Liquidaciones Online y Contabilización</v>
      </c>
    </row>
    <row r="5122" spans="1:4" x14ac:dyDescent="0.35">
      <c r="A5122" t="str">
        <f t="shared" si="159"/>
        <v>LQPLAL-Tratamientos de Liquidaciones de Cuentas de Plazo en Alemania</v>
      </c>
      <c r="B5122" s="9" t="s">
        <v>10766</v>
      </c>
      <c r="C5122" s="9" t="s">
        <v>10767</v>
      </c>
      <c r="D5122" t="str">
        <f t="shared" si="160"/>
        <v>LQPLAL-Tratamientos de Liquidaciones de Cuentas de Plazo en Alemania</v>
      </c>
    </row>
    <row r="5123" spans="1:4" x14ac:dyDescent="0.35">
      <c r="A5123" t="str">
        <f t="shared" si="159"/>
        <v>LQPLCO-Consultas de Liquidaciones de Plazo</v>
      </c>
      <c r="B5123" s="9" t="s">
        <v>10768</v>
      </c>
      <c r="C5123" s="9" t="s">
        <v>10769</v>
      </c>
      <c r="D5123" t="str">
        <f t="shared" si="160"/>
        <v>LQPLCO-Consultas de Liquidaciones de Plazo</v>
      </c>
    </row>
    <row r="5124" spans="1:4" x14ac:dyDescent="0.35">
      <c r="A5124" t="str">
        <f t="shared" si="159"/>
        <v>LQREST-Liquidación intereses sobre productos no estandar (corresponsales,…).</v>
      </c>
      <c r="B5124" s="9" t="s">
        <v>10770</v>
      </c>
      <c r="C5124" s="9" t="s">
        <v>10771</v>
      </c>
      <c r="D5124" t="str">
        <f t="shared" si="160"/>
        <v>LQREST-Liquidación intereses sobre productos no estandar (corresponsales,…).</v>
      </c>
    </row>
    <row r="5125" spans="1:4" x14ac:dyDescent="0.35">
      <c r="A5125" t="str">
        <f t="shared" si="159"/>
        <v>LQSPCO-Aplicación especifica España que da soporte a las consultas de las liquidaciones</v>
      </c>
      <c r="B5125" s="9" t="s">
        <v>10772</v>
      </c>
      <c r="C5125" s="9" t="s">
        <v>10773</v>
      </c>
      <c r="D5125" t="str">
        <f t="shared" si="160"/>
        <v>LQSPCO-Aplicación especifica España que da soporte a las consultas de las liquidaciones</v>
      </c>
    </row>
    <row r="5126" spans="1:4" x14ac:dyDescent="0.35">
      <c r="A5126" t="str">
        <f t="shared" si="159"/>
        <v>LQUKCO-Aplicación especifica Reino Unido que da soporte a las consultas de las liquidaciones</v>
      </c>
      <c r="B5126" s="9" t="s">
        <v>10774</v>
      </c>
      <c r="C5126" s="9" t="s">
        <v>10775</v>
      </c>
      <c r="D5126" t="str">
        <f t="shared" si="160"/>
        <v>LQUKCO-Aplicación especifica Reino Unido que da soporte a las consultas de las liquidaciones</v>
      </c>
    </row>
    <row r="5127" spans="1:4" x14ac:dyDescent="0.35">
      <c r="A5127" t="str">
        <f t="shared" si="159"/>
        <v>LRSKCR-Localizador de Riesgos para Empresas</v>
      </c>
      <c r="B5127" s="9" t="s">
        <v>10776</v>
      </c>
      <c r="C5127" s="9" t="s">
        <v>10777</v>
      </c>
      <c r="D5127" t="str">
        <f t="shared" si="160"/>
        <v>LRSKCR-Localizador de Riesgos para Empresas</v>
      </c>
    </row>
    <row r="5128" spans="1:4" x14ac:dyDescent="0.35">
      <c r="A5128" t="str">
        <f t="shared" si="159"/>
        <v>LRSKUK-Localizador de Riesgos Empresas Santander UK</v>
      </c>
      <c r="B5128" s="9" t="s">
        <v>10778</v>
      </c>
      <c r="C5128" s="9" t="s">
        <v>10779</v>
      </c>
      <c r="D5128" t="str">
        <f t="shared" si="160"/>
        <v>LRSKUK-Localizador de Riesgos Empresas Santander UK</v>
      </c>
    </row>
    <row r="5129" spans="1:4" x14ac:dyDescent="0.35">
      <c r="A5129" t="str">
        <f t="shared" si="159"/>
        <v>LSPTMO-DESARROLLOS LOCALES A NIVEL NCIONAL DE PRÉSTAMOS</v>
      </c>
      <c r="B5129" s="9" t="s">
        <v>10780</v>
      </c>
      <c r="C5129" s="9" t="s">
        <v>10781</v>
      </c>
      <c r="D5129" t="str">
        <f t="shared" si="160"/>
        <v>LSPTMO-DESARROLLOS LOCALES A NIVEL NCIONAL DE PRÉSTAMOS</v>
      </c>
    </row>
    <row r="5130" spans="1:4" x14ac:dyDescent="0.35">
      <c r="A5130" t="str">
        <f t="shared" si="159"/>
        <v>LUUSJC-Aplicación local que alberga los servicios de busqueda de usuarios de Jerarquías para UK Corporate</v>
      </c>
      <c r="B5130" s="9" t="s">
        <v>10782</v>
      </c>
      <c r="C5130" s="9" t="s">
        <v>10783</v>
      </c>
      <c r="D5130" t="str">
        <f t="shared" si="160"/>
        <v>LUUSJC-Aplicación local que alberga los servicios de busqueda de usuarios de Jerarquías para UK Corporate</v>
      </c>
    </row>
    <row r="5131" spans="1:4" x14ac:dyDescent="0.35">
      <c r="A5131" t="str">
        <f t="shared" si="159"/>
        <v>LWOSUR-Aplicación que contiene los componentes del canal de oficina para Santander UK Retail</v>
      </c>
      <c r="B5131" s="9" t="s">
        <v>10784</v>
      </c>
      <c r="C5131" s="9" t="s">
        <v>10785</v>
      </c>
      <c r="D5131" t="str">
        <f t="shared" si="160"/>
        <v>LWOSUR-Aplicación que contiene los componentes del canal de oficina para Santander UK Retail</v>
      </c>
    </row>
    <row r="5132" spans="1:4" x14ac:dyDescent="0.35">
      <c r="A5132" t="str">
        <f t="shared" si="159"/>
        <v>LY0001-Procesos para extraccion de datos integrales para ambientes previos, aplicando enmascaramiento a datos sensibles.</v>
      </c>
      <c r="B5132" s="9" t="s">
        <v>10786</v>
      </c>
      <c r="C5132" s="9" t="s">
        <v>10787</v>
      </c>
      <c r="D5132" t="str">
        <f t="shared" si="160"/>
        <v>LY0001-Procesos para extraccion de datos integrales para ambientes previos, aplicando enmascaramiento a datos sensibles.</v>
      </c>
    </row>
    <row r="5133" spans="1:4" x14ac:dyDescent="0.35">
      <c r="A5133" t="str">
        <f t="shared" si="159"/>
        <v>LYCBAN-APLICACIÓN DE LIQUIDACION Y COBRO DEL SCC BAN</v>
      </c>
      <c r="B5133" s="9" t="s">
        <v>10788</v>
      </c>
      <c r="C5133" s="9" t="s">
        <v>10789</v>
      </c>
      <c r="D5133" t="str">
        <f t="shared" si="160"/>
        <v>LYCBAN-APLICACIÓN DE LIQUIDACION Y COBRO DEL SCC BAN</v>
      </c>
    </row>
    <row r="5134" spans="1:4" x14ac:dyDescent="0.35">
      <c r="A5134" t="str">
        <f t="shared" si="159"/>
        <v>LYCOPB-Liquidacion y Cobro Especifico Open</v>
      </c>
      <c r="B5134" s="9" t="s">
        <v>10790</v>
      </c>
      <c r="C5134" s="9" t="s">
        <v>10791</v>
      </c>
      <c r="D5134" t="str">
        <f t="shared" si="160"/>
        <v>LYCOPB-Liquidacion y Cobro Especifico Open</v>
      </c>
    </row>
    <row r="5135" spans="1:4" x14ac:dyDescent="0.35">
      <c r="A5135" t="str">
        <f t="shared" si="159"/>
        <v>LYCOUK-Liquidacion y Cobro Especifica de UK</v>
      </c>
      <c r="B5135" s="9" t="s">
        <v>10792</v>
      </c>
      <c r="C5135" s="9" t="s">
        <v>10793</v>
      </c>
      <c r="D5135" t="str">
        <f t="shared" si="160"/>
        <v>LYCOUK-Liquidacion y Cobro Especifica de UK</v>
      </c>
    </row>
    <row r="5136" spans="1:4" x14ac:dyDescent="0.35">
      <c r="A5136" t="str">
        <f t="shared" si="159"/>
        <v>LYCSAN-Liquidacion y Cobro Especifico Santander</v>
      </c>
      <c r="B5136" s="9" t="s">
        <v>10794</v>
      </c>
      <c r="C5136" s="9" t="s">
        <v>10795</v>
      </c>
      <c r="D5136" t="str">
        <f t="shared" si="160"/>
        <v>LYCSAN-Liquidacion y Cobro Especifico Santander</v>
      </c>
    </row>
    <row r="5137" spans="1:4" x14ac:dyDescent="0.35">
      <c r="A5137" t="str">
        <f t="shared" si="159"/>
        <v>LYCSEB-Liquidacion y Cobro específico de SEB</v>
      </c>
      <c r="B5137" s="9" t="s">
        <v>10796</v>
      </c>
      <c r="C5137" s="9" t="s">
        <v>10797</v>
      </c>
      <c r="D5137" t="str">
        <f t="shared" si="160"/>
        <v>LYCSEB-Liquidacion y Cobro específico de SEB</v>
      </c>
    </row>
    <row r="5138" spans="1:4" x14ac:dyDescent="0.35">
      <c r="A5138" t="str">
        <f t="shared" si="159"/>
        <v>LYCSOV-Liquidacion y Cobro Especifica Sovereign</v>
      </c>
      <c r="B5138" s="9" t="s">
        <v>10798</v>
      </c>
      <c r="C5138" s="9" t="s">
        <v>10799</v>
      </c>
      <c r="D5138" t="str">
        <f t="shared" si="160"/>
        <v>LYCSOV-Liquidacion y Cobro Especifica Sovereign</v>
      </c>
    </row>
    <row r="5139" spans="1:4" x14ac:dyDescent="0.35">
      <c r="A5139" t="str">
        <f t="shared" si="159"/>
        <v>LYNMIG-Aplicación para la migración en los canales de Santander España que permite migrar LYNX del táctico al estratégico. Para ello se define una tabla de canal/centros donde se irán dando alta los centros que se van a ir migrando.</v>
      </c>
      <c r="B5139" s="9" t="s">
        <v>10800</v>
      </c>
      <c r="C5139" s="9" t="s">
        <v>10801</v>
      </c>
      <c r="D5139" t="str">
        <f t="shared" si="160"/>
        <v>LYNMIG-Aplicación para la migración en los canales de Santander España que permite migrar LYNX del táctico al estratégico. Para ello se define una tabla de canal/centros donde se irán dando alta los centros que se van a ir migrando.</v>
      </c>
    </row>
    <row r="5140" spans="1:4" x14ac:dyDescent="0.35">
      <c r="A5140" t="str">
        <f t="shared" si="159"/>
        <v>LYNMUL-A new button in the main screen of Lynx will provoke a set of inquiries on several Partenon applications in order to recover the most relevant information of:
•	The card
•	The owner of the card
•	The account related with the card
•	The movements done in the account
The information retrieved will be presented in a single separate screen complete and with no pagination.</v>
      </c>
      <c r="B5140" s="9" t="s">
        <v>10802</v>
      </c>
      <c r="C5140" s="9" t="s">
        <v>10803</v>
      </c>
      <c r="D5140" t="str">
        <f t="shared" si="160"/>
        <v>LYNMUL-A new button in the main screen of Lynx will provoke a set of inquiries on several Partenon applications in order to recover the most relevant information of:
•	The card
•	The owner of the card
•	The account related with the card
•	The movements done in the account
The information retrieved will be presented in a single separate screen complete and with no pagination.</v>
      </c>
    </row>
    <row r="5141" spans="1:4" x14ac:dyDescent="0.35">
      <c r="A5141" t="str">
        <f t="shared" si="159"/>
        <v>LYNX01-Herramienta para prevención de fraudes para manejo de cuenta de cheques y tarjetas de débito y crédito para Banco Santander México, por medio del cual el área de prevención de fraudes e incidencias operativas para el seguimiento de operaciones sospechosas.</v>
      </c>
      <c r="B5141" s="9" t="s">
        <v>10804</v>
      </c>
      <c r="C5141" s="9" t="s">
        <v>10805</v>
      </c>
      <c r="D5141" t="str">
        <f t="shared" si="160"/>
        <v>LYNX01-Herramienta para prevención de fraudes para manejo de cuenta de cheques y tarjetas de débito y crédito para Banco Santander México, por medio del cual el área de prevención de fraudes e incidencias operativas para el seguimiento de operaciones sospechosas.</v>
      </c>
    </row>
    <row r="5142" spans="1:4" x14ac:dyDescent="0.35">
      <c r="A5142" t="str">
        <f t="shared" si="159"/>
        <v>LYNX02-Aplicación que controla los intestos de fraude en los medios de pago</v>
      </c>
      <c r="B5142" s="9" t="s">
        <v>10806</v>
      </c>
      <c r="C5142" s="9" t="s">
        <v>10807</v>
      </c>
      <c r="D5142" t="str">
        <f t="shared" si="160"/>
        <v>LYNX02-Aplicación que controla los intestos de fraude en los medios de pago</v>
      </c>
    </row>
    <row r="5143" spans="1:4" x14ac:dyDescent="0.35">
      <c r="A5143" t="str">
        <f t="shared" si="159"/>
        <v>LYR-LEASING Y RENTING PARTENON</v>
      </c>
      <c r="B5143" s="9" t="s">
        <v>10808</v>
      </c>
      <c r="C5143" s="9" t="s">
        <v>10809</v>
      </c>
      <c r="D5143" t="str">
        <f t="shared" si="160"/>
        <v>LYR-LEASING Y RENTING PARTENON</v>
      </c>
    </row>
    <row r="5144" spans="1:4" x14ac:dyDescent="0.35">
      <c r="A5144" t="str">
        <f t="shared" si="159"/>
        <v>LYUKCO-Fraud alerting for Santander UK Corporate.</v>
      </c>
      <c r="B5144" s="9" t="s">
        <v>10810</v>
      </c>
      <c r="C5144" s="9" t="s">
        <v>10811</v>
      </c>
      <c r="D5144" t="str">
        <f t="shared" si="160"/>
        <v>LYUKCO-Fraud alerting for Santander UK Corporate.</v>
      </c>
    </row>
    <row r="5145" spans="1:4" x14ac:dyDescent="0.35">
      <c r="A5145" t="str">
        <f t="shared" ref="A5145:A5209" si="161">CONCATENATE(C5145,"-",B5145)</f>
        <v>LYUKRE-Fraud alerting for Santander UK Retail.</v>
      </c>
      <c r="B5145" s="9" t="s">
        <v>10812</v>
      </c>
      <c r="C5145" s="9" t="s">
        <v>10813</v>
      </c>
      <c r="D5145" t="str">
        <f t="shared" ref="D5145:D5209" si="162">A5145</f>
        <v>LYUKRE-Fraud alerting for Santander UK Retail.</v>
      </c>
    </row>
    <row r="5146" spans="1:4" x14ac:dyDescent="0.35">
      <c r="A5146" t="str">
        <f t="shared" si="161"/>
        <v>LZOOKP-SISTEMA LOGGING MONITORING - ZOOKEEPER</v>
      </c>
      <c r="B5146" s="9" t="s">
        <v>10814</v>
      </c>
      <c r="C5146" s="9" t="s">
        <v>10815</v>
      </c>
      <c r="D5146" t="str">
        <f t="shared" si="162"/>
        <v>LZOOKP-SISTEMA LOGGING MONITORING - ZOOKEEPER</v>
      </c>
    </row>
    <row r="5147" spans="1:4" x14ac:dyDescent="0.35">
      <c r="A5147" t="str">
        <f t="shared" si="161"/>
        <v>MAACAB-MAESTRO ACTIVOS ABB</v>
      </c>
      <c r="B5147" s="9" t="s">
        <v>10816</v>
      </c>
      <c r="C5147" s="9" t="s">
        <v>10817</v>
      </c>
      <c r="D5147" t="str">
        <f t="shared" si="162"/>
        <v>MAACAB-MAESTRO ACTIVOS ABB</v>
      </c>
    </row>
    <row r="5148" spans="1:4" x14ac:dyDescent="0.35">
      <c r="A5148" t="str">
        <f t="shared" si="161"/>
        <v>MAACBA-MAESTRO DE ACTIVOS BAN</v>
      </c>
      <c r="B5148" s="9" t="s">
        <v>10818</v>
      </c>
      <c r="C5148" s="9" t="s">
        <v>10819</v>
      </c>
      <c r="D5148" t="str">
        <f t="shared" si="162"/>
        <v>MAACBA-MAESTRO DE ACTIVOS BAN</v>
      </c>
    </row>
    <row r="5149" spans="1:4" x14ac:dyDescent="0.35">
      <c r="A5149" t="str">
        <f t="shared" si="161"/>
        <v>MAACSA-MAESTRO DE ACTIVOS SAN</v>
      </c>
      <c r="B5149" s="9" t="s">
        <v>10820</v>
      </c>
      <c r="C5149" s="9" t="s">
        <v>10821</v>
      </c>
      <c r="D5149" t="str">
        <f t="shared" si="162"/>
        <v>MAACSA-MAESTRO DE ACTIVOS SAN</v>
      </c>
    </row>
    <row r="5150" spans="1:4" x14ac:dyDescent="0.35">
      <c r="A5150" t="str">
        <f t="shared" si="161"/>
        <v>MAACSO-MAESTRO ACTIVOS SOV</v>
      </c>
      <c r="B5150" s="9" t="s">
        <v>10822</v>
      </c>
      <c r="C5150" s="9" t="s">
        <v>10823</v>
      </c>
      <c r="D5150" t="str">
        <f t="shared" si="162"/>
        <v>MAACSO-MAESTRO ACTIVOS SOV</v>
      </c>
    </row>
    <row r="5151" spans="1:4" x14ac:dyDescent="0.35">
      <c r="A5151" t="str">
        <f t="shared" si="161"/>
        <v>MAADRA-Aplic. Administración Agrupaciones Riesgos específica para Alemania para el módulo de Adm de los SSI RC</v>
      </c>
      <c r="B5151" s="9" t="s">
        <v>10824</v>
      </c>
      <c r="C5151" s="9" t="s">
        <v>10825</v>
      </c>
      <c r="D5151" t="str">
        <f t="shared" si="162"/>
        <v>MAADRA-Aplic. Administración Agrupaciones Riesgos específica para Alemania para el módulo de Adm de los SSI RC</v>
      </c>
    </row>
    <row r="5152" spans="1:4" x14ac:dyDescent="0.35">
      <c r="A5152" t="str">
        <f t="shared" si="161"/>
        <v>MAADRM-Aplic. Administración Agrupaciones Riesgos específica para México para MAC de SSI RC</v>
      </c>
      <c r="B5152" s="9" t="s">
        <v>10826</v>
      </c>
      <c r="C5152" s="9" t="s">
        <v>10827</v>
      </c>
      <c r="D5152" t="str">
        <f t="shared" si="162"/>
        <v>MAADRM-Aplic. Administración Agrupaciones Riesgos específica para México para MAC de SSI RC</v>
      </c>
    </row>
    <row r="5153" spans="1:4" x14ac:dyDescent="0.35">
      <c r="A5153" t="str">
        <f t="shared" si="161"/>
        <v>MAAPWO-Cálculo de atribuciones para sancionar una solicitud</v>
      </c>
      <c r="B5153" s="9" t="s">
        <v>10828</v>
      </c>
      <c r="C5153" s="9" t="s">
        <v>10829</v>
      </c>
      <c r="D5153" t="str">
        <f t="shared" si="162"/>
        <v>MAAPWO-Cálculo de atribuciones para sancionar una solicitud</v>
      </c>
    </row>
    <row r="5154" spans="1:4" x14ac:dyDescent="0.35">
      <c r="A5154" t="str">
        <f t="shared" si="161"/>
        <v>MAATRI-APLICACION QUE GESTIONA LA ADMINISTRACION Y CONSULTA DE ATRIBUTOS</v>
      </c>
      <c r="B5154" s="9" t="s">
        <v>10830</v>
      </c>
      <c r="C5154" s="9" t="s">
        <v>10831</v>
      </c>
      <c r="D5154" t="str">
        <f t="shared" si="162"/>
        <v>MAATRI-APLICACION QUE GESTIONA LA ADMINISTRACION Y CONSULTA DE ATRIBUTOS</v>
      </c>
    </row>
    <row r="5155" spans="1:4" x14ac:dyDescent="0.35">
      <c r="A5155" t="str">
        <f t="shared" si="161"/>
        <v>MAAUDT-Possibilitar a operacionalização de transações Omni-Chanel. Operações iniciadas em um Canal com continuidade em outro.</v>
      </c>
      <c r="B5155" s="9" t="s">
        <v>10832</v>
      </c>
      <c r="C5155" s="9" t="s">
        <v>10833</v>
      </c>
      <c r="D5155" t="str">
        <f t="shared" si="162"/>
        <v>MAAUDT-Possibilitar a operacionalização de transações Omni-Chanel. Operações iniciadas em um Canal com continuidade em outro.</v>
      </c>
    </row>
    <row r="5156" spans="1:4" x14ac:dyDescent="0.35">
      <c r="A5156" t="str">
        <f t="shared" si="161"/>
        <v>MAAUDU-Toma de decisiones automaticas por los motores de reglas. Corporate UK</v>
      </c>
      <c r="B5156" s="9" t="s">
        <v>10834</v>
      </c>
      <c r="C5156" s="9" t="s">
        <v>10835</v>
      </c>
      <c r="D5156" t="str">
        <f t="shared" si="162"/>
        <v>MAAUDU-Toma de decisiones automaticas por los motores de reglas. Corporate UK</v>
      </c>
    </row>
    <row r="5157" spans="1:4" x14ac:dyDescent="0.35">
      <c r="A5157" t="str">
        <f t="shared" si="161"/>
        <v>MAAUME-Aplicación Multi Maestros Auxiliares Mexico</v>
      </c>
      <c r="B5157" s="9" t="s">
        <v>10836</v>
      </c>
      <c r="C5157" s="9" t="s">
        <v>10837</v>
      </c>
      <c r="D5157" t="str">
        <f t="shared" si="162"/>
        <v>MAAUME-Aplicación Multi Maestros Auxiliares Mexico</v>
      </c>
    </row>
    <row r="5158" spans="1:4" x14ac:dyDescent="0.35">
      <c r="A5158" t="str">
        <f t="shared" si="161"/>
        <v>MAAUXI-Aplicación Maestros Auxiliares Atribuciones</v>
      </c>
      <c r="B5158" s="9" t="s">
        <v>10838</v>
      </c>
      <c r="C5158" s="9" t="s">
        <v>10839</v>
      </c>
      <c r="D5158" t="str">
        <f t="shared" si="162"/>
        <v>MAAUXI-Aplicación Maestros Auxiliares Atribuciones</v>
      </c>
    </row>
    <row r="5159" spans="1:4" x14ac:dyDescent="0.35">
      <c r="A5159" t="str">
        <f t="shared" si="161"/>
        <v>MACGAR-Administración de Jerarquías y Agrupaciones Riesgos para la obtención de la Posición Operativa del Cleinte (POC)</v>
      </c>
      <c r="B5159" s="9" t="s">
        <v>10840</v>
      </c>
      <c r="C5159" s="9" t="s">
        <v>10841</v>
      </c>
      <c r="D5159" t="str">
        <f t="shared" si="162"/>
        <v>MACGAR-Administración de Jerarquías y Agrupaciones Riesgos para la obtención de la Posición Operativa del Cleinte (POC)</v>
      </c>
    </row>
    <row r="5160" spans="1:4" x14ac:dyDescent="0.35">
      <c r="A5160" t="str">
        <f t="shared" si="161"/>
        <v>MACGES-Administración parámetros de Estructuras para el estructural de DWRC</v>
      </c>
      <c r="B5160" s="9" t="s">
        <v>10842</v>
      </c>
      <c r="C5160" s="9" t="s">
        <v>10843</v>
      </c>
      <c r="D5160" t="str">
        <f t="shared" si="162"/>
        <v>MACGES-Administración parámetros de Estructuras para el estructural de DWRC</v>
      </c>
    </row>
    <row r="5161" spans="1:4" x14ac:dyDescent="0.35">
      <c r="A5161" t="str">
        <f t="shared" si="161"/>
        <v>MACGPA-Parametrizaciones para los procesos del Aprovisionador del DW Operacional: definición de Solicitudes 'en Vuelo', prelación de Situación Irregular y Tipos de Intervención a considerar en las Agrupaciones de Riesgoos</v>
      </c>
      <c r="B5161" s="9" t="s">
        <v>10844</v>
      </c>
      <c r="C5161" s="9" t="s">
        <v>10845</v>
      </c>
      <c r="D5161" t="str">
        <f t="shared" si="162"/>
        <v>MACGPA-Parametrizaciones para los procesos del Aprovisionador del DW Operacional: definición de Solicitudes 'en Vuelo', prelación de Situación Irregular y Tipos de Intervención a considerar en las Agrupaciones de Riesgoos</v>
      </c>
    </row>
    <row r="5162" spans="1:4" x14ac:dyDescent="0.35">
      <c r="A5162" t="str">
        <f t="shared" si="161"/>
        <v>MACGPS-Aplic. de Definición de los Saldos de Explotación de los SSI RC y sus Parametrizaciones con los Tipos de Importe entrada</v>
      </c>
      <c r="B5162" s="9" t="s">
        <v>10846</v>
      </c>
      <c r="C5162" s="9" t="s">
        <v>10847</v>
      </c>
      <c r="D5162" t="str">
        <f t="shared" si="162"/>
        <v>MACGPS-Aplic. de Definición de los Saldos de Explotación de los SSI RC y sus Parametrizaciones con los Tipos de Importe entrada</v>
      </c>
    </row>
    <row r="5163" spans="1:4" x14ac:dyDescent="0.35">
      <c r="A5163" t="str">
        <f t="shared" si="161"/>
        <v>MACGUS-Aplic. Gestión de Usuarios del Módulo de Administración los SSI RC, permite hacer la definición de usuarios, perfiles y roles de las aplicaicones de la capa de Explotación (DMs)</v>
      </c>
      <c r="B5163" s="9" t="s">
        <v>10848</v>
      </c>
      <c r="C5163" s="9" t="s">
        <v>10849</v>
      </c>
      <c r="D5163" t="str">
        <f t="shared" si="162"/>
        <v>MACGUS-Aplic. Gestión de Usuarios del Módulo de Administración los SSI RC, permite hacer la definición de usuarios, perfiles y roles de las aplicaicones de la capa de Explotación (DMs)</v>
      </c>
    </row>
    <row r="5164" spans="1:4" x14ac:dyDescent="0.35">
      <c r="A5164" t="str">
        <f t="shared" si="161"/>
        <v>MACMEN-Aplicación para contener el menú de las diferentes aplicaciones del Módulo de Administración y Control de los SSI de Riesgo Crédito</v>
      </c>
      <c r="B5164" s="9" t="s">
        <v>10850</v>
      </c>
      <c r="C5164" s="9" t="s">
        <v>10851</v>
      </c>
      <c r="D5164" t="str">
        <f t="shared" si="162"/>
        <v>MACMEN-Aplicación para contener el menú de las diferentes aplicaciones del Módulo de Administración y Control de los SSI de Riesgo Crédito</v>
      </c>
    </row>
    <row r="5165" spans="1:4" x14ac:dyDescent="0.35">
      <c r="A5165" t="str">
        <f t="shared" si="161"/>
        <v>MACOPR-Aplicación para el matenimiento de contratos de préstamos</v>
      </c>
      <c r="B5165" s="9" t="s">
        <v>10852</v>
      </c>
      <c r="C5165" s="9" t="s">
        <v>10853</v>
      </c>
      <c r="D5165" t="str">
        <f t="shared" si="162"/>
        <v>MACOPR-Aplicación para el matenimiento de contratos de préstamos</v>
      </c>
    </row>
    <row r="5166" spans="1:4" x14ac:dyDescent="0.35">
      <c r="A5166" t="str">
        <f t="shared" si="161"/>
        <v>MACSCC-Aplic. Servicios Comunes del Módulo de Administración DWRC</v>
      </c>
      <c r="B5166" s="9" t="s">
        <v>10854</v>
      </c>
      <c r="C5166" s="9" t="s">
        <v>10855</v>
      </c>
      <c r="D5166" t="str">
        <f t="shared" si="162"/>
        <v>MACSCC-Aplic. Servicios Comunes del Módulo de Administración DWRC</v>
      </c>
    </row>
    <row r="5167" spans="1:4" x14ac:dyDescent="0.35">
      <c r="A5167" t="str">
        <f t="shared" si="161"/>
        <v>MACVAF-Parametrizacion para las Validaciones Funcionales acopladas al DWRC y carga de los dimensiones que van al DM de Control de Procesos</v>
      </c>
      <c r="B5167" s="9" t="s">
        <v>10856</v>
      </c>
      <c r="C5167" s="9" t="s">
        <v>10857</v>
      </c>
      <c r="D5167" t="str">
        <f t="shared" si="162"/>
        <v>MACVAF-Parametrizacion para las Validaciones Funcionales acopladas al DWRC y carga de los dimensiones que van al DM de Control de Procesos</v>
      </c>
    </row>
    <row r="5168" spans="1:4" x14ac:dyDescent="0.35">
      <c r="A5168" t="str">
        <f t="shared" si="161"/>
        <v>MAEABA-MAESTROS AUXILIARIARES BANEST</v>
      </c>
      <c r="B5168" s="9" t="s">
        <v>10858</v>
      </c>
      <c r="C5168" s="9" t="s">
        <v>10859</v>
      </c>
      <c r="D5168" t="str">
        <f t="shared" si="162"/>
        <v>MAEABA-MAESTROS AUXILIARIARES BANEST</v>
      </c>
    </row>
    <row r="5169" spans="1:4" x14ac:dyDescent="0.35">
      <c r="A5169" t="str">
        <f t="shared" si="161"/>
        <v>MAEABB-Aplicación Multi Maestros Auxiliares Abbey</v>
      </c>
      <c r="B5169" s="9" t="s">
        <v>10860</v>
      </c>
      <c r="C5169" s="9" t="s">
        <v>10861</v>
      </c>
      <c r="D5169" t="str">
        <f t="shared" si="162"/>
        <v>MAEABB-Aplicación Multi Maestros Auxiliares Abbey</v>
      </c>
    </row>
    <row r="5170" spans="1:4" x14ac:dyDescent="0.35">
      <c r="A5170" t="str">
        <f t="shared" si="161"/>
        <v>MAEACT-MAESTRO DE ACTIVOS</v>
      </c>
      <c r="B5170" s="9" t="s">
        <v>10862</v>
      </c>
      <c r="C5170" s="9" t="s">
        <v>10863</v>
      </c>
      <c r="D5170" t="str">
        <f t="shared" si="162"/>
        <v>MAEACT-MAESTRO DE ACTIVOS</v>
      </c>
    </row>
    <row r="5171" spans="1:4" x14ac:dyDescent="0.35">
      <c r="A5171" t="str">
        <f t="shared" si="161"/>
        <v>MAEALE-Aplicación Multi Maestros Auxiliares Alemania</v>
      </c>
      <c r="B5171" s="9" t="s">
        <v>10864</v>
      </c>
      <c r="C5171" s="9" t="s">
        <v>10865</v>
      </c>
      <c r="D5171" t="str">
        <f t="shared" si="162"/>
        <v>MAEALE-Aplicación Multi Maestros Auxiliares Alemania</v>
      </c>
    </row>
    <row r="5172" spans="1:4" x14ac:dyDescent="0.35">
      <c r="A5172" t="str">
        <f t="shared" si="161"/>
        <v>MAEAMG-MAESTROS AUXILIARES SW MULTI GLOBAL</v>
      </c>
      <c r="B5172" s="9" t="s">
        <v>10866</v>
      </c>
      <c r="C5172" s="9" t="s">
        <v>10867</v>
      </c>
      <c r="D5172" t="str">
        <f t="shared" si="162"/>
        <v>MAEAMG-MAESTROS AUXILIARES SW MULTI GLOBAL</v>
      </c>
    </row>
    <row r="5173" spans="1:4" x14ac:dyDescent="0.35">
      <c r="A5173" t="str">
        <f t="shared" si="161"/>
        <v>MAEAUX-PARAMETRIZACIÓN DE CATÁLOGO DE PRODUCTOS</v>
      </c>
      <c r="B5173" s="9" t="s">
        <v>10868</v>
      </c>
      <c r="C5173" s="9" t="s">
        <v>10869</v>
      </c>
      <c r="D5173" t="str">
        <f t="shared" si="162"/>
        <v>MAEAUX-PARAMETRIZACIÓN DE CATÁLOGO DE PRODUCTOS</v>
      </c>
    </row>
    <row r="5174" spans="1:4" x14ac:dyDescent="0.35">
      <c r="A5174" t="str">
        <f t="shared" si="161"/>
        <v>MAECOR-Aplicación de parametrización para entorno corporativo</v>
      </c>
      <c r="B5174" s="9" t="s">
        <v>10870</v>
      </c>
      <c r="C5174" s="9" t="s">
        <v>10871</v>
      </c>
      <c r="D5174" t="str">
        <f t="shared" si="162"/>
        <v>MAECOR-Aplicación de parametrización para entorno corporativo</v>
      </c>
    </row>
    <row r="5175" spans="1:4" x14ac:dyDescent="0.35">
      <c r="A5175" t="str">
        <f t="shared" si="161"/>
        <v>MAEOPE-Aplicación Multi de Maestros auxiliares para Openbank</v>
      </c>
      <c r="B5175" s="9" t="s">
        <v>10872</v>
      </c>
      <c r="C5175" s="9" t="s">
        <v>10873</v>
      </c>
      <c r="D5175" t="str">
        <f t="shared" si="162"/>
        <v>MAEOPE-Aplicación Multi de Maestros auxiliares para Openbank</v>
      </c>
    </row>
    <row r="5176" spans="1:4" x14ac:dyDescent="0.35">
      <c r="A5176" t="str">
        <f t="shared" si="161"/>
        <v>MAERBS-Aplicación Multi Maestros Auxiliares RBS</v>
      </c>
      <c r="B5176" s="9" t="s">
        <v>10874</v>
      </c>
      <c r="C5176" s="9" t="s">
        <v>10875</v>
      </c>
      <c r="D5176" t="str">
        <f t="shared" si="162"/>
        <v>MAERBS-Aplicación Multi Maestros Auxiliares RBS</v>
      </c>
    </row>
    <row r="5177" spans="1:4" x14ac:dyDescent="0.35">
      <c r="A5177" t="str">
        <f t="shared" si="161"/>
        <v>MAESAN-Aplicación de Maestros Auxiliares Santandr</v>
      </c>
      <c r="B5177" s="9" t="s">
        <v>10876</v>
      </c>
      <c r="C5177" s="9" t="s">
        <v>10877</v>
      </c>
      <c r="D5177" t="str">
        <f t="shared" si="162"/>
        <v>MAESAN-Aplicación de Maestros Auxiliares Santandr</v>
      </c>
    </row>
    <row r="5178" spans="1:4" x14ac:dyDescent="0.35">
      <c r="A5178" t="str">
        <f t="shared" si="161"/>
        <v>MAESAU-APLICACION QUE GESTIONA LA PARAMETRIZACION DE LA RETROCESION DE PRECIOS.</v>
      </c>
      <c r="B5178" s="9" t="s">
        <v>10878</v>
      </c>
      <c r="C5178" s="9" t="s">
        <v>10879</v>
      </c>
      <c r="D5178" t="str">
        <f t="shared" si="162"/>
        <v>MAESAU-APLICACION QUE GESTIONA LA PARAMETRIZACION DE LA RETROCESION DE PRECIOS.</v>
      </c>
    </row>
    <row r="5179" spans="1:4" x14ac:dyDescent="0.35">
      <c r="A5179" t="str">
        <f t="shared" si="161"/>
        <v>MAESEB-Aplicación Multi de Maestros Auxiliares para SEB</v>
      </c>
      <c r="B5179" s="9" t="s">
        <v>10880</v>
      </c>
      <c r="C5179" s="9" t="s">
        <v>10881</v>
      </c>
      <c r="D5179" t="str">
        <f t="shared" si="162"/>
        <v>MAESEB-Aplicación Multi de Maestros Auxiliares para SEB</v>
      </c>
    </row>
    <row r="5180" spans="1:4" x14ac:dyDescent="0.35">
      <c r="A5180" t="str">
        <f t="shared" si="161"/>
        <v>MAESOV-Aplicación Multi Maestros Auxiliares Sovereign</v>
      </c>
      <c r="B5180" s="9" t="s">
        <v>10882</v>
      </c>
      <c r="C5180" s="9" t="s">
        <v>10883</v>
      </c>
      <c r="D5180" t="str">
        <f t="shared" si="162"/>
        <v>MAESOV-Aplicación Multi Maestros Auxiliares Sovereign</v>
      </c>
    </row>
    <row r="5181" spans="1:4" x14ac:dyDescent="0.35">
      <c r="A5181" t="str">
        <f t="shared" si="161"/>
        <v>MAETOT-Aplicación Multi de Maestros Auxiliares para Totta</v>
      </c>
      <c r="B5181" s="9" t="s">
        <v>10884</v>
      </c>
      <c r="C5181" s="9" t="s">
        <v>10885</v>
      </c>
      <c r="D5181" t="str">
        <f t="shared" si="162"/>
        <v>MAETOT-Aplicación Multi de Maestros Auxiliares para Totta</v>
      </c>
    </row>
    <row r="5182" spans="1:4" x14ac:dyDescent="0.35">
      <c r="A5182" t="str">
        <f t="shared" si="161"/>
        <v>MAEVEN-APLICACION QUE GESTIONA LA ADMINISTRACION Y CONSULTA DE EVENTOS</v>
      </c>
      <c r="B5182" s="9" t="s">
        <v>10886</v>
      </c>
      <c r="C5182" s="9" t="s">
        <v>10887</v>
      </c>
      <c r="D5182" t="str">
        <f t="shared" si="162"/>
        <v>MAEVEN-APLICACION QUE GESTIONA LA ADMINISTRACION Y CONSULTA DE EVENTOS</v>
      </c>
    </row>
    <row r="5183" spans="1:4" x14ac:dyDescent="0.35">
      <c r="A5183" t="str">
        <f t="shared" si="161"/>
        <v>MAGDEA-Aplic. específica para Alemania para Gestión de Estructuras del Módulo de Administración DWRC</v>
      </c>
      <c r="B5183" s="9" t="s">
        <v>10888</v>
      </c>
      <c r="C5183" s="9" t="s">
        <v>10889</v>
      </c>
      <c r="D5183" t="str">
        <f t="shared" si="162"/>
        <v>MAGDEA-Aplic. específica para Alemania para Gestión de Estructuras del Módulo de Administración DWRC</v>
      </c>
    </row>
    <row r="5184" spans="1:4" x14ac:dyDescent="0.35">
      <c r="A5184" t="str">
        <f t="shared" si="161"/>
        <v>MAGDEM-Aplic. específica para México Gestión de Estructuras del Módulo de Administración DWRC</v>
      </c>
      <c r="B5184" s="9" t="s">
        <v>10890</v>
      </c>
      <c r="C5184" s="9" t="s">
        <v>10891</v>
      </c>
      <c r="D5184" t="str">
        <f t="shared" si="162"/>
        <v>MAGDEM-Aplic. específica para México Gestión de Estructuras del Módulo de Administración DWRC</v>
      </c>
    </row>
    <row r="5185" spans="1:4" x14ac:dyDescent="0.35">
      <c r="A5185" t="str">
        <f t="shared" si="161"/>
        <v>MAGDUA-Aplic. específica para Alemania Gestión de Usuarios del Módulo de Administración DWRC</v>
      </c>
      <c r="B5185" s="9" t="s">
        <v>10892</v>
      </c>
      <c r="C5185" s="9" t="s">
        <v>10893</v>
      </c>
      <c r="D5185" t="str">
        <f t="shared" si="162"/>
        <v>MAGDUA-Aplic. específica para Alemania Gestión de Usuarios del Módulo de Administración DWRC</v>
      </c>
    </row>
    <row r="5186" spans="1:4" x14ac:dyDescent="0.35">
      <c r="A5186" t="str">
        <f t="shared" si="161"/>
        <v>MAGDUM-Aplic. específica para México Gestión de Usuarios del Módulo de Administración DWRC</v>
      </c>
      <c r="B5186" s="9" t="s">
        <v>10894</v>
      </c>
      <c r="C5186" s="9" t="s">
        <v>10895</v>
      </c>
      <c r="D5186" t="str">
        <f t="shared" si="162"/>
        <v>MAGDUM-Aplic. específica para México Gestión de Usuarios del Módulo de Administración DWRC</v>
      </c>
    </row>
    <row r="5187" spans="1:4" x14ac:dyDescent="0.35">
      <c r="A5187" t="str">
        <f t="shared" si="161"/>
        <v>MALCSU-Mapeos locales para la carga del DWH de Riesgo de Crédito - Santander US</v>
      </c>
      <c r="B5187" s="9" t="s">
        <v>10896</v>
      </c>
      <c r="C5187" s="9" t="s">
        <v>10897</v>
      </c>
      <c r="D5187" t="str">
        <f t="shared" si="162"/>
        <v>MALCSU-Mapeos locales para la carga del DWH de Riesgo de Crédito - Santander US</v>
      </c>
    </row>
    <row r="5188" spans="1:4" x14ac:dyDescent="0.35">
      <c r="A5188" t="str">
        <f t="shared" si="161"/>
        <v>MALICO-MANTENIMIENTO DE LIMITES POR IMPORTE Y PERSONA</v>
      </c>
      <c r="B5188" s="9" t="s">
        <v>10898</v>
      </c>
      <c r="C5188" s="9" t="s">
        <v>10899</v>
      </c>
      <c r="D5188" t="str">
        <f t="shared" si="162"/>
        <v>MALICO-MANTENIMIENTO DE LIMITES POR IMPORTE Y PERSONA</v>
      </c>
    </row>
    <row r="5189" spans="1:4" x14ac:dyDescent="0.35">
      <c r="A5189" t="str">
        <f t="shared" si="161"/>
        <v>MALIMU-MANTENIMIENTO DE LIMITES POR IMPORTE Y PERSONA  MULTI PARA CORPORATE</v>
      </c>
      <c r="B5189" s="9" t="s">
        <v>10900</v>
      </c>
      <c r="C5189" s="9" t="s">
        <v>10901</v>
      </c>
      <c r="D5189" t="str">
        <f t="shared" si="162"/>
        <v>MALIMU-MANTENIMIENTO DE LIMITES POR IMPORTE Y PERSONA  MULTI PARA CORPORATE</v>
      </c>
    </row>
    <row r="5190" spans="1:4" x14ac:dyDescent="0.35">
      <c r="A5190" t="str">
        <f t="shared" si="161"/>
        <v>MAMEAA-Aplic. Específica Alemania del Menú de acceso a la aplicación</v>
      </c>
      <c r="B5190" s="9" t="s">
        <v>10902</v>
      </c>
      <c r="C5190" s="9" t="s">
        <v>10903</v>
      </c>
      <c r="D5190" t="str">
        <f t="shared" si="162"/>
        <v>MAMEAA-Aplic. Específica Alemania del Menú de acceso a la aplicación</v>
      </c>
    </row>
    <row r="5191" spans="1:4" x14ac:dyDescent="0.35">
      <c r="A5191" t="str">
        <f t="shared" si="161"/>
        <v>MAMEAM-Aplic. Específica México del Menú de acceso a la aplicación MAC de los SSI RC</v>
      </c>
      <c r="B5191" s="9" t="s">
        <v>10904</v>
      </c>
      <c r="C5191" s="9" t="s">
        <v>10905</v>
      </c>
      <c r="D5191" t="str">
        <f t="shared" si="162"/>
        <v>MAMEAM-Aplic. Específica México del Menú de acceso a la aplicación MAC de los SSI RC</v>
      </c>
    </row>
    <row r="5192" spans="1:4" x14ac:dyDescent="0.35">
      <c r="A5192" t="str">
        <f t="shared" si="161"/>
        <v>MANAAL-Implementacion Especifica Alemania para Alta de Gestores</v>
      </c>
      <c r="B5192" s="9" t="s">
        <v>10906</v>
      </c>
      <c r="C5192" s="9" t="s">
        <v>10907</v>
      </c>
      <c r="D5192" t="str">
        <f t="shared" si="162"/>
        <v>MANAAL-Implementacion Especifica Alemania para Alta de Gestores</v>
      </c>
    </row>
    <row r="5193" spans="1:4" x14ac:dyDescent="0.35">
      <c r="A5193" t="str">
        <f t="shared" si="161"/>
        <v>MANABG-GESTORES BMG ESPECIFICO</v>
      </c>
      <c r="B5193" s="9" t="s">
        <v>10908</v>
      </c>
      <c r="C5193" s="9" t="s">
        <v>10909</v>
      </c>
      <c r="D5193" t="str">
        <f t="shared" si="162"/>
        <v>MANABG-GESTORES BMG ESPECIFICO</v>
      </c>
    </row>
    <row r="5194" spans="1:4" x14ac:dyDescent="0.35">
      <c r="A5194" t="str">
        <f t="shared" si="161"/>
        <v>MANACO-GESTORES CORE . Aplicacion Producto . Multimplementada Orientada a Servicios</v>
      </c>
      <c r="B5194" s="9" t="s">
        <v>10910</v>
      </c>
      <c r="C5194" s="9" t="s">
        <v>10911</v>
      </c>
      <c r="D5194" t="str">
        <f t="shared" si="162"/>
        <v>MANACO-GESTORES CORE . Aplicacion Producto . Multimplementada Orientada a Servicios</v>
      </c>
    </row>
    <row r="5195" spans="1:4" x14ac:dyDescent="0.35">
      <c r="A5195" t="str">
        <f t="shared" si="161"/>
        <v>MANAES-Es la parte que da soporte a la multiimplementacion en España de la aplciacion de Gestores CORE.</v>
      </c>
      <c r="B5195" s="9" t="s">
        <v>10912</v>
      </c>
      <c r="C5195" s="9" t="s">
        <v>10913</v>
      </c>
      <c r="D5195" t="str">
        <f t="shared" si="162"/>
        <v>MANAES-Es la parte que da soporte a la multiimplementacion en España de la aplciacion de Gestores CORE.</v>
      </c>
    </row>
    <row r="5196" spans="1:4" x14ac:dyDescent="0.35">
      <c r="A5196" t="str">
        <f t="shared" si="161"/>
        <v>MANAGB-GESTORES GB</v>
      </c>
      <c r="B5196" s="9" t="s">
        <v>10914</v>
      </c>
      <c r="C5196" s="9" t="s">
        <v>10915</v>
      </c>
      <c r="D5196" t="str">
        <f t="shared" si="162"/>
        <v>MANAGB-GESTORES GB</v>
      </c>
    </row>
    <row r="5197" spans="1:4" x14ac:dyDescent="0.35">
      <c r="A5197" t="str">
        <f t="shared" si="161"/>
        <v>MANALE-CONVERSOR DE MANDATOS PARA ALEMANIA</v>
      </c>
      <c r="B5197" s="9" t="s">
        <v>10916</v>
      </c>
      <c r="C5197" s="9" t="s">
        <v>10917</v>
      </c>
      <c r="D5197" t="str">
        <f t="shared" si="162"/>
        <v>MANALE-CONVERSOR DE MANDATOS PARA ALEMANIA</v>
      </c>
    </row>
    <row r="5198" spans="1:4" x14ac:dyDescent="0.35">
      <c r="A5198" t="str">
        <f t="shared" si="161"/>
        <v>MANAUK-Aplicacion del producto Gestores, Producto específico UK</v>
      </c>
      <c r="B5198" s="9" t="s">
        <v>10918</v>
      </c>
      <c r="C5198" s="9" t="s">
        <v>10919</v>
      </c>
      <c r="D5198" t="str">
        <f t="shared" si="162"/>
        <v>MANAUK-Aplicacion del producto Gestores, Producto específico UK</v>
      </c>
    </row>
    <row r="5199" spans="1:4" x14ac:dyDescent="0.35">
      <c r="A5199" t="str">
        <f t="shared" si="161"/>
        <v>MANAUS-GESTORES ESPECIF USA</v>
      </c>
      <c r="B5199" s="9" t="s">
        <v>10920</v>
      </c>
      <c r="C5199" s="9" t="s">
        <v>10921</v>
      </c>
      <c r="D5199" t="str">
        <f t="shared" si="162"/>
        <v>MANAUS-GESTORES ESPECIF USA</v>
      </c>
    </row>
    <row r="5200" spans="1:4" x14ac:dyDescent="0.35">
      <c r="A5200" t="str">
        <f t="shared" si="161"/>
        <v>MANCOR-CONVERSOR DE MANDATOS</v>
      </c>
      <c r="B5200" s="9" t="s">
        <v>10922</v>
      </c>
      <c r="C5200" s="9" t="s">
        <v>10923</v>
      </c>
      <c r="D5200" t="str">
        <f t="shared" si="162"/>
        <v>MANCOR-CONVERSOR DE MANDATOS</v>
      </c>
    </row>
    <row r="5201" spans="1:4" x14ac:dyDescent="0.35">
      <c r="A5201" t="str">
        <f t="shared" si="161"/>
        <v>MANDAT-CONVERSORES PARA ABBEY</v>
      </c>
      <c r="B5201" s="9" t="s">
        <v>10924</v>
      </c>
      <c r="C5201" s="9" t="s">
        <v>10925</v>
      </c>
      <c r="D5201" t="str">
        <f t="shared" si="162"/>
        <v>MANDAT-CONVERSORES PARA ABBEY</v>
      </c>
    </row>
    <row r="5202" spans="1:4" x14ac:dyDescent="0.35">
      <c r="A5202" t="str">
        <f t="shared" si="161"/>
        <v>MANDAT-Conversor de cheques bancarios mandatario</v>
      </c>
      <c r="B5202" s="9" t="s">
        <v>10926</v>
      </c>
      <c r="C5202" s="9" t="s">
        <v>10925</v>
      </c>
      <c r="D5202" t="str">
        <f t="shared" si="162"/>
        <v>MANDAT-Conversor de cheques bancarios mandatario</v>
      </c>
    </row>
    <row r="5203" spans="1:4" x14ac:dyDescent="0.35">
      <c r="A5203" t="str">
        <f t="shared" si="161"/>
        <v>MANRFB-MANDATES MULTI CORP</v>
      </c>
      <c r="B5203" s="9" t="s">
        <v>10927</v>
      </c>
      <c r="C5203" s="9" t="s">
        <v>10928</v>
      </c>
      <c r="D5203" t="str">
        <f t="shared" si="162"/>
        <v>MANRFB-MANDATES MULTI CORP</v>
      </c>
    </row>
    <row r="5204" spans="1:4" x14ac:dyDescent="0.35">
      <c r="A5204" t="str">
        <f t="shared" si="161"/>
        <v>MANTEN-OPERATIVA DE MANTENIMIENTO</v>
      </c>
      <c r="B5204" s="9" t="s">
        <v>10929</v>
      </c>
      <c r="C5204" s="9" t="s">
        <v>10930</v>
      </c>
      <c r="D5204" t="str">
        <f t="shared" si="162"/>
        <v>MANTEN-OPERATIVA DE MANTENIMIENTO</v>
      </c>
    </row>
    <row r="5205" spans="1:4" x14ac:dyDescent="0.35">
      <c r="A5205" t="str">
        <f t="shared" si="161"/>
        <v>MAPASE-Aplic. Específica Alemania de Parametrización de Saldos de Explotación  para el modulo de administracion de los SSI RC</v>
      </c>
      <c r="B5205" s="9" t="s">
        <v>10931</v>
      </c>
      <c r="C5205" s="9" t="s">
        <v>10932</v>
      </c>
      <c r="D5205" t="str">
        <f t="shared" si="162"/>
        <v>MAPASE-Aplic. Específica Alemania de Parametrización de Saldos de Explotación  para el modulo de administracion de los SSI RC</v>
      </c>
    </row>
    <row r="5206" spans="1:4" x14ac:dyDescent="0.35">
      <c r="A5206" t="str">
        <f t="shared" si="161"/>
        <v>MAPRLU-MANTENIMIENTO PREFERENCIAS PARA SC LOCAL UK</v>
      </c>
      <c r="B5206" s="9" t="s">
        <v>10933</v>
      </c>
      <c r="C5206" s="9" t="s">
        <v>10934</v>
      </c>
      <c r="D5206" t="str">
        <f t="shared" si="162"/>
        <v>MAPRLU-MANTENIMIENTO PREFERENCIAS PARA SC LOCAL UK</v>
      </c>
    </row>
    <row r="5207" spans="1:4" x14ac:dyDescent="0.35">
      <c r="A5207" t="str">
        <f t="shared" si="161"/>
        <v>MAPSEM-Aplic. Específica México Parametrización de Saldos de Explotación para MAC SSI RC</v>
      </c>
      <c r="B5207" s="9" t="s">
        <v>10935</v>
      </c>
      <c r="C5207" s="9" t="s">
        <v>10936</v>
      </c>
      <c r="D5207" t="str">
        <f t="shared" si="162"/>
        <v>MAPSEM-Aplic. Específica México Parametrización de Saldos de Explotación para MAC SSI RC</v>
      </c>
    </row>
    <row r="5208" spans="1:4" x14ac:dyDescent="0.35">
      <c r="A5208" t="str">
        <f t="shared" si="161"/>
        <v>MAPVFA-Aplicación específica para Alemania de Parametrizacion Validaciones Funcionales del módulo de administración y control del DWRC</v>
      </c>
      <c r="B5208" s="9" t="s">
        <v>10937</v>
      </c>
      <c r="C5208" s="9" t="s">
        <v>10938</v>
      </c>
      <c r="D5208" t="str">
        <f t="shared" si="162"/>
        <v>MAPVFA-Aplicación específica para Alemania de Parametrizacion Validaciones Funcionales del módulo de administración y control del DWRC</v>
      </c>
    </row>
    <row r="5209" spans="1:4" x14ac:dyDescent="0.35">
      <c r="A5209" t="str">
        <f t="shared" si="161"/>
        <v>MAPVFM-Aplicación específica para México de Param. Validaciones Funcionales de DWRC</v>
      </c>
      <c r="B5209" s="9" t="s">
        <v>10939</v>
      </c>
      <c r="C5209" s="9" t="s">
        <v>10940</v>
      </c>
      <c r="D5209" t="str">
        <f t="shared" si="162"/>
        <v>MAPVFM-Aplicación específica para México de Param. Validaciones Funcionales de DWRC</v>
      </c>
    </row>
    <row r="5210" spans="1:4" x14ac:dyDescent="0.35">
      <c r="A5210" t="str">
        <f t="shared" ref="A5210:A5273" si="163">CONCATENATE(C5210,"-",B5210)</f>
        <v>MAQUIN-MAQUINAS INDRESADORAS DE EFECTIVO</v>
      </c>
      <c r="B5210" s="9" t="s">
        <v>10941</v>
      </c>
      <c r="C5210" s="9" t="s">
        <v>10942</v>
      </c>
      <c r="D5210" t="str">
        <f t="shared" ref="D5210:D5273" si="164">A5210</f>
        <v>MAQUIN-MAQUINAS INDRESADORAS DE EFECTIVO</v>
      </c>
    </row>
    <row r="5211" spans="1:4" x14ac:dyDescent="0.35">
      <c r="A5211" t="str">
        <f t="shared" si="163"/>
        <v>MARCOR-Mantenimiento y consulta del modelo que recoge la codificación corporativa de las Marcas por Empresa, de uso general por todas las aplicaciones de resto de capas del software</v>
      </c>
      <c r="B5211" s="9" t="s">
        <v>10943</v>
      </c>
      <c r="C5211" s="9" t="s">
        <v>10944</v>
      </c>
      <c r="D5211" t="str">
        <f t="shared" si="164"/>
        <v>MARCOR-Mantenimiento y consulta del modelo que recoge la codificación corporativa de las Marcas por Empresa, de uso general por todas las aplicaciones de resto de capas del software</v>
      </c>
    </row>
    <row r="5212" spans="1:4" x14ac:dyDescent="0.35">
      <c r="A5212" t="str">
        <f t="shared" si="163"/>
        <v>MARCUK-Mantenimiento y consulta del modelo que recoge la codificación corporativa de las Marcas por Empresa, de uso general por todas las aplicaciones de resto de capas del software</v>
      </c>
      <c r="B5212" s="9" t="s">
        <v>10943</v>
      </c>
      <c r="C5212" s="9" t="s">
        <v>10945</v>
      </c>
      <c r="D5212" t="str">
        <f t="shared" si="164"/>
        <v>MARCUK-Mantenimiento y consulta del modelo que recoge la codificación corporativa de las Marcas por Empresa, de uso general por todas las aplicaciones de resto de capas del software</v>
      </c>
    </row>
    <row r="5213" spans="1:4" x14ac:dyDescent="0.35">
      <c r="A5213" t="str">
        <f t="shared" si="163"/>
        <v>MARPER-MARCAJE Y PERIODICAS</v>
      </c>
      <c r="B5213" s="9" t="s">
        <v>10946</v>
      </c>
      <c r="C5213" s="9" t="s">
        <v>10947</v>
      </c>
      <c r="D5213" t="str">
        <f t="shared" si="164"/>
        <v>MARPER-MARCAJE Y PERIODICAS</v>
      </c>
    </row>
    <row r="5214" spans="1:4" x14ac:dyDescent="0.35">
      <c r="A5214" t="str">
        <f t="shared" si="163"/>
        <v>MASECA-Aplic. Servicios Comunes del Módulo de Administración DWRC epecifica para Alemania</v>
      </c>
      <c r="B5214" s="9" t="s">
        <v>10948</v>
      </c>
      <c r="C5214" s="9" t="s">
        <v>10949</v>
      </c>
      <c r="D5214" t="str">
        <f t="shared" si="164"/>
        <v>MASECA-Aplic. Servicios Comunes del Módulo de Administración DWRC epecifica para Alemania</v>
      </c>
    </row>
    <row r="5215" spans="1:4" x14ac:dyDescent="0.35">
      <c r="A5215" t="str">
        <f t="shared" si="163"/>
        <v>MASECM-Aplic. Servicios Comunes del Módulo de Administración DWRC específica para México</v>
      </c>
      <c r="B5215" s="9" t="s">
        <v>10950</v>
      </c>
      <c r="C5215" s="9" t="s">
        <v>10951</v>
      </c>
      <c r="D5215" t="str">
        <f t="shared" si="164"/>
        <v>MASECM-Aplic. Servicios Comunes del Módulo de Administración DWRC específica para México</v>
      </c>
    </row>
    <row r="5216" spans="1:4" x14ac:dyDescent="0.35">
      <c r="A5216" t="str">
        <f t="shared" si="163"/>
        <v>MATLYR-Aplicación encargada de la gestión de bienes/materiales de leasing y renting</v>
      </c>
      <c r="B5216" s="9" t="s">
        <v>10952</v>
      </c>
      <c r="C5216" s="9" t="s">
        <v>10953</v>
      </c>
      <c r="D5216" t="str">
        <f t="shared" si="164"/>
        <v>MATLYR-Aplicación encargada de la gestión de bienes/materiales de leasing y renting</v>
      </c>
    </row>
    <row r="5217" spans="1:4" x14ac:dyDescent="0.35">
      <c r="A5217" t="str">
        <f t="shared" si="163"/>
        <v>MAUKEM-SUBAPLICACIón QUE GESTIONA LOSMAESTROS AUXILIARES PARA UK-EMPRESAS.</v>
      </c>
      <c r="B5217" s="9" t="s">
        <v>10954</v>
      </c>
      <c r="C5217" s="9" t="s">
        <v>10955</v>
      </c>
      <c r="D5217" t="str">
        <f t="shared" si="164"/>
        <v>MAUKEM-SUBAPLICACIón QUE GESTIONA LOSMAESTROS AUXILIARES PARA UK-EMPRESAS.</v>
      </c>
    </row>
    <row r="5218" spans="1:4" x14ac:dyDescent="0.35">
      <c r="A5218" t="str">
        <f t="shared" si="163"/>
        <v>MCC0SP-MCR - C00 - SAN Presentación</v>
      </c>
      <c r="B5218" s="9" t="s">
        <v>10956</v>
      </c>
      <c r="C5218" s="9" t="s">
        <v>10957</v>
      </c>
      <c r="D5218" t="str">
        <f t="shared" si="164"/>
        <v>MCC0SP-MCR - C00 - SAN Presentación</v>
      </c>
    </row>
    <row r="5219" spans="1:4" x14ac:dyDescent="0.35">
      <c r="A5219" t="str">
        <f t="shared" si="163"/>
        <v>MCCECT-Calculo de CeR de Crédito a nivel de contraparte y agregado por UR.</v>
      </c>
      <c r="B5219" s="9" t="s">
        <v>10958</v>
      </c>
      <c r="C5219" s="9" t="s">
        <v>10959</v>
      </c>
      <c r="D5219" t="str">
        <f t="shared" si="164"/>
        <v>MCCECT-Calculo de CeR de Crédito a nivel de contraparte y agregado por UR.</v>
      </c>
    </row>
    <row r="5220" spans="1:4" x14ac:dyDescent="0.35">
      <c r="A5220" t="str">
        <f t="shared" si="163"/>
        <v>MCDLHR-El objetivo principal de este componente es  el cálculo de capital en riesgo (CeR) para los Clientes de la lista cerrada del modelo global Corporativo como uno de los inputs principales del cálculo del RORAC histórico (ex post) mayorista para dichos clientes.</v>
      </c>
      <c r="B5220" s="9" t="s">
        <v>10960</v>
      </c>
      <c r="C5220" s="9" t="s">
        <v>10961</v>
      </c>
      <c r="D5220" t="str">
        <f t="shared" si="164"/>
        <v>MCDLHR-El objetivo principal de este componente es  el cálculo de capital en riesgo (CeR) para los Clientes de la lista cerrada del modelo global Corporativo como uno de los inputs principales del cálculo del RORAC histórico (ex post) mayorista para dichos clientes.</v>
      </c>
    </row>
    <row r="5221" spans="1:4" x14ac:dyDescent="0.35">
      <c r="A5221" t="str">
        <f t="shared" si="163"/>
        <v>MCDRDJ-Módulo Común de Regularización para los diferentes JSAP de los Productos (Justificación de Saldos de Auxiliar por Partida)</v>
      </c>
      <c r="B5221" s="9" t="s">
        <v>10962</v>
      </c>
      <c r="C5221" s="9" t="s">
        <v>10963</v>
      </c>
      <c r="D5221" t="str">
        <f t="shared" si="164"/>
        <v>MCDRDJ-Módulo Común de Regularización para los diferentes JSAP de los Productos (Justificación de Saldos de Auxiliar por Partida)</v>
      </c>
    </row>
    <row r="5222" spans="1:4" x14ac:dyDescent="0.35">
      <c r="A5222" t="str">
        <f t="shared" si="163"/>
        <v>MCIDUI-Mandates certification IG DG UK</v>
      </c>
      <c r="B5222" s="9" t="s">
        <v>10964</v>
      </c>
      <c r="C5222" s="9" t="s">
        <v>10965</v>
      </c>
      <c r="D5222" t="str">
        <f t="shared" si="164"/>
        <v>MCIDUI-Mandates certification IG DG UK</v>
      </c>
    </row>
    <row r="5223" spans="1:4" x14ac:dyDescent="0.35">
      <c r="A5223" t="str">
        <f t="shared" si="163"/>
        <v>MCPJSP-MCR para JSAP - Genérico - Presentación</v>
      </c>
      <c r="B5223" s="9" t="s">
        <v>10966</v>
      </c>
      <c r="C5223" s="9" t="s">
        <v>10967</v>
      </c>
      <c r="D5223" t="str">
        <f t="shared" si="164"/>
        <v>MCPJSP-MCR para JSAP - Genérico - Presentación</v>
      </c>
    </row>
    <row r="5224" spans="1:4" x14ac:dyDescent="0.35">
      <c r="A5224" t="str">
        <f t="shared" si="163"/>
        <v>MCS0S1-MCR - S02 - SAN</v>
      </c>
      <c r="B5224" s="9" t="s">
        <v>10968</v>
      </c>
      <c r="C5224" s="9" t="s">
        <v>10969</v>
      </c>
      <c r="D5224" t="str">
        <f t="shared" si="164"/>
        <v>MCS0S1-MCR - S02 - SAN</v>
      </c>
    </row>
    <row r="5225" spans="1:4" x14ac:dyDescent="0.35">
      <c r="A5225" t="str">
        <f t="shared" si="163"/>
        <v>MCS0SA-MCR - S00 - SAN</v>
      </c>
      <c r="B5225" s="9" t="s">
        <v>10970</v>
      </c>
      <c r="C5225" s="9" t="s">
        <v>10971</v>
      </c>
      <c r="D5225" t="str">
        <f t="shared" si="164"/>
        <v>MCS0SA-MCR - S00 - SAN</v>
      </c>
    </row>
    <row r="5226" spans="1:4" x14ac:dyDescent="0.35">
      <c r="A5226" t="str">
        <f t="shared" si="163"/>
        <v>MDCCBK-Mantenimiento Calendarios especifica UK NRFB</v>
      </c>
      <c r="B5226" s="9" t="s">
        <v>10972</v>
      </c>
      <c r="C5226" s="9" t="s">
        <v>10973</v>
      </c>
      <c r="D5226" t="str">
        <f t="shared" si="164"/>
        <v>MDCCBK-Mantenimiento Calendarios especifica UK NRFB</v>
      </c>
    </row>
    <row r="5227" spans="1:4" x14ac:dyDescent="0.35">
      <c r="A5227" t="str">
        <f t="shared" si="163"/>
        <v>MDCDCD-Procesos de cálculo de capital regulatorio por método estándar para riesgo de mercado, liquidación y contraparte a raíz de la información generada y subida por los usuarios locales a través del Front</v>
      </c>
      <c r="B5227" s="9" t="s">
        <v>10974</v>
      </c>
      <c r="C5227" s="9" t="s">
        <v>10975</v>
      </c>
      <c r="D5227" t="str">
        <f t="shared" si="164"/>
        <v>MDCDCD-Procesos de cálculo de capital regulatorio por método estándar para riesgo de mercado, liquidación y contraparte a raíz de la información generada y subida por los usuarios locales a través del Front</v>
      </c>
    </row>
    <row r="5228" spans="1:4" x14ac:dyDescent="0.35">
      <c r="A5228" t="str">
        <f t="shared" si="163"/>
        <v>MDCEC1-El objetivo del motor de correlaciones mayoristas es calcular las sensibilidades a las fuentes generadoras del riesgo sistemático de la calidad crediticia de cada contrapartida a nivel Grupo Económico &amp; Empresa. El alcance de este motor se limita al cálculo de las correlaciones que rigen el riesgo de Crédito, en el ámbito mayorista</v>
      </c>
      <c r="B5228" s="9" t="s">
        <v>10976</v>
      </c>
      <c r="C5228" s="9" t="s">
        <v>10977</v>
      </c>
      <c r="D5228" t="str">
        <f t="shared" si="164"/>
        <v>MDCEC1-El objetivo del motor de correlaciones mayoristas es calcular las sensibilidades a las fuentes generadoras del riesgo sistemático de la calidad crediticia de cada contrapartida a nivel Grupo Económico &amp; Empresa. El alcance de este motor se limita al cálculo de las correlaciones que rigen el riesgo de Crédito, en el ámbito mayorista</v>
      </c>
    </row>
    <row r="5229" spans="1:4" x14ac:dyDescent="0.35">
      <c r="A5229" t="str">
        <f t="shared" si="163"/>
        <v>MDCECT-Procesos encargados de materializar los cálculos dentro de la herramienta. Se distinguen varios componentes atendiendo al tipo de riesgo tratado</v>
      </c>
      <c r="B5229" s="9" t="s">
        <v>10978</v>
      </c>
      <c r="C5229" s="9" t="s">
        <v>10979</v>
      </c>
      <c r="D5229" t="str">
        <f t="shared" si="164"/>
        <v>MDCECT-Procesos encargados de materializar los cálculos dentro de la herramienta. Se distinguen varios componentes atendiendo al tipo de riesgo tratado</v>
      </c>
    </row>
    <row r="5230" spans="1:4" x14ac:dyDescent="0.35">
      <c r="A5230" t="str">
        <f t="shared" si="163"/>
        <v>MDCOPF-Módulo encargado para la gestión de contratos originados por motivos de negocio y que son derivados de un contrato de financiación</v>
      </c>
      <c r="B5230" s="9" t="s">
        <v>10980</v>
      </c>
      <c r="C5230" s="9" t="s">
        <v>10981</v>
      </c>
      <c r="D5230" t="str">
        <f t="shared" si="164"/>
        <v>MDCOPF-Módulo encargado para la gestión de contratos originados por motivos de negocio y que son derivados de un contrato de financiación</v>
      </c>
    </row>
    <row r="5231" spans="1:4" x14ac:dyDescent="0.35">
      <c r="A5231" t="str">
        <f t="shared" si="163"/>
        <v>MDDCAA-MODULO DE DATOS COMPLEMENTARIO (ACT. ALTAIR)</v>
      </c>
      <c r="B5231" s="9" t="s">
        <v>10982</v>
      </c>
      <c r="C5231" s="9" t="s">
        <v>10983</v>
      </c>
      <c r="D5231" t="str">
        <f t="shared" si="164"/>
        <v>MDDCAA-MODULO DE DATOS COMPLEMENTARIO (ACT. ALTAIR)</v>
      </c>
    </row>
    <row r="5232" spans="1:4" x14ac:dyDescent="0.35">
      <c r="A5232" t="str">
        <f t="shared" si="163"/>
        <v>MDMSAN-MOVILIDAD - MULTI SAN</v>
      </c>
      <c r="B5232" s="9" t="s">
        <v>10984</v>
      </c>
      <c r="C5232" s="9" t="s">
        <v>10985</v>
      </c>
      <c r="D5232" t="str">
        <f t="shared" si="164"/>
        <v>MDMSAN-MOVILIDAD - MULTI SAN</v>
      </c>
    </row>
    <row r="5233" spans="1:4" x14ac:dyDescent="0.35">
      <c r="A5233" t="str">
        <f t="shared" si="163"/>
        <v>MDPINT-SERVICIOS DE CANAL INTERNET</v>
      </c>
      <c r="B5233" s="9" t="s">
        <v>10986</v>
      </c>
      <c r="C5233" s="9" t="s">
        <v>10987</v>
      </c>
      <c r="D5233" t="str">
        <f t="shared" si="164"/>
        <v>MDPINT-SERVICIOS DE CANAL INTERNET</v>
      </c>
    </row>
    <row r="5234" spans="1:4" x14ac:dyDescent="0.35">
      <c r="A5234" t="str">
        <f t="shared" si="163"/>
        <v>MDPMOV-SERVICIOS DE CANAL MOVILIDAD</v>
      </c>
      <c r="B5234" s="9" t="s">
        <v>10988</v>
      </c>
      <c r="C5234" s="9" t="s">
        <v>10989</v>
      </c>
      <c r="D5234" t="str">
        <f t="shared" si="164"/>
        <v>MDPMOV-SERVICIOS DE CANAL MOVILIDAD</v>
      </c>
    </row>
    <row r="5235" spans="1:4" x14ac:dyDescent="0.35">
      <c r="A5235" t="str">
        <f t="shared" si="163"/>
        <v>MDRDDL-El objetivo principal es el cálculo del RORAC histórico (ex post) mayorista tanto desde el punto de vista económico como regulatorio, para  los Clientes de la lista cerrada del modelo global Corporativo.</v>
      </c>
      <c r="B5235" s="9" t="s">
        <v>10990</v>
      </c>
      <c r="C5235" s="9" t="s">
        <v>10991</v>
      </c>
      <c r="D5235" t="str">
        <f t="shared" si="164"/>
        <v>MDRDDL-El objetivo principal es el cálculo del RORAC histórico (ex post) mayorista tanto desde el punto de vista económico como regulatorio, para  los Clientes de la lista cerrada del modelo global Corporativo.</v>
      </c>
    </row>
    <row r="5236" spans="1:4" x14ac:dyDescent="0.35">
      <c r="A5236" t="str">
        <f t="shared" si="163"/>
        <v>MEALMC-Aplicación de la que colgará la Subaplicación donde se catalogará el pequeño Aplicativo de ALM de Menu de Acceso</v>
      </c>
      <c r="B5236" s="9" t="s">
        <v>10992</v>
      </c>
      <c r="C5236" s="9" t="s">
        <v>10993</v>
      </c>
      <c r="D5236" t="str">
        <f t="shared" si="164"/>
        <v>MEALMC-Aplicación de la que colgará la Subaplicación donde se catalogará el pequeño Aplicativo de ALM de Menu de Acceso</v>
      </c>
    </row>
    <row r="5237" spans="1:4" x14ac:dyDescent="0.35">
      <c r="A5237" t="str">
        <f t="shared" si="163"/>
        <v>MEALMS-Aplicación de la que colgará la Subaplicación donde se catalogará el pequeño Aplicativo de ALM de Menu de Acceso.</v>
      </c>
      <c r="B5237" s="9" t="s">
        <v>10994</v>
      </c>
      <c r="C5237" s="9" t="s">
        <v>10995</v>
      </c>
      <c r="D5237" t="str">
        <f t="shared" si="164"/>
        <v>MEALMS-Aplicación de la que colgará la Subaplicación donde se catalogará el pequeño Aplicativo de ALM de Menu de Acceso.</v>
      </c>
    </row>
    <row r="5238" spans="1:4" x14ac:dyDescent="0.35">
      <c r="A5238" t="str">
        <f t="shared" si="163"/>
        <v>MEBOME-Mensajes Seguros Back Office para Santander MX</v>
      </c>
      <c r="B5238" s="9" t="s">
        <v>10996</v>
      </c>
      <c r="C5238" s="9" t="s">
        <v>10997</v>
      </c>
      <c r="D5238" t="str">
        <f t="shared" si="164"/>
        <v>MEBOME-Mensajes Seguros Back Office para Santander MX</v>
      </c>
    </row>
    <row r="5239" spans="1:4" x14ac:dyDescent="0.35">
      <c r="A5239" t="str">
        <f t="shared" si="163"/>
        <v>MECOM1-Mensajes Seguros Internet Santander MX</v>
      </c>
      <c r="B5239" s="9" t="s">
        <v>10998</v>
      </c>
      <c r="C5239" s="9" t="s">
        <v>10999</v>
      </c>
      <c r="D5239" t="str">
        <f t="shared" si="164"/>
        <v>MECOM1-Mensajes Seguros Internet Santander MX</v>
      </c>
    </row>
    <row r="5240" spans="1:4" x14ac:dyDescent="0.35">
      <c r="A5240" t="str">
        <f t="shared" si="163"/>
        <v>MECOME-Mensajes Seguros para Santander MX Core</v>
      </c>
      <c r="B5240" s="9" t="s">
        <v>11000</v>
      </c>
      <c r="C5240" s="9" t="s">
        <v>11001</v>
      </c>
      <c r="D5240" t="str">
        <f t="shared" si="164"/>
        <v>MECOME-Mensajes Seguros para Santander MX Core</v>
      </c>
    </row>
    <row r="5241" spans="1:4" x14ac:dyDescent="0.35">
      <c r="A5241" t="str">
        <f t="shared" si="163"/>
        <v>MEDACC-Módulo Común de Regularización de JSAP (Justificación de Saldos de Auxiliar por Partida) - Estructura de auxiliar C00 Contrato Estándar</v>
      </c>
      <c r="B5241" s="9" t="s">
        <v>11002</v>
      </c>
      <c r="C5241" s="9" t="s">
        <v>11003</v>
      </c>
      <c r="D5241" t="str">
        <f t="shared" si="164"/>
        <v>MEDACC-Módulo Común de Regularización de JSAP (Justificación de Saldos de Auxiliar por Partida) - Estructura de auxiliar C00 Contrato Estándar</v>
      </c>
    </row>
    <row r="5242" spans="1:4" x14ac:dyDescent="0.35">
      <c r="A5242" t="str">
        <f t="shared" si="163"/>
        <v>MEDALP-Aplicación de Presentación de datos básicos de  Mediadores para el Sistema de Gestión de Mediadores.</v>
      </c>
      <c r="B5242" s="9" t="s">
        <v>11004</v>
      </c>
      <c r="C5242" s="9" t="s">
        <v>11005</v>
      </c>
      <c r="D5242" t="str">
        <f t="shared" si="164"/>
        <v>MEDALP-Aplicación de Presentación de datos básicos de  Mediadores para el Sistema de Gestión de Mediadores.</v>
      </c>
    </row>
    <row r="5243" spans="1:4" x14ac:dyDescent="0.35">
      <c r="A5243" t="str">
        <f t="shared" si="163"/>
        <v>MEDAS1-Módulo Común de Regularización de partidas JSAP (Justificación de Saldos de Auxiliar por Partida) - Estructura de auxiliar S02 Servicio con número de orden</v>
      </c>
      <c r="B5243" s="9" t="s">
        <v>11006</v>
      </c>
      <c r="C5243" s="9" t="s">
        <v>11007</v>
      </c>
      <c r="D5243" t="str">
        <f t="shared" si="164"/>
        <v>MEDAS1-Módulo Común de Regularización de partidas JSAP (Justificación de Saldos de Auxiliar por Partida) - Estructura de auxiliar S02 Servicio con número de orden</v>
      </c>
    </row>
    <row r="5244" spans="1:4" x14ac:dyDescent="0.35">
      <c r="A5244" t="str">
        <f t="shared" si="163"/>
        <v>MEDASS-Módulo Comnún de Regularización de partidas JSAP (Justificación de Saldos de Auxiliar por Partidas) - Estructura de auxiliar S00 Servicio Estándar</v>
      </c>
      <c r="B5244" s="9" t="s">
        <v>11008</v>
      </c>
      <c r="C5244" s="9" t="s">
        <v>11009</v>
      </c>
      <c r="D5244" t="str">
        <f t="shared" si="164"/>
        <v>MEDASS-Módulo Comnún de Regularización de partidas JSAP (Justificación de Saldos de Auxiliar por Partidas) - Estructura de auxiliar S00 Servicio Estándar</v>
      </c>
    </row>
    <row r="5245" spans="1:4" x14ac:dyDescent="0.35">
      <c r="A5245" t="str">
        <f t="shared" si="163"/>
        <v>MEDCOR-Datos basicos asociados a un mediador</v>
      </c>
      <c r="B5245" s="9" t="s">
        <v>11010</v>
      </c>
      <c r="C5245" s="9" t="s">
        <v>11011</v>
      </c>
      <c r="D5245" t="str">
        <f t="shared" si="164"/>
        <v>MEDCOR-Datos basicos asociados a un mediador</v>
      </c>
    </row>
    <row r="5246" spans="1:4" x14ac:dyDescent="0.35">
      <c r="A5246" t="str">
        <f t="shared" si="163"/>
        <v>MEDIAL-FUNCIONALIDADES DE LOS MEDIADORES ALEMANIA PARA EL SIST.GESTIóN DE MEDIADORES</v>
      </c>
      <c r="B5246" s="9" t="s">
        <v>11012</v>
      </c>
      <c r="C5246" s="9" t="s">
        <v>11013</v>
      </c>
      <c r="D5246" t="str">
        <f t="shared" si="164"/>
        <v>MEDIAL-FUNCIONALIDADES DE LOS MEDIADORES ALEMANIA PARA EL SIST.GESTIóN DE MEDIADORES</v>
      </c>
    </row>
    <row r="5247" spans="1:4" x14ac:dyDescent="0.35">
      <c r="A5247" t="str">
        <f t="shared" si="163"/>
        <v>MEESME-Aplicación Mensaje Seguro Específico México.</v>
      </c>
      <c r="B5247" s="9" t="s">
        <v>11014</v>
      </c>
      <c r="C5247" s="9" t="s">
        <v>11015</v>
      </c>
      <c r="D5247" t="str">
        <f t="shared" si="164"/>
        <v>MEESME-Aplicación Mensaje Seguro Específico México.</v>
      </c>
    </row>
    <row r="5248" spans="1:4" x14ac:dyDescent="0.35">
      <c r="A5248" t="str">
        <f t="shared" si="163"/>
        <v>MEFIAL-Patrón de Multi-Implementación. Delegación de Alemania,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c r="B5248" s="9" t="s">
        <v>11016</v>
      </c>
      <c r="C5248" s="9" t="s">
        <v>11017</v>
      </c>
      <c r="D5248" t="str">
        <f t="shared" si="164"/>
        <v>MEFIAL-Patrón de Multi-Implementación. Delegación de Alemania,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row>
    <row r="5249" spans="1:4" x14ac:dyDescent="0.35">
      <c r="A5249" t="str">
        <f t="shared" si="163"/>
        <v>MEFICO-Definición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c r="B5249" s="9" t="s">
        <v>7541</v>
      </c>
      <c r="C5249" s="9" t="s">
        <v>11018</v>
      </c>
      <c r="D5249" t="str">
        <f t="shared" si="164"/>
        <v>MEFICO-Definición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row>
    <row r="5250" spans="1:4" x14ac:dyDescent="0.35">
      <c r="A5250" t="str">
        <f t="shared" si="163"/>
        <v>MEFIES-Patrón de Multi-Implementación. Delegación de España,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c r="B5250" s="9" t="s">
        <v>11019</v>
      </c>
      <c r="C5250" s="9" t="s">
        <v>11020</v>
      </c>
      <c r="D5250" t="str">
        <f t="shared" si="164"/>
        <v>MEFIES-Patrón de Multi-Implementación. Delegación de España,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row>
    <row r="5251" spans="1:4" x14ac:dyDescent="0.35">
      <c r="A5251" t="str">
        <f t="shared" si="163"/>
        <v>MEFIGB-Patrón de Multi-Implementación. Delegación de la instancia Partenón GBM,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c r="B5251" s="9" t="s">
        <v>11021</v>
      </c>
      <c r="C5251" s="9" t="s">
        <v>11022</v>
      </c>
      <c r="D5251" t="str">
        <f t="shared" si="164"/>
        <v>MEFIGB-Patrón de Multi-Implementación. Delegación de la instancia Partenón GBM,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row>
    <row r="5252" spans="1:4" x14ac:dyDescent="0.35">
      <c r="A5252" t="str">
        <f t="shared" si="163"/>
        <v>MEFIPT-Patrón de Multi-Implementación. Delegación de Portugal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c r="B5252" s="9" t="s">
        <v>11023</v>
      </c>
      <c r="C5252" s="9" t="s">
        <v>11024</v>
      </c>
      <c r="D5252" t="str">
        <f t="shared" si="164"/>
        <v>MEFIPT-Patrón de Multi-Implementación. Delegación de Portugal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row>
    <row r="5253" spans="1:4" x14ac:dyDescent="0.35">
      <c r="A5253" t="str">
        <f t="shared" si="163"/>
        <v>MEFIUK-Patrón de Multi-Implementación. Delegación de Reino Unido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c r="B5253" s="9" t="s">
        <v>11025</v>
      </c>
      <c r="C5253" s="9" t="s">
        <v>11026</v>
      </c>
      <c r="D5253" t="str">
        <f t="shared" si="164"/>
        <v>MEFIUK-Patrón de Multi-Implementación. Delegación de Reino Unido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row>
    <row r="5254" spans="1:4" x14ac:dyDescent="0.35">
      <c r="A5254" t="str">
        <f t="shared" si="163"/>
        <v>MEFIUS-Patrón de Multi-Implementación. Delegación de Estados Unidos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c r="B5254" s="9" t="s">
        <v>11027</v>
      </c>
      <c r="C5254" s="9" t="s">
        <v>11028</v>
      </c>
      <c r="D5254" t="str">
        <f t="shared" si="164"/>
        <v>MEFIUS-Patrón de Multi-Implementación. Delegación de Estados Unidos para la Definición de la codificación corporativa, INTERNA,  de los Medios Financieros; de los sistemas inter- bancarios como son cámaras, liquidadores,....; de  los que se necesita tener conocimiento en la operativa diaria; de uso general por todas las aplicaciones del resto de capas del software.</v>
      </c>
    </row>
    <row r="5255" spans="1:4" x14ac:dyDescent="0.35">
      <c r="A5255" t="str">
        <f t="shared" si="163"/>
        <v>MEININ-Mensajería instantánea para intranet con chat, videoconferencia, compartición de documentos, declaración de presencia, servicios de intregración con ofimática y aplicaciones.</v>
      </c>
      <c r="B5255" s="9" t="s">
        <v>11029</v>
      </c>
      <c r="C5255" s="9" t="s">
        <v>11030</v>
      </c>
      <c r="D5255" t="str">
        <f t="shared" si="164"/>
        <v>MEININ-Mensajería instantánea para intranet con chat, videoconferencia, compartición de documentos, declaración de presencia, servicios de intregración con ofimática y aplicaciones.</v>
      </c>
    </row>
    <row r="5256" spans="1:4" x14ac:dyDescent="0.35">
      <c r="A5256" t="str">
        <f t="shared" si="163"/>
        <v>MENABB-Mensajes Seguros para Santander UK Retail</v>
      </c>
      <c r="B5256" s="9" t="s">
        <v>11031</v>
      </c>
      <c r="C5256" s="9" t="s">
        <v>11032</v>
      </c>
      <c r="D5256" t="str">
        <f t="shared" si="164"/>
        <v>MENABB-Mensajes Seguros para Santander UK Retail</v>
      </c>
    </row>
    <row r="5257" spans="1:4" x14ac:dyDescent="0.35">
      <c r="A5257" t="str">
        <f t="shared" si="163"/>
        <v>MENCBK-Mensajes buzon seguro UK Corporate (Banking Reform)</v>
      </c>
      <c r="B5257" s="9" t="s">
        <v>11033</v>
      </c>
      <c r="C5257" s="9" t="s">
        <v>11034</v>
      </c>
      <c r="D5257" t="str">
        <f t="shared" si="164"/>
        <v>MENCBK-Mensajes buzon seguro UK Corporate (Banking Reform)</v>
      </c>
    </row>
    <row r="5258" spans="1:4" x14ac:dyDescent="0.35">
      <c r="A5258" t="str">
        <f t="shared" si="163"/>
        <v>MENCHT-Mensajes Seguros para Cahoot</v>
      </c>
      <c r="B5258" s="9" t="s">
        <v>11035</v>
      </c>
      <c r="C5258" s="9" t="s">
        <v>11036</v>
      </c>
      <c r="D5258" t="str">
        <f t="shared" si="164"/>
        <v>MENCHT-Mensajes Seguros para Cahoot</v>
      </c>
    </row>
    <row r="5259" spans="1:4" x14ac:dyDescent="0.35">
      <c r="A5259" t="str">
        <f t="shared" si="163"/>
        <v>MENCOR-Mensajes CORE</v>
      </c>
      <c r="B5259" s="9" t="s">
        <v>11037</v>
      </c>
      <c r="C5259" s="9" t="s">
        <v>11038</v>
      </c>
      <c r="D5259" t="str">
        <f t="shared" si="164"/>
        <v>MENCOR-Mensajes CORE</v>
      </c>
    </row>
    <row r="5260" spans="1:4" x14ac:dyDescent="0.35">
      <c r="A5260" t="str">
        <f t="shared" si="163"/>
        <v>MENFUS-APLICACIóN QUE GESTIONA MENSAJJES NO FINANCIEROS EN OPERATIVA DE PAGOS Y COBROS ENUSA.</v>
      </c>
      <c r="B5260" s="9" t="s">
        <v>11039</v>
      </c>
      <c r="C5260" s="9" t="s">
        <v>11040</v>
      </c>
      <c r="D5260" t="str">
        <f t="shared" si="164"/>
        <v>MENFUS-APLICACIóN QUE GESTIONA MENSAJJES NO FINANCIEROS EN OPERATIVA DE PAGOS Y COBROS ENUSA.</v>
      </c>
    </row>
    <row r="5261" spans="1:4" x14ac:dyDescent="0.35">
      <c r="A5261" t="str">
        <f t="shared" si="163"/>
        <v>MENNOF-MENSAJES NO FINANCIEROS - NOF</v>
      </c>
      <c r="B5261" s="9" t="s">
        <v>11041</v>
      </c>
      <c r="C5261" s="9" t="s">
        <v>11042</v>
      </c>
      <c r="D5261" t="str">
        <f t="shared" si="164"/>
        <v>MENNOF-MENSAJES NO FINANCIEROS - NOF</v>
      </c>
    </row>
    <row r="5262" spans="1:4" x14ac:dyDescent="0.35">
      <c r="A5262" t="str">
        <f t="shared" si="163"/>
        <v>MENOPB-Mensajes Seguros para Openbank</v>
      </c>
      <c r="B5262" s="9" t="s">
        <v>11043</v>
      </c>
      <c r="C5262" s="9" t="s">
        <v>11044</v>
      </c>
      <c r="D5262" t="str">
        <f t="shared" si="164"/>
        <v>MENOPB-Mensajes Seguros para Openbank</v>
      </c>
    </row>
    <row r="5263" spans="1:4" x14ac:dyDescent="0.35">
      <c r="A5263" t="str">
        <f t="shared" si="163"/>
        <v>MENSAK-Envío de ficheros y comunicados a clientes y proveedores. Desarrollos en Delphi 5.</v>
      </c>
      <c r="B5263" s="9" t="s">
        <v>11045</v>
      </c>
      <c r="C5263" s="9" t="s">
        <v>11046</v>
      </c>
      <c r="D5263" t="str">
        <f t="shared" si="164"/>
        <v>MENSAK-Envío de ficheros y comunicados a clientes y proveedores. Desarrollos en Delphi 5.</v>
      </c>
    </row>
    <row r="5264" spans="1:4" x14ac:dyDescent="0.35">
      <c r="A5264" t="str">
        <f t="shared" si="163"/>
        <v>MENSAN-Aplicación Específica para SAN España para contener el menú de las diferentes aplicaciones del Módulo de Administración y Control de los SSI de Riesgo Crédito</v>
      </c>
      <c r="B5264" s="9" t="s">
        <v>11047</v>
      </c>
      <c r="C5264" s="9" t="s">
        <v>11048</v>
      </c>
      <c r="D5264" t="str">
        <f t="shared" si="164"/>
        <v>MENSAN-Aplicación Específica para SAN España para contener el menú de las diferentes aplicaciones del Módulo de Administración y Control de los SSI de Riesgo Crédito</v>
      </c>
    </row>
    <row r="5265" spans="1:4" x14ac:dyDescent="0.35">
      <c r="A5265" t="str">
        <f t="shared" si="163"/>
        <v>MENSCH-Mensajes buzon seguro Santander España</v>
      </c>
      <c r="B5265" s="9" t="s">
        <v>11049</v>
      </c>
      <c r="C5265" s="9" t="s">
        <v>11050</v>
      </c>
      <c r="D5265" t="str">
        <f t="shared" si="164"/>
        <v>MENSCH-Mensajes buzon seguro Santander España</v>
      </c>
    </row>
    <row r="5266" spans="1:4" x14ac:dyDescent="0.35">
      <c r="A5266" t="str">
        <f t="shared" si="163"/>
        <v>MENSCU-Mensajes Seguros para Santander UK Corporate</v>
      </c>
      <c r="B5266" s="9" t="s">
        <v>11051</v>
      </c>
      <c r="C5266" s="9" t="s">
        <v>11052</v>
      </c>
      <c r="D5266" t="str">
        <f t="shared" si="164"/>
        <v>MENSCU-Mensajes Seguros para Santander UK Corporate</v>
      </c>
    </row>
    <row r="5267" spans="1:4" x14ac:dyDescent="0.35">
      <c r="A5267" t="str">
        <f t="shared" si="163"/>
        <v>MENSEG-TABLAS DE LA BASE DE DATOS PARA MENSAJES SEGUROS</v>
      </c>
      <c r="B5267" s="9" t="s">
        <v>11053</v>
      </c>
      <c r="C5267" s="9" t="s">
        <v>11054</v>
      </c>
      <c r="D5267" t="str">
        <f t="shared" si="164"/>
        <v>MENSEG-TABLAS DE LA BASE DE DATOS PARA MENSAJES SEGUROS</v>
      </c>
    </row>
    <row r="5268" spans="1:4" x14ac:dyDescent="0.35">
      <c r="A5268" t="str">
        <f t="shared" si="163"/>
        <v>MENSES-Mensajes ES</v>
      </c>
      <c r="B5268" s="9" t="s">
        <v>11055</v>
      </c>
      <c r="C5268" s="9" t="s">
        <v>11056</v>
      </c>
      <c r="D5268" t="str">
        <f t="shared" si="164"/>
        <v>MENSES-Mensajes ES</v>
      </c>
    </row>
    <row r="5269" spans="1:4" x14ac:dyDescent="0.35">
      <c r="A5269" t="str">
        <f t="shared" si="163"/>
        <v>MENSO1-Recupera y presenta: el menú del site que apoya la navegación del Catálogo de Productos.   Presenta:   - Opciones de 1er nivel. Por defecto, tendrán la estructura definida en el Site Plan de LifeRay.  - Opciones de 2º nivel. Por defecto, tendrán la estructura definida en el Site Plan de LifeRay.  - Campaña gestionable. Recupera la campaña asociada al nivel 1.  - Agrupador de enlaces gestionable (por ejemplo acceso al login). - Enlace gestionable (por ejemplo acceso al Branch Locator).</v>
      </c>
      <c r="B5269" s="9" t="s">
        <v>11057</v>
      </c>
      <c r="C5269" s="9" t="s">
        <v>11058</v>
      </c>
      <c r="D5269" t="str">
        <f t="shared" si="164"/>
        <v>MENSO1-Recupera y presenta: el menú del site que apoya la navegación del Catálogo de Productos.   Presenta:   - Opciones de 1er nivel. Por defecto, tendrán la estructura definida en el Site Plan de LifeRay.  - Opciones de 2º nivel. Por defecto, tendrán la estructura definida en el Site Plan de LifeRay.  - Campaña gestionable. Recupera la campaña asociada al nivel 1.  - Agrupador de enlaces gestionable (por ejemplo acceso al login). - Enlace gestionable (por ejemplo acceso al Branch Locator).</v>
      </c>
    </row>
    <row r="5270" spans="1:4" x14ac:dyDescent="0.35">
      <c r="A5270" t="str">
        <f t="shared" si="163"/>
        <v>MENSOV-Mensajes Seguros para Sovereign</v>
      </c>
      <c r="B5270" s="9" t="s">
        <v>11059</v>
      </c>
      <c r="C5270" s="9" t="s">
        <v>11060</v>
      </c>
      <c r="D5270" t="str">
        <f t="shared" si="164"/>
        <v>MENSOV-Mensajes Seguros para Sovereign</v>
      </c>
    </row>
    <row r="5271" spans="1:4" x14ac:dyDescent="0.35">
      <c r="A5271" t="str">
        <f t="shared" si="163"/>
        <v>MENUSO-Esta aplicación facilitará el acceso al resto de aplicaciones de Titulizaciones. Permitirá el acceso a las aplicaciones Aprovisionamiento, Gestor de Titulizaciones, Gestor de Estructuras y Motores, en concreto permitirá acceder a todas las operaciones de presentación contenidas en las distintas sub aplicaciones transaccionales incluidas en dichas aplicaciones (no incluye acceso al Data Mart). Esta aplicación no tiene repositorio propio.</v>
      </c>
      <c r="B5271" s="9" t="s">
        <v>11061</v>
      </c>
      <c r="C5271" s="9" t="s">
        <v>11062</v>
      </c>
      <c r="D5271" t="str">
        <f t="shared" si="164"/>
        <v>MENUSO-Esta aplicación facilitará el acceso al resto de aplicaciones de Titulizaciones. Permitirá el acceso a las aplicaciones Aprovisionamiento, Gestor de Titulizaciones, Gestor de Estructuras y Motores, en concreto permitirá acceder a todas las operaciones de presentación contenidas en las distintas sub aplicaciones transaccionales incluidas en dichas aplicaciones (no incluye acceso al Data Mart). Esta aplicación no tiene repositorio propio.</v>
      </c>
    </row>
    <row r="5272" spans="1:4" x14ac:dyDescent="0.35">
      <c r="A5272" t="str">
        <f t="shared" si="163"/>
        <v>MEPACS-Aplicación local Santander España, migrada del entorno Partenón Santander, que da soporte a los procesos de convivencias de Medios de pago.</v>
      </c>
      <c r="B5272" s="9" t="s">
        <v>11063</v>
      </c>
      <c r="C5272" s="9" t="s">
        <v>11064</v>
      </c>
      <c r="D5272" t="str">
        <f t="shared" si="164"/>
        <v>MEPACS-Aplicación local Santander España, migrada del entorno Partenón Santander, que da soporte a los procesos de convivencias de Medios de pago.</v>
      </c>
    </row>
    <row r="5273" spans="1:4" x14ac:dyDescent="0.35">
      <c r="A5273" t="str">
        <f t="shared" si="163"/>
        <v>MERITO-Meritolife (o Meritoland)
Aplicación donde se reconoce el comportamiento financiero  del cliente y le otorgue reconocimientos por su mérito por dicho comportamiento.
STREAM DIMENSIONS: BCO00031:MERITOLIFE_DELIVER (Angular: 1 steam para el aplicativo)</v>
      </c>
      <c r="B5273" s="9" t="s">
        <v>11065</v>
      </c>
      <c r="C5273" s="9" t="s">
        <v>11066</v>
      </c>
      <c r="D5273" t="str">
        <f t="shared" si="164"/>
        <v>MERITO-Meritolife (o Meritoland)
Aplicación donde se reconoce el comportamiento financiero  del cliente y le otorgue reconocimientos por su mérito por dicho comportamiento.
STREAM DIMENSIONS: BCO00031:MERITOLIFE_DELIVER (Angular: 1 steam para el aplicativo)</v>
      </c>
    </row>
    <row r="5274" spans="1:4" x14ac:dyDescent="0.35">
      <c r="A5274" t="str">
        <f t="shared" ref="A5274:A5338" si="165">CONCATENATE(C5274,"-",B5274)</f>
        <v>MERRF-Mercados electrónicos de renta fija</v>
      </c>
      <c r="B5274" s="9" t="s">
        <v>11067</v>
      </c>
      <c r="C5274" s="9" t="s">
        <v>11068</v>
      </c>
      <c r="D5274" t="str">
        <f t="shared" ref="D5274:D5338" si="166">A5274</f>
        <v>MERRF-Mercados electrónicos de renta fija</v>
      </c>
    </row>
    <row r="5275" spans="1:4" x14ac:dyDescent="0.35">
      <c r="A5275" t="str">
        <f t="shared" si="165"/>
        <v>METCOL-Metricas de análisis web sobre los entornos de colaboración</v>
      </c>
      <c r="B5275" s="9" t="s">
        <v>11069</v>
      </c>
      <c r="C5275" s="9" t="s">
        <v>11070</v>
      </c>
      <c r="D5275" t="str">
        <f t="shared" si="166"/>
        <v>METCOL-Metricas de análisis web sobre los entornos de colaboración</v>
      </c>
    </row>
    <row r="5276" spans="1:4" x14ac:dyDescent="0.35">
      <c r="A5276" t="str">
        <f t="shared" si="165"/>
        <v>METRIC-Cyber GRC (Governance Risk and Compliance) Metric Stream</v>
      </c>
      <c r="B5276" s="9" t="s">
        <v>11071</v>
      </c>
      <c r="C5276" s="9" t="s">
        <v>11072</v>
      </c>
      <c r="D5276" t="str">
        <f t="shared" si="166"/>
        <v>METRIC-Cyber GRC (Governance Risk and Compliance) Metric Stream</v>
      </c>
    </row>
    <row r="5277" spans="1:4" x14ac:dyDescent="0.35">
      <c r="A5277" t="str">
        <f t="shared" si="165"/>
        <v>MEVCOR-CORE DE EVENTOS CORPORATIVOS DE MERCADO</v>
      </c>
      <c r="B5277" s="9" t="s">
        <v>11073</v>
      </c>
      <c r="C5277" s="9" t="s">
        <v>11074</v>
      </c>
      <c r="D5277" t="str">
        <f t="shared" si="166"/>
        <v>MEVCOR-CORE DE EVENTOS CORPORATIVOS DE MERCADO</v>
      </c>
    </row>
    <row r="5278" spans="1:4" x14ac:dyDescent="0.35">
      <c r="A5278" t="str">
        <f t="shared" si="165"/>
        <v>MFATRC-AUDITORIA DE TRAZABILIDAD MIFID CORE</v>
      </c>
      <c r="B5278" s="9" t="s">
        <v>11075</v>
      </c>
      <c r="C5278" s="9" t="s">
        <v>11076</v>
      </c>
      <c r="D5278" t="str">
        <f t="shared" si="166"/>
        <v>MFATRC-AUDITORIA DE TRAZABILIDAD MIFID CORE</v>
      </c>
    </row>
    <row r="5279" spans="1:4" x14ac:dyDescent="0.35">
      <c r="A5279" t="str">
        <f t="shared" si="165"/>
        <v>MFATRE-AUDITORIA DE TRAZABILIDAD MIFID SEB</v>
      </c>
      <c r="B5279" s="9" t="s">
        <v>11077</v>
      </c>
      <c r="C5279" s="9" t="s">
        <v>11078</v>
      </c>
      <c r="D5279" t="str">
        <f t="shared" si="166"/>
        <v>MFATRE-AUDITORIA DE TRAZABILIDAD MIFID SEB</v>
      </c>
    </row>
    <row r="5280" spans="1:4" x14ac:dyDescent="0.35">
      <c r="A5280" t="str">
        <f t="shared" si="165"/>
        <v>MFATRS-AUDITORIA DE TRAZABILIDAD MIFID SANTANDER</v>
      </c>
      <c r="B5280" s="9" t="s">
        <v>11079</v>
      </c>
      <c r="C5280" s="9" t="s">
        <v>11080</v>
      </c>
      <c r="D5280" t="str">
        <f t="shared" si="166"/>
        <v>MFATRS-AUDITORIA DE TRAZABILIDAD MIFID SANTANDER</v>
      </c>
    </row>
    <row r="5281" spans="1:4" x14ac:dyDescent="0.35">
      <c r="A5281" t="str">
        <f t="shared" si="165"/>
        <v>MFOPPO-APLICACIÓN PARA BITACORIZAR LA CONSULTA DE INFORMACIÓN SENSIBLE DE CLIENTES POR SUCURSAL Y CAJERO, PARA EVITAR PONER EN PELIGRO LA INTEGRIDAD DE INFORMACIÓN Y PREVENIR LA EXTORSIÓN, FUGA DE INFORMACIÓN Y/O FRAUDE., DE LAS PERSONAS QUE CONSULTAN DESDE LA SUCURSAL</v>
      </c>
      <c r="B5281" s="9" t="s">
        <v>11081</v>
      </c>
      <c r="C5281" s="9" t="s">
        <v>11082</v>
      </c>
      <c r="D5281" t="str">
        <f t="shared" si="166"/>
        <v>MFOPPO-APLICACIÓN PARA BITACORIZAR LA CONSULTA DE INFORMACIÓN SENSIBLE DE CLIENTES POR SUCURSAL Y CAJERO, PARA EVITAR PONER EN PELIGRO LA INTEGRIDAD DE INFORMACIÓN Y PREVENIR LA EXTORSIÓN, FUGA DE INFORMACIÓN Y/O FRAUDE., DE LAS PERSONAS QUE CONSULTAN DESDE LA SUCURSAL</v>
      </c>
    </row>
    <row r="5282" spans="1:4" x14ac:dyDescent="0.35">
      <c r="A5282" t="str">
        <f t="shared" si="165"/>
        <v>MGFIES-IIC MIGRACION FINV ESPAÑA</v>
      </c>
      <c r="B5282" s="9" t="s">
        <v>11083</v>
      </c>
      <c r="C5282" s="9" t="s">
        <v>11084</v>
      </c>
      <c r="D5282" t="str">
        <f t="shared" si="166"/>
        <v>MGFIES-IIC MIGRACION FINV ESPAÑA</v>
      </c>
    </row>
    <row r="5283" spans="1:4" x14ac:dyDescent="0.35">
      <c r="A5283" t="str">
        <f t="shared" si="165"/>
        <v>MGPCAS-MIGRACION DE PCAS</v>
      </c>
      <c r="B5283" s="9" t="s">
        <v>11085</v>
      </c>
      <c r="C5283" s="9" t="s">
        <v>11086</v>
      </c>
      <c r="D5283" t="str">
        <f t="shared" si="166"/>
        <v>MGPCAS-MIGRACION DE PCAS</v>
      </c>
    </row>
    <row r="5284" spans="1:4" x14ac:dyDescent="0.35">
      <c r="A5284" t="str">
        <f t="shared" si="165"/>
        <v>MGPCCL-CLON DE SOFTWARE MIGRACIÓN M4 A PCAS</v>
      </c>
      <c r="B5284" s="9" t="s">
        <v>11087</v>
      </c>
      <c r="C5284" s="9" t="s">
        <v>11088</v>
      </c>
      <c r="D5284" t="str">
        <f t="shared" si="166"/>
        <v>MGPCCL-CLON DE SOFTWARE MIGRACIÓN M4 A PCAS</v>
      </c>
    </row>
    <row r="5285" spans="1:4" x14ac:dyDescent="0.35">
      <c r="A5285" t="str">
        <f t="shared" si="165"/>
        <v>MGPCP1-MULTI.GESTION PERIODIFICACION CONTRATOS PRESTAMOS SAN CONSUMER ALEMANIA</v>
      </c>
      <c r="B5285" s="9" t="s">
        <v>11089</v>
      </c>
      <c r="C5285" s="9" t="s">
        <v>11090</v>
      </c>
      <c r="D5285" t="str">
        <f t="shared" si="166"/>
        <v>MGPCP1-MULTI.GESTION PERIODIFICACION CONTRATOS PRESTAMOS SAN CONSUMER ALEMANIA</v>
      </c>
    </row>
    <row r="5286" spans="1:4" x14ac:dyDescent="0.35">
      <c r="A5286" t="str">
        <f t="shared" si="165"/>
        <v>MGPCP2-MULTI.GESTION PERIODIFICACION CONTRATOS PRESTAMOS SANTANDER BANK ALEMANIA</v>
      </c>
      <c r="B5286" s="9" t="s">
        <v>11091</v>
      </c>
      <c r="C5286" s="9" t="s">
        <v>11092</v>
      </c>
      <c r="D5286" t="str">
        <f t="shared" si="166"/>
        <v>MGPCP2-MULTI.GESTION PERIODIFICACION CONTRATOS PRESTAMOS SANTANDER BANK ALEMANIA</v>
      </c>
    </row>
    <row r="5287" spans="1:4" x14ac:dyDescent="0.35">
      <c r="A5287" t="str">
        <f t="shared" si="165"/>
        <v>MGPCP3-MULTI.GESTION PERIODIFICACION CONTRATOS PRESTAMOS SANTANDER USA</v>
      </c>
      <c r="B5287" s="9" t="s">
        <v>11093</v>
      </c>
      <c r="C5287" s="9" t="s">
        <v>11094</v>
      </c>
      <c r="D5287" t="str">
        <f t="shared" si="166"/>
        <v>MGPCP3-MULTI.GESTION PERIODIFICACION CONTRATOS PRESTAMOS SANTANDER USA</v>
      </c>
    </row>
    <row r="5288" spans="1:4" x14ac:dyDescent="0.35">
      <c r="A5288" t="str">
        <f t="shared" si="165"/>
        <v>MGPCPS-MULTI.GESTION PERIODIFICACION CONTRATOS PRESTAMOS SAN UK</v>
      </c>
      <c r="B5288" s="9" t="s">
        <v>11095</v>
      </c>
      <c r="C5288" s="9" t="s">
        <v>11096</v>
      </c>
      <c r="D5288" t="str">
        <f t="shared" si="166"/>
        <v>MGPCPS-MULTI.GESTION PERIODIFICACION CONTRATOS PRESTAMOS SAN UK</v>
      </c>
    </row>
    <row r="5289" spans="1:4" x14ac:dyDescent="0.35">
      <c r="A5289" t="str">
        <f t="shared" si="165"/>
        <v>MGPCPT-MULTI.GESTION PERIODIFICACION CONTRATOS PRESTAMOS TOTTA</v>
      </c>
      <c r="B5289" s="9" t="s">
        <v>11097</v>
      </c>
      <c r="C5289" s="9" t="s">
        <v>11098</v>
      </c>
      <c r="D5289" t="str">
        <f t="shared" si="166"/>
        <v>MGPCPT-MULTI.GESTION PERIODIFICACION CONTRATOS PRESTAMOS TOTTA</v>
      </c>
    </row>
    <row r="5290" spans="1:4" x14ac:dyDescent="0.35">
      <c r="A5290" t="str">
        <f t="shared" si="165"/>
        <v>MGRLGA-Aplic. Administración de Gestión de Relaciones Local - Global del CRDWH para Alemania</v>
      </c>
      <c r="B5290" s="9" t="s">
        <v>11099</v>
      </c>
      <c r="C5290" s="9" t="s">
        <v>11100</v>
      </c>
      <c r="D5290" t="str">
        <f t="shared" si="166"/>
        <v>MGRLGA-Aplic. Administración de Gestión de Relaciones Local - Global del CRDWH para Alemania</v>
      </c>
    </row>
    <row r="5291" spans="1:4" x14ac:dyDescent="0.35">
      <c r="A5291" t="str">
        <f t="shared" si="165"/>
        <v>MGRLGM-Aplic. Administración de Gestión de Relaciones Local - Global del CRDWH para México</v>
      </c>
      <c r="B5291" s="9" t="s">
        <v>11101</v>
      </c>
      <c r="C5291" s="9" t="s">
        <v>11102</v>
      </c>
      <c r="D5291" t="str">
        <f t="shared" si="166"/>
        <v>MGRLGM-Aplic. Administración de Gestión de Relaciones Local - Global del CRDWH para México</v>
      </c>
    </row>
    <row r="5292" spans="1:4" x14ac:dyDescent="0.35">
      <c r="A5292" t="str">
        <f t="shared" si="165"/>
        <v>MGRPCT-MULTI GESTION RECIBOS PRESTAMOS CORE - TOTTA</v>
      </c>
      <c r="B5292" s="9" t="s">
        <v>11103</v>
      </c>
      <c r="C5292" s="9" t="s">
        <v>11104</v>
      </c>
      <c r="D5292" t="str">
        <f t="shared" si="166"/>
        <v>MGRPCT-MULTI GESTION RECIBOS PRESTAMOS CORE - TOTTA</v>
      </c>
    </row>
    <row r="5293" spans="1:4" x14ac:dyDescent="0.35">
      <c r="A5293" t="str">
        <f t="shared" si="165"/>
        <v>MGRSBG-MULTI.GESTION RECIBOS SANTANDER BANK GERMANY</v>
      </c>
      <c r="B5293" s="9" t="s">
        <v>11105</v>
      </c>
      <c r="C5293" s="9" t="s">
        <v>11106</v>
      </c>
      <c r="D5293" t="str">
        <f t="shared" si="166"/>
        <v>MGRSBG-MULTI.GESTION RECIBOS SANTANDER BANK GERMANY</v>
      </c>
    </row>
    <row r="5294" spans="1:4" x14ac:dyDescent="0.35">
      <c r="A5294" t="str">
        <f t="shared" si="165"/>
        <v>MGRSCG-MULTI.GESTION RECIBOS SAN CONSUMER GERMANY</v>
      </c>
      <c r="B5294" s="9" t="s">
        <v>11107</v>
      </c>
      <c r="C5294" s="9" t="s">
        <v>11108</v>
      </c>
      <c r="D5294" t="str">
        <f t="shared" si="166"/>
        <v>MGRSCG-MULTI.GESTION RECIBOS SAN CONSUMER GERMANY</v>
      </c>
    </row>
    <row r="5295" spans="1:4" x14ac:dyDescent="0.35">
      <c r="A5295" t="str">
        <f t="shared" si="165"/>
        <v>MHAUXS-Almacen de movimientos del servicio auxiliar de transferencias que incluye el sector como parte de la clave</v>
      </c>
      <c r="B5295" s="9" t="s">
        <v>11109</v>
      </c>
      <c r="C5295" s="9" t="s">
        <v>11110</v>
      </c>
      <c r="D5295" t="str">
        <f t="shared" si="166"/>
        <v>MHAUXS-Almacen de movimientos del servicio auxiliar de transferencias que incluye el sector como parte de la clave</v>
      </c>
    </row>
    <row r="5296" spans="1:4" x14ac:dyDescent="0.35">
      <c r="A5296" t="str">
        <f t="shared" si="165"/>
        <v>MHPERI-Mulrihismo de movimientos de periodificación de cuentas personales</v>
      </c>
      <c r="B5296" s="9" t="s">
        <v>11111</v>
      </c>
      <c r="C5296" s="9" t="s">
        <v>11112</v>
      </c>
      <c r="D5296" t="str">
        <f t="shared" si="166"/>
        <v>MHPERI-Mulrihismo de movimientos de periodificación de cuentas personales</v>
      </c>
    </row>
    <row r="5297" spans="1:4" x14ac:dyDescent="0.35">
      <c r="A5297" t="str">
        <f t="shared" si="165"/>
        <v>MHPOSI-Procesos de gestión y almacenamiento de movimientos de posiciones de contratos</v>
      </c>
      <c r="B5297" s="9" t="s">
        <v>11113</v>
      </c>
      <c r="C5297" s="9" t="s">
        <v>11114</v>
      </c>
      <c r="D5297" t="str">
        <f t="shared" si="166"/>
        <v>MHPOSI-Procesos de gestión y almacenamiento de movimientos de posiciones de contratos</v>
      </c>
    </row>
    <row r="5298" spans="1:4" x14ac:dyDescent="0.35">
      <c r="A5298" t="str">
        <f t="shared" si="165"/>
        <v>MHREST-RESTO DE PRODUCTOS NO INCLUIDOS EN LOS HISMOS DE CUENTAS PERSONALES DE PASIVO VISTA Y AHORRO.</v>
      </c>
      <c r="B5298" s="9" t="s">
        <v>11115</v>
      </c>
      <c r="C5298" s="9" t="s">
        <v>11116</v>
      </c>
      <c r="D5298" t="str">
        <f t="shared" si="166"/>
        <v>MHREST-RESTO DE PRODUCTOS NO INCLUIDOS EN LOS HISMOS DE CUENTAS PERSONALES DE PASIVO VISTA Y AHORRO.</v>
      </c>
    </row>
    <row r="5299" spans="1:4" x14ac:dyDescent="0.35">
      <c r="A5299" t="str">
        <f t="shared" si="165"/>
        <v>MHSBCT-Gestion y almacenamiento de movimientos de multihismo de movimientos de subcontrato</v>
      </c>
      <c r="B5299" s="9" t="s">
        <v>11117</v>
      </c>
      <c r="C5299" s="9" t="s">
        <v>11118</v>
      </c>
      <c r="D5299" t="str">
        <f t="shared" si="166"/>
        <v>MHSBCT-Gestion y almacenamiento de movimientos de multihismo de movimientos de subcontrato</v>
      </c>
    </row>
    <row r="5300" spans="1:4" x14ac:dyDescent="0.35">
      <c r="A5300" t="str">
        <f t="shared" si="165"/>
        <v>MIAAPS-Aplicación Local Santander España, migrada del entorno Partenón Santander, que da soporte a los procesos de Activos Financieros</v>
      </c>
      <c r="B5300" s="9" t="s">
        <v>11119</v>
      </c>
      <c r="C5300" s="9" t="s">
        <v>11120</v>
      </c>
      <c r="D5300" t="str">
        <f t="shared" si="166"/>
        <v>MIAAPS-Aplicación Local Santander España, migrada del entorno Partenón Santander, que da soporte a los procesos de Activos Financieros</v>
      </c>
    </row>
    <row r="5301" spans="1:4" x14ac:dyDescent="0.35">
      <c r="A5301" t="str">
        <f t="shared" si="165"/>
        <v>MIB1AU-Módulos necesarios para el proyecto B1 de migración de Banesto a Santander.</v>
      </c>
      <c r="B5301" s="9" t="s">
        <v>11121</v>
      </c>
      <c r="C5301" s="9" t="s">
        <v>11122</v>
      </c>
      <c r="D5301" t="str">
        <f t="shared" si="166"/>
        <v>MIB1AU-Módulos necesarios para el proyecto B1 de migración de Banesto a Santander.</v>
      </c>
    </row>
    <row r="5302" spans="1:4" x14ac:dyDescent="0.35">
      <c r="A5302" t="str">
        <f t="shared" si="165"/>
        <v>MIB1KY-Desarollos para la migracion Banesto a Santander España relacionados con el cuestionario KYC del cliente.</v>
      </c>
      <c r="B5302" s="9" t="s">
        <v>11123</v>
      </c>
      <c r="C5302" s="9" t="s">
        <v>11124</v>
      </c>
      <c r="D5302" t="str">
        <f t="shared" si="166"/>
        <v>MIB1KY-Desarollos para la migracion Banesto a Santander España relacionados con el cuestionario KYC del cliente.</v>
      </c>
    </row>
    <row r="5303" spans="1:4" x14ac:dyDescent="0.35">
      <c r="A5303" t="str">
        <f t="shared" si="165"/>
        <v>MIBAPS-Aplicación Local Santander España, migrada del entorno Partenón Santander, que da soporte a los procesos de Banif</v>
      </c>
      <c r="B5303" s="9" t="s">
        <v>11125</v>
      </c>
      <c r="C5303" s="9" t="s">
        <v>11126</v>
      </c>
      <c r="D5303" t="str">
        <f t="shared" si="166"/>
        <v>MIBAPS-Aplicación Local Santander España, migrada del entorno Partenón Santander, que da soporte a los procesos de Banif</v>
      </c>
    </row>
    <row r="5304" spans="1:4" x14ac:dyDescent="0.35">
      <c r="A5304" t="str">
        <f t="shared" si="165"/>
        <v>MIBIPA-Migracion Bill Payments</v>
      </c>
      <c r="B5304" s="9" t="s">
        <v>11127</v>
      </c>
      <c r="C5304" s="9" t="s">
        <v>11128</v>
      </c>
      <c r="D5304" t="str">
        <f t="shared" si="166"/>
        <v>MIBIPA-Migracion Bill Payments</v>
      </c>
    </row>
    <row r="5305" spans="1:4" x14ac:dyDescent="0.35">
      <c r="A5305" t="str">
        <f t="shared" si="165"/>
        <v>MIBSYB-Migración B1 SSAA Y BALANCES</v>
      </c>
      <c r="B5305" s="9" t="s">
        <v>11129</v>
      </c>
      <c r="C5305" s="9" t="s">
        <v>11130</v>
      </c>
      <c r="D5305" t="str">
        <f t="shared" si="166"/>
        <v>MIBSYB-Migración B1 SSAA Y BALANCES</v>
      </c>
    </row>
    <row r="5306" spans="1:4" x14ac:dyDescent="0.35">
      <c r="A5306" t="str">
        <f t="shared" si="165"/>
        <v>MICOCN-Consulta Contratos Nacional</v>
      </c>
      <c r="B5306" s="9" t="s">
        <v>11131</v>
      </c>
      <c r="C5306" s="9" t="s">
        <v>11132</v>
      </c>
      <c r="D5306" t="str">
        <f t="shared" si="166"/>
        <v>MICOCN-Consulta Contratos Nacional</v>
      </c>
    </row>
    <row r="5307" spans="1:4" x14ac:dyDescent="0.35">
      <c r="A5307" t="str">
        <f t="shared" si="165"/>
        <v>MICOUK-Migracion Bill Payments</v>
      </c>
      <c r="B5307" s="9" t="s">
        <v>11127</v>
      </c>
      <c r="C5307" s="9" t="s">
        <v>11133</v>
      </c>
      <c r="D5307" t="str">
        <f t="shared" si="166"/>
        <v>MICOUK-Migracion Bill Payments</v>
      </c>
    </row>
    <row r="5308" spans="1:4" x14ac:dyDescent="0.35">
      <c r="A5308" t="str">
        <f t="shared" si="165"/>
        <v>MID6ES-MIGRACION D6 ESP</v>
      </c>
      <c r="B5308" s="9" t="s">
        <v>11134</v>
      </c>
      <c r="C5308" s="9" t="s">
        <v>11135</v>
      </c>
      <c r="D5308" t="str">
        <f t="shared" si="166"/>
        <v>MID6ES-MIGRACION D6 ESP</v>
      </c>
    </row>
    <row r="5309" spans="1:4" x14ac:dyDescent="0.35">
      <c r="A5309" t="str">
        <f t="shared" si="165"/>
        <v>MIDECA-aplicación para los procesos de migración de Carteras de SGC</v>
      </c>
      <c r="B5309" s="9" t="s">
        <v>11136</v>
      </c>
      <c r="C5309" s="9" t="s">
        <v>11137</v>
      </c>
      <c r="D5309" t="str">
        <f t="shared" si="166"/>
        <v>MIDECA-aplicación para los procesos de migración de Carteras de SGC</v>
      </c>
    </row>
    <row r="5310" spans="1:4" x14ac:dyDescent="0.35">
      <c r="A5310" t="str">
        <f t="shared" si="165"/>
        <v>MIDEDB-MIGRACION DE DATOS     BET</v>
      </c>
      <c r="B5310" s="9" t="s">
        <v>11138</v>
      </c>
      <c r="C5310" s="9" t="s">
        <v>11139</v>
      </c>
      <c r="D5310" t="str">
        <f t="shared" si="166"/>
        <v>MIDEDB-MIGRACION DE DATOS     BET</v>
      </c>
    </row>
    <row r="5311" spans="1:4" x14ac:dyDescent="0.35">
      <c r="A5311" t="str">
        <f t="shared" si="165"/>
        <v>MIDEMP-Tratamiento de la migración de Mis Pagos.</v>
      </c>
      <c r="B5311" s="9" t="s">
        <v>11140</v>
      </c>
      <c r="C5311" s="9" t="s">
        <v>11141</v>
      </c>
      <c r="D5311" t="str">
        <f t="shared" si="166"/>
        <v>MIDEMP-Tratamiento de la migración de Mis Pagos.</v>
      </c>
    </row>
    <row r="5312" spans="1:4" x14ac:dyDescent="0.35">
      <c r="A5312" t="str">
        <f t="shared" si="165"/>
        <v>MIDSDC-Aplicación que engloba los procesos de Migración de Seguros de Cambio</v>
      </c>
      <c r="B5312" s="9" t="s">
        <v>11142</v>
      </c>
      <c r="C5312" s="9" t="s">
        <v>11143</v>
      </c>
      <c r="D5312" t="str">
        <f t="shared" si="166"/>
        <v>MIDSDC-Aplicación que engloba los procesos de Migración de Seguros de Cambio</v>
      </c>
    </row>
    <row r="5313" spans="1:4" x14ac:dyDescent="0.35">
      <c r="A5313" t="str">
        <f t="shared" si="165"/>
        <v>MIDVYU-Disponibilizar información de Créditos pre aprobados de clientes Banefe para proveer de esta información al MINVU.</v>
      </c>
      <c r="B5313" s="9" t="s">
        <v>11144</v>
      </c>
      <c r="C5313" s="9" t="s">
        <v>11145</v>
      </c>
      <c r="D5313" t="str">
        <f t="shared" si="166"/>
        <v>MIDVYU-Disponibilizar información de Créditos pre aprobados de clientes Banefe para proveer de esta información al MINVU.</v>
      </c>
    </row>
    <row r="5314" spans="1:4" x14ac:dyDescent="0.35">
      <c r="A5314" t="str">
        <f t="shared" si="165"/>
        <v>MIENEM-Migración entrada de emisiones masivas</v>
      </c>
      <c r="B5314" s="9" t="s">
        <v>11146</v>
      </c>
      <c r="C5314" s="9" t="s">
        <v>11147</v>
      </c>
      <c r="D5314" t="str">
        <f t="shared" si="166"/>
        <v>MIENEM-Migración entrada de emisiones masivas</v>
      </c>
    </row>
    <row r="5315" spans="1:4" x14ac:dyDescent="0.35">
      <c r="A5315" t="str">
        <f t="shared" si="165"/>
        <v>MIEXCC-MIG_EXPERT_CAMB_COR</v>
      </c>
      <c r="B5315" s="9" t="s">
        <v>11148</v>
      </c>
      <c r="C5315" s="9" t="s">
        <v>11149</v>
      </c>
      <c r="D5315" t="str">
        <f t="shared" si="166"/>
        <v>MIEXCC-MIG_EXPERT_CAMB_COR</v>
      </c>
    </row>
    <row r="5316" spans="1:4" x14ac:dyDescent="0.35">
      <c r="A5316" t="str">
        <f t="shared" si="165"/>
        <v>MIFESP-Aplicación que recoje el SW correspondiente a componentes locales del producto mifid.</v>
      </c>
      <c r="B5316" s="9" t="s">
        <v>11150</v>
      </c>
      <c r="C5316" s="9" t="s">
        <v>11151</v>
      </c>
      <c r="D5316" t="str">
        <f t="shared" si="166"/>
        <v>MIFESP-Aplicación que recoje el SW correspondiente a componentes locales del producto mifid.</v>
      </c>
    </row>
    <row r="5317" spans="1:4" x14ac:dyDescent="0.35">
      <c r="A5317" t="str">
        <f t="shared" si="165"/>
        <v>MIFICA-Aplicación que gestionará los procesos producto de migración del Subsistema de Fiscalidad.   ESPECÍFICO PARA UK    Los bloques funcionales a migrar son los siguientes:   - Cálculo - Auxiliares</v>
      </c>
      <c r="B5317" s="9" t="s">
        <v>11152</v>
      </c>
      <c r="C5317" s="9" t="s">
        <v>11153</v>
      </c>
      <c r="D5317" t="str">
        <f t="shared" si="166"/>
        <v>MIFICA-Aplicación que gestionará los procesos producto de migración del Subsistema de Fiscalidad.   ESPECÍFICO PARA UK    Los bloques funcionales a migrar son los siguientes:   - Cálculo - Auxiliares</v>
      </c>
    </row>
    <row r="5318" spans="1:4" x14ac:dyDescent="0.35">
      <c r="A5318" t="str">
        <f t="shared" si="165"/>
        <v>MIFIDD-CONTROL PRE CONTRATACION</v>
      </c>
      <c r="B5318" s="9" t="s">
        <v>11154</v>
      </c>
      <c r="C5318" s="9" t="s">
        <v>11155</v>
      </c>
      <c r="D5318" t="str">
        <f t="shared" si="166"/>
        <v>MIFIDD-CONTROL PRE CONTRATACION</v>
      </c>
    </row>
    <row r="5319" spans="1:4" x14ac:dyDescent="0.35">
      <c r="A5319" t="str">
        <f t="shared" si="165"/>
        <v>MIFIUK-Aplicación que gestionará los procesos producto de migración del Subsistema de Fiscalidad.   ESPECÍFICO PARA BANCO    Los bloques funcionales a migrar son los siguientes:   - Cálculo - Auxiliares</v>
      </c>
      <c r="B5319" s="9" t="s">
        <v>11156</v>
      </c>
      <c r="C5319" s="9" t="s">
        <v>11157</v>
      </c>
      <c r="D5319" t="str">
        <f t="shared" si="166"/>
        <v>MIFIUK-Aplicación que gestionará los procesos producto de migración del Subsistema de Fiscalidad.   ESPECÍFICO PARA BANCO    Los bloques funcionales a migrar son los siguientes:   - Cálculo - Auxiliares</v>
      </c>
    </row>
    <row r="5320" spans="1:4" x14ac:dyDescent="0.35">
      <c r="A5320" t="str">
        <f t="shared" si="165"/>
        <v>MIFOPS-Aplicación Local Santander España, migrada del entorno Partenón Santander, que da soporte a los procesos de fondos de inversión</v>
      </c>
      <c r="B5320" s="9" t="s">
        <v>11158</v>
      </c>
      <c r="C5320" s="9" t="s">
        <v>11159</v>
      </c>
      <c r="D5320" t="str">
        <f t="shared" si="166"/>
        <v>MIFOPS-Aplicación Local Santander España, migrada del entorno Partenón Santander, que da soporte a los procesos de fondos de inversión</v>
      </c>
    </row>
    <row r="5321" spans="1:4" x14ac:dyDescent="0.35">
      <c r="A5321" t="str">
        <f t="shared" si="165"/>
        <v>MIGACL-Migración Acuerdos cliente</v>
      </c>
      <c r="B5321" s="9" t="s">
        <v>11160</v>
      </c>
      <c r="C5321" s="9" t="s">
        <v>11161</v>
      </c>
      <c r="D5321" t="str">
        <f t="shared" si="166"/>
        <v>MIGACL-Migración Acuerdos cliente</v>
      </c>
    </row>
    <row r="5322" spans="1:4" x14ac:dyDescent="0.35">
      <c r="A5322" t="str">
        <f t="shared" si="165"/>
        <v>MIGAGR-Aprovisionamiento de las capas agregadas que dan soporte a los informes predefinidos y los universos abiertos</v>
      </c>
      <c r="B5322" s="9" t="s">
        <v>11162</v>
      </c>
      <c r="C5322" s="9" t="s">
        <v>11163</v>
      </c>
      <c r="D5322" t="str">
        <f t="shared" si="166"/>
        <v>MIGAGR-Aprovisionamiento de las capas agregadas que dan soporte a los informes predefinidos y los universos abiertos</v>
      </c>
    </row>
    <row r="5323" spans="1:4" x14ac:dyDescent="0.35">
      <c r="A5323" t="str">
        <f t="shared" si="165"/>
        <v>MIGALE-PRODUCTO LOCAL MIGRACION ALEMANIA</v>
      </c>
      <c r="B5323" s="9" t="s">
        <v>11164</v>
      </c>
      <c r="C5323" s="9" t="s">
        <v>11165</v>
      </c>
      <c r="D5323" t="str">
        <f t="shared" si="166"/>
        <v>MIGALE-PRODUCTO LOCAL MIGRACION ALEMANIA</v>
      </c>
    </row>
    <row r="5324" spans="1:4" x14ac:dyDescent="0.35">
      <c r="A5324" t="str">
        <f t="shared" si="165"/>
        <v>MIGBD2-DM Migros Crédito para la explotación de información de Riesgo de Solvencia. Contendrá desde el menor nivel de detalle hasta capas agregadas por pocos ejes. Será de uso exclusivo de entorno analítico con acceso libre por parte de los usuarios</v>
      </c>
      <c r="B5324" s="9" t="s">
        <v>11166</v>
      </c>
      <c r="C5324" s="9" t="s">
        <v>11167</v>
      </c>
      <c r="D5324" t="str">
        <f t="shared" si="166"/>
        <v>MIGBD2-DM Migros Crédito para la explotación de información de Riesgo de Solvencia. Contendrá desde el menor nivel de detalle hasta capas agregadas por pocos ejes. Será de uso exclusivo de entorno analítico con acceso libre por parte de los usuarios</v>
      </c>
    </row>
    <row r="5325" spans="1:4" x14ac:dyDescent="0.35">
      <c r="A5325" t="str">
        <f t="shared" si="165"/>
        <v>MIGCAR-MIGRACION</v>
      </c>
      <c r="B5325" s="9" t="s">
        <v>11168</v>
      </c>
      <c r="C5325" s="9" t="s">
        <v>11169</v>
      </c>
      <c r="D5325" t="str">
        <f t="shared" si="166"/>
        <v>MIGCAR-MIGRACION</v>
      </c>
    </row>
    <row r="5326" spans="1:4" x14ac:dyDescent="0.35">
      <c r="A5326" t="str">
        <f t="shared" si="165"/>
        <v>MIGCEN-Mantenimiento y consulta del modelo que migración por centro, de uso general por todas las aplicaciones de resto de capas del software</v>
      </c>
      <c r="B5326" s="9" t="s">
        <v>11170</v>
      </c>
      <c r="C5326" s="9" t="s">
        <v>11171</v>
      </c>
      <c r="D5326" t="str">
        <f t="shared" si="166"/>
        <v>MIGCEN-Mantenimiento y consulta del modelo que migración por centro, de uso general por todas las aplicaciones de resto de capas del software</v>
      </c>
    </row>
    <row r="5327" spans="1:4" x14ac:dyDescent="0.35">
      <c r="A5327" t="str">
        <f t="shared" si="165"/>
        <v>MIGCES-Especifico de España. Mantenimiento y consulta del modelo que migración por centro, de uso general por todas las aplicaciones de resto de capas del software</v>
      </c>
      <c r="B5327" s="9" t="s">
        <v>11172</v>
      </c>
      <c r="C5327" s="9" t="s">
        <v>11173</v>
      </c>
      <c r="D5327" t="str">
        <f t="shared" si="166"/>
        <v>MIGCES-Especifico de España. Mantenimiento y consulta del modelo que migración por centro, de uso general por todas las aplicaciones de resto de capas del software</v>
      </c>
    </row>
    <row r="5328" spans="1:4" x14ac:dyDescent="0.35">
      <c r="A5328" t="str">
        <f t="shared" si="165"/>
        <v>MIGCOR-Suporte à migração da informação de clientes no CORAL</v>
      </c>
      <c r="B5328" s="9" t="s">
        <v>11174</v>
      </c>
      <c r="C5328" s="9" t="s">
        <v>11175</v>
      </c>
      <c r="D5328" t="str">
        <f t="shared" si="166"/>
        <v>MIGCOR-Suporte à migração da informação de clientes no CORAL</v>
      </c>
    </row>
    <row r="5329" spans="1:4" x14ac:dyDescent="0.35">
      <c r="A5329" t="str">
        <f t="shared" si="165"/>
        <v>MIGCPI-Aplicación Global  con los servicios específicos de canal internet para la funcionalidad de Cash Pooling</v>
      </c>
      <c r="B5329" s="9" t="s">
        <v>11176</v>
      </c>
      <c r="C5329" s="9" t="s">
        <v>11177</v>
      </c>
      <c r="D5329" t="str">
        <f t="shared" si="166"/>
        <v>MIGCPI-Aplicación Global  con los servicios específicos de canal internet para la funcionalidad de Cash Pooling</v>
      </c>
    </row>
    <row r="5330" spans="1:4" x14ac:dyDescent="0.35">
      <c r="A5330" t="str">
        <f t="shared" si="165"/>
        <v>MIGD7E-Procesos locales España migración D7 a SEPA</v>
      </c>
      <c r="B5330" s="9" t="s">
        <v>11178</v>
      </c>
      <c r="C5330" s="9" t="s">
        <v>11179</v>
      </c>
      <c r="D5330" t="str">
        <f t="shared" si="166"/>
        <v>MIGD7E-Procesos locales España migración D7 a SEPA</v>
      </c>
    </row>
    <row r="5331" spans="1:4" x14ac:dyDescent="0.35">
      <c r="A5331" t="str">
        <f t="shared" si="165"/>
        <v>MIGDET-Capa de Aprovionamiento de la información a menor nivel de detalle, trata tanto las entidades de hechos como las dimensiones</v>
      </c>
      <c r="B5331" s="9" t="s">
        <v>11180</v>
      </c>
      <c r="C5331" s="9" t="s">
        <v>11181</v>
      </c>
      <c r="D5331" t="str">
        <f t="shared" si="166"/>
        <v>MIGDET-Capa de Aprovionamiento de la información a menor nivel de detalle, trata tanto las entidades de hechos como las dimensiones</v>
      </c>
    </row>
    <row r="5332" spans="1:4" x14ac:dyDescent="0.35">
      <c r="A5332" t="str">
        <f t="shared" si="165"/>
        <v>MIGDFB-Sw para la migración de grupos de firma de Banesto a Santander por el proyecto de B1</v>
      </c>
      <c r="B5332" s="9" t="s">
        <v>11182</v>
      </c>
      <c r="C5332" s="9" t="s">
        <v>11183</v>
      </c>
      <c r="D5332" t="str">
        <f t="shared" si="166"/>
        <v>MIGDFB-Sw para la migración de grupos de firma de Banesto a Santander por el proyecto de B1</v>
      </c>
    </row>
    <row r="5333" spans="1:4" x14ac:dyDescent="0.35">
      <c r="A5333" t="str">
        <f t="shared" si="165"/>
        <v>MIGDRS-Proceso local de Migracion para Grupos de Riesgos Sovereign</v>
      </c>
      <c r="B5333" s="9" t="s">
        <v>11184</v>
      </c>
      <c r="C5333" s="9" t="s">
        <v>11185</v>
      </c>
      <c r="D5333" t="str">
        <f t="shared" si="166"/>
        <v>MIGDRS-Proceso local de Migracion para Grupos de Riesgos Sovereign</v>
      </c>
    </row>
    <row r="5334" spans="1:4" x14ac:dyDescent="0.35">
      <c r="A5334" t="str">
        <f t="shared" si="165"/>
        <v>MIGEAU-Migracion Gestor Autorizaciones</v>
      </c>
      <c r="B5334" s="9" t="s">
        <v>11186</v>
      </c>
      <c r="C5334" s="9" t="s">
        <v>11187</v>
      </c>
      <c r="D5334" t="str">
        <f t="shared" si="166"/>
        <v>MIGEAU-Migracion Gestor Autorizaciones</v>
      </c>
    </row>
    <row r="5335" spans="1:4" x14ac:dyDescent="0.35">
      <c r="A5335" t="str">
        <f t="shared" si="165"/>
        <v>MIGESP-MIGRACION ESPAÑA</v>
      </c>
      <c r="B5335" s="9" t="s">
        <v>11188</v>
      </c>
      <c r="C5335" s="9" t="s">
        <v>11189</v>
      </c>
      <c r="D5335" t="str">
        <f t="shared" si="166"/>
        <v>MIGESP-MIGRACION ESPAÑA</v>
      </c>
    </row>
    <row r="5336" spans="1:4" x14ac:dyDescent="0.35">
      <c r="A5336" t="str">
        <f t="shared" si="165"/>
        <v>MIGEXP-DM Migros Crédito para la explotación de información de Riesgo de Solvencia. Contendrá desde el menor nivel de detalle hasta capas agregadas por pocos ejes. Contendrá informmes predefinidos, universos y explotación libre</v>
      </c>
      <c r="B5336" s="9" t="s">
        <v>11190</v>
      </c>
      <c r="C5336" s="9" t="s">
        <v>11191</v>
      </c>
      <c r="D5336" t="str">
        <f t="shared" si="166"/>
        <v>MIGEXP-DM Migros Crédito para la explotación de información de Riesgo de Solvencia. Contendrá desde el menor nivel de detalle hasta capas agregadas por pocos ejes. Contendrá informmes predefinidos, universos y explotación libre</v>
      </c>
    </row>
    <row r="5337" spans="1:4" x14ac:dyDescent="0.35">
      <c r="A5337" t="str">
        <f t="shared" si="165"/>
        <v>MIGFIS-Aplicación que gestionará los procesos producto de migración del Subsistema de Fiscalidad.   Los bloques funcionales a migrar son los siguientes:   - Cálculo - Auxiliares - Procesos Generales</v>
      </c>
      <c r="B5337" s="9" t="s">
        <v>11192</v>
      </c>
      <c r="C5337" s="9" t="s">
        <v>11193</v>
      </c>
      <c r="D5337" t="str">
        <f t="shared" si="166"/>
        <v>MIGFIS-Aplicación que gestionará los procesos producto de migración del Subsistema de Fiscalidad.   Los bloques funcionales a migrar son los siguientes:   - Cálculo - Auxiliares - Procesos Generales</v>
      </c>
    </row>
    <row r="5338" spans="1:4" x14ac:dyDescent="0.35">
      <c r="A5338" t="str">
        <f t="shared" si="165"/>
        <v>MIGGAU-Migración GAU</v>
      </c>
      <c r="B5338" s="9" t="s">
        <v>11194</v>
      </c>
      <c r="C5338" s="9" t="s">
        <v>11195</v>
      </c>
      <c r="D5338" t="str">
        <f t="shared" si="166"/>
        <v>MIGGAU-Migración GAU</v>
      </c>
    </row>
    <row r="5339" spans="1:4" x14ac:dyDescent="0.35">
      <c r="A5339" t="str">
        <f t="shared" ref="A5339:A5385" si="167">CONCATENATE(C5339,"-",B5339)</f>
        <v>MIGIES-Especifico de España, proceso de soporte estructural para realizar una migración inter-instancias, de apoyo general por todas las aplicaciones de resto de capas del software</v>
      </c>
      <c r="B5339" s="9" t="s">
        <v>11196</v>
      </c>
      <c r="C5339" s="9" t="s">
        <v>11197</v>
      </c>
      <c r="D5339" t="str">
        <f t="shared" ref="D5339:D5404" si="168">A5339</f>
        <v>MIGIES-Especifico de España, proceso de soporte estructural para realizar una migración inter-instancias, de apoyo general por todas las aplicaciones de resto de capas del software</v>
      </c>
    </row>
    <row r="5340" spans="1:4" x14ac:dyDescent="0.35">
      <c r="A5340" t="str">
        <f t="shared" si="167"/>
        <v>MIGINT-Proceso de soporte estructural para realizar una migración inter-instancias, de apoyo general por todas las aplicaciones de resto de capas del software</v>
      </c>
      <c r="B5340" s="9" t="s">
        <v>11198</v>
      </c>
      <c r="C5340" s="9" t="s">
        <v>11199</v>
      </c>
      <c r="D5340" t="str">
        <f t="shared" si="168"/>
        <v>MIGINT-Proceso de soporte estructural para realizar una migración inter-instancias, de apoyo general por todas las aplicaciones de resto de capas del software</v>
      </c>
    </row>
    <row r="5341" spans="1:4" x14ac:dyDescent="0.35">
      <c r="A5341" t="str">
        <f t="shared" si="167"/>
        <v>MIGIUK-Especifico de Inglaterra, proceso de soporte estructural para realizar una migración inter-instancias, de apoyo general por todas las aplicaciones de resto de capas del software</v>
      </c>
      <c r="B5341" s="9" t="s">
        <v>11200</v>
      </c>
      <c r="C5341" s="9" t="s">
        <v>11201</v>
      </c>
      <c r="D5341" t="str">
        <f t="shared" si="168"/>
        <v>MIGIUK-Especifico de Inglaterra, proceso de soporte estructural para realizar una migración inter-instancias, de apoyo general por todas las aplicaciones de resto de capas del software</v>
      </c>
    </row>
    <row r="5342" spans="1:4" x14ac:dyDescent="0.35">
      <c r="A5342" t="str">
        <f t="shared" si="167"/>
        <v>MIGMBB-Software local que convertirá los registros de Mis Pagos de Fase 1 a MBB</v>
      </c>
      <c r="B5342" s="9" t="s">
        <v>11202</v>
      </c>
      <c r="C5342" s="9" t="s">
        <v>11203</v>
      </c>
      <c r="D5342" t="str">
        <f t="shared" si="168"/>
        <v>MIGMBB-Software local que convertirá los registros de Mis Pagos de Fase 1 a MBB</v>
      </c>
    </row>
    <row r="5343" spans="1:4" x14ac:dyDescent="0.35">
      <c r="A5343" t="str">
        <f t="shared" si="167"/>
        <v>MIGMIF-Migracion MIFID</v>
      </c>
      <c r="B5343" s="9" t="s">
        <v>11204</v>
      </c>
      <c r="C5343" s="9" t="s">
        <v>11205</v>
      </c>
      <c r="D5343" t="str">
        <f t="shared" si="168"/>
        <v>MIGMIF-Migracion MIFID</v>
      </c>
    </row>
    <row r="5344" spans="1:4" x14ac:dyDescent="0.35">
      <c r="A5344" t="str">
        <f t="shared" si="167"/>
        <v>MIGPEL-MIgración Pagos Electrónicos</v>
      </c>
      <c r="B5344" s="9" t="s">
        <v>11206</v>
      </c>
      <c r="C5344" s="9" t="s">
        <v>11207</v>
      </c>
      <c r="D5344" t="str">
        <f t="shared" si="168"/>
        <v>MIGPEL-MIgración Pagos Electrónicos</v>
      </c>
    </row>
    <row r="5345" spans="1:4" x14ac:dyDescent="0.35">
      <c r="A5345" t="str">
        <f t="shared" si="167"/>
        <v>MIGRA-MIGRACION</v>
      </c>
      <c r="B5345" s="9" t="s">
        <v>11168</v>
      </c>
      <c r="C5345" s="9" t="s">
        <v>11208</v>
      </c>
      <c r="D5345" t="str">
        <f t="shared" si="168"/>
        <v>MIGRA-MIGRACION</v>
      </c>
    </row>
    <row r="5346" spans="1:4" x14ac:dyDescent="0.35">
      <c r="A5346" t="str">
        <f t="shared" si="167"/>
        <v>MIGRA1-Administración del Sistema</v>
      </c>
      <c r="B5346" s="9" t="s">
        <v>11209</v>
      </c>
      <c r="C5346" s="9" t="s">
        <v>11210</v>
      </c>
      <c r="D5346" t="str">
        <f t="shared" si="168"/>
        <v>MIGRA1-Administración del Sistema</v>
      </c>
    </row>
    <row r="5347" spans="1:4" x14ac:dyDescent="0.35">
      <c r="A5347" t="str">
        <f t="shared" si="167"/>
        <v>MIGRAC-GESTIóN DE MIGRACIóN</v>
      </c>
      <c r="B5347" s="9" t="s">
        <v>11211</v>
      </c>
      <c r="C5347" s="9" t="s">
        <v>11212</v>
      </c>
      <c r="D5347" t="str">
        <f t="shared" si="168"/>
        <v>MIGRAC-GESTIóN DE MIGRACIóN</v>
      </c>
    </row>
    <row r="5348" spans="1:4" x14ac:dyDescent="0.35">
      <c r="A5348" t="str">
        <f t="shared" si="167"/>
        <v>MIGRAI-MIGRACIONES</v>
      </c>
      <c r="B5348" s="9" t="s">
        <v>11213</v>
      </c>
      <c r="C5348" s="9" t="s">
        <v>11214</v>
      </c>
      <c r="D5348" t="str">
        <f t="shared" si="168"/>
        <v>MIGRAI-MIGRACIONES</v>
      </c>
    </row>
    <row r="5349" spans="1:4" x14ac:dyDescent="0.35">
      <c r="A5349" t="str">
        <f t="shared" si="167"/>
        <v>MIGROL-Migración Gestor Roles</v>
      </c>
      <c r="B5349" s="9" t="s">
        <v>11215</v>
      </c>
      <c r="C5349" s="9" t="s">
        <v>11216</v>
      </c>
      <c r="D5349" t="str">
        <f t="shared" si="168"/>
        <v>MIGROL-Migración Gestor Roles</v>
      </c>
    </row>
    <row r="5350" spans="1:4" x14ac:dyDescent="0.35">
      <c r="A5350" t="str">
        <f t="shared" si="167"/>
        <v>MIGRPT-PRODUCTO LOCAL MIGRACION PORTUGAL</v>
      </c>
      <c r="B5350" s="9" t="s">
        <v>11217</v>
      </c>
      <c r="C5350" s="9" t="s">
        <v>11218</v>
      </c>
      <c r="D5350" t="str">
        <f t="shared" si="168"/>
        <v>MIGRPT-PRODUCTO LOCAL MIGRACION PORTUGAL</v>
      </c>
    </row>
    <row r="5351" spans="1:4" x14ac:dyDescent="0.35">
      <c r="A5351" t="str">
        <f t="shared" si="167"/>
        <v>MIGRRF-Conjunto de funcioanlidades que dan soporte a RRF (Risk Reporting Framework)
Recibir las métricas RRF al menor nivel de detalle y agregarlas en base a los niveles de las jerarquías de presentación establecidos (Vistas CB)
Almacena en un repositorio de datos tanto las capas agregadas como la información de detalle mínima que permita hacer drill-down
Prepara los Ficheros (CargaRisk) con la información necesaria para el envío al grupo (sistemas corporativos)
Permite visualizar la información para el grupo antes del envío y poder decidir si hacerlo o no
Comunición con el motor de Cargabal: envío de los ficheros para la comparación y recepción de las evidencias como resultado del motor</v>
      </c>
      <c r="B5351" s="9" t="s">
        <v>11219</v>
      </c>
      <c r="C5351" s="9" t="s">
        <v>11220</v>
      </c>
      <c r="D5351" t="str">
        <f t="shared" si="168"/>
        <v>MIGRRF-Conjunto de funcioanlidades que dan soporte a RRF (Risk Reporting Framework)
Recibir las métricas RRF al menor nivel de detalle y agregarlas en base a los niveles de las jerarquías de presentación establecidos (Vistas CB)
Almacena en un repositorio de datos tanto las capas agregadas como la información de detalle mínima que permita hacer drill-down
Prepara los Ficheros (CargaRisk) con la información necesaria para el envío al grupo (sistemas corporativos)
Permite visualizar la información para el grupo antes del envío y poder decidir si hacerlo o no
Comunición con el motor de Cargabal: envío de los ficheros para la comparación y recepción de las evidencias como resultado del motor</v>
      </c>
    </row>
    <row r="5352" spans="1:4" x14ac:dyDescent="0.35">
      <c r="A5352" t="str">
        <f t="shared" si="167"/>
        <v>MIGRUK-PRODUCTO LOCAL MIGRACION INGLATERRA</v>
      </c>
      <c r="B5352" s="9" t="s">
        <v>11221</v>
      </c>
      <c r="C5352" s="9" t="s">
        <v>11222</v>
      </c>
      <c r="D5352" t="str">
        <f t="shared" si="168"/>
        <v>MIGRUK-PRODUCTO LOCAL MIGRACION INGLATERRA</v>
      </c>
    </row>
    <row r="5353" spans="1:4" x14ac:dyDescent="0.35">
      <c r="A5353" t="str">
        <f t="shared" si="167"/>
        <v>MIGSDD-Aplicación Alemania Migración SDD</v>
      </c>
      <c r="B5353" s="9" t="s">
        <v>11223</v>
      </c>
      <c r="C5353" s="9" t="s">
        <v>11224</v>
      </c>
      <c r="D5353" t="str">
        <f t="shared" si="168"/>
        <v>MIGSDD-Aplicación Alemania Migración SDD</v>
      </c>
    </row>
    <row r="5354" spans="1:4" x14ac:dyDescent="0.35">
      <c r="A5354" t="str">
        <f t="shared" si="167"/>
        <v>MIGSIG-MIGRACIÓN SIGA</v>
      </c>
      <c r="B5354" s="9" t="s">
        <v>11225</v>
      </c>
      <c r="C5354" s="9" t="s">
        <v>11226</v>
      </c>
      <c r="D5354" t="str">
        <f t="shared" si="168"/>
        <v>MIGSIG-MIGRACIÓN SIGA</v>
      </c>
    </row>
    <row r="5355" spans="1:4" x14ac:dyDescent="0.35">
      <c r="A5355" t="str">
        <f t="shared" si="167"/>
        <v>MIGSOF-Software to enable migrations</v>
      </c>
      <c r="B5355" s="9" t="s">
        <v>11227</v>
      </c>
      <c r="C5355" s="9" t="s">
        <v>11228</v>
      </c>
      <c r="D5355" t="str">
        <f t="shared" si="168"/>
        <v>MIGSOF-Software to enable migrations</v>
      </c>
    </row>
    <row r="5356" spans="1:4" x14ac:dyDescent="0.35">
      <c r="A5356" t="str">
        <f t="shared" si="167"/>
        <v>MIGUSA-MIGRACIóN USA</v>
      </c>
      <c r="B5356" s="9" t="s">
        <v>11229</v>
      </c>
      <c r="C5356" s="9" t="s">
        <v>11230</v>
      </c>
      <c r="D5356" t="str">
        <f t="shared" si="168"/>
        <v>MIGUSA-MIGRACIóN USA</v>
      </c>
    </row>
    <row r="5357" spans="1:4" x14ac:dyDescent="0.35">
      <c r="A5357" t="str">
        <f t="shared" si="167"/>
        <v>MIHIDM-Migración del Histórico de Movimientos de los movimientos de Banesto a Santander.</v>
      </c>
      <c r="B5357" s="9" t="s">
        <v>11231</v>
      </c>
      <c r="C5357" s="9" t="s">
        <v>11232</v>
      </c>
      <c r="D5357" t="str">
        <f t="shared" si="168"/>
        <v>MIHIDM-Migración del Histórico de Movimientos de los movimientos de Banesto a Santander.</v>
      </c>
    </row>
    <row r="5358" spans="1:4" x14ac:dyDescent="0.35">
      <c r="A5358" t="str">
        <f t="shared" si="167"/>
        <v>MIINT-Migración de los HISMOS de CCPP e IPFs entre instancias Partenón</v>
      </c>
      <c r="B5358" s="9" t="s">
        <v>11233</v>
      </c>
      <c r="C5358" s="9" t="s">
        <v>11234</v>
      </c>
      <c r="D5358" t="str">
        <f t="shared" si="168"/>
        <v>MIINT-Migración de los HISMOS de CCPP e IPFs entre instancias Partenón</v>
      </c>
    </row>
    <row r="5359" spans="1:4" x14ac:dyDescent="0.35">
      <c r="A5359" t="str">
        <f t="shared" si="167"/>
        <v>MILOAL-Aplicación local encargada de realizar migración precios de Alemania</v>
      </c>
      <c r="B5359" s="9" t="s">
        <v>11235</v>
      </c>
      <c r="C5359" s="9" t="s">
        <v>11236</v>
      </c>
      <c r="D5359" t="str">
        <f t="shared" si="168"/>
        <v>MILOAL-Aplicación local encargada de realizar migración precios de Alemania</v>
      </c>
    </row>
    <row r="5360" spans="1:4" x14ac:dyDescent="0.35">
      <c r="A5360" t="str">
        <f t="shared" si="167"/>
        <v>MIMAMP-Aplicación que migrará las operaciones dadas de alta en la versión 1 del producto al Multi. Aplicación específica Sovereign</v>
      </c>
      <c r="B5360" s="9" t="s">
        <v>11237</v>
      </c>
      <c r="C5360" s="9" t="s">
        <v>11238</v>
      </c>
      <c r="D5360" t="str">
        <f t="shared" si="168"/>
        <v>MIMAMP-Aplicación que migrará las operaciones dadas de alta en la versión 1 del producto al Multi. Aplicación específica Sovereign</v>
      </c>
    </row>
    <row r="5361" spans="1:4" x14ac:dyDescent="0.35">
      <c r="A5361" t="str">
        <f t="shared" si="167"/>
        <v>MINCOR-ENTIDADES APLICACIóN DEF. Y COTIZACIóN DE ÍNDICES</v>
      </c>
      <c r="B5361" s="9" t="s">
        <v>11239</v>
      </c>
      <c r="C5361" s="9" t="s">
        <v>11240</v>
      </c>
      <c r="D5361" t="str">
        <f t="shared" si="168"/>
        <v>MINCOR-ENTIDADES APLICACIóN DEF. Y COTIZACIóN DE ÍNDICES</v>
      </c>
    </row>
    <row r="5362" spans="1:4" x14ac:dyDescent="0.35">
      <c r="A5362" t="str">
        <f t="shared" si="167"/>
        <v>MIPAME-MIS PAGOS MEX</v>
      </c>
      <c r="B5362" s="9" t="s">
        <v>11241</v>
      </c>
      <c r="C5362" s="9" t="s">
        <v>11242</v>
      </c>
      <c r="D5362" t="str">
        <f t="shared" si="168"/>
        <v>MIPAME-MIS PAGOS MEX</v>
      </c>
    </row>
    <row r="5363" spans="1:4" x14ac:dyDescent="0.35">
      <c r="A5363" t="str">
        <f t="shared" si="167"/>
        <v>MIPAMG-Migración Banking Reform</v>
      </c>
      <c r="B5363" s="9" t="s">
        <v>11243</v>
      </c>
      <c r="C5363" s="9" t="s">
        <v>11244</v>
      </c>
      <c r="D5363" t="str">
        <f t="shared" si="168"/>
        <v>MIPAMG-Migración Banking Reform</v>
      </c>
    </row>
    <row r="5364" spans="1:4" x14ac:dyDescent="0.35">
      <c r="A5364" t="str">
        <f t="shared" si="167"/>
        <v>MIPAS1-Aplicación que contendrá la tabla local de las cuentas migradas o no migradas a Pagos Electrónicos - Santander USA</v>
      </c>
      <c r="B5364" s="9" t="s">
        <v>11245</v>
      </c>
      <c r="C5364" s="9" t="s">
        <v>11246</v>
      </c>
      <c r="D5364" t="str">
        <f t="shared" si="168"/>
        <v>MIPAS1-Aplicación que contendrá la tabla local de las cuentas migradas o no migradas a Pagos Electrónicos - Santander USA</v>
      </c>
    </row>
    <row r="5365" spans="1:4" x14ac:dyDescent="0.35">
      <c r="A5365" t="str">
        <f t="shared" si="167"/>
        <v>MIPASU-Aplicación que gestionará los ficheros de NOF para actualizar las tablas de Mis Pagos de beneficiarios, templates e instrucciones.</v>
      </c>
      <c r="B5365" s="9" t="s">
        <v>11247</v>
      </c>
      <c r="C5365" s="9" t="s">
        <v>11248</v>
      </c>
      <c r="D5365" t="str">
        <f t="shared" si="168"/>
        <v>MIPASU-Aplicación que gestionará los ficheros de NOF para actualizar las tablas de Mis Pagos de beneficiarios, templates e instrucciones.</v>
      </c>
    </row>
    <row r="5366" spans="1:4" x14ac:dyDescent="0.35">
      <c r="A5366" t="str">
        <f t="shared" si="167"/>
        <v>MIPAWC-MiS PAGOS WEB SERVICE PARA CONSIMO DE APIS FUNCIONALIDA PAGOS</v>
      </c>
      <c r="B5366" s="9" t="s">
        <v>11249</v>
      </c>
      <c r="C5366" s="9" t="s">
        <v>11250</v>
      </c>
      <c r="D5366" t="str">
        <f t="shared" si="168"/>
        <v>MIPAWC-MiS PAGOS WEB SERVICE PARA CONSIMO DE APIS FUNCIONALIDA PAGOS</v>
      </c>
    </row>
    <row r="5367" spans="1:4" x14ac:dyDescent="0.35">
      <c r="A5367" t="str">
        <f t="shared" si="167"/>
        <v>MIPEAM-Esta aplicación contiene toda la lógica de consumo a tablas de migración.</v>
      </c>
      <c r="B5367" s="9" t="s">
        <v>11251</v>
      </c>
      <c r="C5367" s="9" t="s">
        <v>11252</v>
      </c>
      <c r="D5367" t="str">
        <f t="shared" si="168"/>
        <v>MIPEAM-Esta aplicación contiene toda la lógica de consumo a tablas de migración.</v>
      </c>
    </row>
    <row r="5368" spans="1:4" x14ac:dyDescent="0.35">
      <c r="A5368" t="str">
        <f t="shared" si="167"/>
        <v>MISAAI-Aplicación que alberga el swft para la migraciòn de SAPYME a ISA</v>
      </c>
      <c r="B5368" s="9" t="s">
        <v>11253</v>
      </c>
      <c r="C5368" s="9" t="s">
        <v>11254</v>
      </c>
      <c r="D5368" t="str">
        <f t="shared" si="168"/>
        <v>MISAAI-Aplicación que alberga el swft para la migraciòn de SAPYME a ISA</v>
      </c>
    </row>
    <row r="5369" spans="1:4" x14ac:dyDescent="0.35">
      <c r="A5369" t="str">
        <f t="shared" si="167"/>
        <v>MISAAI-Aplicación que alberga el swft para la migraciòn de SAPYME a ISA</v>
      </c>
      <c r="B5369" s="9" t="s">
        <v>11253</v>
      </c>
      <c r="C5369" s="9" t="s">
        <v>11254</v>
      </c>
      <c r="D5369" t="str">
        <f t="shared" si="168"/>
        <v>MISAAI-Aplicación que alberga el swft para la migraciòn de SAPYME a ISA</v>
      </c>
    </row>
    <row r="5370" spans="1:4" x14ac:dyDescent="0.35">
      <c r="A5370" t="str">
        <f t="shared" si="167"/>
        <v>MISBPG-MIS BANCA PRIVADA GLOBAL</v>
      </c>
      <c r="B5370" s="9" t="s">
        <v>11255</v>
      </c>
      <c r="C5370" s="9" t="s">
        <v>11256</v>
      </c>
      <c r="D5370" t="str">
        <f t="shared" si="168"/>
        <v>MISBPG-MIS BANCA PRIVADA GLOBAL</v>
      </c>
    </row>
    <row r="5371" spans="1:4" x14ac:dyDescent="0.35">
      <c r="A5371" t="str">
        <f t="shared" si="167"/>
        <v>MISEPS-Aplicación Local Santander España, migrada del entorno Partenón Santander, que da soporte a los procesos de Seguros</v>
      </c>
      <c r="B5371" s="9" t="s">
        <v>11257</v>
      </c>
      <c r="C5371" s="9" t="s">
        <v>11258</v>
      </c>
      <c r="D5371" t="str">
        <f t="shared" si="168"/>
        <v>MISEPS-Aplicación Local Santander España, migrada del entorno Partenón Santander, que da soporte a los procesos de Seguros</v>
      </c>
    </row>
    <row r="5372" spans="1:4" x14ac:dyDescent="0.35">
      <c r="A5372" t="str">
        <f t="shared" si="167"/>
        <v>MISPA1-Mis Pagos Componentización</v>
      </c>
      <c r="B5372" s="9" t="s">
        <v>11259</v>
      </c>
      <c r="C5372" s="9" t="s">
        <v>11260</v>
      </c>
      <c r="D5372" t="str">
        <f t="shared" si="168"/>
        <v>MISPA1-Mis Pagos Componentización</v>
      </c>
    </row>
    <row r="5373" spans="1:4" x14ac:dyDescent="0.35">
      <c r="A5373" t="str">
        <f t="shared" si="167"/>
        <v>MISPAG-MIS PAGOS</v>
      </c>
      <c r="B5373" s="9" t="s">
        <v>11261</v>
      </c>
      <c r="C5373" s="9" t="s">
        <v>11262</v>
      </c>
      <c r="D5373" t="str">
        <f t="shared" si="168"/>
        <v>MISPAG-MIS PAGOS</v>
      </c>
    </row>
    <row r="5374" spans="1:4" x14ac:dyDescent="0.35">
      <c r="A5374" t="str">
        <f t="shared" si="167"/>
        <v>MISREP-Report containing misallocation movements on defined internal accounts</v>
      </c>
      <c r="B5374" s="9" t="s">
        <v>11263</v>
      </c>
      <c r="C5374" s="9" t="s">
        <v>11264</v>
      </c>
      <c r="D5374" t="str">
        <f t="shared" si="168"/>
        <v>MISREP-Report containing misallocation movements on defined internal accounts</v>
      </c>
    </row>
    <row r="5375" spans="1:4" x14ac:dyDescent="0.35">
      <c r="A5375" t="str">
        <f t="shared" si="167"/>
        <v>MIVAPS-Aplicación Local Santander España, migrada del entorno Partenón Santander, que da soporte a los procesos de valores</v>
      </c>
      <c r="B5375" s="9" t="s">
        <v>11265</v>
      </c>
      <c r="C5375" s="9" t="s">
        <v>11266</v>
      </c>
      <c r="D5375" t="str">
        <f t="shared" si="168"/>
        <v>MIVAPS-Aplicación Local Santander España, migrada del entorno Partenón Santander, que da soporte a los procesos de valores</v>
      </c>
    </row>
    <row r="5376" spans="1:4" x14ac:dyDescent="0.35">
      <c r="A5376" t="str">
        <f t="shared" si="167"/>
        <v>MLICBK-Mantenimiento Limites Oficina Canal Banking Reform</v>
      </c>
      <c r="B5376" s="9" t="s">
        <v>11267</v>
      </c>
      <c r="C5376" s="9" t="s">
        <v>11268</v>
      </c>
      <c r="D5376" t="str">
        <f t="shared" si="168"/>
        <v>MLICBK-Mantenimiento Limites Oficina Canal Banking Reform</v>
      </c>
    </row>
    <row r="5377" spans="1:4" x14ac:dyDescent="0.35">
      <c r="A5377" t="str">
        <f t="shared" si="167"/>
        <v>MLIRFB-Mantenimiento Limites Oficina Reforming F Banking</v>
      </c>
      <c r="B5377" s="9" t="s">
        <v>11269</v>
      </c>
      <c r="C5377" s="9" t="s">
        <v>11270</v>
      </c>
      <c r="D5377" t="str">
        <f t="shared" si="168"/>
        <v>MLIRFB-Mantenimiento Limites Oficina Reforming F Banking</v>
      </c>
    </row>
    <row r="5378" spans="1:4" x14ac:dyDescent="0.35">
      <c r="A5378" t="str">
        <f t="shared" si="167"/>
        <v>MMCPSB-MULTI.MODIFICACIONES CONTRATOS PRESTAMOS SAN BANK ALEMANIA</v>
      </c>
      <c r="B5378" s="9" t="s">
        <v>11271</v>
      </c>
      <c r="C5378" s="9" t="s">
        <v>11272</v>
      </c>
      <c r="D5378" t="str">
        <f t="shared" si="168"/>
        <v>MMCPSB-MULTI.MODIFICACIONES CONTRATOS PRESTAMOS SAN BANK ALEMANIA</v>
      </c>
    </row>
    <row r="5379" spans="1:4" x14ac:dyDescent="0.35">
      <c r="A5379" t="str">
        <f t="shared" si="167"/>
        <v>MMCPSC-MULTI.MODIFICACIONES CONTRATOS PRESTAMOS SAN CONSUMER ALEMANIA</v>
      </c>
      <c r="B5379" s="9" t="s">
        <v>11273</v>
      </c>
      <c r="C5379" s="9" t="s">
        <v>11274</v>
      </c>
      <c r="D5379" t="str">
        <f t="shared" si="168"/>
        <v>MMCPSC-MULTI.MODIFICACIONES CONTRATOS PRESTAMOS SAN CONSUMER ALEMANIA</v>
      </c>
    </row>
    <row r="5380" spans="1:4" x14ac:dyDescent="0.35">
      <c r="A5380" t="str">
        <f t="shared" si="167"/>
        <v>MMCPSU-MULTI.MODIFICACIONES CONTRATOS PRESTAMOS - SAN UK</v>
      </c>
      <c r="B5380" s="9" t="s">
        <v>11275</v>
      </c>
      <c r="C5380" s="9" t="s">
        <v>11276</v>
      </c>
      <c r="D5380" t="str">
        <f t="shared" si="168"/>
        <v>MMCPSU-MULTI.MODIFICACIONES CONTRATOS PRESTAMOS - SAN UK</v>
      </c>
    </row>
    <row r="5381" spans="1:4" x14ac:dyDescent="0.35">
      <c r="A5381" t="str">
        <f t="shared" si="167"/>
        <v>MMVSAN-MOVILIDAD - MULTI SAN</v>
      </c>
      <c r="B5381" s="9" t="s">
        <v>10984</v>
      </c>
      <c r="C5381" s="9" t="s">
        <v>11277</v>
      </c>
      <c r="D5381" t="str">
        <f t="shared" si="168"/>
        <v>MMVSAN-MOVILIDAD - MULTI SAN</v>
      </c>
    </row>
    <row r="5382" spans="1:4" x14ac:dyDescent="0.35">
      <c r="A5382" t="str">
        <f t="shared" si="167"/>
        <v>MNFCBK-Mensajes No Financieros Canal Banking Reform</v>
      </c>
      <c r="B5382" s="9" t="s">
        <v>11278</v>
      </c>
      <c r="C5382" s="9" t="s">
        <v>11279</v>
      </c>
      <c r="D5382" t="str">
        <f t="shared" si="168"/>
        <v>MNFCBK-Mensajes No Financieros Canal Banking Reform</v>
      </c>
    </row>
    <row r="5383" spans="1:4" x14ac:dyDescent="0.35">
      <c r="A5383" t="str">
        <f t="shared" si="167"/>
        <v>MNNOOP-Gestión del repositorio de códigos de activación de los no clientes para el servicio de pagos a moviles.</v>
      </c>
      <c r="B5383" s="9" t="s">
        <v>11280</v>
      </c>
      <c r="C5383" s="9" t="s">
        <v>11281</v>
      </c>
      <c r="D5383" t="str">
        <f t="shared" si="168"/>
        <v>MNNOOP-Gestión del repositorio de códigos de activación de los no clientes para el servicio de pagos a moviles.</v>
      </c>
    </row>
    <row r="5384" spans="1:4" x14ac:dyDescent="0.35">
      <c r="A5384" t="str">
        <f t="shared" si="167"/>
        <v>MNTRSN-Monitorización Corporación entornos no productivos</v>
      </c>
      <c r="B5384" s="121" t="s">
        <v>11282</v>
      </c>
      <c r="C5384" s="9" t="s">
        <v>11283</v>
      </c>
      <c r="D5384" t="str">
        <f t="shared" si="168"/>
        <v>MNTRSN-Monitorización Corporación entornos no productivos</v>
      </c>
    </row>
    <row r="5385" spans="1:4" x14ac:dyDescent="0.35">
      <c r="A5385" t="str">
        <f t="shared" si="167"/>
        <v>MNTRSP-Monitorización Corporación entornos productivos</v>
      </c>
      <c r="B5385" s="121" t="s">
        <v>11284</v>
      </c>
      <c r="C5385" s="9" t="s">
        <v>11285</v>
      </c>
      <c r="D5385" t="str">
        <f t="shared" si="168"/>
        <v>MNTRSP-Monitorización Corporación entornos productivos</v>
      </c>
    </row>
    <row r="5386" spans="1:4" x14ac:dyDescent="0.35">
      <c r="A5386" t="str">
        <f t="shared" ref="A5386:A5404" si="169">CONCATENATE(C5386,"-",B5386)</f>
        <v>MNOFLO-MENSAJES NO FINANCIEROS</v>
      </c>
      <c r="B5386" s="9" t="s">
        <v>11286</v>
      </c>
      <c r="C5386" s="9" t="s">
        <v>11287</v>
      </c>
      <c r="D5386" t="str">
        <f t="shared" si="168"/>
        <v>MNOFLO-MENSAJES NO FINANCIEROS</v>
      </c>
    </row>
    <row r="5387" spans="1:4" x14ac:dyDescent="0.35">
      <c r="A5387" t="str">
        <f t="shared" si="169"/>
        <v>MOB-MAR MOB EVOLUCIONADA</v>
      </c>
      <c r="B5387" s="9" t="s">
        <v>11288</v>
      </c>
      <c r="C5387" s="9" t="s">
        <v>11289</v>
      </c>
      <c r="D5387" t="str">
        <f t="shared" si="168"/>
        <v>MOB-MAR MOB EVOLUCIONADA</v>
      </c>
    </row>
    <row r="5388" spans="1:4" x14ac:dyDescent="0.35">
      <c r="A5388" t="str">
        <f t="shared" si="169"/>
        <v>MOBCBM-Implementación MOB MARCAJE Cliente para BMG</v>
      </c>
      <c r="B5388" s="9" t="s">
        <v>11290</v>
      </c>
      <c r="C5388" s="9" t="s">
        <v>11291</v>
      </c>
      <c r="D5388" t="str">
        <f t="shared" si="168"/>
        <v>MOBCBM-Implementación MOB MARCAJE Cliente para BMG</v>
      </c>
    </row>
    <row r="5389" spans="1:4" x14ac:dyDescent="0.35">
      <c r="A5389" t="str">
        <f t="shared" si="169"/>
        <v>MOBCLI-MOB PLATAFOR CLIENTE</v>
      </c>
      <c r="B5389" s="9" t="s">
        <v>11292</v>
      </c>
      <c r="C5389" s="9" t="s">
        <v>11293</v>
      </c>
      <c r="D5389" t="str">
        <f t="shared" si="168"/>
        <v>MOBCLI-MOB PLATAFOR CLIENTE</v>
      </c>
    </row>
    <row r="5390" spans="1:4" x14ac:dyDescent="0.35">
      <c r="A5390" t="str">
        <f t="shared" si="169"/>
        <v>MOBCLP-Aplicación de presentación del modelo de operacion cliente</v>
      </c>
      <c r="B5390" s="9" t="s">
        <v>11294</v>
      </c>
      <c r="C5390" s="9" t="s">
        <v>11295</v>
      </c>
      <c r="D5390" t="str">
        <f t="shared" si="168"/>
        <v>MOBCLP-Aplicación de presentación del modelo de operacion cliente</v>
      </c>
    </row>
    <row r="5391" spans="1:4" x14ac:dyDescent="0.35">
      <c r="A5391" t="str">
        <f t="shared" si="169"/>
        <v>MOBCOR-MOB. CORE CONSULTAS</v>
      </c>
      <c r="B5391" s="9" t="s">
        <v>11296</v>
      </c>
      <c r="C5391" s="9" t="s">
        <v>11297</v>
      </c>
      <c r="D5391" t="str">
        <f t="shared" si="168"/>
        <v>MOBCOR-MOB. CORE CONSULTAS</v>
      </c>
    </row>
    <row r="5392" spans="1:4" x14ac:dyDescent="0.35">
      <c r="A5392" t="str">
        <f t="shared" si="169"/>
        <v>MOBCRB-Implementación MOB CORE Consultas para BMG</v>
      </c>
      <c r="B5392" s="9" t="s">
        <v>11298</v>
      </c>
      <c r="C5392" s="9" t="s">
        <v>11299</v>
      </c>
      <c r="D5392" t="str">
        <f t="shared" si="168"/>
        <v>MOBCRB-Implementación MOB CORE Consultas para BMG</v>
      </c>
    </row>
    <row r="5393" spans="1:4" x14ac:dyDescent="0.35">
      <c r="A5393" t="str">
        <f t="shared" si="169"/>
        <v>MOBGEO-Implementación MOB MARCAJE Entorno Corporativo   (Remodelación MOB CLIENTE CORPORTIVO MARCAJE por Multi-implementación. Reubicación Negocio definición Matrices)  1.- Implementación Negocio Marcaje Corporativo Matrices</v>
      </c>
      <c r="B5393" s="9" t="s">
        <v>11300</v>
      </c>
      <c r="C5393" s="9" t="s">
        <v>11301</v>
      </c>
      <c r="D5393" t="str">
        <f t="shared" si="168"/>
        <v>MOBGEO-Implementación MOB MARCAJE Entorno Corporativo   (Remodelación MOB CLIENTE CORPORTIVO MARCAJE por Multi-implementación. Reubicación Negocio definición Matrices)  1.- Implementación Negocio Marcaje Corporativo Matrices</v>
      </c>
    </row>
    <row r="5394" spans="1:4" x14ac:dyDescent="0.35">
      <c r="A5394" t="str">
        <f t="shared" si="169"/>
        <v>MOBORG-MOB ORIGINAL CONSULTAS Plataforma Cliente - Validación del concepto, basica/bancaria y OBB´s en el sistema a3270</v>
      </c>
      <c r="B5394" s="9" t="s">
        <v>11302</v>
      </c>
      <c r="C5394" s="9" t="s">
        <v>11303</v>
      </c>
      <c r="D5394" t="str">
        <f t="shared" si="168"/>
        <v>MOBORG-MOB ORIGINAL CONSULTAS Plataforma Cliente - Validación del concepto, basica/bancaria y OBB´s en el sistema a3270</v>
      </c>
    </row>
    <row r="5395" spans="1:4" x14ac:dyDescent="0.35">
      <c r="A5395" t="str">
        <f t="shared" si="169"/>
        <v>MOBSAN-APLICACION DE PRESENTACION SANPARA EL MOB</v>
      </c>
      <c r="B5395" s="9" t="s">
        <v>11304</v>
      </c>
      <c r="C5395" s="9" t="s">
        <v>11305</v>
      </c>
      <c r="D5395" t="str">
        <f t="shared" si="168"/>
        <v>MOBSAN-APLICACION DE PRESENTACION SANPARA EL MOB</v>
      </c>
    </row>
    <row r="5396" spans="1:4" x14ac:dyDescent="0.35">
      <c r="A5396" t="str">
        <f t="shared" si="169"/>
        <v>MOBSCB-MOB. CORE SCB</v>
      </c>
      <c r="B5396" s="9" t="s">
        <v>11306</v>
      </c>
      <c r="C5396" s="9" t="s">
        <v>11307</v>
      </c>
      <c r="D5396" t="str">
        <f t="shared" si="168"/>
        <v>MOBSCB-MOB. CORE SCB</v>
      </c>
    </row>
    <row r="5397" spans="1:4" x14ac:dyDescent="0.35">
      <c r="A5397" t="str">
        <f t="shared" si="169"/>
        <v>MOBSOV-MOB. CORE SOV</v>
      </c>
      <c r="B5397" s="9" t="s">
        <v>11308</v>
      </c>
      <c r="C5397" s="9" t="s">
        <v>11309</v>
      </c>
      <c r="D5397" t="str">
        <f t="shared" si="168"/>
        <v>MOBSOV-MOB. CORE SOV</v>
      </c>
    </row>
    <row r="5398" spans="1:4" x14ac:dyDescent="0.35">
      <c r="A5398" t="str">
        <f t="shared" si="169"/>
        <v>MOCADC-Aplicación encargada de la simulación de los cuadros de amortización y de cuotas</v>
      </c>
      <c r="B5398" s="9" t="s">
        <v>11310</v>
      </c>
      <c r="C5398" s="9" t="s">
        <v>11311</v>
      </c>
      <c r="D5398" t="str">
        <f t="shared" si="168"/>
        <v>MOCADC-Aplicación encargada de la simulación de los cuadros de amortización y de cuotas</v>
      </c>
    </row>
    <row r="5399" spans="1:4" x14ac:dyDescent="0.35">
      <c r="A5399" t="str">
        <f t="shared" si="169"/>
        <v>MOCAME-MOTOR DE CALCULO DEL METODO ESTANDAR</v>
      </c>
      <c r="B5399" s="9" t="s">
        <v>11312</v>
      </c>
      <c r="C5399" s="9" t="s">
        <v>11313</v>
      </c>
      <c r="D5399" t="str">
        <f t="shared" si="168"/>
        <v>MOCAME-MOTOR DE CALCULO DEL METODO ESTANDAR</v>
      </c>
    </row>
    <row r="5400" spans="1:4" x14ac:dyDescent="0.35">
      <c r="A5400" t="str">
        <f t="shared" si="169"/>
        <v>MOCANC-Motor de cálculo del Capital en Riesgo (CeR) y Credit Value Adjustment  (CVA) a nivel contrato para capital económico.</v>
      </c>
      <c r="B5400" s="9" t="s">
        <v>11314</v>
      </c>
      <c r="C5400" s="9" t="s">
        <v>11315</v>
      </c>
      <c r="D5400" t="str">
        <f t="shared" si="168"/>
        <v>MOCANC-Motor de cálculo del Capital en Riesgo (CeR) y Credit Value Adjustment  (CVA) a nivel contrato para capital económico.</v>
      </c>
    </row>
    <row r="5401" spans="1:4" x14ac:dyDescent="0.35">
      <c r="A5401" t="str">
        <f t="shared" si="169"/>
        <v>MOCERE-El objetivo principal de este componente es  el cálculo de capital en riesgo (CeR)  para todas las operaciones de la Unidad que estén vivas en el mes-año de cálculo de cualquier segmento y tipo de activo  La información que se genera en este componente es imprescindible para el posterior cálculo de RORAC.</v>
      </c>
      <c r="B5401" s="9" t="s">
        <v>11316</v>
      </c>
      <c r="C5401" s="9" t="s">
        <v>11317</v>
      </c>
      <c r="D5401" t="str">
        <f t="shared" si="168"/>
        <v>MOCERE-El objetivo principal de este componente es  el cálculo de capital en riesgo (CeR)  para todas las operaciones de la Unidad que estén vivas en el mes-año de cálculo de cualquier segmento y tipo de activo  La información que se genera en este componente es imprescindible para el posterior cálculo de RORAC.</v>
      </c>
    </row>
    <row r="5402" spans="1:4" x14ac:dyDescent="0.35">
      <c r="A5402" t="str">
        <f t="shared" si="169"/>
        <v>MOCLBR-Aplicación especifica para el Motor de Clasificacion de Riesgos para Brasil.</v>
      </c>
      <c r="B5402" s="9" t="s">
        <v>11318</v>
      </c>
      <c r="C5402" s="9" t="s">
        <v>11319</v>
      </c>
      <c r="D5402" t="str">
        <f t="shared" si="168"/>
        <v>MOCLBR-Aplicación especifica para el Motor de Clasificacion de Riesgos para Brasil.</v>
      </c>
    </row>
    <row r="5403" spans="1:4" x14ac:dyDescent="0.35">
      <c r="A5403" t="str">
        <f t="shared" si="169"/>
        <v>MOCLCL-Implementación MOB MARCAJE Cliente para CLOUD</v>
      </c>
      <c r="B5403" s="9" t="s">
        <v>11320</v>
      </c>
      <c r="C5403" s="9" t="s">
        <v>11321</v>
      </c>
      <c r="D5403" t="str">
        <f t="shared" si="168"/>
        <v>MOCLCL-Implementación MOB MARCAJE Cliente para CLOUD</v>
      </c>
    </row>
    <row r="5404" spans="1:4" x14ac:dyDescent="0.35">
      <c r="A5404" t="str">
        <f t="shared" si="169"/>
        <v>MOCLSA-Implementación MOB MARCAJE CLIENTE Santander  1.- Implementación Negocio Cliente (común) 2.- Implementación Negocio COREMOB CORE</v>
      </c>
      <c r="B5404" s="9" t="s">
        <v>11322</v>
      </c>
      <c r="C5404" s="9" t="s">
        <v>11323</v>
      </c>
      <c r="D5404" t="str">
        <f t="shared" si="168"/>
        <v>MOCLSA-Implementación MOB MARCAJE CLIENTE Santander  1.- Implementación Negocio Cliente (común) 2.- Implementación Negocio COREMOB CORE</v>
      </c>
    </row>
    <row r="5405" spans="1:4" x14ac:dyDescent="0.35">
      <c r="A5405" t="str">
        <f t="shared" ref="A5405:A5468" si="170">CONCATENATE(C5405,"-",B5405)</f>
        <v>MOCLSC-Implementación MOB MARCAJE CLIENTE Santander SCB (Alemania)   1.- Implementación Negocio Cliente (común)</v>
      </c>
      <c r="B5405" s="9" t="s">
        <v>11324</v>
      </c>
      <c r="C5405" s="9" t="s">
        <v>11325</v>
      </c>
      <c r="D5405" t="str">
        <f t="shared" ref="D5405:D5468" si="171">A5405</f>
        <v>MOCLSC-Implementación MOB MARCAJE CLIENTE Santander SCB (Alemania)   1.- Implementación Negocio Cliente (común)</v>
      </c>
    </row>
    <row r="5406" spans="1:4" x14ac:dyDescent="0.35">
      <c r="A5406" t="str">
        <f t="shared" si="170"/>
        <v>MOCLSO-Implementación MOB MARCAJE CLIENTE Santander US   1.- Implementación Negocio Cliente (común)</v>
      </c>
      <c r="B5406" s="9" t="s">
        <v>11326</v>
      </c>
      <c r="C5406" s="9" t="s">
        <v>11327</v>
      </c>
      <c r="D5406" t="str">
        <f t="shared" si="171"/>
        <v>MOCLSO-Implementación MOB MARCAJE CLIENTE Santander US   1.- Implementación Negocio Cliente (común)</v>
      </c>
    </row>
    <row r="5407" spans="1:4" x14ac:dyDescent="0.35">
      <c r="A5407" t="str">
        <f t="shared" si="170"/>
        <v>MOCOCC-Implementación MOB CORE Consultas para BMG</v>
      </c>
      <c r="B5407" s="9" t="s">
        <v>11298</v>
      </c>
      <c r="C5407" s="9" t="s">
        <v>11328</v>
      </c>
      <c r="D5407" t="str">
        <f t="shared" si="171"/>
        <v>MOCOCC-Implementación MOB CORE Consultas para BMG</v>
      </c>
    </row>
    <row r="5408" spans="1:4" x14ac:dyDescent="0.35">
      <c r="A5408" t="str">
        <f t="shared" si="170"/>
        <v>MOCOCO-MOB COMPARADOR CORE</v>
      </c>
      <c r="B5408" s="9" t="s">
        <v>11329</v>
      </c>
      <c r="C5408" s="9" t="s">
        <v>11330</v>
      </c>
      <c r="D5408" t="str">
        <f t="shared" si="171"/>
        <v>MOCOCO-MOB COMPARADOR CORE</v>
      </c>
    </row>
    <row r="5409" spans="1:4" x14ac:dyDescent="0.35">
      <c r="A5409" t="str">
        <f t="shared" si="170"/>
        <v>MOCODP-Aplicación que administra los modificaciones de las condiciones contractuales de contratos de Préstamos.</v>
      </c>
      <c r="B5409" s="9" t="s">
        <v>11331</v>
      </c>
      <c r="C5409" s="9" t="s">
        <v>11332</v>
      </c>
      <c r="D5409" t="str">
        <f t="shared" si="171"/>
        <v>MOCODP-Aplicación que administra los modificaciones de las condiciones contractuales de contratos de Préstamos.</v>
      </c>
    </row>
    <row r="5410" spans="1:4" x14ac:dyDescent="0.35">
      <c r="A5410" t="str">
        <f t="shared" si="170"/>
        <v>MOCOGE-Comparador de OBBs para plataforma Geoban</v>
      </c>
      <c r="B5410" s="9" t="s">
        <v>11333</v>
      </c>
      <c r="C5410" s="9" t="s">
        <v>11334</v>
      </c>
      <c r="D5410" t="str">
        <f t="shared" si="171"/>
        <v>MOCOGE-Comparador de OBBs para plataforma Geoban</v>
      </c>
    </row>
    <row r="5411" spans="1:4" x14ac:dyDescent="0.35">
      <c r="A5411" t="str">
        <f t="shared" si="170"/>
        <v>MOCOQL-Modelo Control QlikView</v>
      </c>
      <c r="B5411" s="9" t="s">
        <v>11335</v>
      </c>
      <c r="C5411" s="9" t="s">
        <v>11336</v>
      </c>
      <c r="D5411" t="str">
        <f t="shared" si="171"/>
        <v>MOCOQL-Modelo Control QlikView</v>
      </c>
    </row>
    <row r="5412" spans="1:4" x14ac:dyDescent="0.35">
      <c r="A5412" t="str">
        <f t="shared" si="170"/>
        <v>MOCOSA-MOB COMPARADOR SAN</v>
      </c>
      <c r="B5412" s="9" t="s">
        <v>11337</v>
      </c>
      <c r="C5412" s="9" t="s">
        <v>11338</v>
      </c>
      <c r="D5412" t="str">
        <f t="shared" si="171"/>
        <v>MOCOSA-MOB COMPARADOR SAN</v>
      </c>
    </row>
    <row r="5413" spans="1:4" x14ac:dyDescent="0.35">
      <c r="A5413" t="str">
        <f t="shared" si="170"/>
        <v>MOCOSO-MOB COMPARADOR SOV</v>
      </c>
      <c r="B5413" s="9" t="s">
        <v>11339</v>
      </c>
      <c r="C5413" s="9" t="s">
        <v>11340</v>
      </c>
      <c r="D5413" t="str">
        <f t="shared" si="171"/>
        <v>MOCOSO-MOB COMPARADOR SOV</v>
      </c>
    </row>
    <row r="5414" spans="1:4" x14ac:dyDescent="0.35">
      <c r="A5414" t="str">
        <f t="shared" si="170"/>
        <v>MODBIC-Consulta y mantenimiento  del modelo que recoge la codificación codificación BIC de las entidades de crédito</v>
      </c>
      <c r="B5414" s="9" t="s">
        <v>11341</v>
      </c>
      <c r="C5414" s="9" t="s">
        <v>11342</v>
      </c>
      <c r="D5414" t="str">
        <f t="shared" si="171"/>
        <v>MODBIC-Consulta y mantenimiento  del modelo que recoge la codificación codificación BIC de las entidades de crédito</v>
      </c>
    </row>
    <row r="5415" spans="1:4" x14ac:dyDescent="0.35">
      <c r="A5415" t="str">
        <f t="shared" si="170"/>
        <v>MODCON-Modelo Control Norkom: Nivelación información aprovisionadores NORKOM respecto a los datos de origen.</v>
      </c>
      <c r="B5415" s="9" t="s">
        <v>11343</v>
      </c>
      <c r="C5415" s="9" t="s">
        <v>11344</v>
      </c>
      <c r="D5415" t="str">
        <f t="shared" si="171"/>
        <v>MODCON-Modelo Control Norkom: Nivelación información aprovisionadores NORKOM respecto a los datos de origen.</v>
      </c>
    </row>
    <row r="5416" spans="1:4" x14ac:dyDescent="0.35">
      <c r="A5416" t="str">
        <f t="shared" si="170"/>
        <v>MODDDC-Aplicación encargada de la gestión de datos de contactos para ofertas para personas que no sean clientes</v>
      </c>
      <c r="B5416" s="9" t="s">
        <v>11345</v>
      </c>
      <c r="C5416" s="9" t="s">
        <v>11346</v>
      </c>
      <c r="D5416" t="str">
        <f t="shared" si="171"/>
        <v>MODDDC-Aplicación encargada de la gestión de datos de contactos para ofertas para personas que no sean clientes</v>
      </c>
    </row>
    <row r="5417" spans="1:4" x14ac:dyDescent="0.35">
      <c r="A5417" t="str">
        <f t="shared" si="170"/>
        <v>MODECA-Aplicación que permite la definición, cálculo y verificación de los distintos algoritmos (fórmulas, reglas, …) utilizados para diversos fines tales como el cálculo de precio de los servicios de Productos y servicios financieros, etc.</v>
      </c>
      <c r="B5417" s="9" t="s">
        <v>11347</v>
      </c>
      <c r="C5417" s="9" t="s">
        <v>11348</v>
      </c>
      <c r="D5417" t="str">
        <f t="shared" si="171"/>
        <v>MODECA-Aplicación que permite la definición, cálculo y verificación de los distintos algoritmos (fórmulas, reglas, …) utilizados para diversos fines tales como el cálculo de precio de los servicios de Productos y servicios financieros, etc.</v>
      </c>
    </row>
    <row r="5418" spans="1:4" x14ac:dyDescent="0.35">
      <c r="A5418" t="str">
        <f t="shared" si="170"/>
        <v>MODECO-Aplicación encargada del módulo de comisiones</v>
      </c>
      <c r="B5418" s="9" t="s">
        <v>11349</v>
      </c>
      <c r="C5418" s="9" t="s">
        <v>11350</v>
      </c>
      <c r="D5418" t="str">
        <f t="shared" si="171"/>
        <v>MODECO-Aplicación encargada del módulo de comisiones</v>
      </c>
    </row>
    <row r="5419" spans="1:4" x14ac:dyDescent="0.35">
      <c r="A5419" t="str">
        <f t="shared" si="170"/>
        <v>MODEFA-Aplicación encargada de la facturación</v>
      </c>
      <c r="B5419" s="9" t="s">
        <v>11351</v>
      </c>
      <c r="C5419" s="9" t="s">
        <v>11352</v>
      </c>
      <c r="D5419" t="str">
        <f t="shared" si="171"/>
        <v>MODEFA-Aplicación encargada de la facturación</v>
      </c>
    </row>
    <row r="5420" spans="1:4" x14ac:dyDescent="0.35">
      <c r="A5420" t="str">
        <f t="shared" si="170"/>
        <v>MODEOP-Aplicación encargada del módulo de operaciones para contratos</v>
      </c>
      <c r="B5420" s="9" t="s">
        <v>11353</v>
      </c>
      <c r="C5420" s="9" t="s">
        <v>11354</v>
      </c>
      <c r="D5420" t="str">
        <f t="shared" si="171"/>
        <v>MODEOP-Aplicación encargada del módulo de operaciones para contratos</v>
      </c>
    </row>
    <row r="5421" spans="1:4" x14ac:dyDescent="0.35">
      <c r="A5421" t="str">
        <f t="shared" si="170"/>
        <v>MODETC-Procesos batch de cálculo de capital regulatorio (STD, IRB) y otros cálculos complentarios que se efectuan a nivel corporativo sobre la información de Titulizaciones</v>
      </c>
      <c r="B5421" s="9" t="s">
        <v>11355</v>
      </c>
      <c r="C5421" s="9" t="s">
        <v>11356</v>
      </c>
      <c r="D5421" t="str">
        <f t="shared" si="171"/>
        <v>MODETC-Procesos batch de cálculo de capital regulatorio (STD, IRB) y otros cálculos complentarios que se efectuan a nivel corporativo sobre la información de Titulizaciones</v>
      </c>
    </row>
    <row r="5422" spans="1:4" x14ac:dyDescent="0.35">
      <c r="A5422" t="str">
        <f t="shared" si="170"/>
        <v>MODFIS-Aplicación que recoge los servicios que se utilizan para el tratamiento de los modelos fiscales.</v>
      </c>
      <c r="B5422" s="9" t="s">
        <v>11357</v>
      </c>
      <c r="C5422" s="9" t="s">
        <v>11358</v>
      </c>
      <c r="D5422" t="str">
        <f t="shared" si="171"/>
        <v>MODFIS-Aplicación que recoge los servicios que se utilizan para el tratamiento de los modelos fiscales.</v>
      </c>
    </row>
    <row r="5423" spans="1:4" x14ac:dyDescent="0.35">
      <c r="A5423" t="str">
        <f t="shared" si="170"/>
        <v>MODIAL-Patrón de Multi-implementación. Delegación para la resolución aplicable a Alemania.</v>
      </c>
      <c r="B5423" s="9" t="s">
        <v>5131</v>
      </c>
      <c r="C5423" s="9" t="s">
        <v>11359</v>
      </c>
      <c r="D5423" t="str">
        <f t="shared" si="171"/>
        <v>MODIAL-Patrón de Multi-implementación. Delegación para la resolución aplicable a Alemania.</v>
      </c>
    </row>
    <row r="5424" spans="1:4" x14ac:dyDescent="0.35">
      <c r="A5424" t="str">
        <f t="shared" si="170"/>
        <v>MODIBM-Delegación para la resolución aplicable a la instancia Partenón Banca Mayorista Global</v>
      </c>
      <c r="B5424" s="9" t="s">
        <v>11360</v>
      </c>
      <c r="C5424" s="9" t="s">
        <v>11361</v>
      </c>
      <c r="D5424" t="str">
        <f t="shared" si="171"/>
        <v>MODIBM-Delegación para la resolución aplicable a la instancia Partenón Banca Mayorista Global</v>
      </c>
    </row>
    <row r="5425" spans="1:4" x14ac:dyDescent="0.35">
      <c r="A5425" t="str">
        <f t="shared" si="170"/>
        <v>MODICA-Mantenimiento y consulta del modelo que recoge la codificación de monedas y divisas, y sus agrupaciones o relaciones; de uso general por todas las aplicaciones de resto de las capas del software</v>
      </c>
      <c r="B5425" s="9" t="s">
        <v>11362</v>
      </c>
      <c r="C5425" s="9" t="s">
        <v>11363</v>
      </c>
      <c r="D5425" t="str">
        <f t="shared" si="171"/>
        <v>MODICA-Mantenimiento y consulta del modelo que recoge la codificación de monedas y divisas, y sus agrupaciones o relaciones; de uso general por todas las aplicaciones de resto de las capas del software</v>
      </c>
    </row>
    <row r="5426" spans="1:4" x14ac:dyDescent="0.35">
      <c r="A5426" t="str">
        <f t="shared" si="170"/>
        <v>MODICH-MONEDA DIVISA CH</v>
      </c>
      <c r="B5426" s="9" t="s">
        <v>11364</v>
      </c>
      <c r="C5426" s="9" t="s">
        <v>11365</v>
      </c>
      <c r="D5426" t="str">
        <f t="shared" si="171"/>
        <v>MODICH-MONEDA DIVISA CH</v>
      </c>
    </row>
    <row r="5427" spans="1:4" x14ac:dyDescent="0.35">
      <c r="A5427" t="str">
        <f t="shared" si="170"/>
        <v>MODICI-Mantenimiento y consulta del modelo que fija la próxima fecha de valor para las operaciones en divisa. Facilita el proceso de cierre o cambio de fecha para las operaciones en divisa, de uso general por todas las aplicaciones de resto de capas del software</v>
      </c>
      <c r="B5427" s="9" t="s">
        <v>11366</v>
      </c>
      <c r="C5427" s="9" t="s">
        <v>11367</v>
      </c>
      <c r="D5427" t="str">
        <f t="shared" si="171"/>
        <v>MODICI-Mantenimiento y consulta del modelo que fija la próxima fecha de valor para las operaciones en divisa. Facilita el proceso de cierre o cambio de fecha para las operaciones en divisa, de uso general por todas las aplicaciones de resto de capas del software</v>
      </c>
    </row>
    <row r="5428" spans="1:4" x14ac:dyDescent="0.35">
      <c r="A5428" t="str">
        <f t="shared" si="170"/>
        <v>MODIES-Patrón de Multi-implementación. Delegación para la resolución aplicable a España</v>
      </c>
      <c r="B5428" s="9" t="s">
        <v>5135</v>
      </c>
      <c r="C5428" s="9" t="s">
        <v>11368</v>
      </c>
      <c r="D5428" t="str">
        <f t="shared" si="171"/>
        <v>MODIES-Patrón de Multi-implementación. Delegación para la resolución aplicable a España</v>
      </c>
    </row>
    <row r="5429" spans="1:4" x14ac:dyDescent="0.35">
      <c r="A5429" t="str">
        <f t="shared" si="170"/>
        <v>MODIPT-Patrón de Multi-implementación. Delegación para la resolución aplicable a Portugal</v>
      </c>
      <c r="B5429" s="9" t="s">
        <v>5141</v>
      </c>
      <c r="C5429" s="9" t="s">
        <v>11369</v>
      </c>
      <c r="D5429" t="str">
        <f t="shared" si="171"/>
        <v>MODIPT-Patrón de Multi-implementación. Delegación para la resolución aplicable a Portugal</v>
      </c>
    </row>
    <row r="5430" spans="1:4" x14ac:dyDescent="0.35">
      <c r="A5430" t="str">
        <f t="shared" si="170"/>
        <v>MODIUK-Patrón de Multi-implementación. Delegación para la resolución aplicable a Reino Unido</v>
      </c>
      <c r="B5430" s="9" t="s">
        <v>5143</v>
      </c>
      <c r="C5430" s="9" t="s">
        <v>11370</v>
      </c>
      <c r="D5430" t="str">
        <f t="shared" si="171"/>
        <v>MODIUK-Patrón de Multi-implementación. Delegación para la resolución aplicable a Reino Unido</v>
      </c>
    </row>
    <row r="5431" spans="1:4" x14ac:dyDescent="0.35">
      <c r="A5431" t="str">
        <f t="shared" si="170"/>
        <v>MODIUS-Patrón de Multi-implementación. Delegación para la resolución aplicable a Estados Unidos</v>
      </c>
      <c r="B5431" s="9" t="s">
        <v>5145</v>
      </c>
      <c r="C5431" s="9" t="s">
        <v>11371</v>
      </c>
      <c r="D5431" t="str">
        <f t="shared" si="171"/>
        <v>MODIUS-Patrón de Multi-implementación. Delegación para la resolución aplicable a Estados Unidos</v>
      </c>
    </row>
    <row r="5432" spans="1:4" x14ac:dyDescent="0.35">
      <c r="A5432" t="str">
        <f t="shared" si="170"/>
        <v>MODMIG-Mantenimiento y consulta del modelo de migración, por contratos, de uso general por todas las aplicaciones de resto de capas del software. Este modelo estructural debe dar soporte y se complementa con los procesos de migración de cada aplicación</v>
      </c>
      <c r="B5432" s="9" t="s">
        <v>11372</v>
      </c>
      <c r="C5432" s="9" t="s">
        <v>11373</v>
      </c>
      <c r="D5432" t="str">
        <f t="shared" si="171"/>
        <v>MODMIG-Mantenimiento y consulta del modelo de migración, por contratos, de uso general por todas las aplicaciones de resto de capas del software. Este modelo estructural debe dar soporte y se complementa con los procesos de migración de cada aplicación</v>
      </c>
    </row>
    <row r="5433" spans="1:4" x14ac:dyDescent="0.35">
      <c r="A5433" t="str">
        <f t="shared" si="170"/>
        <v>MODPRE-Aplicación encargada de la preventa de contratos</v>
      </c>
      <c r="B5433" s="9" t="s">
        <v>11374</v>
      </c>
      <c r="C5433" s="9" t="s">
        <v>11375</v>
      </c>
      <c r="D5433" t="str">
        <f t="shared" si="171"/>
        <v>MODPRE-Aplicación encargada de la preventa de contratos</v>
      </c>
    </row>
    <row r="5434" spans="1:4" x14ac:dyDescent="0.35">
      <c r="A5434" t="str">
        <f t="shared" si="170"/>
        <v>MODSAF-Módulo que da soporte a los movimientos financieros de FICO</v>
      </c>
      <c r="B5434" s="9" t="s">
        <v>11376</v>
      </c>
      <c r="C5434" s="9" t="s">
        <v>11377</v>
      </c>
      <c r="D5434" t="str">
        <f t="shared" si="171"/>
        <v>MODSAF-Módulo que da soporte a los movimientos financieros de FICO</v>
      </c>
    </row>
    <row r="5435" spans="1:4" x14ac:dyDescent="0.35">
      <c r="A5435" t="str">
        <f t="shared" si="170"/>
        <v>MODSGC-MODELOS PERFILES PATRONES de SGC</v>
      </c>
      <c r="B5435" s="9" t="s">
        <v>11378</v>
      </c>
      <c r="C5435" s="9" t="s">
        <v>11379</v>
      </c>
      <c r="D5435" t="str">
        <f t="shared" si="171"/>
        <v>MODSGC-MODELOS PERFILES PATRONES de SGC</v>
      </c>
    </row>
    <row r="5436" spans="1:4" x14ac:dyDescent="0.35">
      <c r="A5436" t="str">
        <f t="shared" si="170"/>
        <v>MOIISA-Implementación MOB CONSULTAS CLIENTE Santander  1.- Implementación Negocio Cliente (común) 2.- Implementación Negocio COREMOB CORE</v>
      </c>
      <c r="B5436" s="9" t="s">
        <v>11380</v>
      </c>
      <c r="C5436" s="9" t="s">
        <v>11381</v>
      </c>
      <c r="D5436" t="str">
        <f t="shared" si="171"/>
        <v>MOIISA-Implementación MOB CONSULTAS CLIENTE Santander  1.- Implementación Negocio Cliente (común) 2.- Implementación Negocio COREMOB CORE</v>
      </c>
    </row>
    <row r="5437" spans="1:4" x14ac:dyDescent="0.35">
      <c r="A5437" t="str">
        <f t="shared" si="170"/>
        <v>MOIMLY-Aplicación encargada de la fiscalidad para LyR</v>
      </c>
      <c r="B5437" s="9" t="s">
        <v>11382</v>
      </c>
      <c r="C5437" s="9" t="s">
        <v>11383</v>
      </c>
      <c r="D5437" t="str">
        <f t="shared" si="171"/>
        <v>MOIMLY-Aplicación encargada de la fiscalidad para LyR</v>
      </c>
    </row>
    <row r="5438" spans="1:4" x14ac:dyDescent="0.35">
      <c r="A5438" t="str">
        <f t="shared" si="170"/>
        <v>MOIPSA-MOB CORE PRESENTACIóN CLIENTE SANTANDER.</v>
      </c>
      <c r="B5438" s="9" t="s">
        <v>11384</v>
      </c>
      <c r="C5438" s="9" t="s">
        <v>11385</v>
      </c>
      <c r="D5438" t="str">
        <f t="shared" si="171"/>
        <v>MOIPSA-MOB CORE PRESENTACIóN CLIENTE SANTANDER.</v>
      </c>
    </row>
    <row r="5439" spans="1:4" x14ac:dyDescent="0.35">
      <c r="A5439" t="str">
        <f t="shared" si="170"/>
        <v>MOIQI1-Modelo I QP Intranet Privada</v>
      </c>
      <c r="B5439" s="9" t="s">
        <v>11386</v>
      </c>
      <c r="C5439" s="9" t="s">
        <v>11387</v>
      </c>
      <c r="D5439" t="str">
        <f t="shared" si="171"/>
        <v>MOIQI1-Modelo I QP Intranet Privada</v>
      </c>
    </row>
    <row r="5440" spans="1:4" x14ac:dyDescent="0.35">
      <c r="A5440" t="str">
        <f t="shared" si="170"/>
        <v>MOIQI2-Modelo II QP Intranet Privada</v>
      </c>
      <c r="B5440" s="9" t="s">
        <v>11388</v>
      </c>
      <c r="C5440" s="9" t="s">
        <v>11389</v>
      </c>
      <c r="D5440" t="str">
        <f t="shared" si="171"/>
        <v>MOIQI2-Modelo II QP Intranet Privada</v>
      </c>
    </row>
    <row r="5441" spans="1:4" x14ac:dyDescent="0.35">
      <c r="A5441" t="str">
        <f t="shared" si="170"/>
        <v>MOIQIP-Modelo I QP Intranet Pública</v>
      </c>
      <c r="B5441" s="9" t="s">
        <v>11390</v>
      </c>
      <c r="C5441" s="9" t="s">
        <v>11391</v>
      </c>
      <c r="D5441" t="str">
        <f t="shared" si="171"/>
        <v>MOIQIP-Modelo I QP Intranet Pública</v>
      </c>
    </row>
    <row r="5442" spans="1:4" x14ac:dyDescent="0.35">
      <c r="A5442" t="str">
        <f t="shared" si="170"/>
        <v>MOLISA-Multificación Santander  Pieza Estructural de Motor de Liquidación.</v>
      </c>
      <c r="B5442" s="9" t="s">
        <v>11392</v>
      </c>
      <c r="C5442" s="9" t="s">
        <v>11393</v>
      </c>
      <c r="D5442" t="str">
        <f t="shared" si="171"/>
        <v>MOLISA-Multificación Santander  Pieza Estructural de Motor de Liquidación.</v>
      </c>
    </row>
    <row r="5443" spans="1:4" x14ac:dyDescent="0.35">
      <c r="A5443" t="str">
        <f t="shared" si="170"/>
        <v>MOLISO-Multificación del Motor de liquidaciones para Sovereign</v>
      </c>
      <c r="B5443" s="9" t="s">
        <v>11394</v>
      </c>
      <c r="C5443" s="9" t="s">
        <v>11395</v>
      </c>
      <c r="D5443" t="str">
        <f t="shared" si="171"/>
        <v>MOLISO-Multificación del Motor de liquidaciones para Sovereign</v>
      </c>
    </row>
    <row r="5444" spans="1:4" x14ac:dyDescent="0.35">
      <c r="A5444" t="str">
        <f t="shared" si="170"/>
        <v>MOMABM-Implementación MOB MARCAJE Entorno Corporativo  1.- Implementación Negocio Marcaje Corporativo 2.- Implementación Negocio CORE</v>
      </c>
      <c r="B5444" s="9" t="s">
        <v>11396</v>
      </c>
      <c r="C5444" s="9" t="s">
        <v>11397</v>
      </c>
      <c r="D5444" t="str">
        <f t="shared" si="171"/>
        <v>MOMABM-Implementación MOB MARCAJE Entorno Corporativo  1.- Implementación Negocio Marcaje Corporativo 2.- Implementación Negocio CORE</v>
      </c>
    </row>
    <row r="5445" spans="1:4" x14ac:dyDescent="0.35">
      <c r="A5445" t="str">
        <f t="shared" si="170"/>
        <v>MOMARC-Entorno CORPORATIVO para el marcaje y definción de las Operaciones Bancarias OBBs de forma generalizada y estructural para todos los Clientes</v>
      </c>
      <c r="B5445" s="9" t="s">
        <v>11398</v>
      </c>
      <c r="C5445" s="9" t="s">
        <v>11399</v>
      </c>
      <c r="D5445" t="str">
        <f t="shared" si="171"/>
        <v>MOMARC-Entorno CORPORATIVO para el marcaje y definción de las Operaciones Bancarias OBBs de forma generalizada y estructural para todos los Clientes</v>
      </c>
    </row>
    <row r="5446" spans="1:4" x14ac:dyDescent="0.35">
      <c r="A5446" t="str">
        <f t="shared" si="170"/>
        <v>MOMOBR-Modelo de Migración local Banking Reform UK: Afecta a MIRT</v>
      </c>
      <c r="B5446" s="9" t="s">
        <v>11400</v>
      </c>
      <c r="C5446" s="9" t="s">
        <v>11401</v>
      </c>
      <c r="D5446" t="str">
        <f t="shared" si="171"/>
        <v>MOMOBR-Modelo de Migración local Banking Reform UK: Afecta a MIRT</v>
      </c>
    </row>
    <row r="5447" spans="1:4" x14ac:dyDescent="0.35">
      <c r="A5447" t="str">
        <f t="shared" si="170"/>
        <v>MOPEPA-MODELOS, PERFILES Y PATRONES para PDI</v>
      </c>
      <c r="B5447" s="9" t="s">
        <v>11402</v>
      </c>
      <c r="C5447" s="9" t="s">
        <v>11403</v>
      </c>
      <c r="D5447" t="str">
        <f t="shared" si="171"/>
        <v>MOPEPA-MODELOS, PERFILES Y PATRONES para PDI</v>
      </c>
    </row>
    <row r="5448" spans="1:4" x14ac:dyDescent="0.35">
      <c r="A5448" t="str">
        <f t="shared" si="170"/>
        <v>MOQIW1-Modelo QP - Web Corporativa</v>
      </c>
      <c r="B5448" s="9" t="s">
        <v>11404</v>
      </c>
      <c r="C5448" s="9" t="s">
        <v>11405</v>
      </c>
      <c r="D5448" t="str">
        <f t="shared" si="171"/>
        <v>MOQIW1-Modelo QP - Web Corporativa</v>
      </c>
    </row>
    <row r="5449" spans="1:4" x14ac:dyDescent="0.35">
      <c r="A5449" t="str">
        <f t="shared" si="170"/>
        <v>MOQIWC-Modelo QP - Web Comercial</v>
      </c>
      <c r="B5449" s="9" t="s">
        <v>11406</v>
      </c>
      <c r="C5449" s="9" t="s">
        <v>11407</v>
      </c>
      <c r="D5449" t="str">
        <f t="shared" si="171"/>
        <v>MOQIWC-Modelo QP - Web Comercial</v>
      </c>
    </row>
    <row r="5450" spans="1:4" x14ac:dyDescent="0.35">
      <c r="A5450" t="str">
        <f t="shared" si="170"/>
        <v>MOQPEB-Modelo II QP e-Business</v>
      </c>
      <c r="B5450" s="9" t="s">
        <v>11408</v>
      </c>
      <c r="C5450" s="9" t="s">
        <v>11409</v>
      </c>
      <c r="D5450" t="str">
        <f t="shared" si="171"/>
        <v>MOQPEB-Modelo II QP e-Business</v>
      </c>
    </row>
    <row r="5451" spans="1:4" x14ac:dyDescent="0.35">
      <c r="A5451" t="str">
        <f t="shared" si="170"/>
        <v>MOQPMU-Modelo III QP Multisegmento</v>
      </c>
      <c r="B5451" s="9" t="s">
        <v>11410</v>
      </c>
      <c r="C5451" s="9" t="s">
        <v>11411</v>
      </c>
      <c r="D5451" t="str">
        <f t="shared" si="171"/>
        <v>MOQPMU-Modelo III QP Multisegmento</v>
      </c>
    </row>
    <row r="5452" spans="1:4" x14ac:dyDescent="0.35">
      <c r="A5452" t="str">
        <f t="shared" si="170"/>
        <v>MOQPPC-Modelo I QP Portal Corporativo</v>
      </c>
      <c r="B5452" s="9" t="s">
        <v>11412</v>
      </c>
      <c r="C5452" s="9" t="s">
        <v>11413</v>
      </c>
      <c r="D5452" t="str">
        <f t="shared" si="171"/>
        <v>MOQPPC-Modelo I QP Portal Corporativo</v>
      </c>
    </row>
    <row r="5453" spans="1:4" x14ac:dyDescent="0.35">
      <c r="A5453" t="str">
        <f t="shared" si="170"/>
        <v>MORBAL-Sovereign Daily Mortgage Balances</v>
      </c>
      <c r="B5453" s="9" t="s">
        <v>11414</v>
      </c>
      <c r="C5453" s="9" t="s">
        <v>11415</v>
      </c>
      <c r="D5453" t="str">
        <f t="shared" si="171"/>
        <v>MORBAL-Sovereign Daily Mortgage Balances</v>
      </c>
    </row>
    <row r="5454" spans="1:4" x14ac:dyDescent="0.35">
      <c r="A5454" t="str">
        <f t="shared" si="170"/>
        <v>MOROEX-El objetivo principal de este componente es el cálculo del RORAC y EVA para todas las operaciones de la Unidad</v>
      </c>
      <c r="B5454" s="9" t="s">
        <v>11416</v>
      </c>
      <c r="C5454" s="9" t="s">
        <v>11417</v>
      </c>
      <c r="D5454" t="str">
        <f t="shared" si="171"/>
        <v>MOROEX-El objetivo principal de este componente es el cálculo del RORAC y EVA para todas las operaciones de la Unidad</v>
      </c>
    </row>
    <row r="5455" spans="1:4" x14ac:dyDescent="0.35">
      <c r="A5455" t="str">
        <f t="shared" si="170"/>
        <v>MOSAFS-Multificación Módulo soporte a FICO Santander España</v>
      </c>
      <c r="B5455" s="9" t="s">
        <v>11418</v>
      </c>
      <c r="C5455" s="9" t="s">
        <v>11419</v>
      </c>
      <c r="D5455" t="str">
        <f t="shared" si="171"/>
        <v>MOSAFS-Multificación Módulo soporte a FICO Santander España</v>
      </c>
    </row>
    <row r="5456" spans="1:4" x14ac:dyDescent="0.35">
      <c r="A5456" t="str">
        <f t="shared" si="170"/>
        <v>MOTCOR-Piezas técnicas que ofrecen servicios comunes en distintos puntos del proceso batch y en especial especial se dedican a la gestión de los procesos (encolamiento de peticiones, configuración dinámica derutas,etc..). Procesos de cálculo de Corep y Validaciones sobre los informes calculados de Corep</v>
      </c>
      <c r="B5456" s="9" t="s">
        <v>11420</v>
      </c>
      <c r="C5456" s="9" t="s">
        <v>11421</v>
      </c>
      <c r="D5456" t="str">
        <f t="shared" si="171"/>
        <v>MOTCOR-Piezas técnicas que ofrecen servicios comunes en distintos puntos del proceso batch y en especial especial se dedican a la gestión de los procesos (encolamiento de peticiones, configuración dinámica derutas,etc..). Procesos de cálculo de Corep y Validaciones sobre los informes calculados de Corep</v>
      </c>
    </row>
    <row r="5457" spans="1:4" x14ac:dyDescent="0.35">
      <c r="A5457" t="str">
        <f t="shared" si="170"/>
        <v>MOTFIS-Cálculo de retención de ISR por ganancia de capital de acuerdo a la reforma fiscal 2014,  cálculo de costo fiscal historíco de posición.</v>
      </c>
      <c r="B5457" s="9" t="s">
        <v>11422</v>
      </c>
      <c r="C5457" s="9" t="s">
        <v>11423</v>
      </c>
      <c r="D5457" t="str">
        <f t="shared" si="171"/>
        <v>MOTFIS-Cálculo de retención de ISR por ganancia de capital de acuerdo a la reforma fiscal 2014,  cálculo de costo fiscal historíco de posición.</v>
      </c>
    </row>
    <row r="5458" spans="1:4" x14ac:dyDescent="0.35">
      <c r="A5458" t="str">
        <f t="shared" si="170"/>
        <v>MOTLIQ-MOTOR DE LIQUIDACIONES</v>
      </c>
      <c r="B5458" s="9" t="s">
        <v>11424</v>
      </c>
      <c r="C5458" s="9" t="s">
        <v>11425</v>
      </c>
      <c r="D5458" t="str">
        <f t="shared" si="171"/>
        <v>MOTLIQ-MOTOR DE LIQUIDACIONES</v>
      </c>
    </row>
    <row r="5459" spans="1:4" x14ac:dyDescent="0.35">
      <c r="A5459" t="str">
        <f t="shared" si="170"/>
        <v>MOTPAT-Motor de controles de Cumplimiento para operaciones de Inversión</v>
      </c>
      <c r="B5459" s="9" t="s">
        <v>11426</v>
      </c>
      <c r="C5459" s="9" t="s">
        <v>11427</v>
      </c>
      <c r="D5459" t="str">
        <f t="shared" si="171"/>
        <v>MOTPAT-Motor de controles de Cumplimiento para operaciones de Inversión</v>
      </c>
    </row>
    <row r="5460" spans="1:4" x14ac:dyDescent="0.35">
      <c r="A5460" t="str">
        <f t="shared" si="170"/>
        <v>MOTREN-Motor de cálculo de rentabilidades de activos de inversión. desacoplamiento de SIGA para universalizar esta información a todos lo clientes y no sólo a los BP</v>
      </c>
      <c r="B5460" s="9" t="s">
        <v>11428</v>
      </c>
      <c r="C5460" s="9" t="s">
        <v>11429</v>
      </c>
      <c r="D5460" t="str">
        <f t="shared" si="171"/>
        <v>MOTREN-Motor de cálculo de rentabilidades de activos de inversión. desacoplamiento de SIGA para universalizar esta información a todos lo clientes y no sólo a los BP</v>
      </c>
    </row>
    <row r="5461" spans="1:4" x14ac:dyDescent="0.35">
      <c r="A5461" t="str">
        <f t="shared" si="170"/>
        <v>MOTRSA-MOTOR Y TRAZABILIDAD SANTANDER</v>
      </c>
      <c r="B5461" s="9" t="s">
        <v>11430</v>
      </c>
      <c r="C5461" s="9" t="s">
        <v>11431</v>
      </c>
      <c r="D5461" t="str">
        <f t="shared" si="171"/>
        <v>MOTRSA-MOTOR Y TRAZABILIDAD SANTANDER</v>
      </c>
    </row>
    <row r="5462" spans="1:4" x14ac:dyDescent="0.35">
      <c r="A5462" t="str">
        <f t="shared" si="170"/>
        <v>MOTRSE-MOTOR Y TRAZABILIDAD SEB</v>
      </c>
      <c r="B5462" s="9" t="s">
        <v>11432</v>
      </c>
      <c r="C5462" s="9" t="s">
        <v>11433</v>
      </c>
      <c r="D5462" t="str">
        <f t="shared" si="171"/>
        <v>MOTRSE-MOTOR Y TRAZABILIDAD SEB</v>
      </c>
    </row>
    <row r="5463" spans="1:4" x14ac:dyDescent="0.35">
      <c r="A5463" t="str">
        <f t="shared" si="170"/>
        <v>MOTTIT-CONTROL CALCULO TITUS.</v>
      </c>
      <c r="B5463" s="9" t="s">
        <v>11434</v>
      </c>
      <c r="C5463" s="9" t="s">
        <v>11435</v>
      </c>
      <c r="D5463" t="str">
        <f t="shared" si="171"/>
        <v>MOTTIT-CONTROL CALCULO TITUS.</v>
      </c>
    </row>
    <row r="5464" spans="1:4" x14ac:dyDescent="0.35">
      <c r="A5464" t="str">
        <f t="shared" si="170"/>
        <v>MOVASA-Los movimientos avanzados de clientes consiste en una estructura de  Información de movimientos de cuentas de clientes que sirve de base para la explotación por los distintos canales que las Entidades ofrecen a sus Clientes. Está orientada a facilitar y hacer posible realizar búsquedas avanzadas a los clientes y enriquecer los movimientos con información propia según tipología de cada operación. La información será corporativa para todas las Entidades.</v>
      </c>
      <c r="B5464" s="9" t="s">
        <v>11436</v>
      </c>
      <c r="C5464" s="9" t="s">
        <v>11437</v>
      </c>
      <c r="D5464" t="str">
        <f t="shared" si="171"/>
        <v>MOVASA-Los movimientos avanzados de clientes consiste en una estructura de  Información de movimientos de cuentas de clientes que sirve de base para la explotación por los distintos canales que las Entidades ofrecen a sus Clientes. Está orientada a facilitar y hacer posible realizar búsquedas avanzadas a los clientes y enriquecer los movimientos con información propia según tipología de cada operación. La información será corporativa para todas las Entidades.</v>
      </c>
    </row>
    <row r="5465" spans="1:4" x14ac:dyDescent="0.35">
      <c r="A5465" t="str">
        <f t="shared" si="170"/>
        <v>MOVAVA-Los movimientos avanzados de clientes consiste en una estructura de  Información de movimientos de cuentas de clientes que sirve de base para la explotación por los distintos canales que las Entidades ofrecen a sus Clientes. Está orientada a facilitar y hacer posible realizar búsquedas avanzadas a los clientes y enriquecer los movimientos con información propia según tipología de cada operación. La información será corporativa para todas las Entidades.</v>
      </c>
      <c r="B5465" s="9" t="s">
        <v>11436</v>
      </c>
      <c r="C5465" s="9" t="s">
        <v>11438</v>
      </c>
      <c r="D5465" t="str">
        <f t="shared" si="171"/>
        <v>MOVAVA-Los movimientos avanzados de clientes consiste en una estructura de  Información de movimientos de cuentas de clientes que sirve de base para la explotación por los distintos canales que las Entidades ofrecen a sus Clientes. Está orientada a facilitar y hacer posible realizar búsquedas avanzadas a los clientes y enriquecer los movimientos con información propia según tipología de cada operación. La información será corporativa para todas las Entidades.</v>
      </c>
    </row>
    <row r="5466" spans="1:4" x14ac:dyDescent="0.35">
      <c r="A5466" t="str">
        <f t="shared" si="170"/>
        <v>MPALIA-ALIANZAS - GE MONEY UK MEDIOS DE PAGO.</v>
      </c>
      <c r="B5466" s="9" t="s">
        <v>11439</v>
      </c>
      <c r="C5466" s="9" t="s">
        <v>11440</v>
      </c>
      <c r="D5466" t="str">
        <f t="shared" si="171"/>
        <v>MPALIA-ALIANZAS - GE MONEY UK MEDIOS DE PAGO.</v>
      </c>
    </row>
    <row r="5467" spans="1:4" x14ac:dyDescent="0.35">
      <c r="A5467" t="str">
        <f t="shared" si="170"/>
        <v>MPAUDE-Gestión de Autorizaciones de PCAS para Alemania</v>
      </c>
      <c r="B5467" s="9" t="s">
        <v>11441</v>
      </c>
      <c r="C5467" s="9" t="s">
        <v>11442</v>
      </c>
      <c r="D5467" t="str">
        <f t="shared" si="171"/>
        <v>MPAUDE-Gestión de Autorizaciones de PCAS para Alemania</v>
      </c>
    </row>
    <row r="5468" spans="1:4" x14ac:dyDescent="0.35">
      <c r="A5468" t="str">
        <f t="shared" si="170"/>
        <v>MPAUES-Gestión de Autorizaciones de PCAS para España</v>
      </c>
      <c r="B5468" s="9" t="s">
        <v>11443</v>
      </c>
      <c r="C5468" s="9" t="s">
        <v>11444</v>
      </c>
      <c r="D5468" t="str">
        <f t="shared" si="171"/>
        <v>MPAUES-Gestión de Autorizaciones de PCAS para España</v>
      </c>
    </row>
    <row r="5469" spans="1:4" x14ac:dyDescent="0.35">
      <c r="A5469" t="str">
        <f t="shared" ref="A5469:A5532" si="172">CONCATENATE(C5469,"-",B5469)</f>
        <v>MPAUTO-AUTORIZACIONES</v>
      </c>
      <c r="B5469" s="9" t="s">
        <v>11445</v>
      </c>
      <c r="C5469" s="9" t="s">
        <v>11446</v>
      </c>
      <c r="D5469" t="str">
        <f t="shared" ref="D5469:D5532" si="173">A5469</f>
        <v>MPAUTO-AUTORIZACIONES</v>
      </c>
    </row>
    <row r="5470" spans="1:4" x14ac:dyDescent="0.35">
      <c r="A5470" t="str">
        <f t="shared" si="172"/>
        <v>MPAUUK-GESTIÓN DE AUTORIZACIONES UK</v>
      </c>
      <c r="B5470" s="9" t="s">
        <v>11447</v>
      </c>
      <c r="C5470" s="9" t="s">
        <v>11448</v>
      </c>
      <c r="D5470" t="str">
        <f t="shared" si="173"/>
        <v>MPAUUK-GESTIÓN DE AUTORIZACIONES UK</v>
      </c>
    </row>
    <row r="5471" spans="1:4" x14ac:dyDescent="0.35">
      <c r="A5471" t="str">
        <f t="shared" si="172"/>
        <v>MPAUUS-GESTIÓN DE AUTORIZACIONES USA</v>
      </c>
      <c r="B5471" s="9" t="s">
        <v>11449</v>
      </c>
      <c r="C5471" s="9" t="s">
        <v>11450</v>
      </c>
      <c r="D5471" t="str">
        <f t="shared" si="173"/>
        <v>MPAUUS-GESTIÓN DE AUTORIZACIONES USA</v>
      </c>
    </row>
    <row r="5472" spans="1:4" x14ac:dyDescent="0.35">
      <c r="A5472" t="str">
        <f t="shared" si="172"/>
        <v>MPBAPO-GAP funcionales entre Bco. Popular y base instalada PCAS</v>
      </c>
      <c r="B5472" s="9" t="s">
        <v>11451</v>
      </c>
      <c r="C5472" s="9" t="s">
        <v>11452</v>
      </c>
      <c r="D5472" t="str">
        <f t="shared" si="173"/>
        <v>MPBAPO-GAP funcionales entre Bco. Popular y base instalada PCAS</v>
      </c>
    </row>
    <row r="5473" spans="1:4" x14ac:dyDescent="0.35">
      <c r="A5473" t="str">
        <f t="shared" si="172"/>
        <v>MPCADE-CATALOGO DE PCAS DEU</v>
      </c>
      <c r="B5473" s="9" t="s">
        <v>11453</v>
      </c>
      <c r="C5473" s="9" t="s">
        <v>11454</v>
      </c>
      <c r="D5473" t="str">
        <f t="shared" si="173"/>
        <v>MPCADE-CATALOGO DE PCAS DEU</v>
      </c>
    </row>
    <row r="5474" spans="1:4" x14ac:dyDescent="0.35">
      <c r="A5474" t="str">
        <f t="shared" si="172"/>
        <v>MPCAES-CATALOGO PCAS ESPAÑA</v>
      </c>
      <c r="B5474" s="9" t="s">
        <v>11455</v>
      </c>
      <c r="C5474" s="9" t="s">
        <v>11456</v>
      </c>
      <c r="D5474" t="str">
        <f t="shared" si="173"/>
        <v>MPCAES-CATALOGO PCAS ESPAÑA</v>
      </c>
    </row>
    <row r="5475" spans="1:4" x14ac:dyDescent="0.35">
      <c r="A5475" t="str">
        <f t="shared" si="172"/>
        <v>MPCATA-Es del To Be  Catalogo de Productos y Precios</v>
      </c>
      <c r="B5475" s="9" t="s">
        <v>11457</v>
      </c>
      <c r="C5475" s="9" t="s">
        <v>11458</v>
      </c>
      <c r="D5475" t="str">
        <f t="shared" si="173"/>
        <v>MPCATA-Es del To Be  Catalogo de Productos y Precios</v>
      </c>
    </row>
    <row r="5476" spans="1:4" x14ac:dyDescent="0.35">
      <c r="A5476" t="str">
        <f t="shared" si="172"/>
        <v>MPCAUK-CATALOGO DE PCAS UK</v>
      </c>
      <c r="B5476" s="9" t="s">
        <v>11459</v>
      </c>
      <c r="C5476" s="9" t="s">
        <v>11460</v>
      </c>
      <c r="D5476" t="str">
        <f t="shared" si="173"/>
        <v>MPCAUK-CATALOGO DE PCAS UK</v>
      </c>
    </row>
    <row r="5477" spans="1:4" x14ac:dyDescent="0.35">
      <c r="A5477" t="str">
        <f t="shared" si="172"/>
        <v>MPCAUS-CATALOGO DE PCAS USA</v>
      </c>
      <c r="B5477" s="9" t="s">
        <v>11461</v>
      </c>
      <c r="C5477" s="9" t="s">
        <v>11462</v>
      </c>
      <c r="D5477" t="str">
        <f t="shared" si="173"/>
        <v>MPCAUS-CATALOGO DE PCAS USA</v>
      </c>
    </row>
    <row r="5478" spans="1:4" x14ac:dyDescent="0.35">
      <c r="A5478" t="str">
        <f t="shared" si="172"/>
        <v>MPCCES-CANAL CIC ESP</v>
      </c>
      <c r="B5478" s="9" t="s">
        <v>11463</v>
      </c>
      <c r="C5478" s="9" t="s">
        <v>11464</v>
      </c>
      <c r="D5478" t="str">
        <f t="shared" si="173"/>
        <v>MPCCES-CANAL CIC ESP</v>
      </c>
    </row>
    <row r="5479" spans="1:4" x14ac:dyDescent="0.35">
      <c r="A5479" t="str">
        <f t="shared" si="172"/>
        <v>MPCCIC-PRESENTACIONES CANAL CIC</v>
      </c>
      <c r="B5479" s="9" t="s">
        <v>11465</v>
      </c>
      <c r="C5479" s="9" t="s">
        <v>11466</v>
      </c>
      <c r="D5479" t="str">
        <f t="shared" si="173"/>
        <v>MPCCIC-PRESENTACIONES CANAL CIC</v>
      </c>
    </row>
    <row r="5480" spans="1:4" x14ac:dyDescent="0.35">
      <c r="A5480" t="str">
        <f t="shared" si="172"/>
        <v>MPCHOL-CARDHOLDERS PCAS</v>
      </c>
      <c r="B5480" s="9" t="s">
        <v>11467</v>
      </c>
      <c r="C5480" s="9" t="s">
        <v>11468</v>
      </c>
      <c r="D5480" t="str">
        <f t="shared" si="173"/>
        <v>MPCHOL-CARDHOLDERS PCAS</v>
      </c>
    </row>
    <row r="5481" spans="1:4" x14ac:dyDescent="0.35">
      <c r="A5481" t="str">
        <f t="shared" si="172"/>
        <v>MPCHUS-CARDHOLDERS PCAS USA</v>
      </c>
      <c r="B5481" s="9" t="s">
        <v>11469</v>
      </c>
      <c r="C5481" s="9" t="s">
        <v>11470</v>
      </c>
      <c r="D5481" t="str">
        <f t="shared" si="173"/>
        <v>MPCHUS-CARDHOLDERS PCAS USA</v>
      </c>
    </row>
    <row r="5482" spans="1:4" x14ac:dyDescent="0.35">
      <c r="A5482" t="str">
        <f t="shared" si="172"/>
        <v>MPCIVR-SERVICIOS PCAS DE CANAL IVR</v>
      </c>
      <c r="B5482" s="9" t="s">
        <v>11471</v>
      </c>
      <c r="C5482" s="9" t="s">
        <v>11472</v>
      </c>
      <c r="D5482" t="str">
        <f t="shared" si="173"/>
        <v>MPCIVR-SERVICIOS PCAS DE CANAL IVR</v>
      </c>
    </row>
    <row r="5483" spans="1:4" x14ac:dyDescent="0.35">
      <c r="A5483" t="str">
        <f t="shared" si="172"/>
        <v>MPCODE-Contratos de PCAS para Alemania</v>
      </c>
      <c r="B5483" s="9" t="s">
        <v>11473</v>
      </c>
      <c r="C5483" s="9" t="s">
        <v>11474</v>
      </c>
      <c r="D5483" t="str">
        <f t="shared" si="173"/>
        <v>MPCODE-Contratos de PCAS para Alemania</v>
      </c>
    </row>
    <row r="5484" spans="1:4" x14ac:dyDescent="0.35">
      <c r="A5484" t="str">
        <f t="shared" si="172"/>
        <v>MPCOES-Gestión de Contratos de Tarjetas de PCAS para España</v>
      </c>
      <c r="B5484" s="9" t="s">
        <v>11475</v>
      </c>
      <c r="C5484" s="9" t="s">
        <v>11476</v>
      </c>
      <c r="D5484" t="str">
        <f t="shared" si="173"/>
        <v>MPCOES-Gestión de Contratos de Tarjetas de PCAS para España</v>
      </c>
    </row>
    <row r="5485" spans="1:4" x14ac:dyDescent="0.35">
      <c r="A5485" t="str">
        <f t="shared" si="172"/>
        <v>MPCOGL-Servicios de LN Multi Global para la aplicación CONTRATOS PCAS.</v>
      </c>
      <c r="B5485" s="9" t="s">
        <v>11477</v>
      </c>
      <c r="C5485" s="9" t="s">
        <v>11478</v>
      </c>
      <c r="D5485" t="str">
        <f t="shared" si="173"/>
        <v>MPCOGL-Servicios de LN Multi Global para la aplicación CONTRATOS PCAS.</v>
      </c>
    </row>
    <row r="5486" spans="1:4" x14ac:dyDescent="0.35">
      <c r="A5486" t="str">
        <f t="shared" si="172"/>
        <v>MPCONT-Es del To Be  Perfiles y Administración de Contratos</v>
      </c>
      <c r="B5486" s="9" t="s">
        <v>11479</v>
      </c>
      <c r="C5486" s="9" t="s">
        <v>11480</v>
      </c>
      <c r="D5486" t="str">
        <f t="shared" si="173"/>
        <v>MPCONT-Es del To Be  Perfiles y Administración de Contratos</v>
      </c>
    </row>
    <row r="5487" spans="1:4" x14ac:dyDescent="0.35">
      <c r="A5487" t="str">
        <f t="shared" si="172"/>
        <v>MPCORE-Core GDC que almacenará el Modelo de Datos Común del Subsistema</v>
      </c>
      <c r="B5487" s="9" t="s">
        <v>11481</v>
      </c>
      <c r="C5487" s="9" t="s">
        <v>11482</v>
      </c>
      <c r="D5487" t="str">
        <f t="shared" si="173"/>
        <v>MPCORE-Core GDC que almacenará el Modelo de Datos Común del Subsistema</v>
      </c>
    </row>
    <row r="5488" spans="1:4" x14ac:dyDescent="0.35">
      <c r="A5488" t="str">
        <f t="shared" si="172"/>
        <v>MPCOUK-Contratos de PCAS para UK</v>
      </c>
      <c r="B5488" s="9" t="s">
        <v>11483</v>
      </c>
      <c r="C5488" s="9" t="s">
        <v>11484</v>
      </c>
      <c r="D5488" t="str">
        <f t="shared" si="173"/>
        <v>MPCOUK-Contratos de PCAS para UK</v>
      </c>
    </row>
    <row r="5489" spans="1:4" x14ac:dyDescent="0.35">
      <c r="A5489" t="str">
        <f t="shared" si="172"/>
        <v>MPCOUS-CONTRATOS DE PCAS USA</v>
      </c>
      <c r="B5489" s="9" t="s">
        <v>11485</v>
      </c>
      <c r="C5489" s="9" t="s">
        <v>11486</v>
      </c>
      <c r="D5489" t="str">
        <f t="shared" si="173"/>
        <v>MPCOUS-CONTRATOS DE PCAS USA</v>
      </c>
    </row>
    <row r="5490" spans="1:4" x14ac:dyDescent="0.35">
      <c r="A5490" t="str">
        <f t="shared" si="172"/>
        <v>MPCPUK-Management of payments from debit and credit cards of other banks.</v>
      </c>
      <c r="B5490" s="9" t="s">
        <v>11487</v>
      </c>
      <c r="C5490" s="9" t="s">
        <v>11488</v>
      </c>
      <c r="D5490" t="str">
        <f t="shared" si="173"/>
        <v>MPCPUK-Management of payments from debit and credit cards of other banks.</v>
      </c>
    </row>
    <row r="5491" spans="1:4" x14ac:dyDescent="0.35">
      <c r="A5491" t="str">
        <f t="shared" si="172"/>
        <v>MPCRDE-TARJETAS DE CREDITO ALEMANIA</v>
      </c>
      <c r="B5491" s="9" t="s">
        <v>11489</v>
      </c>
      <c r="C5491" s="9" t="s">
        <v>11490</v>
      </c>
      <c r="D5491" t="str">
        <f t="shared" si="173"/>
        <v>MPCRDE-TARJETAS DE CREDITO ALEMANIA</v>
      </c>
    </row>
    <row r="5492" spans="1:4" x14ac:dyDescent="0.35">
      <c r="A5492" t="str">
        <f t="shared" si="172"/>
        <v>MPCRED-Tarjetas con cargo aplazado a cuenta personal</v>
      </c>
      <c r="B5492" s="9" t="s">
        <v>11491</v>
      </c>
      <c r="C5492" s="9" t="s">
        <v>11492</v>
      </c>
      <c r="D5492" t="str">
        <f t="shared" si="173"/>
        <v>MPCRED-Tarjetas con cargo aplazado a cuenta personal</v>
      </c>
    </row>
    <row r="5493" spans="1:4" x14ac:dyDescent="0.35">
      <c r="A5493" t="str">
        <f t="shared" si="172"/>
        <v>MPCRES-Gestión de operativa de tarjetas de crédito para España</v>
      </c>
      <c r="B5493" s="9" t="s">
        <v>11493</v>
      </c>
      <c r="C5493" s="9" t="s">
        <v>11494</v>
      </c>
      <c r="D5493" t="str">
        <f t="shared" si="173"/>
        <v>MPCRES-Gestión de operativa de tarjetas de crédito para España</v>
      </c>
    </row>
    <row r="5494" spans="1:4" x14ac:dyDescent="0.35">
      <c r="A5494" t="str">
        <f t="shared" si="172"/>
        <v>MPCRUK-CREDITO UK</v>
      </c>
      <c r="B5494" s="9" t="s">
        <v>11495</v>
      </c>
      <c r="C5494" s="9" t="s">
        <v>11496</v>
      </c>
      <c r="D5494" t="str">
        <f t="shared" si="173"/>
        <v>MPCRUK-CREDITO UK</v>
      </c>
    </row>
    <row r="5495" spans="1:4" x14ac:dyDescent="0.35">
      <c r="A5495" t="str">
        <f t="shared" si="172"/>
        <v>MPCRUS-Gestión del negocio de Crédito de PCAS</v>
      </c>
      <c r="B5495" s="9" t="s">
        <v>11497</v>
      </c>
      <c r="C5495" s="9" t="s">
        <v>11498</v>
      </c>
      <c r="D5495" t="str">
        <f t="shared" si="173"/>
        <v>MPCRUS-Gestión del negocio de Crédito de PCAS</v>
      </c>
    </row>
    <row r="5496" spans="1:4" x14ac:dyDescent="0.35">
      <c r="A5496" t="str">
        <f t="shared" si="172"/>
        <v>MPD001-Mobile Payment Devices</v>
      </c>
      <c r="B5496" s="9" t="s">
        <v>11499</v>
      </c>
      <c r="C5496" s="9" t="s">
        <v>11500</v>
      </c>
      <c r="D5496" t="str">
        <f t="shared" si="173"/>
        <v>MPD001-Mobile Payment Devices</v>
      </c>
    </row>
    <row r="5497" spans="1:4" x14ac:dyDescent="0.35">
      <c r="A5497" t="str">
        <f t="shared" si="172"/>
        <v>MPDCOR-DEFINICIÓN Y CAMBIOS DE PARES DE DIVISA</v>
      </c>
      <c r="B5497" s="9" t="s">
        <v>11501</v>
      </c>
      <c r="C5497" s="9" t="s">
        <v>11502</v>
      </c>
      <c r="D5497" t="str">
        <f t="shared" si="173"/>
        <v>MPDCOR-DEFINICIÓN Y CAMBIOS DE PARES DE DIVISA</v>
      </c>
    </row>
    <row r="5498" spans="1:4" x14ac:dyDescent="0.35">
      <c r="A5498" t="str">
        <f t="shared" si="172"/>
        <v>MPDEBI-Tarjetas con cargo inmediato a cuenta personal</v>
      </c>
      <c r="B5498" s="9" t="s">
        <v>11503</v>
      </c>
      <c r="C5498" s="9" t="s">
        <v>11504</v>
      </c>
      <c r="D5498" t="str">
        <f t="shared" si="173"/>
        <v>MPDEBI-Tarjetas con cargo inmediato a cuenta personal</v>
      </c>
    </row>
    <row r="5499" spans="1:4" x14ac:dyDescent="0.35">
      <c r="A5499" t="str">
        <f t="shared" si="172"/>
        <v>MPDEDE-TARJETAS DE DEBITO DEU</v>
      </c>
      <c r="B5499" s="9" t="s">
        <v>11505</v>
      </c>
      <c r="C5499" s="9" t="s">
        <v>11506</v>
      </c>
      <c r="D5499" t="str">
        <f t="shared" si="173"/>
        <v>MPDEDE-TARJETAS DE DEBITO DEU</v>
      </c>
    </row>
    <row r="5500" spans="1:4" x14ac:dyDescent="0.35">
      <c r="A5500" t="str">
        <f t="shared" si="172"/>
        <v>MPDEES-Tarjetas con cargo directo a cuenta personal</v>
      </c>
      <c r="B5500" s="9" t="s">
        <v>11507</v>
      </c>
      <c r="C5500" s="9" t="s">
        <v>11508</v>
      </c>
      <c r="D5500" t="str">
        <f t="shared" si="173"/>
        <v>MPDEES-Tarjetas con cargo directo a cuenta personal</v>
      </c>
    </row>
    <row r="5501" spans="1:4" x14ac:dyDescent="0.35">
      <c r="A5501" t="str">
        <f t="shared" si="172"/>
        <v>MPDEUK-GESTION TARJETAS DEBITO CUENTA PERSONAL UK</v>
      </c>
      <c r="B5501" s="9" t="s">
        <v>11509</v>
      </c>
      <c r="C5501" s="9" t="s">
        <v>11510</v>
      </c>
      <c r="D5501" t="str">
        <f t="shared" si="173"/>
        <v>MPDEUK-GESTION TARJETAS DEBITO CUENTA PERSONAL UK</v>
      </c>
    </row>
    <row r="5502" spans="1:4" x14ac:dyDescent="0.35">
      <c r="A5502" t="str">
        <f t="shared" si="172"/>
        <v>MPDEUS-TARJETAS DE DEBITO USA</v>
      </c>
      <c r="B5502" s="9" t="s">
        <v>11511</v>
      </c>
      <c r="C5502" s="9" t="s">
        <v>11512</v>
      </c>
      <c r="D5502" t="str">
        <f t="shared" si="173"/>
        <v>MPDEUS-TARJETAS DE DEBITO USA</v>
      </c>
    </row>
    <row r="5503" spans="1:4" x14ac:dyDescent="0.35">
      <c r="A5503" t="str">
        <f t="shared" si="172"/>
        <v>MPDIDE-GESTIÓN DE DISPUTAS ALEMANIA</v>
      </c>
      <c r="B5503" s="9" t="s">
        <v>11513</v>
      </c>
      <c r="C5503" s="9" t="s">
        <v>11514</v>
      </c>
      <c r="D5503" t="str">
        <f t="shared" si="173"/>
        <v>MPDIDE-GESTIÓN DE DISPUTAS ALEMANIA</v>
      </c>
    </row>
    <row r="5504" spans="1:4" x14ac:dyDescent="0.35">
      <c r="A5504" t="str">
        <f t="shared" si="172"/>
        <v>MPDIES-DISPUTAS ESPAÑA</v>
      </c>
      <c r="B5504" s="9" t="s">
        <v>11515</v>
      </c>
      <c r="C5504" s="9" t="s">
        <v>11516</v>
      </c>
      <c r="D5504" t="str">
        <f t="shared" si="173"/>
        <v>MPDIES-DISPUTAS ESPAÑA</v>
      </c>
    </row>
    <row r="5505" spans="1:4" x14ac:dyDescent="0.35">
      <c r="A5505" t="str">
        <f t="shared" si="172"/>
        <v>MPDISP-Excepciones y Reclamaciones</v>
      </c>
      <c r="B5505" s="9" t="s">
        <v>11517</v>
      </c>
      <c r="C5505" s="9" t="s">
        <v>11518</v>
      </c>
      <c r="D5505" t="str">
        <f t="shared" si="173"/>
        <v>MPDISP-Excepciones y Reclamaciones</v>
      </c>
    </row>
    <row r="5506" spans="1:4" x14ac:dyDescent="0.35">
      <c r="A5506" t="str">
        <f t="shared" si="172"/>
        <v>MPDIUK-GESTIÓN DE DISPUTAS UK</v>
      </c>
      <c r="B5506" s="9" t="s">
        <v>11519</v>
      </c>
      <c r="C5506" s="9" t="s">
        <v>11520</v>
      </c>
      <c r="D5506" t="str">
        <f t="shared" si="173"/>
        <v>MPDIUK-GESTIÓN DE DISPUTAS UK</v>
      </c>
    </row>
    <row r="5507" spans="1:4" x14ac:dyDescent="0.35">
      <c r="A5507" t="str">
        <f t="shared" si="172"/>
        <v>MPDIUS-GESTIÓN DE DISPUTAS USA</v>
      </c>
      <c r="B5507" s="9" t="s">
        <v>11521</v>
      </c>
      <c r="C5507" s="9" t="s">
        <v>11522</v>
      </c>
      <c r="D5507" t="str">
        <f t="shared" si="173"/>
        <v>MPDIUS-GESTIÓN DE DISPUTAS USA</v>
      </c>
    </row>
    <row r="5508" spans="1:4" x14ac:dyDescent="0.35">
      <c r="A5508" t="str">
        <f t="shared" si="172"/>
        <v>MPDUK1-Mobile Payment Devices UK</v>
      </c>
      <c r="B5508" s="9" t="s">
        <v>11523</v>
      </c>
      <c r="C5508" s="9" t="s">
        <v>11524</v>
      </c>
      <c r="D5508" t="str">
        <f t="shared" si="173"/>
        <v>MPDUK1-Mobile Payment Devices UK</v>
      </c>
    </row>
    <row r="5509" spans="1:4" x14ac:dyDescent="0.35">
      <c r="A5509" t="str">
        <f t="shared" si="172"/>
        <v>MPECIC-SERVICIOS DE CANAL CIC PARA MEDIOS DE PAGO EMISOR</v>
      </c>
      <c r="B5509" s="9" t="s">
        <v>11525</v>
      </c>
      <c r="C5509" s="9" t="s">
        <v>11526</v>
      </c>
      <c r="D5509" t="str">
        <f t="shared" si="173"/>
        <v>MPECIC-SERVICIOS DE CANAL CIC PARA MEDIOS DE PAGO EMISOR</v>
      </c>
    </row>
    <row r="5510" spans="1:4" x14ac:dyDescent="0.35">
      <c r="A5510" t="str">
        <f t="shared" si="172"/>
        <v>MPELAV-Gestión y liquidación de comercios con Elavon</v>
      </c>
      <c r="B5510" s="9" t="s">
        <v>11527</v>
      </c>
      <c r="C5510" s="9" t="s">
        <v>11528</v>
      </c>
      <c r="D5510" t="str">
        <f t="shared" si="173"/>
        <v>MPELAV-Gestión y liquidación de comercios con Elavon</v>
      </c>
    </row>
    <row r="5511" spans="1:4" x14ac:dyDescent="0.35">
      <c r="A5511" t="str">
        <f t="shared" si="172"/>
        <v>MPESES-Parametrización básica de PCAS para España</v>
      </c>
      <c r="B5511" s="9" t="s">
        <v>11529</v>
      </c>
      <c r="C5511" s="9" t="s">
        <v>11530</v>
      </c>
      <c r="D5511" t="str">
        <f t="shared" si="173"/>
        <v>MPESES-Parametrización básica de PCAS para España</v>
      </c>
    </row>
    <row r="5512" spans="1:4" x14ac:dyDescent="0.35">
      <c r="A5512" t="str">
        <f t="shared" si="172"/>
        <v>MPESGL-Servicios de LN Multi Global para la aplicación ESTRUCTURAL PCAS.</v>
      </c>
      <c r="B5512" s="9" t="s">
        <v>11531</v>
      </c>
      <c r="C5512" s="9" t="s">
        <v>11532</v>
      </c>
      <c r="D5512" t="str">
        <f t="shared" si="173"/>
        <v>MPESGL-Servicios de LN Multi Global para la aplicación ESTRUCTURAL PCAS.</v>
      </c>
    </row>
    <row r="5513" spans="1:4" x14ac:dyDescent="0.35">
      <c r="A5513" t="str">
        <f t="shared" si="172"/>
        <v>MPESTR-Parametrización básica de PCAS, en la que se definen los programas de tarjetas y su relación de emisión, así como parámetros básicos del subsistema y de las aplicaciones del mismo.</v>
      </c>
      <c r="B5513" s="9" t="s">
        <v>11533</v>
      </c>
      <c r="C5513" s="9" t="s">
        <v>11534</v>
      </c>
      <c r="D5513" t="str">
        <f t="shared" si="173"/>
        <v>MPESTR-Parametrización básica de PCAS, en la que se definen los programas de tarjetas y su relación de emisión, así como parámetros básicos del subsistema y de las aplicaciones del mismo.</v>
      </c>
    </row>
    <row r="5514" spans="1:4" x14ac:dyDescent="0.35">
      <c r="A5514" t="str">
        <f t="shared" si="172"/>
        <v>MPFACT-GESTION PRODUCTOS FACTORING</v>
      </c>
      <c r="B5514" s="9" t="s">
        <v>11535</v>
      </c>
      <c r="C5514" s="9" t="s">
        <v>11536</v>
      </c>
      <c r="D5514" t="str">
        <f t="shared" si="173"/>
        <v>MPFACT-GESTION PRODUCTOS FACTORING</v>
      </c>
    </row>
    <row r="5515" spans="1:4" x14ac:dyDescent="0.35">
      <c r="A5515" t="str">
        <f t="shared" si="172"/>
        <v>MPFEES-FINANCIACIÓN ESPECIAL DE OPERACIONES ESP</v>
      </c>
      <c r="B5515" s="9" t="s">
        <v>11537</v>
      </c>
      <c r="C5515" s="9" t="s">
        <v>11538</v>
      </c>
      <c r="D5515" t="str">
        <f t="shared" si="173"/>
        <v>MPFEES-FINANCIACIÓN ESPECIAL DE OPERACIONES ESP</v>
      </c>
    </row>
    <row r="5516" spans="1:4" x14ac:dyDescent="0.35">
      <c r="A5516" t="str">
        <f t="shared" si="172"/>
        <v>MPFINA-FINANCIACION ESPECIAL DE OPERACIONES</v>
      </c>
      <c r="B5516" s="9" t="s">
        <v>11539</v>
      </c>
      <c r="C5516" s="9" t="s">
        <v>11540</v>
      </c>
      <c r="D5516" t="str">
        <f t="shared" si="173"/>
        <v>MPFINA-FINANCIACION ESPECIAL DE OPERACIONES</v>
      </c>
    </row>
    <row r="5517" spans="1:4" x14ac:dyDescent="0.35">
      <c r="A5517" t="str">
        <f t="shared" si="172"/>
        <v>MPGABB-MIS PAGOS ESPEC ABB</v>
      </c>
      <c r="B5517" s="9" t="s">
        <v>11541</v>
      </c>
      <c r="C5517" s="9" t="s">
        <v>11542</v>
      </c>
      <c r="D5517" t="str">
        <f t="shared" si="173"/>
        <v>MPGABB-MIS PAGOS ESPEC ABB</v>
      </c>
    </row>
    <row r="5518" spans="1:4" x14ac:dyDescent="0.35">
      <c r="A5518" t="str">
        <f t="shared" si="172"/>
        <v>MPGABE-Fachada Específica para UK corporate para la lógica común de Mis Pagos.</v>
      </c>
      <c r="B5518" s="9" t="s">
        <v>11543</v>
      </c>
      <c r="C5518" s="9" t="s">
        <v>11544</v>
      </c>
      <c r="D5518" t="str">
        <f t="shared" si="173"/>
        <v>MPGABE-Fachada Específica para UK corporate para la lógica común de Mis Pagos.</v>
      </c>
    </row>
    <row r="5519" spans="1:4" x14ac:dyDescent="0.35">
      <c r="A5519" t="str">
        <f t="shared" si="172"/>
        <v>MPGABR-MIS PAGOS UK RETAIL</v>
      </c>
      <c r="B5519" s="9" t="s">
        <v>11545</v>
      </c>
      <c r="C5519" s="9" t="s">
        <v>11546</v>
      </c>
      <c r="D5519" t="str">
        <f t="shared" si="173"/>
        <v>MPGABR-MIS PAGOS UK RETAIL</v>
      </c>
    </row>
    <row r="5520" spans="1:4" x14ac:dyDescent="0.35">
      <c r="A5520" t="str">
        <f t="shared" si="172"/>
        <v>MPGBAN-MIS PAGOS ESPEC BAN</v>
      </c>
      <c r="B5520" s="9" t="s">
        <v>11547</v>
      </c>
      <c r="C5520" s="9" t="s">
        <v>11548</v>
      </c>
      <c r="D5520" t="str">
        <f t="shared" si="173"/>
        <v>MPGBAN-MIS PAGOS ESPEC BAN</v>
      </c>
    </row>
    <row r="5521" spans="1:4" x14ac:dyDescent="0.35">
      <c r="A5521" t="str">
        <f t="shared" si="172"/>
        <v>MPGESP-PRINCIPAL MIS PAGOS ESPAÑA</v>
      </c>
      <c r="B5521" s="9" t="s">
        <v>11549</v>
      </c>
      <c r="C5521" s="9" t="s">
        <v>11550</v>
      </c>
      <c r="D5521" t="str">
        <f t="shared" si="173"/>
        <v>MPGESP-PRINCIPAL MIS PAGOS ESPAÑA</v>
      </c>
    </row>
    <row r="5522" spans="1:4" x14ac:dyDescent="0.35">
      <c r="A5522" t="str">
        <f t="shared" si="172"/>
        <v>MPGMUL-MiS PAGOS MULTI</v>
      </c>
      <c r="B5522" s="9" t="s">
        <v>11551</v>
      </c>
      <c r="C5522" s="9" t="s">
        <v>11552</v>
      </c>
      <c r="D5522" t="str">
        <f t="shared" si="173"/>
        <v>MPGMUL-MiS PAGOS MULTI</v>
      </c>
    </row>
    <row r="5523" spans="1:4" x14ac:dyDescent="0.35">
      <c r="A5523" t="str">
        <f t="shared" si="172"/>
        <v>MPGOPB-MIS PAGOS ESPEC OPB</v>
      </c>
      <c r="B5523" s="9" t="s">
        <v>11553</v>
      </c>
      <c r="C5523" s="9" t="s">
        <v>11554</v>
      </c>
      <c r="D5523" t="str">
        <f t="shared" si="173"/>
        <v>MPGOPB-MIS PAGOS ESPEC OPB</v>
      </c>
    </row>
    <row r="5524" spans="1:4" x14ac:dyDescent="0.35">
      <c r="A5524" t="str">
        <f t="shared" si="172"/>
        <v>MPGSAN-MIS PAGOS ESPEC SAN</v>
      </c>
      <c r="B5524" s="9" t="s">
        <v>11555</v>
      </c>
      <c r="C5524" s="9" t="s">
        <v>11556</v>
      </c>
      <c r="D5524" t="str">
        <f t="shared" si="173"/>
        <v>MPGSAN-MIS PAGOS ESPEC SAN</v>
      </c>
    </row>
    <row r="5525" spans="1:4" x14ac:dyDescent="0.35">
      <c r="A5525" t="str">
        <f t="shared" si="172"/>
        <v>MPGSCB-MIS PAGOS ESPECÍFICO SCB</v>
      </c>
      <c r="B5525" s="9" t="s">
        <v>11557</v>
      </c>
      <c r="C5525" s="9" t="s">
        <v>11558</v>
      </c>
      <c r="D5525" t="str">
        <f t="shared" si="173"/>
        <v>MPGSCB-MIS PAGOS ESPECÍFICO SCB</v>
      </c>
    </row>
    <row r="5526" spans="1:4" x14ac:dyDescent="0.35">
      <c r="A5526" t="str">
        <f t="shared" si="172"/>
        <v>MPGSEB-MIS PAGOS ESPEC SEB</v>
      </c>
      <c r="B5526" s="9" t="s">
        <v>11559</v>
      </c>
      <c r="C5526" s="9" t="s">
        <v>11560</v>
      </c>
      <c r="D5526" t="str">
        <f t="shared" si="173"/>
        <v>MPGSEB-MIS PAGOS ESPEC SEB</v>
      </c>
    </row>
    <row r="5527" spans="1:4" x14ac:dyDescent="0.35">
      <c r="A5527" t="str">
        <f t="shared" si="172"/>
        <v>MPGSOV-MIS PAGOS ESPECÍFICA SOV</v>
      </c>
      <c r="B5527" s="9" t="s">
        <v>11561</v>
      </c>
      <c r="C5527" s="9" t="s">
        <v>11562</v>
      </c>
      <c r="D5527" t="str">
        <f t="shared" si="173"/>
        <v>MPGSOV-MIS PAGOS ESPECÍFICA SOV</v>
      </c>
    </row>
    <row r="5528" spans="1:4" x14ac:dyDescent="0.35">
      <c r="A5528" t="str">
        <f t="shared" si="172"/>
        <v>MPGTAR-Gestion Tarjetas (AS-IS)</v>
      </c>
      <c r="B5528" s="9" t="s">
        <v>11563</v>
      </c>
      <c r="C5528" s="9" t="s">
        <v>11564</v>
      </c>
      <c r="D5528" t="str">
        <f t="shared" si="173"/>
        <v>MPGTAR-Gestion Tarjetas (AS-IS)</v>
      </c>
    </row>
    <row r="5529" spans="1:4" x14ac:dyDescent="0.35">
      <c r="A5529" t="str">
        <f t="shared" si="172"/>
        <v>MPHIST-Procesos de recuperación temporal de datos que no están disponibles en la base de datos de PCAS por haberse almacenado en otros soportes.</v>
      </c>
      <c r="B5529" s="9" t="s">
        <v>11565</v>
      </c>
      <c r="C5529" s="9" t="s">
        <v>11566</v>
      </c>
      <c r="D5529" t="str">
        <f t="shared" si="173"/>
        <v>MPHIST-Procesos de recuperación temporal de datos que no están disponibles en la base de datos de PCAS por haberse almacenado en otros soportes.</v>
      </c>
    </row>
    <row r="5530" spans="1:4" x14ac:dyDescent="0.35">
      <c r="A5530" t="str">
        <f t="shared" si="172"/>
        <v>MPIDDE-Datos de Identificacion de PCAS DEU</v>
      </c>
      <c r="B5530" s="9" t="s">
        <v>11567</v>
      </c>
      <c r="C5530" s="9" t="s">
        <v>11568</v>
      </c>
      <c r="D5530" t="str">
        <f t="shared" si="173"/>
        <v>MPIDDE-Datos de Identificacion de PCAS DEU</v>
      </c>
    </row>
    <row r="5531" spans="1:4" x14ac:dyDescent="0.35">
      <c r="A5531" t="str">
        <f t="shared" si="172"/>
        <v>MPIDEN-Datos de Identificacion de PCAS</v>
      </c>
      <c r="B5531" s="9" t="s">
        <v>11569</v>
      </c>
      <c r="C5531" s="9" t="s">
        <v>11570</v>
      </c>
      <c r="D5531" t="str">
        <f t="shared" si="173"/>
        <v>MPIDEN-Datos de Identificacion de PCAS</v>
      </c>
    </row>
    <row r="5532" spans="1:4" x14ac:dyDescent="0.35">
      <c r="A5532" t="str">
        <f t="shared" si="172"/>
        <v>MPIDUK-DATOS MULTIAPLICACIÓN PMAD UK</v>
      </c>
      <c r="B5532" s="9" t="s">
        <v>11571</v>
      </c>
      <c r="C5532" s="9" t="s">
        <v>11572</v>
      </c>
      <c r="D5532" t="str">
        <f t="shared" si="173"/>
        <v>MPIDUK-DATOS MULTIAPLICACIÓN PMAD UK</v>
      </c>
    </row>
    <row r="5533" spans="1:4" x14ac:dyDescent="0.35">
      <c r="A5533" t="str">
        <f t="shared" ref="A5533:A5596" si="174">CONCATENATE(C5533,"-",B5533)</f>
        <v>MPINTE-Operativa Emisora con más de 1 plataforma de gestión de tarjetas ESPAÑA</v>
      </c>
      <c r="B5533" s="9" t="s">
        <v>11573</v>
      </c>
      <c r="C5533" s="9" t="s">
        <v>11574</v>
      </c>
      <c r="D5533" t="str">
        <f t="shared" ref="D5533:D5596" si="175">A5533</f>
        <v>MPINTE-Operativa Emisora con más de 1 plataforma de gestión de tarjetas ESPAÑA</v>
      </c>
    </row>
    <row r="5534" spans="1:4" x14ac:dyDescent="0.35">
      <c r="A5534" t="str">
        <f t="shared" si="174"/>
        <v>MPIVUS-PCAS CANAL IVR USA</v>
      </c>
      <c r="B5534" s="9" t="s">
        <v>11575</v>
      </c>
      <c r="C5534" s="9" t="s">
        <v>11576</v>
      </c>
      <c r="D5534" t="str">
        <f t="shared" si="175"/>
        <v>MPIVUS-PCAS CANAL IVR USA</v>
      </c>
    </row>
    <row r="5535" spans="1:4" x14ac:dyDescent="0.35">
      <c r="A5535" t="str">
        <f t="shared" si="174"/>
        <v>MPMWAL-Virtualización de tarjetas PCAS por proveedores externos, para su uso en dispositivos móviles con tecnología NFC.</v>
      </c>
      <c r="B5535" s="9" t="s">
        <v>11577</v>
      </c>
      <c r="C5535" s="9" t="s">
        <v>11578</v>
      </c>
      <c r="D5535" t="str">
        <f t="shared" si="175"/>
        <v>MPMWAL-Virtualización de tarjetas PCAS por proveedores externos, para su uso en dispositivos móviles con tecnología NFC.</v>
      </c>
    </row>
    <row r="5536" spans="1:4" x14ac:dyDescent="0.35">
      <c r="A5536" t="str">
        <f t="shared" si="174"/>
        <v>MPMWES-Aplicación para España de Virtualización de Tarjetas PCAS por proveedores externos para uso en dispositivos móviles con tecnología NFC</v>
      </c>
      <c r="B5536" s="9" t="s">
        <v>11579</v>
      </c>
      <c r="C5536" s="9" t="s">
        <v>11580</v>
      </c>
      <c r="D5536" t="str">
        <f t="shared" si="175"/>
        <v>MPMWES-Aplicación para España de Virtualización de Tarjetas PCAS por proveedores externos para uso en dispositivos móviles con tecnología NFC</v>
      </c>
    </row>
    <row r="5537" spans="1:4" x14ac:dyDescent="0.35">
      <c r="A5537" t="str">
        <f t="shared" si="174"/>
        <v>MPMWUK-Aplicación para UK de Virtualización de Tarjetas PCAS por proveedores externos para uso en dispositivos móviles con tecnología NFC</v>
      </c>
      <c r="B5537" s="9" t="s">
        <v>11581</v>
      </c>
      <c r="C5537" s="9" t="s">
        <v>11582</v>
      </c>
      <c r="D5537" t="str">
        <f t="shared" si="175"/>
        <v>MPMWUK-Aplicación para UK de Virtualización de Tarjetas PCAS por proveedores externos para uso en dispositivos móviles con tecnología NFC</v>
      </c>
    </row>
    <row r="5538" spans="1:4" x14ac:dyDescent="0.35">
      <c r="A5538" t="str">
        <f t="shared" si="174"/>
        <v>MPOPER-Gestion de Operaciones (AS-IS)</v>
      </c>
      <c r="B5538" s="9" t="s">
        <v>11583</v>
      </c>
      <c r="C5538" s="9" t="s">
        <v>11584</v>
      </c>
      <c r="D5538" t="str">
        <f t="shared" si="175"/>
        <v>MPOPER-Gestion de Operaciones (AS-IS)</v>
      </c>
    </row>
    <row r="5539" spans="1:4" x14ac:dyDescent="0.35">
      <c r="A5539" t="str">
        <f t="shared" si="174"/>
        <v>MPOPES-OPERMART PCAS ESP</v>
      </c>
      <c r="B5539" s="9" t="s">
        <v>11585</v>
      </c>
      <c r="C5539" s="9" t="s">
        <v>11586</v>
      </c>
      <c r="D5539" t="str">
        <f t="shared" si="175"/>
        <v>MPOPES-OPERMART PCAS ESP</v>
      </c>
    </row>
    <row r="5540" spans="1:4" x14ac:dyDescent="0.35">
      <c r="A5540" t="str">
        <f t="shared" si="174"/>
        <v>MPOPMA-OPERMART DE TARJETAS</v>
      </c>
      <c r="B5540" s="9" t="s">
        <v>11587</v>
      </c>
      <c r="C5540" s="9" t="s">
        <v>11588</v>
      </c>
      <c r="D5540" t="str">
        <f t="shared" si="175"/>
        <v>MPOPMA-OPERMART DE TARJETAS</v>
      </c>
    </row>
    <row r="5541" spans="1:4" x14ac:dyDescent="0.35">
      <c r="A5541" t="str">
        <f t="shared" si="174"/>
        <v>MPPABB-MODELOS, PERFILES Y PATRONES ABB</v>
      </c>
      <c r="B5541" s="9" t="s">
        <v>11589</v>
      </c>
      <c r="C5541" s="9" t="s">
        <v>11590</v>
      </c>
      <c r="D5541" t="str">
        <f t="shared" si="175"/>
        <v>MPPABB-MODELOS, PERFILES Y PATRONES ABB</v>
      </c>
    </row>
    <row r="5542" spans="1:4" x14ac:dyDescent="0.35">
      <c r="A5542" t="str">
        <f t="shared" si="174"/>
        <v>MPPAD1-Aplic. Específica México para Param. de procesos del APV DW Operacional desde MAC SSI RC</v>
      </c>
      <c r="B5542" s="9" t="s">
        <v>11591</v>
      </c>
      <c r="C5542" s="9" t="s">
        <v>11592</v>
      </c>
      <c r="D5542" t="str">
        <f t="shared" si="175"/>
        <v>MPPAD1-Aplic. Específica México para Param. de procesos del APV DW Operacional desde MAC SSI RC</v>
      </c>
    </row>
    <row r="5543" spans="1:4" x14ac:dyDescent="0.35">
      <c r="A5543" t="str">
        <f t="shared" si="174"/>
        <v>MPPADD-Aplic. Específica Alemania para Parametrizaciones para los procesos del Aprovisionador del DW Operacional desde el modulo de administracion SSI RC</v>
      </c>
      <c r="B5543" s="9" t="s">
        <v>11593</v>
      </c>
      <c r="C5543" s="9" t="s">
        <v>11594</v>
      </c>
      <c r="D5543" t="str">
        <f t="shared" si="175"/>
        <v>MPPADD-Aplic. Específica Alemania para Parametrizaciones para los procesos del Aprovisionador del DW Operacional desde el modulo de administracion SSI RC</v>
      </c>
    </row>
    <row r="5544" spans="1:4" x14ac:dyDescent="0.35">
      <c r="A5544" t="str">
        <f t="shared" si="174"/>
        <v>MPPARA-Gestion de Parametros (AS-IS)</v>
      </c>
      <c r="B5544" s="9" t="s">
        <v>11595</v>
      </c>
      <c r="C5544" s="9" t="s">
        <v>11596</v>
      </c>
      <c r="D5544" t="str">
        <f t="shared" si="175"/>
        <v>MPPARA-Gestion de Parametros (AS-IS)</v>
      </c>
    </row>
    <row r="5545" spans="1:4" x14ac:dyDescent="0.35">
      <c r="A5545" t="str">
        <f t="shared" si="174"/>
        <v>MPPBAN-MODELOS, PERFILES Y PATRONES BAN</v>
      </c>
      <c r="B5545" s="9" t="s">
        <v>11597</v>
      </c>
      <c r="C5545" s="9" t="s">
        <v>11598</v>
      </c>
      <c r="D5545" t="str">
        <f t="shared" si="175"/>
        <v>MPPBAN-MODELOS, PERFILES Y PATRONES BAN</v>
      </c>
    </row>
    <row r="5546" spans="1:4" x14ac:dyDescent="0.35">
      <c r="A5546" t="str">
        <f t="shared" si="174"/>
        <v>MPPBAT-Gestión de Peticiones en Batch</v>
      </c>
      <c r="B5546" s="9" t="s">
        <v>11599</v>
      </c>
      <c r="C5546" s="9" t="s">
        <v>11600</v>
      </c>
      <c r="D5546" t="str">
        <f t="shared" si="175"/>
        <v>MPPBAT-Gestión de Peticiones en Batch</v>
      </c>
    </row>
    <row r="5547" spans="1:4" x14ac:dyDescent="0.35">
      <c r="A5547" t="str">
        <f t="shared" si="174"/>
        <v>MPPBES-PETICIONES BATCH PCAS ESPAÑA</v>
      </c>
      <c r="B5547" s="9" t="s">
        <v>11601</v>
      </c>
      <c r="C5547" s="9" t="s">
        <v>11602</v>
      </c>
      <c r="D5547" t="str">
        <f t="shared" si="175"/>
        <v>MPPBES-PETICIONES BATCH PCAS ESPAÑA</v>
      </c>
    </row>
    <row r="5548" spans="1:4" x14ac:dyDescent="0.35">
      <c r="A5548" t="str">
        <f t="shared" si="174"/>
        <v>MPPCES-Funcionalidad de Parametrización del Módulo gestor de campañas PCAS Implementación especifica para España</v>
      </c>
      <c r="B5548" s="9" t="s">
        <v>11603</v>
      </c>
      <c r="C5548" s="9" t="s">
        <v>11604</v>
      </c>
      <c r="D5548" t="str">
        <f t="shared" si="175"/>
        <v>MPPCES-Funcionalidad de Parametrización del Módulo gestor de campañas PCAS Implementación especifica para España</v>
      </c>
    </row>
    <row r="5549" spans="1:4" x14ac:dyDescent="0.35">
      <c r="A5549" t="str">
        <f t="shared" si="174"/>
        <v>MPPCGL-Servicios de LN Multi Global para la aplicación PROMOCIONES Y CAMPAÑAS de PCAS</v>
      </c>
      <c r="B5549" s="9" t="s">
        <v>11605</v>
      </c>
      <c r="C5549" s="9" t="s">
        <v>11606</v>
      </c>
      <c r="D5549" t="str">
        <f t="shared" si="175"/>
        <v>MPPCGL-Servicios de LN Multi Global para la aplicación PROMOCIONES Y CAMPAÑAS de PCAS</v>
      </c>
    </row>
    <row r="5550" spans="1:4" x14ac:dyDescent="0.35">
      <c r="A5550" t="str">
        <f t="shared" si="174"/>
        <v>MPPCUK-PROMOCIONES Y CAMPAÑAS UK</v>
      </c>
      <c r="B5550" s="9" t="s">
        <v>11607</v>
      </c>
      <c r="C5550" s="9" t="s">
        <v>11608</v>
      </c>
      <c r="D5550" t="str">
        <f t="shared" si="175"/>
        <v>MPPCUK-PROMOCIONES Y CAMPAÑAS UK</v>
      </c>
    </row>
    <row r="5551" spans="1:4" x14ac:dyDescent="0.35">
      <c r="A5551" t="str">
        <f t="shared" si="174"/>
        <v>MPPCUS-GESTIÓN DE LAS PROMOCIONES Y CAMPAÑAS USA</v>
      </c>
      <c r="B5551" s="9" t="s">
        <v>11609</v>
      </c>
      <c r="C5551" s="9" t="s">
        <v>11610</v>
      </c>
      <c r="D5551" t="str">
        <f t="shared" si="175"/>
        <v>MPPCUS-GESTIÓN DE LAS PROMOCIONES Y CAMPAÑAS USA</v>
      </c>
    </row>
    <row r="5552" spans="1:4" x14ac:dyDescent="0.35">
      <c r="A5552" t="str">
        <f t="shared" si="174"/>
        <v>MPPLAN-PLANTILLAS</v>
      </c>
      <c r="B5552" s="9" t="s">
        <v>11611</v>
      </c>
      <c r="C5552" s="9" t="s">
        <v>11612</v>
      </c>
      <c r="D5552" t="str">
        <f t="shared" si="175"/>
        <v>MPPLAN-PLANTILLAS</v>
      </c>
    </row>
    <row r="5553" spans="1:4" x14ac:dyDescent="0.35">
      <c r="A5553" t="str">
        <f t="shared" si="174"/>
        <v>MPPLES-PLANTILLAS ESP - Especifico para Santander España</v>
      </c>
      <c r="B5553" s="9" t="s">
        <v>11613</v>
      </c>
      <c r="C5553" s="9" t="s">
        <v>11614</v>
      </c>
      <c r="D5553" t="str">
        <f t="shared" si="175"/>
        <v>MPPLES-PLANTILLAS ESP - Especifico para Santander España</v>
      </c>
    </row>
    <row r="5554" spans="1:4" x14ac:dyDescent="0.35">
      <c r="A5554" t="str">
        <f t="shared" si="174"/>
        <v>MPPRCA-Funcionalidad de Parametrización del Módulo gestor de campañas PCAS</v>
      </c>
      <c r="B5554" s="9" t="s">
        <v>11615</v>
      </c>
      <c r="C5554" s="9" t="s">
        <v>11616</v>
      </c>
      <c r="D5554" t="str">
        <f t="shared" si="175"/>
        <v>MPPRCA-Funcionalidad de Parametrización del Módulo gestor de campañas PCAS</v>
      </c>
    </row>
    <row r="5555" spans="1:4" x14ac:dyDescent="0.35">
      <c r="A5555" t="str">
        <f t="shared" si="174"/>
        <v>MPPRCP-PRC RESOLUTOR CCPP</v>
      </c>
      <c r="B5555" s="9" t="s">
        <v>11617</v>
      </c>
      <c r="C5555" s="9" t="s">
        <v>11618</v>
      </c>
      <c r="D5555" t="str">
        <f t="shared" si="175"/>
        <v>MPPRCP-PRC RESOLUTOR CCPP</v>
      </c>
    </row>
    <row r="5556" spans="1:4" x14ac:dyDescent="0.35">
      <c r="A5556" t="str">
        <f t="shared" si="174"/>
        <v>MPPREN-PRC_ENVIOS</v>
      </c>
      <c r="B5556" s="9" t="s">
        <v>11619</v>
      </c>
      <c r="C5556" s="9" t="s">
        <v>11620</v>
      </c>
      <c r="D5556" t="str">
        <f t="shared" si="175"/>
        <v>MPPREN-PRC_ENVIOS</v>
      </c>
    </row>
    <row r="5557" spans="1:4" x14ac:dyDescent="0.35">
      <c r="A5557" t="str">
        <f t="shared" si="174"/>
        <v>MPPREP-TARJETAS PREPAGO</v>
      </c>
      <c r="B5557" s="9" t="s">
        <v>11621</v>
      </c>
      <c r="C5557" s="9" t="s">
        <v>11622</v>
      </c>
      <c r="D5557" t="str">
        <f t="shared" si="175"/>
        <v>MPPREP-TARJETAS PREPAGO</v>
      </c>
    </row>
    <row r="5558" spans="1:4" x14ac:dyDescent="0.35">
      <c r="A5558" t="str">
        <f t="shared" si="174"/>
        <v>MPPRES-PREPAGO ESPAÑA</v>
      </c>
      <c r="B5558" s="9" t="s">
        <v>11623</v>
      </c>
      <c r="C5558" s="9" t="s">
        <v>11624</v>
      </c>
      <c r="D5558" t="str">
        <f t="shared" si="175"/>
        <v>MPPRES-PREPAGO ESPAÑA</v>
      </c>
    </row>
    <row r="5559" spans="1:4" x14ac:dyDescent="0.35">
      <c r="A5559" t="str">
        <f t="shared" si="174"/>
        <v>MPPRFI-PRC_FONDOS_INVERSION</v>
      </c>
      <c r="B5559" s="9" t="s">
        <v>11625</v>
      </c>
      <c r="C5559" s="9" t="s">
        <v>11626</v>
      </c>
      <c r="D5559" t="str">
        <f t="shared" si="175"/>
        <v>MPPRFI-PRC_FONDOS_INVERSION</v>
      </c>
    </row>
    <row r="5560" spans="1:4" x14ac:dyDescent="0.35">
      <c r="A5560" t="str">
        <f t="shared" si="174"/>
        <v>MPPRNU-NUCLEO DE PRC</v>
      </c>
      <c r="B5560" s="9" t="s">
        <v>11627</v>
      </c>
      <c r="C5560" s="9" t="s">
        <v>11628</v>
      </c>
      <c r="D5560" t="str">
        <f t="shared" si="175"/>
        <v>MPPRNU-NUCLEO DE PRC</v>
      </c>
    </row>
    <row r="5561" spans="1:4" x14ac:dyDescent="0.35">
      <c r="A5561" t="str">
        <f t="shared" si="174"/>
        <v>MPPROV-SISTEMAS PRESENTADORES DE SOLICITUDES</v>
      </c>
      <c r="B5561" s="9" t="s">
        <v>11629</v>
      </c>
      <c r="C5561" s="9" t="s">
        <v>11630</v>
      </c>
      <c r="D5561" t="str">
        <f t="shared" si="175"/>
        <v>MPPROV-SISTEMAS PRESENTADORES DE SOLICITUDES</v>
      </c>
    </row>
    <row r="5562" spans="1:4" x14ac:dyDescent="0.35">
      <c r="A5562" t="str">
        <f t="shared" si="174"/>
        <v>MPPRPG-PRC_POSICION_GLOBAL</v>
      </c>
      <c r="B5562" s="9" t="s">
        <v>11631</v>
      </c>
      <c r="C5562" s="9" t="s">
        <v>11632</v>
      </c>
      <c r="D5562" t="str">
        <f t="shared" si="175"/>
        <v>MPPRPG-PRC_POSICION_GLOBAL</v>
      </c>
    </row>
    <row r="5563" spans="1:4" x14ac:dyDescent="0.35">
      <c r="A5563" t="str">
        <f t="shared" si="174"/>
        <v>MPPRPP-PRC_PLANES_PENSIONES</v>
      </c>
      <c r="B5563" s="9" t="s">
        <v>11633</v>
      </c>
      <c r="C5563" s="9" t="s">
        <v>11634</v>
      </c>
      <c r="D5563" t="str">
        <f t="shared" si="175"/>
        <v>MPPRPP-PRC_PLANES_PENSIONES</v>
      </c>
    </row>
    <row r="5564" spans="1:4" x14ac:dyDescent="0.35">
      <c r="A5564" t="str">
        <f t="shared" si="174"/>
        <v>MPPRTR-OPERATIVA TRANSFERENCIAS</v>
      </c>
      <c r="B5564" s="9" t="s">
        <v>11635</v>
      </c>
      <c r="C5564" s="9" t="s">
        <v>11636</v>
      </c>
      <c r="D5564" t="str">
        <f t="shared" si="175"/>
        <v>MPPRTR-OPERATIVA TRANSFERENCIAS</v>
      </c>
    </row>
    <row r="5565" spans="1:4" x14ac:dyDescent="0.35">
      <c r="A5565" t="str">
        <f t="shared" si="174"/>
        <v>MPPRUK-PREPAGO UK</v>
      </c>
      <c r="B5565" s="9" t="s">
        <v>11637</v>
      </c>
      <c r="C5565" s="9" t="s">
        <v>11638</v>
      </c>
      <c r="D5565" t="str">
        <f t="shared" si="175"/>
        <v>MPPRUK-PREPAGO UK</v>
      </c>
    </row>
    <row r="5566" spans="1:4" x14ac:dyDescent="0.35">
      <c r="A5566" t="str">
        <f t="shared" si="174"/>
        <v>MPPRVE-PRC_VENTA_ENTRADAS</v>
      </c>
      <c r="B5566" s="9" t="s">
        <v>11639</v>
      </c>
      <c r="C5566" s="9" t="s">
        <v>11640</v>
      </c>
      <c r="D5566" t="str">
        <f t="shared" si="175"/>
        <v>MPPRVE-PRC_VENTA_ENTRADAS</v>
      </c>
    </row>
    <row r="5567" spans="1:4" x14ac:dyDescent="0.35">
      <c r="A5567" t="str">
        <f t="shared" si="174"/>
        <v>MPPSAN-MODELOS, PERFILES Y PATRONES SAN</v>
      </c>
      <c r="B5567" s="9" t="s">
        <v>11641</v>
      </c>
      <c r="C5567" s="9" t="s">
        <v>11642</v>
      </c>
      <c r="D5567" t="str">
        <f t="shared" si="175"/>
        <v>MPPSAN-MODELOS, PERFILES Y PATRONES SAN</v>
      </c>
    </row>
    <row r="5568" spans="1:4" x14ac:dyDescent="0.35">
      <c r="A5568" t="str">
        <f t="shared" si="174"/>
        <v>MPPSOV-MODELOS, PERFILES Y PATRONES SOV</v>
      </c>
      <c r="B5568" s="9" t="s">
        <v>11643</v>
      </c>
      <c r="C5568" s="9" t="s">
        <v>11644</v>
      </c>
      <c r="D5568" t="str">
        <f t="shared" si="175"/>
        <v>MPPSOV-MODELOS, PERFILES Y PATRONES SOV</v>
      </c>
    </row>
    <row r="5569" spans="1:4" x14ac:dyDescent="0.35">
      <c r="A5569" t="str">
        <f t="shared" si="174"/>
        <v>MPPVES-SISTEMAS PRESENTADORES DE SOLICITUDES ESPECIFICOS PARA SANTANDER ESPAÑA</v>
      </c>
      <c r="B5569" s="9" t="s">
        <v>11645</v>
      </c>
      <c r="C5569" s="9" t="s">
        <v>11646</v>
      </c>
      <c r="D5569" t="str">
        <f t="shared" si="175"/>
        <v>MPPVES-SISTEMAS PRESENTADORES DE SOLICITUDES ESPECIFICOS PARA SANTANDER ESPAÑA</v>
      </c>
    </row>
    <row r="5570" spans="1:4" x14ac:dyDescent="0.35">
      <c r="A5570" t="str">
        <f t="shared" si="174"/>
        <v>MPRIBS-Repositorio de Información deBines y Servicios</v>
      </c>
      <c r="B5570" s="9" t="s">
        <v>11647</v>
      </c>
      <c r="C5570" s="9" t="s">
        <v>11648</v>
      </c>
      <c r="D5570" t="str">
        <f t="shared" si="175"/>
        <v>MPRIBS-Repositorio de Información deBines y Servicios</v>
      </c>
    </row>
    <row r="5571" spans="1:4" x14ac:dyDescent="0.35">
      <c r="A5571" t="str">
        <f t="shared" si="174"/>
        <v>MPRIPG-RIBS_PARTENON GLOBAL</v>
      </c>
      <c r="B5571" s="9" t="s">
        <v>11649</v>
      </c>
      <c r="C5571" s="9" t="s">
        <v>11650</v>
      </c>
      <c r="D5571" t="str">
        <f t="shared" si="175"/>
        <v>MPRIPG-RIBS_PARTENON GLOBAL</v>
      </c>
    </row>
    <row r="5572" spans="1:4" x14ac:dyDescent="0.35">
      <c r="A5572" t="str">
        <f t="shared" si="174"/>
        <v>MPROCO-MONITOR PROCESO ALM.</v>
      </c>
      <c r="B5572" s="9" t="s">
        <v>11651</v>
      </c>
      <c r="C5572" s="9" t="s">
        <v>11652</v>
      </c>
      <c r="D5572" t="str">
        <f t="shared" si="175"/>
        <v>MPROCO-MONITOR PROCESO ALM.</v>
      </c>
    </row>
    <row r="5573" spans="1:4" x14ac:dyDescent="0.35">
      <c r="A5573" t="str">
        <f t="shared" si="174"/>
        <v>MPROSA-MONITOR PROCESO ALM SAN ESP.</v>
      </c>
      <c r="B5573" s="9" t="s">
        <v>11653</v>
      </c>
      <c r="C5573" s="9" t="s">
        <v>11654</v>
      </c>
      <c r="D5573" t="str">
        <f t="shared" si="175"/>
        <v>MPROSA-MONITOR PROCESO ALM SAN ESP.</v>
      </c>
    </row>
    <row r="5574" spans="1:4" x14ac:dyDescent="0.35">
      <c r="A5574" t="str">
        <f t="shared" si="174"/>
        <v>MPSLE-SOLICITUDES ESPECIFICIAS PARA SANTANDER ESPAÑA</v>
      </c>
      <c r="B5574" s="9" t="s">
        <v>11655</v>
      </c>
      <c r="C5574" s="9" t="s">
        <v>11656</v>
      </c>
      <c r="D5574" t="str">
        <f t="shared" si="175"/>
        <v>MPSLE-SOLICITUDES ESPECIFICIAS PARA SANTANDER ESPAÑA</v>
      </c>
    </row>
    <row r="5575" spans="1:4" x14ac:dyDescent="0.35">
      <c r="A5575" t="str">
        <f t="shared" si="174"/>
        <v>MPSODE-SOPORTES DE PCAS</v>
      </c>
      <c r="B5575" s="9" t="s">
        <v>11657</v>
      </c>
      <c r="C5575" s="9" t="s">
        <v>11658</v>
      </c>
      <c r="D5575" t="str">
        <f t="shared" si="175"/>
        <v>MPSODE-SOPORTES DE PCAS</v>
      </c>
    </row>
    <row r="5576" spans="1:4" x14ac:dyDescent="0.35">
      <c r="A5576" t="str">
        <f t="shared" si="174"/>
        <v>MPSOES-Gestión Soportes Físicos</v>
      </c>
      <c r="B5576" s="9" t="s">
        <v>11659</v>
      </c>
      <c r="C5576" s="9" t="s">
        <v>11660</v>
      </c>
      <c r="D5576" t="str">
        <f t="shared" si="175"/>
        <v>MPSOES-Gestión Soportes Físicos</v>
      </c>
    </row>
    <row r="5577" spans="1:4" x14ac:dyDescent="0.35">
      <c r="A5577" t="str">
        <f t="shared" si="174"/>
        <v>MPSOLI-SOLICITUDES</v>
      </c>
      <c r="B5577" s="9" t="s">
        <v>11661</v>
      </c>
      <c r="C5577" s="9" t="s">
        <v>11662</v>
      </c>
      <c r="D5577" t="str">
        <f t="shared" si="175"/>
        <v>MPSOLI-SOLICITUDES</v>
      </c>
    </row>
    <row r="5578" spans="1:4" x14ac:dyDescent="0.35">
      <c r="A5578" t="str">
        <f t="shared" si="174"/>
        <v>MPSOPO-Es del To Be  Gestión de los soportes físicos</v>
      </c>
      <c r="B5578" s="9" t="s">
        <v>11663</v>
      </c>
      <c r="C5578" s="9" t="s">
        <v>11664</v>
      </c>
      <c r="D5578" t="str">
        <f t="shared" si="175"/>
        <v>MPSOPO-Es del To Be  Gestión de los soportes físicos</v>
      </c>
    </row>
    <row r="5579" spans="1:4" x14ac:dyDescent="0.35">
      <c r="A5579" t="str">
        <f t="shared" si="174"/>
        <v>MPSOUK-Gestión Soportes Físicos</v>
      </c>
      <c r="B5579" s="9" t="s">
        <v>11659</v>
      </c>
      <c r="C5579" s="9" t="s">
        <v>11665</v>
      </c>
      <c r="D5579" t="str">
        <f t="shared" si="175"/>
        <v>MPSOUK-Gestión Soportes Físicos</v>
      </c>
    </row>
    <row r="5580" spans="1:4" x14ac:dyDescent="0.35">
      <c r="A5580" t="str">
        <f t="shared" si="174"/>
        <v>MPSOUS-SOPORTES DE PCAS USA</v>
      </c>
      <c r="B5580" s="9" t="s">
        <v>11666</v>
      </c>
      <c r="C5580" s="9" t="s">
        <v>11667</v>
      </c>
      <c r="D5580" t="str">
        <f t="shared" si="175"/>
        <v>MPSOUS-SOPORTES DE PCAS USA</v>
      </c>
    </row>
    <row r="5581" spans="1:4" x14ac:dyDescent="0.35">
      <c r="A5581" t="str">
        <f t="shared" si="174"/>
        <v>MPTIDE-GESTION DE TITULARES ALEMANIA</v>
      </c>
      <c r="B5581" s="9" t="s">
        <v>11668</v>
      </c>
      <c r="C5581" s="9" t="s">
        <v>11669</v>
      </c>
      <c r="D5581" t="str">
        <f t="shared" si="175"/>
        <v>MPTIDE-GESTION DE TITULARES ALEMANIA</v>
      </c>
    </row>
    <row r="5582" spans="1:4" x14ac:dyDescent="0.35">
      <c r="A5582" t="str">
        <f t="shared" si="174"/>
        <v>MPTIES-GESTION DE TITULARES ESPAÑA</v>
      </c>
      <c r="B5582" s="9" t="s">
        <v>11670</v>
      </c>
      <c r="C5582" s="9" t="s">
        <v>11671</v>
      </c>
      <c r="D5582" t="str">
        <f t="shared" si="175"/>
        <v>MPTIES-GESTION DE TITULARES ESPAÑA</v>
      </c>
    </row>
    <row r="5583" spans="1:4" x14ac:dyDescent="0.35">
      <c r="A5583" t="str">
        <f t="shared" si="174"/>
        <v>MPTIPO-GESTION DE TITULARES</v>
      </c>
      <c r="B5583" s="9" t="s">
        <v>11672</v>
      </c>
      <c r="C5583" s="9" t="s">
        <v>11673</v>
      </c>
      <c r="D5583" t="str">
        <f t="shared" si="175"/>
        <v>MPTIPO-GESTION DE TITULARES</v>
      </c>
    </row>
    <row r="5584" spans="1:4" x14ac:dyDescent="0.35">
      <c r="A5584" t="str">
        <f t="shared" si="174"/>
        <v>MPTITU-GESTION DE TITULARES</v>
      </c>
      <c r="B5584" s="9" t="s">
        <v>11672</v>
      </c>
      <c r="C5584" s="9" t="s">
        <v>11674</v>
      </c>
      <c r="D5584" t="str">
        <f t="shared" si="175"/>
        <v>MPTITU-GESTION DE TITULARES</v>
      </c>
    </row>
    <row r="5585" spans="1:4" x14ac:dyDescent="0.35">
      <c r="A5585" t="str">
        <f t="shared" si="174"/>
        <v>MPTIUK-GESTION DE TITULARES PARA UK</v>
      </c>
      <c r="B5585" s="9" t="s">
        <v>11675</v>
      </c>
      <c r="C5585" s="9" t="s">
        <v>11676</v>
      </c>
      <c r="D5585" t="str">
        <f t="shared" si="175"/>
        <v>MPTIUK-GESTION DE TITULARES PARA UK</v>
      </c>
    </row>
    <row r="5586" spans="1:4" x14ac:dyDescent="0.35">
      <c r="A5586" t="str">
        <f t="shared" si="174"/>
        <v>MPTIUS-GESTION DE TITULARES PARA USA</v>
      </c>
      <c r="B5586" s="9" t="s">
        <v>11677</v>
      </c>
      <c r="C5586" s="9" t="s">
        <v>11678</v>
      </c>
      <c r="D5586" t="str">
        <f t="shared" si="175"/>
        <v>MPTIUS-GESTION DE TITULARES PARA USA</v>
      </c>
    </row>
    <row r="5587" spans="1:4" x14ac:dyDescent="0.35">
      <c r="A5587" t="str">
        <f t="shared" si="174"/>
        <v>MPTOES-TIPIFICACION OPERACIONES ESPAÑA</v>
      </c>
      <c r="B5587" s="9" t="s">
        <v>11679</v>
      </c>
      <c r="C5587" s="9" t="s">
        <v>11680</v>
      </c>
      <c r="D5587" t="str">
        <f t="shared" si="175"/>
        <v>MPTOES-TIPIFICACION OPERACIONES ESPAÑA</v>
      </c>
    </row>
    <row r="5588" spans="1:4" x14ac:dyDescent="0.35">
      <c r="A5588" t="str">
        <f t="shared" si="174"/>
        <v>MPTOPE-Tipificación de Operaciones de Medios de Pago</v>
      </c>
      <c r="B5588" s="9" t="s">
        <v>11681</v>
      </c>
      <c r="C5588" s="9" t="s">
        <v>11682</v>
      </c>
      <c r="D5588" t="str">
        <f t="shared" si="175"/>
        <v>MPTOPE-Tipificación de Operaciones de Medios de Pago</v>
      </c>
    </row>
    <row r="5589" spans="1:4" x14ac:dyDescent="0.35">
      <c r="A5589" t="str">
        <f t="shared" si="174"/>
        <v>MPTOUK-TIPIFICACION OPERACIONES UK</v>
      </c>
      <c r="B5589" s="9" t="s">
        <v>11683</v>
      </c>
      <c r="C5589" s="9" t="s">
        <v>11684</v>
      </c>
      <c r="D5589" t="str">
        <f t="shared" si="175"/>
        <v>MPTOUK-TIPIFICACION OPERACIONES UK</v>
      </c>
    </row>
    <row r="5590" spans="1:4" x14ac:dyDescent="0.35">
      <c r="A5590" t="str">
        <f t="shared" si="174"/>
        <v>MPUNPO-Desarrollos UNIX de PCAS para GAP de integración B.Popular</v>
      </c>
      <c r="B5590" s="9" t="s">
        <v>11685</v>
      </c>
      <c r="C5590" s="9" t="s">
        <v>11686</v>
      </c>
      <c r="D5590" t="str">
        <f t="shared" si="175"/>
        <v>MPUNPO-Desarrollos UNIX de PCAS para GAP de integración B.Popular</v>
      </c>
    </row>
    <row r="5591" spans="1:4" x14ac:dyDescent="0.35">
      <c r="A5591" t="str">
        <f t="shared" si="174"/>
        <v>MPXUK1-Mobile Payment VOCA Connector UK</v>
      </c>
      <c r="B5591" s="9" t="s">
        <v>11687</v>
      </c>
      <c r="C5591" s="9" t="s">
        <v>11688</v>
      </c>
      <c r="D5591" t="str">
        <f t="shared" si="175"/>
        <v>MPXUK1-Mobile Payment VOCA Connector UK</v>
      </c>
    </row>
    <row r="5592" spans="1:4" x14ac:dyDescent="0.35">
      <c r="A5592" t="str">
        <f t="shared" si="174"/>
        <v>MRETMI-PRESENTACIÓN, para las operaciones INTERNAS de acceso al Repositorio Estructural de Textos Multi-Idioma. Esta aplicación, ÚNICAMENTE, es de invocación por las fachadas públicas de Multi-Idioma Estructural; o presentación de la propia administración de los Textos Multi-idioma. Realizar tanto la consulta y gestión  de los Textos Multi-Idioma, en la Base de Datos centralizado repositorio de todas los Textos Multi-Idioma, en todos los idiomas</v>
      </c>
      <c r="B5592" s="9" t="s">
        <v>11689</v>
      </c>
      <c r="C5592" s="9" t="s">
        <v>11690</v>
      </c>
      <c r="D5592" t="str">
        <f t="shared" si="175"/>
        <v>MRETMI-PRESENTACIÓN, para las operaciones INTERNAS de acceso al Repositorio Estructural de Textos Multi-Idioma. Esta aplicación, ÚNICAMENTE, es de invocación por las fachadas públicas de Multi-Idioma Estructural; o presentación de la propia administración de los Textos Multi-idioma. Realizar tanto la consulta y gestión  de los Textos Multi-Idioma, en la Base de Datos centralizado repositorio de todas los Textos Multi-Idioma, en todos los idiomas</v>
      </c>
    </row>
    <row r="5593" spans="1:4" x14ac:dyDescent="0.35">
      <c r="A5593" t="str">
        <f t="shared" si="174"/>
        <v>MRPDSE-Motor de punto de silla que con el fin de realizar un análisis más exhaustivo de la información, reparte el capital económico crédito mediante aproximaciones analíticas por punto de silla. El capital / percentil utilizado  como input del reparto puede proceder de simulaciones de Monte Carlo u obtenerse por métodos analíticos alternativos dentro del propio motor.</v>
      </c>
      <c r="B5593" s="9" t="s">
        <v>11691</v>
      </c>
      <c r="C5593" s="9" t="s">
        <v>11692</v>
      </c>
      <c r="D5593" t="str">
        <f t="shared" si="175"/>
        <v>MRPDSE-Motor de punto de silla que con el fin de realizar un análisis más exhaustivo de la información, reparte el capital económico crédito mediante aproximaciones analíticas por punto de silla. El capital / percentil utilizado  como input del reparto puede proceder de simulaciones de Monte Carlo u obtenerse por métodos analíticos alternativos dentro del propio motor.</v>
      </c>
    </row>
    <row r="5594" spans="1:4" x14ac:dyDescent="0.35">
      <c r="A5594" t="str">
        <f t="shared" si="174"/>
        <v>MSAABB-MENSAJES SEGUROS PARA ABBEY INTRANET</v>
      </c>
      <c r="B5594" s="9" t="s">
        <v>11693</v>
      </c>
      <c r="C5594" s="9" t="s">
        <v>11694</v>
      </c>
      <c r="D5594" t="str">
        <f t="shared" si="175"/>
        <v>MSAABB-MENSAJES SEGUROS PARA ABBEY INTRANET</v>
      </c>
    </row>
    <row r="5595" spans="1:4" x14ac:dyDescent="0.35">
      <c r="A5595" t="str">
        <f t="shared" si="174"/>
        <v>MSACBK-MENSAJES SEGUROS INTRANET SCU (BANKING REFORM)</v>
      </c>
      <c r="B5595" s="9" t="s">
        <v>11695</v>
      </c>
      <c r="C5595" s="9" t="s">
        <v>11696</v>
      </c>
      <c r="D5595" t="str">
        <f t="shared" si="175"/>
        <v>MSACBK-MENSAJES SEGUROS INTRANET SCU (BANKING REFORM)</v>
      </c>
    </row>
    <row r="5596" spans="1:4" x14ac:dyDescent="0.35">
      <c r="A5596" t="str">
        <f t="shared" si="174"/>
        <v>MSACHT-MENSAJES SEGUROS PARA CAHOOT INTRANET</v>
      </c>
      <c r="B5596" s="9" t="s">
        <v>11697</v>
      </c>
      <c r="C5596" s="9" t="s">
        <v>11698</v>
      </c>
      <c r="D5596" t="str">
        <f t="shared" si="175"/>
        <v>MSACHT-MENSAJES SEGUROS PARA CAHOOT INTRANET</v>
      </c>
    </row>
    <row r="5597" spans="1:4" x14ac:dyDescent="0.35">
      <c r="A5597" t="str">
        <f t="shared" ref="A5597:A5660" si="176">CONCATENATE(C5597,"-",B5597)</f>
        <v>MSACOR-CORE PARA INTRANET DE MENSAJESSEGUROS</v>
      </c>
      <c r="B5597" s="9" t="s">
        <v>11699</v>
      </c>
      <c r="C5597" s="9" t="s">
        <v>11700</v>
      </c>
      <c r="D5597" t="str">
        <f t="shared" ref="D5597:D5660" si="177">A5597</f>
        <v>MSACOR-CORE PARA INTRANET DE MENSAJESSEGUROS</v>
      </c>
    </row>
    <row r="5598" spans="1:4" x14ac:dyDescent="0.35">
      <c r="A5598" t="str">
        <f t="shared" si="176"/>
        <v>MSAOPB-MENSAJES SEGUROS PARA OPENBANKINTRANET</v>
      </c>
      <c r="B5598" s="9" t="s">
        <v>11701</v>
      </c>
      <c r="C5598" s="9" t="s">
        <v>11702</v>
      </c>
      <c r="D5598" t="str">
        <f t="shared" si="177"/>
        <v>MSAOPB-MENSAJES SEGUROS PARA OPENBANKINTRANET</v>
      </c>
    </row>
    <row r="5599" spans="1:4" x14ac:dyDescent="0.35">
      <c r="A5599" t="str">
        <f t="shared" si="176"/>
        <v>MSARBS-MENSAJES SEGUROS PARA RBS INTRANET</v>
      </c>
      <c r="B5599" s="9" t="s">
        <v>11703</v>
      </c>
      <c r="C5599" s="9" t="s">
        <v>11704</v>
      </c>
      <c r="D5599" t="str">
        <f t="shared" si="177"/>
        <v>MSARBS-MENSAJES SEGUROS PARA RBS INTRANET</v>
      </c>
    </row>
    <row r="5600" spans="1:4" x14ac:dyDescent="0.35">
      <c r="A5600" t="str">
        <f t="shared" si="176"/>
        <v>MSASCH-MENSAJES SEGUROS PARA SANTANDER INTRANET</v>
      </c>
      <c r="B5600" s="9" t="s">
        <v>11705</v>
      </c>
      <c r="C5600" s="9" t="s">
        <v>11706</v>
      </c>
      <c r="D5600" t="str">
        <f t="shared" si="177"/>
        <v>MSASCH-MENSAJES SEGUROS PARA SANTANDER INTRANET</v>
      </c>
    </row>
    <row r="5601" spans="1:4" x14ac:dyDescent="0.35">
      <c r="A5601" t="str">
        <f t="shared" si="176"/>
        <v>MSASCU-MENSAJES SEGUROS INTRANET SCU.</v>
      </c>
      <c r="B5601" s="9" t="s">
        <v>11707</v>
      </c>
      <c r="C5601" s="9" t="s">
        <v>11708</v>
      </c>
      <c r="D5601" t="str">
        <f t="shared" si="177"/>
        <v>MSASCU-MENSAJES SEGUROS INTRANET SCU.</v>
      </c>
    </row>
    <row r="5602" spans="1:4" x14ac:dyDescent="0.35">
      <c r="A5602" t="str">
        <f t="shared" si="176"/>
        <v>MSBABB-Mensajes Seguros para Santander UK Retail Back Office</v>
      </c>
      <c r="B5602" s="9" t="s">
        <v>11709</v>
      </c>
      <c r="C5602" s="9" t="s">
        <v>11710</v>
      </c>
      <c r="D5602" t="str">
        <f t="shared" si="177"/>
        <v>MSBABB-Mensajes Seguros para Santander UK Retail Back Office</v>
      </c>
    </row>
    <row r="5603" spans="1:4" x14ac:dyDescent="0.35">
      <c r="A5603" t="str">
        <f t="shared" si="176"/>
        <v>MSBCHT-Mensajes Seguros para Cahoot Retail Back Office</v>
      </c>
      <c r="B5603" s="9" t="s">
        <v>11711</v>
      </c>
      <c r="C5603" s="9" t="s">
        <v>11712</v>
      </c>
      <c r="D5603" t="str">
        <f t="shared" si="177"/>
        <v>MSBCHT-Mensajes Seguros para Cahoot Retail Back Office</v>
      </c>
    </row>
    <row r="5604" spans="1:4" x14ac:dyDescent="0.35">
      <c r="A5604" t="str">
        <f t="shared" si="176"/>
        <v>MSBOPB-Mensajes Seguros para Openbank Retail Back Office</v>
      </c>
      <c r="B5604" s="9" t="s">
        <v>11713</v>
      </c>
      <c r="C5604" s="9" t="s">
        <v>11714</v>
      </c>
      <c r="D5604" t="str">
        <f t="shared" si="177"/>
        <v>MSBOPB-Mensajes Seguros para Openbank Retail Back Office</v>
      </c>
    </row>
    <row r="5605" spans="1:4" x14ac:dyDescent="0.35">
      <c r="A5605" t="str">
        <f t="shared" si="176"/>
        <v>MSBSCH-Mensajes Seguros para Santander Retail Back Office</v>
      </c>
      <c r="B5605" s="9" t="s">
        <v>11715</v>
      </c>
      <c r="C5605" s="9" t="s">
        <v>11716</v>
      </c>
      <c r="D5605" t="str">
        <f t="shared" si="177"/>
        <v>MSBSCH-Mensajes Seguros para Santander Retail Back Office</v>
      </c>
    </row>
    <row r="5606" spans="1:4" x14ac:dyDescent="0.35">
      <c r="A5606" t="str">
        <f t="shared" si="176"/>
        <v>MSBSCU-Mensajes Seguros para Santander UK Corporate Back Office</v>
      </c>
      <c r="B5606" s="9" t="s">
        <v>11717</v>
      </c>
      <c r="C5606" s="9" t="s">
        <v>11718</v>
      </c>
      <c r="D5606" t="str">
        <f t="shared" si="177"/>
        <v>MSBSCU-Mensajes Seguros para Santander UK Corporate Back Office</v>
      </c>
    </row>
    <row r="5607" spans="1:4" x14ac:dyDescent="0.35">
      <c r="A5607" t="str">
        <f t="shared" si="176"/>
        <v>MSCCOR-CORE DE DEFINICIóN Y PRECIOS DE SECURITIES</v>
      </c>
      <c r="B5607" s="9" t="s">
        <v>11719</v>
      </c>
      <c r="C5607" s="9" t="s">
        <v>11720</v>
      </c>
      <c r="D5607" t="str">
        <f t="shared" si="177"/>
        <v>MSCCOR-CORE DE DEFINICIóN Y PRECIOS DE SECURITIES</v>
      </c>
    </row>
    <row r="5608" spans="1:4" x14ac:dyDescent="0.35">
      <c r="A5608" t="str">
        <f t="shared" si="176"/>
        <v>MSCPSC-Módulo Local tratamiento transferencias MSC a sus PSC´s</v>
      </c>
      <c r="B5608" s="9" t="s">
        <v>11721</v>
      </c>
      <c r="C5608" s="9" t="s">
        <v>11722</v>
      </c>
      <c r="D5608" t="str">
        <f t="shared" si="177"/>
        <v>MSCPSC-Módulo Local tratamiento transferencias MSC a sus PSC´s</v>
      </c>
    </row>
    <row r="5609" spans="1:4" x14ac:dyDescent="0.35">
      <c r="A5609" t="str">
        <f t="shared" si="176"/>
        <v>MSEABB-MENSAJES SEGUROS PARA ABBEY INTERNET</v>
      </c>
      <c r="B5609" s="9" t="s">
        <v>11723</v>
      </c>
      <c r="C5609" s="9" t="s">
        <v>11724</v>
      </c>
      <c r="D5609" t="str">
        <f t="shared" si="177"/>
        <v>MSEABB-MENSAJES SEGUROS PARA ABBEY INTERNET</v>
      </c>
    </row>
    <row r="5610" spans="1:4" x14ac:dyDescent="0.35">
      <c r="A5610" t="str">
        <f t="shared" si="176"/>
        <v>MSECHT-MENSAJES SEGUROS PARA CAHOOT INTERNET</v>
      </c>
      <c r="B5610" s="9" t="s">
        <v>11725</v>
      </c>
      <c r="C5610" s="9" t="s">
        <v>11726</v>
      </c>
      <c r="D5610" t="str">
        <f t="shared" si="177"/>
        <v>MSECHT-MENSAJES SEGUROS PARA CAHOOT INTERNET</v>
      </c>
    </row>
    <row r="5611" spans="1:4" x14ac:dyDescent="0.35">
      <c r="A5611" t="str">
        <f t="shared" si="176"/>
        <v>MSECOR-CORE PARA MENSAJES SEGUROS INTERNET</v>
      </c>
      <c r="B5611" s="9" t="s">
        <v>11727</v>
      </c>
      <c r="C5611" s="9" t="s">
        <v>11728</v>
      </c>
      <c r="D5611" t="str">
        <f t="shared" si="177"/>
        <v>MSECOR-CORE PARA MENSAJES SEGUROS INTERNET</v>
      </c>
    </row>
    <row r="5612" spans="1:4" x14ac:dyDescent="0.35">
      <c r="A5612" t="str">
        <f t="shared" si="176"/>
        <v>MSEOPB-MENSAJES SEGUROS PARA OPENBANKINTERNET</v>
      </c>
      <c r="B5612" s="9" t="s">
        <v>11729</v>
      </c>
      <c r="C5612" s="9" t="s">
        <v>11730</v>
      </c>
      <c r="D5612" t="str">
        <f t="shared" si="177"/>
        <v>MSEOPB-MENSAJES SEGUROS PARA OPENBANKINTERNET</v>
      </c>
    </row>
    <row r="5613" spans="1:4" x14ac:dyDescent="0.35">
      <c r="A5613" t="str">
        <f t="shared" si="176"/>
        <v>MSERBS-MENSAJES SEGUROS PARA RBS INTERNET</v>
      </c>
      <c r="B5613" s="9" t="s">
        <v>11731</v>
      </c>
      <c r="C5613" s="9" t="s">
        <v>11732</v>
      </c>
      <c r="D5613" t="str">
        <f t="shared" si="177"/>
        <v>MSERBS-MENSAJES SEGUROS PARA RBS INTERNET</v>
      </c>
    </row>
    <row r="5614" spans="1:4" x14ac:dyDescent="0.35">
      <c r="A5614" t="str">
        <f t="shared" si="176"/>
        <v>MSESCH-MENSAJES SEGUROS PARA SANTANDER INTERNET</v>
      </c>
      <c r="B5614" s="9" t="s">
        <v>11733</v>
      </c>
      <c r="C5614" s="9" t="s">
        <v>11734</v>
      </c>
      <c r="D5614" t="str">
        <f t="shared" si="177"/>
        <v>MSESCH-MENSAJES SEGUROS PARA SANTANDER INTERNET</v>
      </c>
    </row>
    <row r="5615" spans="1:4" x14ac:dyDescent="0.35">
      <c r="A5615" t="str">
        <f t="shared" si="176"/>
        <v>MSESMN-GESTION DE MENSAJERIA NO FINANCIERA DE MIS PAGOS ESPECIFICO</v>
      </c>
      <c r="B5615" s="9" t="s">
        <v>8287</v>
      </c>
      <c r="C5615" s="9" t="s">
        <v>11735</v>
      </c>
      <c r="D5615" t="str">
        <f t="shared" si="177"/>
        <v>MSESMN-GESTION DE MENSAJERIA NO FINANCIERA DE MIS PAGOS ESPECIFICO</v>
      </c>
    </row>
    <row r="5616" spans="1:4" x14ac:dyDescent="0.35">
      <c r="A5616" t="str">
        <f t="shared" si="176"/>
        <v>MSGSMN-GESTION DE MENSAJERIA NO FINANCIERA DE MIS PAGOS.</v>
      </c>
      <c r="B5616" s="9" t="s">
        <v>11736</v>
      </c>
      <c r="C5616" s="9" t="s">
        <v>11737</v>
      </c>
      <c r="D5616" t="str">
        <f t="shared" si="177"/>
        <v>MSGSMN-GESTION DE MENSAJERIA NO FINANCIERA DE MIS PAGOS.</v>
      </c>
    </row>
    <row r="5617" spans="1:4" x14ac:dyDescent="0.35">
      <c r="A5617" t="str">
        <f t="shared" si="176"/>
        <v>MSICOR-CORE PARA INTRANET MENSAJES SEGUROS SEGMENTO B Y C.</v>
      </c>
      <c r="B5617" s="9" t="s">
        <v>11738</v>
      </c>
      <c r="C5617" s="9" t="s">
        <v>11739</v>
      </c>
      <c r="D5617" t="str">
        <f t="shared" si="177"/>
        <v>MSICOR-CORE PARA INTRANET MENSAJES SEGUROS SEGMENTO B Y C.</v>
      </c>
    </row>
    <row r="5618" spans="1:4" x14ac:dyDescent="0.35">
      <c r="A5618" t="str">
        <f t="shared" si="176"/>
        <v>MSISCU-MENSAJES SEGUROS PARA EMPRESASINTRANET SEGMENTOS B Y C.</v>
      </c>
      <c r="B5618" s="9" t="s">
        <v>11740</v>
      </c>
      <c r="C5618" s="9" t="s">
        <v>11741</v>
      </c>
      <c r="D5618" t="str">
        <f t="shared" si="177"/>
        <v>MSISCU-MENSAJES SEGUROS PARA EMPRESASINTRANET SEGMENTOS B Y C.</v>
      </c>
    </row>
    <row r="5619" spans="1:4" x14ac:dyDescent="0.35">
      <c r="A5619" t="str">
        <f t="shared" si="176"/>
        <v>MSJDIF-APLICACIóN CORE PARA BROADCASTING</v>
      </c>
      <c r="B5619" s="9" t="s">
        <v>11742</v>
      </c>
      <c r="C5619" s="9" t="s">
        <v>11743</v>
      </c>
      <c r="D5619" t="str">
        <f t="shared" si="177"/>
        <v>MSJDIF-APLICACIóN CORE PARA BROADCASTING</v>
      </c>
    </row>
    <row r="5620" spans="1:4" x14ac:dyDescent="0.35">
      <c r="A5620" t="str">
        <f t="shared" si="176"/>
        <v>MSMABB-MENSAJES SEGUROS PARA ABBEY EMPRESAS</v>
      </c>
      <c r="B5620" s="9" t="s">
        <v>11744</v>
      </c>
      <c r="C5620" s="9" t="s">
        <v>11745</v>
      </c>
      <c r="D5620" t="str">
        <f t="shared" si="177"/>
        <v>MSMABB-MENSAJES SEGUROS PARA ABBEY EMPRESAS</v>
      </c>
    </row>
    <row r="5621" spans="1:4" x14ac:dyDescent="0.35">
      <c r="A5621" t="str">
        <f t="shared" si="176"/>
        <v>MSMCBK-MENSAJES SEGUROS PARA SANTANDER CORPORATE UK (BANKING REFORM)</v>
      </c>
      <c r="B5621" s="9" t="s">
        <v>11746</v>
      </c>
      <c r="C5621" s="9" t="s">
        <v>11747</v>
      </c>
      <c r="D5621" t="str">
        <f t="shared" si="177"/>
        <v>MSMCBK-MENSAJES SEGUROS PARA SANTANDER CORPORATE UK (BANKING REFORM)</v>
      </c>
    </row>
    <row r="5622" spans="1:4" x14ac:dyDescent="0.35">
      <c r="A5622" t="str">
        <f t="shared" si="176"/>
        <v>MSMCOR-CORE PARA MENSAJES SEGUROS INTERNET</v>
      </c>
      <c r="B5622" s="9" t="s">
        <v>11727</v>
      </c>
      <c r="C5622" s="9" t="s">
        <v>11748</v>
      </c>
      <c r="D5622" t="str">
        <f t="shared" si="177"/>
        <v>MSMCOR-CORE PARA MENSAJES SEGUROS INTERNET</v>
      </c>
    </row>
    <row r="5623" spans="1:4" x14ac:dyDescent="0.35">
      <c r="A5623" t="str">
        <f t="shared" si="176"/>
        <v>MSMSCU-MENSAJES SEGUROS PARA SANTANDER CORPORATE UK</v>
      </c>
      <c r="B5623" s="9" t="s">
        <v>11749</v>
      </c>
      <c r="C5623" s="9" t="s">
        <v>11750</v>
      </c>
      <c r="D5623" t="str">
        <f t="shared" si="177"/>
        <v>MSMSCU-MENSAJES SEGUROS PARA SANTANDER CORPORATE UK</v>
      </c>
    </row>
    <row r="5624" spans="1:4" x14ac:dyDescent="0.35">
      <c r="A5624" t="str">
        <f t="shared" si="176"/>
        <v>MSPPAY-Recepción de pagos en EUR Fase 1.</v>
      </c>
      <c r="B5624" s="9" t="s">
        <v>11751</v>
      </c>
      <c r="C5624" s="9" t="s">
        <v>11752</v>
      </c>
      <c r="D5624" t="str">
        <f t="shared" si="177"/>
        <v>MSPPAY-Recepción de pagos en EUR Fase 1.</v>
      </c>
    </row>
    <row r="5625" spans="1:4" x14ac:dyDescent="0.35">
      <c r="A5625" t="str">
        <f t="shared" si="176"/>
        <v>MSSABB-MENSAJES SEGUROS PARA EMPRESAS SEGMENTO A EN ABBEY</v>
      </c>
      <c r="B5625" s="9" t="s">
        <v>11753</v>
      </c>
      <c r="C5625" s="9" t="s">
        <v>11754</v>
      </c>
      <c r="D5625" t="str">
        <f t="shared" si="177"/>
        <v>MSSABB-MENSAJES SEGUROS PARA EMPRESAS SEGMENTO A EN ABBEY</v>
      </c>
    </row>
    <row r="5626" spans="1:4" x14ac:dyDescent="0.35">
      <c r="A5626" t="str">
        <f t="shared" si="176"/>
        <v>MSSCOR-CORE PARA MENSAJES SEGUROS EMPRESAS SEGMENTO A</v>
      </c>
      <c r="B5626" s="9" t="s">
        <v>11755</v>
      </c>
      <c r="C5626" s="9" t="s">
        <v>11756</v>
      </c>
      <c r="D5626" t="str">
        <f t="shared" si="177"/>
        <v>MSSCOR-CORE PARA MENSAJES SEGUROS EMPRESAS SEGMENTO A</v>
      </c>
    </row>
    <row r="5627" spans="1:4" x14ac:dyDescent="0.35">
      <c r="A5627" t="str">
        <f t="shared" si="176"/>
        <v>MSSRBS-MENSAJES SEGUROS PARA EMPRESAS SEGMENTO A EN RBS</v>
      </c>
      <c r="B5627" s="9" t="s">
        <v>11757</v>
      </c>
      <c r="C5627" s="9" t="s">
        <v>11758</v>
      </c>
      <c r="D5627" t="str">
        <f t="shared" si="177"/>
        <v>MSSRBS-MENSAJES SEGUROS PARA EMPRESAS SEGMENTO A EN RBS</v>
      </c>
    </row>
    <row r="5628" spans="1:4" x14ac:dyDescent="0.35">
      <c r="A5628" t="str">
        <f t="shared" si="176"/>
        <v>MSWSEE-MiS PAGOS WEB SERVICE PARA CONSIMO DE APIS FUNCIONALIDA PAGOS ESPECIFICOS PARA ESPAÑA</v>
      </c>
      <c r="B5628" s="9" t="s">
        <v>11759</v>
      </c>
      <c r="C5628" s="9" t="s">
        <v>11760</v>
      </c>
      <c r="D5628" t="str">
        <f t="shared" si="177"/>
        <v>MSWSEE-MiS PAGOS WEB SERVICE PARA CONSIMO DE APIS FUNCIONALIDA PAGOS ESPECIFICOS PARA ESPAÑA</v>
      </c>
    </row>
    <row r="5629" spans="1:4" x14ac:dyDescent="0.35">
      <c r="A5629" t="str">
        <f t="shared" si="176"/>
        <v>MT101P-Pequisa de dossier de contratos MT101</v>
      </c>
      <c r="B5629" s="9" t="s">
        <v>11761</v>
      </c>
      <c r="C5629" s="9" t="s">
        <v>11762</v>
      </c>
      <c r="D5629" t="str">
        <f t="shared" si="177"/>
        <v>MT101P-Pequisa de dossier de contratos MT101</v>
      </c>
    </row>
    <row r="5630" spans="1:4" x14ac:dyDescent="0.35">
      <c r="A5630" t="str">
        <f t="shared" si="176"/>
        <v>MTCCOR-INFORMACIÓN BÁSICA DE MERCADO</v>
      </c>
      <c r="B5630" s="9" t="s">
        <v>11763</v>
      </c>
      <c r="C5630" s="9" t="s">
        <v>11764</v>
      </c>
      <c r="D5630" t="str">
        <f t="shared" si="177"/>
        <v>MTCCOR-INFORMACIÓN BÁSICA DE MERCADO</v>
      </c>
    </row>
    <row r="5631" spans="1:4" x14ac:dyDescent="0.35">
      <c r="A5631" t="str">
        <f t="shared" si="176"/>
        <v>MTDLAB-MULTI PROCESS TO DO LIST ABBE</v>
      </c>
      <c r="B5631" s="9" t="s">
        <v>11765</v>
      </c>
      <c r="C5631" s="9" t="s">
        <v>11766</v>
      </c>
      <c r="D5631" t="str">
        <f t="shared" si="177"/>
        <v>MTDLAB-MULTI PROCESS TO DO LIST ABBE</v>
      </c>
    </row>
    <row r="5632" spans="1:4" x14ac:dyDescent="0.35">
      <c r="A5632" t="str">
        <f t="shared" si="176"/>
        <v>MTDLAB-MULTI PROCESS TO DO LIST ABBE</v>
      </c>
      <c r="B5632" s="9" t="s">
        <v>11765</v>
      </c>
      <c r="C5632" s="9" t="s">
        <v>11766</v>
      </c>
      <c r="D5632" t="str">
        <f t="shared" si="177"/>
        <v>MTDLAB-MULTI PROCESS TO DO LIST ABBE</v>
      </c>
    </row>
    <row r="5633" spans="1:4" x14ac:dyDescent="0.35">
      <c r="A5633" t="str">
        <f t="shared" si="176"/>
        <v>MTDLBA-MULTI PROCESS TO DO LIST BANETO.</v>
      </c>
      <c r="B5633" s="9" t="s">
        <v>11767</v>
      </c>
      <c r="C5633" s="9" t="s">
        <v>11768</v>
      </c>
      <c r="D5633" t="str">
        <f t="shared" si="177"/>
        <v>MTDLBA-MULTI PROCESS TO DO LIST BANETO.</v>
      </c>
    </row>
    <row r="5634" spans="1:4" x14ac:dyDescent="0.35">
      <c r="A5634" t="str">
        <f t="shared" si="176"/>
        <v>MTDLBA-MULTI PROCESS TO DO LIST BANETO.</v>
      </c>
      <c r="B5634" s="9" t="s">
        <v>11767</v>
      </c>
      <c r="C5634" s="9" t="s">
        <v>11768</v>
      </c>
      <c r="D5634" t="str">
        <f t="shared" si="177"/>
        <v>MTDLBA-MULTI PROCESS TO DO LIST BANETO.</v>
      </c>
    </row>
    <row r="5635" spans="1:4" x14ac:dyDescent="0.35">
      <c r="A5635" t="str">
        <f t="shared" si="176"/>
        <v>MTDLBK-Component that allows access to the remaining tasks of a user regardless of the process . Allowing a unified vision.</v>
      </c>
      <c r="B5635" s="9" t="s">
        <v>11769</v>
      </c>
      <c r="C5635" s="9" t="s">
        <v>11770</v>
      </c>
      <c r="D5635" t="str">
        <f t="shared" si="177"/>
        <v>MTDLBK-Component that allows access to the remaining tasks of a user regardless of the process . Allowing a unified vision.</v>
      </c>
    </row>
    <row r="5636" spans="1:4" x14ac:dyDescent="0.35">
      <c r="A5636" t="str">
        <f t="shared" si="176"/>
        <v>MTDLBK-Component that allows access to the remaining tasks of a user regardless of the process . Allowing a unified vision.</v>
      </c>
      <c r="B5636" s="9" t="s">
        <v>11769</v>
      </c>
      <c r="C5636" s="9" t="s">
        <v>11770</v>
      </c>
      <c r="D5636" t="str">
        <f t="shared" si="177"/>
        <v>MTDLBK-Component that allows access to the remaining tasks of a user regardless of the process . Allowing a unified vision.</v>
      </c>
    </row>
    <row r="5637" spans="1:4" x14ac:dyDescent="0.35">
      <c r="A5637" t="str">
        <f t="shared" si="176"/>
        <v>MTDLBM-Permite el acceso a tareas de distintos procesos de negocio para los usuarios que resuelven tareas de diferentes procesos. De esta forma se facilita su trabajo al consolidar todas sus tareas en único punto.</v>
      </c>
      <c r="B5637" s="9" t="s">
        <v>11771</v>
      </c>
      <c r="C5637" s="9" t="s">
        <v>11772</v>
      </c>
      <c r="D5637" t="str">
        <f t="shared" si="177"/>
        <v>MTDLBM-Permite el acceso a tareas de distintos procesos de negocio para los usuarios que resuelven tareas de diferentes procesos. De esta forma se facilita su trabajo al consolidar todas sus tareas en único punto.</v>
      </c>
    </row>
    <row r="5638" spans="1:4" x14ac:dyDescent="0.35">
      <c r="A5638" t="str">
        <f t="shared" si="176"/>
        <v>MTDLBM-Permite el acceso a tareas de distintos procesos de negocio para los usuarios que resuelven tareas de diferentes procesos. De esta forma se facilita su trabajo al consolidar todas sus tareas en único punto.</v>
      </c>
      <c r="B5638" s="9" t="s">
        <v>11771</v>
      </c>
      <c r="C5638" s="9" t="s">
        <v>11772</v>
      </c>
      <c r="D5638" t="str">
        <f t="shared" si="177"/>
        <v>MTDLBM-Permite el acceso a tareas de distintos procesos de negocio para los usuarios que resuelven tareas de diferentes procesos. De esta forma se facilita su trabajo al consolidar todas sus tareas en único punto.</v>
      </c>
    </row>
    <row r="5639" spans="1:4" x14ac:dyDescent="0.35">
      <c r="A5639" t="str">
        <f t="shared" si="176"/>
        <v>MTDLCH-Componente que permite acceder a las tareas pendientes de un usuario independientemente del proceso. Permitiendo una visión unificada.</v>
      </c>
      <c r="B5639" s="9" t="s">
        <v>11773</v>
      </c>
      <c r="C5639" s="9" t="s">
        <v>11774</v>
      </c>
      <c r="D5639" t="str">
        <f t="shared" si="177"/>
        <v>MTDLCH-Componente que permite acceder a las tareas pendientes de un usuario independientemente del proceso. Permitiendo una visión unificada.</v>
      </c>
    </row>
    <row r="5640" spans="1:4" x14ac:dyDescent="0.35">
      <c r="A5640" t="str">
        <f t="shared" si="176"/>
        <v>MTDLCH-Componente que permite acceder a las tareas pendientes de un usuario independientemente del proceso. Permitiendo una visión unificada.</v>
      </c>
      <c r="B5640" s="9" t="s">
        <v>11773</v>
      </c>
      <c r="C5640" s="9" t="s">
        <v>11774</v>
      </c>
      <c r="D5640" t="str">
        <f t="shared" si="177"/>
        <v>MTDLCH-Componente que permite acceder a las tareas pendientes de un usuario independientemente del proceso. Permitiendo una visión unificada.</v>
      </c>
    </row>
    <row r="5641" spans="1:4" x14ac:dyDescent="0.35">
      <c r="A5641" t="str">
        <f t="shared" si="176"/>
        <v>MTDLCU-Componente que permite acceder a las tareas pendientes de un usuario independientemente del proceso. Permitiendo una visión unificada.</v>
      </c>
      <c r="B5641" s="9" t="s">
        <v>11773</v>
      </c>
      <c r="C5641" s="9" t="s">
        <v>11775</v>
      </c>
      <c r="D5641" t="str">
        <f t="shared" si="177"/>
        <v>MTDLCU-Componente que permite acceder a las tareas pendientes de un usuario independientemente del proceso. Permitiendo una visión unificada.</v>
      </c>
    </row>
    <row r="5642" spans="1:4" x14ac:dyDescent="0.35">
      <c r="A5642" t="str">
        <f t="shared" si="176"/>
        <v>MTDLCU-Componente que permite acceder a las tareas pendientes de un usuario independientemente del proceso. Permitiendo una visión unificada.</v>
      </c>
      <c r="B5642" s="9" t="s">
        <v>11773</v>
      </c>
      <c r="C5642" s="9" t="s">
        <v>11775</v>
      </c>
      <c r="D5642" t="str">
        <f t="shared" si="177"/>
        <v>MTDLCU-Componente que permite acceder a las tareas pendientes de un usuario independientemente del proceso. Permitiendo una visión unificada.</v>
      </c>
    </row>
    <row r="5643" spans="1:4" x14ac:dyDescent="0.35">
      <c r="A5643" t="str">
        <f t="shared" si="176"/>
        <v>MTDLDE-Componente que permite acceder a las tareas pendientes de un usuario independientemente del proceso. Permitiendo una visión unificada. Aplicación utilizada para los procesos corporativos de SAN DE</v>
      </c>
      <c r="B5643" s="9" t="s">
        <v>11776</v>
      </c>
      <c r="C5643" s="9" t="s">
        <v>11777</v>
      </c>
      <c r="D5643" t="str">
        <f t="shared" si="177"/>
        <v>MTDLDE-Componente que permite acceder a las tareas pendientes de un usuario independientemente del proceso. Permitiendo una visión unificada. Aplicación utilizada para los procesos corporativos de SAN DE</v>
      </c>
    </row>
    <row r="5644" spans="1:4" x14ac:dyDescent="0.35">
      <c r="A5644" t="str">
        <f t="shared" si="176"/>
        <v>MTDLDE-Componente que permite acceder a las tareas pendientes de un usuario independientemente del proceso. Permitiendo una visión unificada. Aplicación utilizada para los procesos corporativos de SAN DE</v>
      </c>
      <c r="B5644" s="9" t="s">
        <v>11776</v>
      </c>
      <c r="C5644" s="9" t="s">
        <v>11777</v>
      </c>
      <c r="D5644" t="str">
        <f t="shared" si="177"/>
        <v>MTDLDE-Componente que permite acceder a las tareas pendientes de un usuario independientemente del proceso. Permitiendo una visión unificada. Aplicación utilizada para los procesos corporativos de SAN DE</v>
      </c>
    </row>
    <row r="5645" spans="1:4" x14ac:dyDescent="0.35">
      <c r="A5645" t="str">
        <f t="shared" si="176"/>
        <v>MTDLME-Componente que permite acceder a las tareas pendientes de un usuario independientemente del proceso. Permitiendo una visión unificada.</v>
      </c>
      <c r="B5645" s="9" t="s">
        <v>11773</v>
      </c>
      <c r="C5645" s="9" t="s">
        <v>11778</v>
      </c>
      <c r="D5645" t="str">
        <f t="shared" si="177"/>
        <v>MTDLME-Componente que permite acceder a las tareas pendientes de un usuario independientemente del proceso. Permitiendo una visión unificada.</v>
      </c>
    </row>
    <row r="5646" spans="1:4" x14ac:dyDescent="0.35">
      <c r="A5646" t="str">
        <f t="shared" si="176"/>
        <v>MTDLME-Componente que permite acceder a las tareas pendientes de un usuario independientemente del proceso. Permitiendo una visión unificada.</v>
      </c>
      <c r="B5646" s="9" t="s">
        <v>11773</v>
      </c>
      <c r="C5646" s="9" t="s">
        <v>11778</v>
      </c>
      <c r="D5646" t="str">
        <f t="shared" si="177"/>
        <v>MTDLME-Componente que permite acceder a las tareas pendientes de un usuario independientemente del proceso. Permitiendo una visión unificada.</v>
      </c>
    </row>
    <row r="5647" spans="1:4" x14ac:dyDescent="0.35">
      <c r="A5647" t="str">
        <f t="shared" si="176"/>
        <v>MTDLSA-Componente local MTDL Santander. Muestra la lista de tareas pendientes de Procesos APP del usuario logado.</v>
      </c>
      <c r="B5647" s="9" t="s">
        <v>11779</v>
      </c>
      <c r="C5647" s="9" t="s">
        <v>11780</v>
      </c>
      <c r="D5647" t="str">
        <f t="shared" si="177"/>
        <v>MTDLSA-Componente local MTDL Santander. Muestra la lista de tareas pendientes de Procesos APP del usuario logado.</v>
      </c>
    </row>
    <row r="5648" spans="1:4" x14ac:dyDescent="0.35">
      <c r="A5648" t="str">
        <f t="shared" si="176"/>
        <v>MTDLSA-Componente local MTDL Santander. Muestra la lista de tareas pendientes de Procesos APP del usuario logado.</v>
      </c>
      <c r="B5648" s="9" t="s">
        <v>11779</v>
      </c>
      <c r="C5648" s="9" t="s">
        <v>11780</v>
      </c>
      <c r="D5648" t="str">
        <f t="shared" si="177"/>
        <v>MTDLSA-Componente local MTDL Santander. Muestra la lista de tareas pendientes de Procesos APP del usuario logado.</v>
      </c>
    </row>
    <row r="5649" spans="1:4" x14ac:dyDescent="0.35">
      <c r="A5649" t="str">
        <f t="shared" si="176"/>
        <v>MTDLSC-MULTI PROCESS TO DO LIST ALEMNIA</v>
      </c>
      <c r="B5649" s="9" t="s">
        <v>11781</v>
      </c>
      <c r="C5649" s="9" t="s">
        <v>11782</v>
      </c>
      <c r="D5649" t="str">
        <f t="shared" si="177"/>
        <v>MTDLSC-MULTI PROCESS TO DO LIST ALEMNIA</v>
      </c>
    </row>
    <row r="5650" spans="1:4" x14ac:dyDescent="0.35">
      <c r="A5650" t="str">
        <f t="shared" si="176"/>
        <v>MTDLSC-MULTI PROCESS TO DO LIST ALEMNIA</v>
      </c>
      <c r="B5650" s="9" t="s">
        <v>11781</v>
      </c>
      <c r="C5650" s="9" t="s">
        <v>11782</v>
      </c>
      <c r="D5650" t="str">
        <f t="shared" si="177"/>
        <v>MTDLSC-MULTI PROCESS TO DO LIST ALEMNIA</v>
      </c>
    </row>
    <row r="5651" spans="1:4" x14ac:dyDescent="0.35">
      <c r="A5651" t="str">
        <f t="shared" si="176"/>
        <v>MTDLSE-Componente local MTDL de SEB.</v>
      </c>
      <c r="B5651" s="9" t="s">
        <v>11783</v>
      </c>
      <c r="C5651" s="9" t="s">
        <v>11784</v>
      </c>
      <c r="D5651" t="str">
        <f t="shared" si="177"/>
        <v>MTDLSE-Componente local MTDL de SEB.</v>
      </c>
    </row>
    <row r="5652" spans="1:4" x14ac:dyDescent="0.35">
      <c r="A5652" t="str">
        <f t="shared" si="176"/>
        <v>MTDLSE-Componente local MTDL de SEB.</v>
      </c>
      <c r="B5652" s="9" t="s">
        <v>11783</v>
      </c>
      <c r="C5652" s="9" t="s">
        <v>11784</v>
      </c>
      <c r="D5652" t="str">
        <f t="shared" si="177"/>
        <v>MTDLSE-Componente local MTDL de SEB.</v>
      </c>
    </row>
    <row r="5653" spans="1:4" x14ac:dyDescent="0.35">
      <c r="A5653" t="str">
        <f t="shared" si="176"/>
        <v>MTDPAB-Componente que permite acceder a las tareas pendientes de un usuario independientemente del proceso. Permitiendo una visión unificada.</v>
      </c>
      <c r="B5653" s="9" t="s">
        <v>11773</v>
      </c>
      <c r="C5653" s="9" t="s">
        <v>11785</v>
      </c>
      <c r="D5653" t="str">
        <f t="shared" si="177"/>
        <v>MTDPAB-Componente que permite acceder a las tareas pendientes de un usuario independientemente del proceso. Permitiendo una visión unificada.</v>
      </c>
    </row>
    <row r="5654" spans="1:4" x14ac:dyDescent="0.35">
      <c r="A5654" t="str">
        <f t="shared" si="176"/>
        <v>MTDPAB-Componente que permite acceder a las tareas pendientes de un usuario independientemente del proceso. Permitiendo una visión unificada.</v>
      </c>
      <c r="B5654" s="9" t="s">
        <v>11773</v>
      </c>
      <c r="C5654" s="9" t="s">
        <v>11785</v>
      </c>
      <c r="D5654" t="str">
        <f t="shared" si="177"/>
        <v>MTDPAB-Componente que permite acceder a las tareas pendientes de un usuario independientemente del proceso. Permitiendo una visión unificada.</v>
      </c>
    </row>
    <row r="5655" spans="1:4" x14ac:dyDescent="0.35">
      <c r="A5655" t="str">
        <f t="shared" si="176"/>
        <v>MTLDSO-Componente local MTDL de Sovereign.</v>
      </c>
      <c r="B5655" s="9" t="s">
        <v>11786</v>
      </c>
      <c r="C5655" s="9" t="s">
        <v>11787</v>
      </c>
      <c r="D5655" t="str">
        <f t="shared" si="177"/>
        <v>MTLDSO-Componente local MTDL de Sovereign.</v>
      </c>
    </row>
    <row r="5656" spans="1:4" x14ac:dyDescent="0.35">
      <c r="A5656" t="str">
        <f t="shared" si="176"/>
        <v>MTLDSO-Componente local MTDL de Sovereign.</v>
      </c>
      <c r="B5656" s="9" t="s">
        <v>11786</v>
      </c>
      <c r="C5656" s="9" t="s">
        <v>11787</v>
      </c>
      <c r="D5656" t="str">
        <f t="shared" si="177"/>
        <v>MTLDSO-Componente local MTDL de Sovereign.</v>
      </c>
    </row>
    <row r="5657" spans="1:4" x14ac:dyDescent="0.35">
      <c r="A5657" t="str">
        <f t="shared" si="176"/>
        <v>MTNOSA-Gestión del repositorio de códigos de activación de los no clientes para el servicio de pagos a moviles.</v>
      </c>
      <c r="B5657" s="9" t="s">
        <v>11280</v>
      </c>
      <c r="C5657" s="9" t="s">
        <v>11788</v>
      </c>
      <c r="D5657" t="str">
        <f t="shared" si="177"/>
        <v>MTNOSA-Gestión del repositorio de códigos de activación de los no clientes para el servicio de pagos a moviles.</v>
      </c>
    </row>
    <row r="5658" spans="1:4" x14ac:dyDescent="0.35">
      <c r="A5658" t="str">
        <f t="shared" si="176"/>
        <v>MTXCOR-BUREAU SEARCH ORCHESTATION-APLICACION CORE</v>
      </c>
      <c r="B5658" s="9" t="s">
        <v>11789</v>
      </c>
      <c r="C5658" s="9" t="s">
        <v>11790</v>
      </c>
      <c r="D5658" t="str">
        <f t="shared" si="177"/>
        <v>MTXCOR-BUREAU SEARCH ORCHESTATION-APLICACION CORE</v>
      </c>
    </row>
    <row r="5659" spans="1:4" x14ac:dyDescent="0.35">
      <c r="A5659" t="str">
        <f t="shared" si="176"/>
        <v>MTXRDV-Aplicación MTB plataforma Retail UK con conectividad con DV360</v>
      </c>
      <c r="B5659" s="9" t="s">
        <v>11791</v>
      </c>
      <c r="C5659" s="9" t="s">
        <v>11792</v>
      </c>
      <c r="D5659" t="str">
        <f t="shared" si="177"/>
        <v>MTXRDV-Aplicación MTB plataforma Retail UK con conectividad con DV360</v>
      </c>
    </row>
    <row r="5660" spans="1:4" x14ac:dyDescent="0.35">
      <c r="A5660" t="str">
        <f t="shared" si="176"/>
        <v>MTXSAN-Multibureau para la unidad de Banco Santander España</v>
      </c>
      <c r="B5660" s="9" t="s">
        <v>11793</v>
      </c>
      <c r="C5660" s="9" t="s">
        <v>11794</v>
      </c>
      <c r="D5660" t="str">
        <f t="shared" si="177"/>
        <v>MTXSAN-Multibureau para la unidad de Banco Santander España</v>
      </c>
    </row>
    <row r="5661" spans="1:4" x14ac:dyDescent="0.35">
      <c r="A5661" t="str">
        <f t="shared" ref="A5661:A5736" si="178">CONCATENATE(C5661,"-",B5661)</f>
        <v>MTXSCU-BUREAU SEARCH ORCHESTATION UK CORPORATE</v>
      </c>
      <c r="B5661" s="9" t="s">
        <v>11795</v>
      </c>
      <c r="C5661" s="9" t="s">
        <v>11796</v>
      </c>
      <c r="D5661" t="str">
        <f t="shared" ref="D5661:D5736" si="179">A5661</f>
        <v>MTXSCU-BUREAU SEARCH ORCHESTATION UK CORPORATE</v>
      </c>
    </row>
    <row r="5662" spans="1:4" x14ac:dyDescent="0.35">
      <c r="A5662" t="str">
        <f t="shared" si="178"/>
        <v>MTXSDV-BUREAU SEARCH ORCHESTATION SOVEREIGN - DATAVIEW</v>
      </c>
      <c r="B5662" s="9" t="s">
        <v>11797</v>
      </c>
      <c r="C5662" s="9" t="s">
        <v>11798</v>
      </c>
      <c r="D5662" t="str">
        <f t="shared" si="179"/>
        <v>MTXSDV-BUREAU SEARCH ORCHESTATION SOVEREIGN - DATAVIEW</v>
      </c>
    </row>
    <row r="5663" spans="1:4" x14ac:dyDescent="0.35">
      <c r="A5663" t="str">
        <f t="shared" si="178"/>
        <v>MTXSOV-BUREAU SEARCH ORCHESTATION SOVEREIGN</v>
      </c>
      <c r="B5663" s="9" t="s">
        <v>11799</v>
      </c>
      <c r="C5663" s="9" t="s">
        <v>11800</v>
      </c>
      <c r="D5663" t="str">
        <f t="shared" si="179"/>
        <v>MTXSOV-BUREAU SEARCH ORCHESTATION SOVEREIGN</v>
      </c>
    </row>
    <row r="5664" spans="1:4" x14ac:dyDescent="0.35">
      <c r="A5664" t="str">
        <f t="shared" si="178"/>
        <v>MTXSRU-Aplicación MTB para la plataforma Retail UK</v>
      </c>
      <c r="B5664" s="9" t="s">
        <v>11801</v>
      </c>
      <c r="C5664" s="9" t="s">
        <v>11802</v>
      </c>
      <c r="D5664" t="str">
        <f t="shared" si="179"/>
        <v>MTXSRU-Aplicación MTB para la plataforma Retail UK</v>
      </c>
    </row>
    <row r="5665" spans="1:4" x14ac:dyDescent="0.35">
      <c r="A5665" t="str">
        <f t="shared" si="178"/>
        <v>MTXUDV-BUREAU SEARCH ORCHESTATION UK CORPORATE - DATAVIEW</v>
      </c>
      <c r="B5665" s="9" t="s">
        <v>11803</v>
      </c>
      <c r="C5665" s="9" t="s">
        <v>11804</v>
      </c>
      <c r="D5665" t="str">
        <f t="shared" si="179"/>
        <v>MTXUDV-BUREAU SEARCH ORCHESTATION UK CORPORATE - DATAVIEW</v>
      </c>
    </row>
    <row r="5666" spans="1:4" x14ac:dyDescent="0.35">
      <c r="A5666" t="str">
        <f t="shared" si="178"/>
        <v>MUGRS1-MULTI.GESTION RECIBOS SANTANDER USA</v>
      </c>
      <c r="B5666" s="9" t="s">
        <v>11805</v>
      </c>
      <c r="C5666" s="9" t="s">
        <v>11806</v>
      </c>
      <c r="D5666" t="str">
        <f t="shared" si="179"/>
        <v>MUGRS1-MULTI.GESTION RECIBOS SANTANDER USA</v>
      </c>
    </row>
    <row r="5667" spans="1:4" x14ac:dyDescent="0.35">
      <c r="A5667" t="str">
        <f t="shared" si="178"/>
        <v>MUGRSU-MULTI. GESTION RECIBOS SAN UK</v>
      </c>
      <c r="B5667" s="9" t="s">
        <v>11807</v>
      </c>
      <c r="C5667" s="9" t="s">
        <v>11808</v>
      </c>
      <c r="D5667" t="str">
        <f t="shared" si="179"/>
        <v>MUGRSU-MULTI. GESTION RECIBOS SAN UK</v>
      </c>
    </row>
    <row r="5668" spans="1:4" x14ac:dyDescent="0.35">
      <c r="A5668" t="str">
        <f t="shared" si="178"/>
        <v>MUIDCO-Componentización multi-idioma</v>
      </c>
      <c r="B5668" s="9" t="s">
        <v>11809</v>
      </c>
      <c r="C5668" s="9" t="s">
        <v>11810</v>
      </c>
      <c r="D5668" t="str">
        <f t="shared" si="179"/>
        <v>MUIDCO-Componentización multi-idioma</v>
      </c>
    </row>
    <row r="5669" spans="1:4" x14ac:dyDescent="0.35">
      <c r="A5669" t="str">
        <f t="shared" si="178"/>
        <v>MUIDME-Componentización multi-idioma</v>
      </c>
      <c r="B5669" s="9" t="s">
        <v>11809</v>
      </c>
      <c r="C5669" s="9" t="s">
        <v>11811</v>
      </c>
      <c r="D5669" t="str">
        <f t="shared" si="179"/>
        <v>MUIDME-Componentización multi-idioma</v>
      </c>
    </row>
    <row r="5670" spans="1:4" x14ac:dyDescent="0.35">
      <c r="A5670" t="str">
        <f t="shared" si="178"/>
        <v>MULCOR-Aplica el Patrón de Multi-Implementación (de forma excepcional, puesto que no se realiza distintas implementaciones por País, si no que sólo se define una, de forma CORPORATIVA, que es la que se encuentra en todas la instancias Partenón),para las operaciones INTERNAS de acceso al Repositorio Estructural de Textos Multi-Idioma. Esta aplicación, ÚNICAMENTE, es de invocación por las fachadas públicas de Multi-Idioma Estructural; o presentación de la propia administración de los Textos Multi-idioma. Realizar tanto la consulta y gestión  de los Textos Multi-Idioma, en la Base de Datos centralizado repositorio de todas los Textos Multi-Idioma, en todos los idiomas</v>
      </c>
      <c r="B5670" s="9" t="s">
        <v>11812</v>
      </c>
      <c r="C5670" s="9" t="s">
        <v>11813</v>
      </c>
      <c r="D5670" t="str">
        <f t="shared" si="179"/>
        <v>MULCOR-Aplica el Patrón de Multi-Implementación (de forma excepcional, puesto que no se realiza distintas implementaciones por País, si no que sólo se define una, de forma CORPORATIVA, que es la que se encuentra en todas la instancias Partenón),para las operaciones INTERNAS de acceso al Repositorio Estructural de Textos Multi-Idioma. Esta aplicación, ÚNICAMENTE, es de invocación por las fachadas públicas de Multi-Idioma Estructural; o presentación de la propia administración de los Textos Multi-idioma. Realizar tanto la consulta y gestión  de los Textos Multi-Idioma, en la Base de Datos centralizado repositorio de todas los Textos Multi-Idioma, en todos los idiomas</v>
      </c>
    </row>
    <row r="5671" spans="1:4" x14ac:dyDescent="0.35">
      <c r="A5671" t="str">
        <f t="shared" si="178"/>
        <v>MULECO-Aplicacion para la componentización de multi-lengua</v>
      </c>
      <c r="B5671" s="9" t="s">
        <v>11814</v>
      </c>
      <c r="C5671" s="9" t="s">
        <v>11815</v>
      </c>
      <c r="D5671" t="str">
        <f t="shared" si="179"/>
        <v>MULECO-Aplicacion para la componentización de multi-lengua</v>
      </c>
    </row>
    <row r="5672" spans="1:4" x14ac:dyDescent="0.35">
      <c r="A5672" t="str">
        <f t="shared" si="178"/>
        <v>MULGUA-MANTENIMIENTO Y CONSULTA DE MULTI-LENGUA</v>
      </c>
      <c r="B5672" s="9" t="s">
        <v>11816</v>
      </c>
      <c r="C5672" s="9" t="s">
        <v>11817</v>
      </c>
      <c r="D5672" t="str">
        <f t="shared" si="179"/>
        <v>MULGUA-MANTENIMIENTO Y CONSULTA DE MULTI-LENGUA</v>
      </c>
    </row>
    <row r="5673" spans="1:4" x14ac:dyDescent="0.35">
      <c r="A5673" t="str">
        <f t="shared" si="178"/>
        <v>MULIDI-Aplicación para las operaciones INTERNAS de acceso al Repositorio Estructural de Textos Multi-Idioma. Esta aplicación, ÚNICAMENTE, es de invocación por las fachadas públicas de Multi-Idioma Estructural; o presentación de la propia administración de los Textos Multi-idioma. Realizar tanto la consulta y gestión  de los Textos Multi-Idioma, en la Base de Datos centralizado repositorio de todas los Textos Multi-Idioma, en todos los idiomas</v>
      </c>
      <c r="B5673" s="9" t="s">
        <v>11818</v>
      </c>
      <c r="C5673" s="9" t="s">
        <v>11819</v>
      </c>
      <c r="D5673" t="str">
        <f t="shared" si="179"/>
        <v>MULIDI-Aplicación para las operaciones INTERNAS de acceso al Repositorio Estructural de Textos Multi-Idioma. Esta aplicación, ÚNICAMENTE, es de invocación por las fachadas públicas de Multi-Idioma Estructural; o presentación de la propia administración de los Textos Multi-idioma. Realizar tanto la consulta y gestión  de los Textos Multi-Idioma, en la Base de Datos centralizado repositorio de todas los Textos Multi-Idioma, en todos los idiomas</v>
      </c>
    </row>
    <row r="5674" spans="1:4" x14ac:dyDescent="0.35">
      <c r="A5674" t="str">
        <f t="shared" si="178"/>
        <v>MULTIC-Multiconector</v>
      </c>
      <c r="B5674" s="9" t="s">
        <v>11820</v>
      </c>
      <c r="C5674" s="9" t="s">
        <v>11821</v>
      </c>
      <c r="D5674" t="str">
        <f t="shared" si="179"/>
        <v>MULTIC-Multiconector</v>
      </c>
    </row>
    <row r="5675" spans="1:4" x14ac:dyDescent="0.35">
      <c r="A5675" t="str">
        <f t="shared" si="178"/>
        <v>MULTOD-Componente que gestiona toda la lista de tareas de manera agrupada de los diferentes procesos de negocios. Presentando las tareas en función del usuario.</v>
      </c>
      <c r="B5675" s="9" t="s">
        <v>11822</v>
      </c>
      <c r="C5675" s="9" t="s">
        <v>11823</v>
      </c>
      <c r="D5675" t="str">
        <f t="shared" si="179"/>
        <v>MULTOD-Componente que gestiona toda la lista de tareas de manera agrupada de los diferentes procesos de negocios. Presentando las tareas en función del usuario.</v>
      </c>
    </row>
    <row r="5676" spans="1:4" x14ac:dyDescent="0.35">
      <c r="A5676" t="str">
        <f t="shared" si="178"/>
        <v>MULTOD-Componente que gestiona toda la lista de tareas de manera agrupada de los diferentes procesos de negocios. Presentando las tareas en función del usuario.</v>
      </c>
      <c r="B5676" s="9" t="s">
        <v>11822</v>
      </c>
      <c r="C5676" s="9" t="s">
        <v>11823</v>
      </c>
      <c r="D5676" t="str">
        <f t="shared" si="179"/>
        <v>MULTOD-Componente que gestiona toda la lista de tareas de manera agrupada de los diferentes procesos de negocios. Presentando las tareas en función del usuario.</v>
      </c>
    </row>
    <row r="5677" spans="1:4" x14ac:dyDescent="0.35">
      <c r="A5677" t="str">
        <f t="shared" si="178"/>
        <v>MUMIEP-Recoge las fachadas técnicas, públicas, para realizar la PRESENTACIÓN de ayuda a  traducción de los textos multi-idioma o el mantenimiento de los mismos, de uso general por todas las aplicaciones de resto de capas del software.</v>
      </c>
      <c r="B5677" s="9" t="s">
        <v>11824</v>
      </c>
      <c r="C5677" s="9" t="s">
        <v>11825</v>
      </c>
      <c r="D5677" t="str">
        <f t="shared" si="179"/>
        <v>MUMIEP-Recoge las fachadas técnicas, públicas, para realizar la PRESENTACIÓN de ayuda a  traducción de los textos multi-idioma o el mantenimiento de los mismos, de uso general por todas las aplicaciones de resto de capas del software.</v>
      </c>
    </row>
    <row r="5678" spans="1:4" x14ac:dyDescent="0.35">
      <c r="A5678" t="str">
        <f t="shared" si="178"/>
        <v>MVACCR-Acumulación de importes de movimientos de crédito en 3, 6 y 12 meses.</v>
      </c>
      <c r="B5678" s="9" t="s">
        <v>11826</v>
      </c>
      <c r="C5678" s="9" t="s">
        <v>11827</v>
      </c>
      <c r="D5678" t="str">
        <f t="shared" si="179"/>
        <v>MVACCR-Acumulación de importes de movimientos de crédito en 3, 6 y 12 meses.</v>
      </c>
    </row>
    <row r="5679" spans="1:4" x14ac:dyDescent="0.35">
      <c r="A5679" t="str">
        <f t="shared" si="178"/>
        <v>MYBABT-MONITORIZACIón DE PAGOS EN TIMPO REAL EN EL SCP DE BANESTO</v>
      </c>
      <c r="B5679" s="9" t="s">
        <v>11828</v>
      </c>
      <c r="C5679" s="9" t="s">
        <v>11829</v>
      </c>
      <c r="D5679" t="str">
        <f t="shared" si="179"/>
        <v>MYBABT-MONITORIZACIón DE PAGOS EN TIMPO REAL EN EL SCP DE BANESTO</v>
      </c>
    </row>
    <row r="5680" spans="1:4" x14ac:dyDescent="0.35">
      <c r="A5680" t="str">
        <f t="shared" si="178"/>
        <v>MYBACH-MYC BAM CHILE</v>
      </c>
      <c r="B5680" s="9" t="s">
        <v>11830</v>
      </c>
      <c r="C5680" s="9" t="s">
        <v>11831</v>
      </c>
      <c r="D5680" t="str">
        <f t="shared" si="179"/>
        <v>MYBACH-MYC BAM CHILE</v>
      </c>
    </row>
    <row r="5681" spans="1:4" x14ac:dyDescent="0.35">
      <c r="A5681" t="str">
        <f t="shared" si="178"/>
        <v>MYBASA-MONITORIZACIón DE PAGOS EN TIMPO REAL EN EL SCP DE SANTANDER</v>
      </c>
      <c r="B5681" s="9" t="s">
        <v>11832</v>
      </c>
      <c r="C5681" s="9" t="s">
        <v>11833</v>
      </c>
      <c r="D5681" t="str">
        <f t="shared" si="179"/>
        <v>MYBASA-MONITORIZACIón DE PAGOS EN TIMPO REAL EN EL SCP DE SANTANDER</v>
      </c>
    </row>
    <row r="5682" spans="1:4" x14ac:dyDescent="0.35">
      <c r="A5682" t="str">
        <f t="shared" si="178"/>
        <v>MYBASC-MYC BAM SOV CHEQUES</v>
      </c>
      <c r="B5682" s="9" t="s">
        <v>11834</v>
      </c>
      <c r="C5682" s="9" t="s">
        <v>11835</v>
      </c>
      <c r="D5682" t="str">
        <f t="shared" si="179"/>
        <v>MYBASC-MYC BAM SOV CHEQUES</v>
      </c>
    </row>
    <row r="5683" spans="1:4" x14ac:dyDescent="0.35">
      <c r="A5683" t="str">
        <f t="shared" si="178"/>
        <v>MYBASE-MONITORIZACIón DE PAGOS EN TIMPO REAL EN EL SCP DE SEB</v>
      </c>
      <c r="B5683" s="9" t="s">
        <v>11836</v>
      </c>
      <c r="C5683" s="9" t="s">
        <v>11837</v>
      </c>
      <c r="D5683" t="str">
        <f t="shared" si="179"/>
        <v>MYBASE-MONITORIZACIón DE PAGOS EN TIMPO REAL EN EL SCP DE SEB</v>
      </c>
    </row>
    <row r="5684" spans="1:4" x14ac:dyDescent="0.35">
      <c r="A5684" t="str">
        <f t="shared" si="178"/>
        <v>MYBASP-MYC BAM SOV PAGOS</v>
      </c>
      <c r="B5684" s="9" t="s">
        <v>11838</v>
      </c>
      <c r="C5684" s="9" t="s">
        <v>11839</v>
      </c>
      <c r="D5684" t="str">
        <f t="shared" si="179"/>
        <v>MYBASP-MYC BAM SOV PAGOS</v>
      </c>
    </row>
    <row r="5685" spans="1:4" x14ac:dyDescent="0.35">
      <c r="A5685" t="str">
        <f t="shared" si="178"/>
        <v>MYBASV-MYC/BAM Específico de Sovereign</v>
      </c>
      <c r="B5685" s="9" t="s">
        <v>11840</v>
      </c>
      <c r="C5685" s="9" t="s">
        <v>11841</v>
      </c>
      <c r="D5685" t="str">
        <f t="shared" si="179"/>
        <v>MYBASV-MYC/BAM Específico de Sovereign</v>
      </c>
    </row>
    <row r="5686" spans="1:4" x14ac:dyDescent="0.35">
      <c r="A5686" t="str">
        <f t="shared" si="178"/>
        <v>MYCUKC-MYC/BAM Específico de UK Corporate</v>
      </c>
      <c r="B5686" s="9" t="s">
        <v>11842</v>
      </c>
      <c r="C5686" s="9" t="s">
        <v>11843</v>
      </c>
      <c r="D5686" t="str">
        <f t="shared" si="179"/>
        <v>MYCUKC-MYC/BAM Específico de UK Corporate</v>
      </c>
    </row>
    <row r="5687" spans="1:4" x14ac:dyDescent="0.35">
      <c r="A5687" t="str">
        <f t="shared" si="178"/>
        <v>MYCUKR-MYC/BAM Específico de UK Retail</v>
      </c>
      <c r="B5687" s="9" t="s">
        <v>11844</v>
      </c>
      <c r="C5687" s="9" t="s">
        <v>11845</v>
      </c>
      <c r="D5687" t="str">
        <f t="shared" si="179"/>
        <v>MYCUKR-MYC/BAM Específico de UK Retail</v>
      </c>
    </row>
    <row r="5688" spans="1:4" x14ac:dyDescent="0.35">
      <c r="A5688" t="str">
        <f t="shared" si="178"/>
        <v>MYNETW-Desacople de mynetwork</v>
      </c>
      <c r="B5688" s="9" t="s">
        <v>11846</v>
      </c>
      <c r="C5688" s="9" t="s">
        <v>11847</v>
      </c>
      <c r="D5688" t="str">
        <f t="shared" si="179"/>
        <v>MYNETW-Desacople de mynetwork</v>
      </c>
    </row>
    <row r="5689" spans="1:4" x14ac:dyDescent="0.35">
      <c r="A5689" t="str">
        <f t="shared" si="178"/>
        <v>MYSITE-Adaptación de mysite integrada con directorio de personas</v>
      </c>
      <c r="B5689" s="9" t="s">
        <v>11848</v>
      </c>
      <c r="C5689" s="9" t="s">
        <v>11849</v>
      </c>
      <c r="D5689" t="str">
        <f t="shared" si="179"/>
        <v>MYSITE-Adaptación de mysite integrada con directorio de personas</v>
      </c>
    </row>
    <row r="5690" spans="1:4" x14ac:dyDescent="0.35">
      <c r="A5690" t="str">
        <f t="shared" si="178"/>
        <v>NATSAL-NATEADOR DE SALDO</v>
      </c>
      <c r="B5690" s="9" t="s">
        <v>11850</v>
      </c>
      <c r="C5690" s="9" t="s">
        <v>11851</v>
      </c>
      <c r="D5690" t="str">
        <f t="shared" si="179"/>
        <v>NATSAL-NATEADOR DE SALDO</v>
      </c>
    </row>
    <row r="5691" spans="1:4" x14ac:dyDescent="0.35">
      <c r="A5691" t="str">
        <f t="shared" si="178"/>
        <v>NECPCP-Aplicação que dá suporte à função de Compliance para Clientes Private que contempla funcionalidades de encarteiramento de cliente e conta, alertas e incidências, gestão de MICs (modelos IC - KYC) e Gestão de Relatórios de Visita</v>
      </c>
      <c r="B5691" s="9" t="s">
        <v>11852</v>
      </c>
      <c r="C5691" s="9" t="s">
        <v>11853</v>
      </c>
      <c r="D5691" t="str">
        <f t="shared" si="179"/>
        <v>NECPCP-Aplicação que dá suporte à função de Compliance para Clientes Private que contempla funcionalidades de encarteiramento de cliente e conta, alertas e incidências, gestão de MICs (modelos IC - KYC) e Gestão de Relatórios de Visita</v>
      </c>
    </row>
    <row r="5692" spans="1:4" x14ac:dyDescent="0.35">
      <c r="A5692" t="str">
        <f t="shared" si="178"/>
        <v>NECRDI-Nueva versión de la herramienta del banquero CRIS enfocado al canal movilidad y en el entorno global</v>
      </c>
      <c r="B5692" s="9" t="s">
        <v>11854</v>
      </c>
      <c r="C5692" s="9" t="s">
        <v>11855</v>
      </c>
      <c r="D5692" t="str">
        <f t="shared" si="179"/>
        <v>NECRDI-Nueva versión de la herramienta del banquero CRIS enfocado al canal movilidad y en el entorno global</v>
      </c>
    </row>
    <row r="5693" spans="1:4" x14ac:dyDescent="0.35">
      <c r="A5693" t="str">
        <f t="shared" si="178"/>
        <v>NEGDOC-NEGOCIACION DE DOCUMENTOS SOBRE EL EXTRANJERO</v>
      </c>
      <c r="B5693" s="9" t="s">
        <v>11856</v>
      </c>
      <c r="C5693" s="9" t="s">
        <v>11857</v>
      </c>
      <c r="D5693" t="str">
        <f t="shared" si="179"/>
        <v>NEGDOC-NEGOCIACION DE DOCUMENTOS SOBRE EL EXTRANJERO</v>
      </c>
    </row>
    <row r="5694" spans="1:4" x14ac:dyDescent="0.35">
      <c r="A5694" t="str">
        <f t="shared" si="178"/>
        <v>NEGOCI-NEGOCIACION DE DOCUMENTOS</v>
      </c>
      <c r="B5694" s="9" t="s">
        <v>11858</v>
      </c>
      <c r="C5694" s="9" t="s">
        <v>11859</v>
      </c>
      <c r="D5694" t="str">
        <f t="shared" si="179"/>
        <v>NEGOCI-NEGOCIACION DE DOCUMENTOS</v>
      </c>
    </row>
    <row r="5695" spans="1:4" x14ac:dyDescent="0.35">
      <c r="A5695" t="str">
        <f t="shared" si="178"/>
        <v>NETAPP-NetApp CVO</v>
      </c>
      <c r="B5695" s="9" t="s">
        <v>11860</v>
      </c>
      <c r="C5695" s="9" t="s">
        <v>11861</v>
      </c>
      <c r="D5695" t="str">
        <f t="shared" si="179"/>
        <v>NETAPP-NetApp CVO</v>
      </c>
    </row>
    <row r="5696" spans="1:4" x14ac:dyDescent="0.35">
      <c r="A5696" t="str">
        <f t="shared" si="178"/>
        <v>NETRBS-MULTIFICACION MOTOR NETEOS SAN UK RETAIL</v>
      </c>
      <c r="B5696" s="9" t="s">
        <v>11862</v>
      </c>
      <c r="C5696" s="9" t="s">
        <v>11863</v>
      </c>
      <c r="D5696" t="str">
        <f t="shared" si="179"/>
        <v>NETRBS-MULTIFICACION MOTOR NETEOS SAN UK RETAIL</v>
      </c>
    </row>
    <row r="5697" spans="1:5" x14ac:dyDescent="0.35">
      <c r="A5697" t="str">
        <f t="shared" si="178"/>
        <v>NETWSN-Entorno de Comunicaciones Corporación entornos no productivos</v>
      </c>
      <c r="B5697" t="s">
        <v>11864</v>
      </c>
      <c r="C5697" s="9" t="s">
        <v>11865</v>
      </c>
      <c r="D5697" t="str">
        <f t="shared" si="179"/>
        <v>NETWSN-Entorno de Comunicaciones Corporación entornos no productivos</v>
      </c>
    </row>
    <row r="5698" spans="1:5" x14ac:dyDescent="0.35">
      <c r="A5698" t="str">
        <f t="shared" si="178"/>
        <v>NETWSP-Entorno de Comunicaciones Corporación entornos productivos</v>
      </c>
      <c r="B5698" t="s">
        <v>11866</v>
      </c>
      <c r="C5698" s="9" t="s">
        <v>11867</v>
      </c>
      <c r="D5698" t="str">
        <f t="shared" si="179"/>
        <v>NETWSP-Entorno de Comunicaciones Corporación entornos productivos</v>
      </c>
    </row>
    <row r="5699" spans="1:5" x14ac:dyDescent="0.35">
      <c r="A5699" t="str">
        <f t="shared" si="178"/>
        <v>NEURON-Aplicación para  gestión y validación de cuentas CLABEs de productos de Negocios Globales, Cartera y en general de aquellos productos que requieran una CLABE diferente a cuentas de deposito (Captación), para generar transferencias interbancarias. 
Neurona.
Generación y administración de CLABE. Se encargara de generar la CLABE y la relación CLABE/Cuenta-Contrato  para los productos que requieran de la misma, deberá considerar las características y estructura del contrato/cuenta de cada Aplicativo/Producto pero cumpliendo con los requisitos y  especificaciones de la Circular 14/2017.
Validación de la CLABE. Este componente realizara la recuperación y validación de la CLABE para verificación de no duplicidad en el sistema. 
Consulta de Clabe: valida la existencia de la relación de cuenta origen vs cuenta generada en Neurona</v>
      </c>
      <c r="B5699" s="9" t="s">
        <v>11868</v>
      </c>
      <c r="C5699" s="9" t="s">
        <v>11869</v>
      </c>
      <c r="D5699" t="str">
        <f t="shared" si="179"/>
        <v>NEURON-Aplicación para  gestión y validación de cuentas CLABEs de productos de Negocios Globales, Cartera y en general de aquellos productos que requieran una CLABE diferente a cuentas de deposito (Captación), para generar transferencias interbancarias. 
Neurona.
Generación y administración de CLABE. Se encargara de generar la CLABE y la relación CLABE/Cuenta-Contrato  para los productos que requieran de la misma, deberá considerar las características y estructura del contrato/cuenta de cada Aplicativo/Producto pero cumpliendo con los requisitos y  especificaciones de la Circular 14/2017.
Validación de la CLABE. Este componente realizara la recuperación y validación de la CLABE para verificación de no duplicidad en el sistema. 
Consulta de Clabe: valida la existencia de la relación de cuenta origen vs cuenta generada en Neurona</v>
      </c>
    </row>
    <row r="5700" spans="1:5" x14ac:dyDescent="0.35">
      <c r="A5700" t="str">
        <f t="shared" si="178"/>
        <v xml:space="preserve">NEWSDP-Chile Aplicativo informativo de la Gerencia de Recursos Humanos </v>
      </c>
      <c r="B5700" s="39" t="s">
        <v>11870</v>
      </c>
      <c r="C5700" s="9" t="s">
        <v>11871</v>
      </c>
      <c r="D5700" t="str">
        <f t="shared" si="179"/>
        <v xml:space="preserve">NEWSDP-Chile Aplicativo informativo de la Gerencia de Recursos Humanos </v>
      </c>
      <c r="E5700" s="108" t="s">
        <v>11872</v>
      </c>
    </row>
    <row r="5701" spans="1:5" x14ac:dyDescent="0.35">
      <c r="A5701" t="str">
        <f t="shared" si="178"/>
        <v>NFRVAL-INFRAESTRUCTURA DE VALORES.</v>
      </c>
      <c r="B5701" s="9" t="s">
        <v>11873</v>
      </c>
      <c r="C5701" s="9" t="s">
        <v>11874</v>
      </c>
      <c r="D5701" t="str">
        <f t="shared" si="179"/>
        <v>NFRVAL-INFRAESTRUCTURA DE VALORES.</v>
      </c>
    </row>
    <row r="5702" spans="1:5" x14ac:dyDescent="0.35">
      <c r="A5702" t="str">
        <f t="shared" si="178"/>
        <v>NICBAC-North Internet Corporate Back Firewall</v>
      </c>
      <c r="B5702" s="9" t="s">
        <v>11875</v>
      </c>
      <c r="C5702" s="9" t="s">
        <v>11876</v>
      </c>
      <c r="D5702" t="str">
        <f t="shared" si="179"/>
        <v>NICBAC-North Internet Corporate Back Firewall</v>
      </c>
    </row>
    <row r="5703" spans="1:5" x14ac:dyDescent="0.35">
      <c r="A5703" t="str">
        <f t="shared" si="178"/>
        <v>NICFRO-North Internet Corporate Front Firewall</v>
      </c>
      <c r="B5703" s="9" t="s">
        <v>11877</v>
      </c>
      <c r="C5703" s="9" t="s">
        <v>11878</v>
      </c>
      <c r="D5703" t="str">
        <f t="shared" si="179"/>
        <v>NICFRO-North Internet Corporate Front Firewall</v>
      </c>
    </row>
    <row r="5704" spans="1:5" x14ac:dyDescent="0.35">
      <c r="A5704" t="str">
        <f t="shared" si="178"/>
        <v>NICGEN-North Internet Production Corporate Generic resources</v>
      </c>
      <c r="B5704" s="35" t="s">
        <v>11879</v>
      </c>
      <c r="C5704" s="9" t="s">
        <v>11880</v>
      </c>
      <c r="D5704" t="str">
        <f t="shared" si="179"/>
        <v>NICGEN-North Internet Production Corporate Generic resources</v>
      </c>
    </row>
    <row r="5705" spans="1:5" x14ac:dyDescent="0.35">
      <c r="A5705" t="str">
        <f t="shared" si="178"/>
        <v>NICGNN-North Internet Non-Production Corporate Generic resources</v>
      </c>
      <c r="B5705" s="35" t="s">
        <v>11881</v>
      </c>
      <c r="C5705" s="9" t="s">
        <v>11882</v>
      </c>
      <c r="D5705" t="str">
        <f t="shared" si="179"/>
        <v>NICGNN-North Internet Non-Production Corporate Generic resources</v>
      </c>
    </row>
    <row r="5706" spans="1:5" x14ac:dyDescent="0.35">
      <c r="A5706" t="str">
        <f t="shared" si="178"/>
        <v>NILAQ0-APROVISIONAMIENTO NILO AQUA ESPAÑA</v>
      </c>
      <c r="B5706" s="9" t="s">
        <v>11883</v>
      </c>
      <c r="C5706" s="9" t="s">
        <v>11884</v>
      </c>
      <c r="D5706" t="str">
        <f t="shared" si="179"/>
        <v>NILAQ0-APROVISIONAMIENTO NILO AQUA ESPAÑA</v>
      </c>
    </row>
    <row r="5707" spans="1:5" x14ac:dyDescent="0.35">
      <c r="A5707" t="str">
        <f t="shared" si="178"/>
        <v>NIMBUS-NIMBUS Cloud Cost Management</v>
      </c>
      <c r="B5707" s="123" t="s">
        <v>11885</v>
      </c>
      <c r="C5707" s="9" t="s">
        <v>11886</v>
      </c>
      <c r="D5707" t="str">
        <f t="shared" si="179"/>
        <v>NIMBUS-NIMBUS Cloud Cost Management</v>
      </c>
      <c r="E5707" s="108" t="s">
        <v>11872</v>
      </c>
    </row>
    <row r="5708" spans="1:5" x14ac:dyDescent="0.35">
      <c r="A5708" t="str">
        <f t="shared" si="178"/>
        <v>NINBAC-North Internet SCIB Back Firewall</v>
      </c>
      <c r="B5708" s="9" t="s">
        <v>11887</v>
      </c>
      <c r="C5708" s="9" t="s">
        <v>11888</v>
      </c>
      <c r="D5708" t="str">
        <f t="shared" si="179"/>
        <v>NINBAC-North Internet SCIB Back Firewall</v>
      </c>
    </row>
    <row r="5709" spans="1:5" x14ac:dyDescent="0.35">
      <c r="A5709" t="str">
        <f t="shared" si="178"/>
        <v>NINFRO-North Internet SCIB Front Firewall</v>
      </c>
      <c r="B5709" s="9" t="s">
        <v>11889</v>
      </c>
      <c r="C5709" s="9" t="s">
        <v>11890</v>
      </c>
      <c r="D5709" t="str">
        <f t="shared" si="179"/>
        <v>NINFRO-North Internet SCIB Front Firewall</v>
      </c>
    </row>
    <row r="5710" spans="1:5" x14ac:dyDescent="0.35">
      <c r="A5710" t="str">
        <f t="shared" si="178"/>
        <v>NOCINF-This service obtains information related to Not Financial Messages. (NOCs)</v>
      </c>
      <c r="B5710" s="9" t="s">
        <v>11891</v>
      </c>
      <c r="C5710" s="9" t="s">
        <v>11892</v>
      </c>
      <c r="D5710" t="str">
        <f t="shared" si="179"/>
        <v>NOCINF-This service obtains information related to Not Financial Messages. (NOCs)</v>
      </c>
    </row>
    <row r="5711" spans="1:5" x14ac:dyDescent="0.35">
      <c r="A5711" t="str">
        <f t="shared" si="178"/>
        <v>NOCLBM-Aplicación No clientes BMG</v>
      </c>
      <c r="B5711" s="9" t="s">
        <v>11893</v>
      </c>
      <c r="C5711" s="9" t="s">
        <v>11894</v>
      </c>
      <c r="D5711" t="str">
        <f t="shared" si="179"/>
        <v>NOCLBM-Aplicación No clientes BMG</v>
      </c>
    </row>
    <row r="5712" spans="1:5" x14ac:dyDescent="0.35">
      <c r="A5712" t="str">
        <f t="shared" si="178"/>
        <v>NOCLDE-NO CLIENTES DELEGACIÓN MULTI</v>
      </c>
      <c r="B5712" s="9" t="s">
        <v>11895</v>
      </c>
      <c r="C5712" s="9" t="s">
        <v>11896</v>
      </c>
      <c r="D5712" t="str">
        <f t="shared" si="179"/>
        <v>NOCLDE-NO CLIENTES DELEGACIÓN MULTI</v>
      </c>
    </row>
    <row r="5713" spans="1:4" x14ac:dyDescent="0.35">
      <c r="A5713" t="str">
        <f t="shared" si="178"/>
        <v>NOCLEP-NO-CLIENTES específico de España PRES</v>
      </c>
      <c r="B5713" s="9" t="s">
        <v>11897</v>
      </c>
      <c r="C5713" s="9" t="s">
        <v>11898</v>
      </c>
      <c r="D5713" t="str">
        <f t="shared" si="179"/>
        <v>NOCLEP-NO-CLIENTES específico de España PRES</v>
      </c>
    </row>
    <row r="5714" spans="1:4" x14ac:dyDescent="0.35">
      <c r="A5714" t="str">
        <f t="shared" si="178"/>
        <v>NOCLSE-Contiene componentes de software para Desarrollos locales para No clientes es Santander España</v>
      </c>
      <c r="B5714" s="9" t="s">
        <v>11899</v>
      </c>
      <c r="C5714" s="9" t="s">
        <v>11900</v>
      </c>
      <c r="D5714" t="str">
        <f t="shared" si="179"/>
        <v>NOCLSE-Contiene componentes de software para Desarrollos locales para No clientes es Santander España</v>
      </c>
    </row>
    <row r="5715" spans="1:4" x14ac:dyDescent="0.35">
      <c r="A5715" t="str">
        <f t="shared" si="178"/>
        <v>NOFCOR-Gestión mensajes no financieros</v>
      </c>
      <c r="B5715" s="9" t="s">
        <v>8724</v>
      </c>
      <c r="C5715" s="9" t="s">
        <v>11901</v>
      </c>
      <c r="D5715" t="str">
        <f t="shared" si="179"/>
        <v>NOFCOR-Gestión mensajes no financieros</v>
      </c>
    </row>
    <row r="5716" spans="1:4" x14ac:dyDescent="0.35">
      <c r="A5716" t="str">
        <f t="shared" si="178"/>
        <v>NOFSCB-Mensajes No Financieros SEPA específico Alemania SCB</v>
      </c>
      <c r="B5716" s="9" t="s">
        <v>11902</v>
      </c>
      <c r="C5716" s="9" t="s">
        <v>11903</v>
      </c>
      <c r="D5716" t="str">
        <f t="shared" si="179"/>
        <v>NOFSCB-Mensajes No Financieros SEPA específico Alemania SCB</v>
      </c>
    </row>
    <row r="5717" spans="1:4" x14ac:dyDescent="0.35">
      <c r="A5717" t="str">
        <f t="shared" si="178"/>
        <v>NOINRE-This application generates a Proof of Saction report from an Application ID for Non Industrialized proceses. All data need is retreive from external components generating finally an electronic report.</v>
      </c>
      <c r="B5717" s="9" t="s">
        <v>11904</v>
      </c>
      <c r="C5717" s="9" t="s">
        <v>11905</v>
      </c>
      <c r="D5717" t="str">
        <f t="shared" si="179"/>
        <v>NOINRE-This application generates a Proof of Saction report from an Application ID for Non Industrialized proceses. All data need is retreive from external components generating finally an electronic report.</v>
      </c>
    </row>
    <row r="5718" spans="1:4" x14ac:dyDescent="0.35">
      <c r="A5718" t="str">
        <f t="shared" si="178"/>
        <v>NOINRE-This application generates a Proof of Saction report from an Application ID for Non Industrialized proceses. All data need is retreive from external components generating finally an electronic report.</v>
      </c>
      <c r="B5718" s="9" t="s">
        <v>11904</v>
      </c>
      <c r="C5718" s="9" t="s">
        <v>11905</v>
      </c>
      <c r="D5718" t="str">
        <f t="shared" si="179"/>
        <v>NOINRE-This application generates a Proof of Saction report from an Application ID for Non Industrialized proceses. All data need is retreive from external components generating finally an electronic report.</v>
      </c>
    </row>
    <row r="5719" spans="1:4" x14ac:dyDescent="0.35">
      <c r="A5719" t="str">
        <f t="shared" si="178"/>
        <v>NOMINA-Aplicación que se encarga de gestionar la dispersión de nóminas</v>
      </c>
      <c r="B5719" s="9" t="s">
        <v>11906</v>
      </c>
      <c r="C5719" s="9" t="s">
        <v>11907</v>
      </c>
      <c r="D5719" t="str">
        <f t="shared" si="179"/>
        <v>NOMINA-Aplicación que se encarga de gestionar la dispersión de nóminas</v>
      </c>
    </row>
    <row r="5720" spans="1:4" x14ac:dyDescent="0.35">
      <c r="A5720" t="str">
        <f t="shared" si="178"/>
        <v xml:space="preserve">NODTLK-El account de datalake de SCF Nordics </v>
      </c>
      <c r="B5720" s="124" t="s">
        <v>16964</v>
      </c>
      <c r="C5720" s="124" t="s">
        <v>16963</v>
      </c>
      <c r="D5720" t="str">
        <f t="shared" si="179"/>
        <v xml:space="preserve">NODTLK-El account de datalake de SCF Nordics </v>
      </c>
    </row>
    <row r="5721" spans="1:4" x14ac:dyDescent="0.35">
      <c r="A5721" t="str">
        <f t="shared" si="178"/>
        <v>NOREGB-NO RESIDENTES BMG</v>
      </c>
      <c r="B5721" s="9" t="s">
        <v>11908</v>
      </c>
      <c r="C5721" s="9" t="s">
        <v>11909</v>
      </c>
      <c r="D5721" t="str">
        <f t="shared" si="179"/>
        <v>NOREGB-NO RESIDENTES BMG</v>
      </c>
    </row>
    <row r="5722" spans="1:4" x14ac:dyDescent="0.35">
      <c r="A5722" t="str">
        <f t="shared" si="178"/>
        <v>NOREGL-NO RESIDENTES GLOBAL</v>
      </c>
      <c r="B5722" s="9" t="s">
        <v>11910</v>
      </c>
      <c r="C5722" s="9" t="s">
        <v>11911</v>
      </c>
      <c r="D5722" t="str">
        <f t="shared" si="179"/>
        <v>NOREGL-NO RESIDENTES GLOBAL</v>
      </c>
    </row>
    <row r="5723" spans="1:4" x14ac:dyDescent="0.35">
      <c r="A5723" t="str">
        <f t="shared" si="178"/>
        <v>NORESI-NO RESIDENTES PORTUGAL</v>
      </c>
      <c r="B5723" s="9" t="s">
        <v>11912</v>
      </c>
      <c r="C5723" s="9" t="s">
        <v>11913</v>
      </c>
      <c r="D5723" t="str">
        <f t="shared" si="179"/>
        <v>NORESI-NO RESIDENTES PORTUGAL</v>
      </c>
    </row>
    <row r="5724" spans="1:4" x14ac:dyDescent="0.35">
      <c r="A5724" t="str">
        <f t="shared" si="178"/>
        <v>NORESP-NO RESIDENTES ESPAÑA</v>
      </c>
      <c r="B5724" s="9" t="s">
        <v>11914</v>
      </c>
      <c r="C5724" s="9" t="s">
        <v>11915</v>
      </c>
      <c r="D5724" t="str">
        <f t="shared" si="179"/>
        <v>NORESP-NO RESIDENTES ESPAÑA</v>
      </c>
    </row>
    <row r="5725" spans="1:4" x14ac:dyDescent="0.35">
      <c r="A5725" t="str">
        <f t="shared" si="178"/>
        <v>NOSCCO-Tratamiento y Gestión mensaje SEPA Folleto 72</v>
      </c>
      <c r="B5725" s="9" t="s">
        <v>11916</v>
      </c>
      <c r="C5725" s="9" t="s">
        <v>11917</v>
      </c>
      <c r="D5725" t="str">
        <f t="shared" si="179"/>
        <v>NOSCCO-Tratamiento y Gestión mensaje SEPA Folleto 72</v>
      </c>
    </row>
    <row r="5726" spans="1:4" x14ac:dyDescent="0.35">
      <c r="A5726" t="str">
        <f t="shared" si="178"/>
        <v>NOSEAL-Mensajes No Financieros SEPA específico Alemania SEB</v>
      </c>
      <c r="B5726" s="9" t="s">
        <v>11918</v>
      </c>
      <c r="C5726" s="9" t="s">
        <v>11919</v>
      </c>
      <c r="D5726" t="str">
        <f t="shared" si="179"/>
        <v>NOSEAL-Mensajes No Financieros SEPA específico Alemania SEB</v>
      </c>
    </row>
    <row r="5727" spans="1:4" x14ac:dyDescent="0.35">
      <c r="A5727" t="str">
        <f t="shared" si="178"/>
        <v>NOSEBA-MENSAJES NO FINANCIEROS OFICINA BANESTO</v>
      </c>
      <c r="B5727" s="9" t="s">
        <v>11920</v>
      </c>
      <c r="C5727" s="9" t="s">
        <v>11921</v>
      </c>
      <c r="D5727" t="str">
        <f t="shared" si="179"/>
        <v>NOSEBA-MENSAJES NO FINANCIEROS OFICINA BANESTO</v>
      </c>
    </row>
    <row r="5728" spans="1:4" x14ac:dyDescent="0.35">
      <c r="A5728" t="str">
        <f t="shared" si="178"/>
        <v>NOSECO-MENSAJES NO FINANCIEROS SEPA</v>
      </c>
      <c r="B5728" s="9" t="s">
        <v>11922</v>
      </c>
      <c r="C5728" s="9" t="s">
        <v>11923</v>
      </c>
      <c r="D5728" t="str">
        <f t="shared" si="179"/>
        <v>NOSECO-MENSAJES NO FINANCIEROS SEPA</v>
      </c>
    </row>
    <row r="5729" spans="1:4" x14ac:dyDescent="0.35">
      <c r="A5729" t="str">
        <f t="shared" si="178"/>
        <v>NOSEOP-MENSAJES NO FINANCIEROS OFICINA OPENBANK</v>
      </c>
      <c r="B5729" s="9" t="s">
        <v>11924</v>
      </c>
      <c r="C5729" s="9" t="s">
        <v>11925</v>
      </c>
      <c r="D5729" t="str">
        <f t="shared" si="179"/>
        <v>NOSEOP-MENSAJES NO FINANCIEROS OFICINA OPENBANK</v>
      </c>
    </row>
    <row r="5730" spans="1:4" x14ac:dyDescent="0.35">
      <c r="A5730" t="str">
        <f t="shared" si="178"/>
        <v>NOSESA-MENSAJES NO FINANCIEROS OFICINA SANTANDER</v>
      </c>
      <c r="B5730" s="9" t="s">
        <v>11926</v>
      </c>
      <c r="C5730" s="9" t="s">
        <v>11927</v>
      </c>
      <c r="D5730" t="str">
        <f t="shared" si="179"/>
        <v>NOSESA-MENSAJES NO FINANCIEROS OFICINA SANTANDER</v>
      </c>
    </row>
    <row r="5731" spans="1:4" x14ac:dyDescent="0.35">
      <c r="A5731" t="str">
        <f t="shared" si="178"/>
        <v>NOTIES-Gestión y administración de las notificaciones realizadas a Redsys por parte de PMS, de las operaciones us-on-us</v>
      </c>
      <c r="B5731" s="9" t="s">
        <v>11928</v>
      </c>
      <c r="C5731" s="9" t="s">
        <v>11929</v>
      </c>
      <c r="D5731" t="str">
        <f t="shared" si="179"/>
        <v>NOTIES-Gestión y administración de las notificaciones realizadas a Redsys por parte de PMS, de las operaciones us-on-us</v>
      </c>
    </row>
    <row r="5732" spans="1:4" x14ac:dyDescent="0.35">
      <c r="A5732" t="str">
        <f t="shared" si="178"/>
        <v>NOTSIA-SERVICIO POR EL CUAL SE ENVIA MENSAJES SMS Y CORREO ELECTRÓNICO AL CLIENTE</v>
      </c>
      <c r="B5732" s="9" t="s">
        <v>11930</v>
      </c>
      <c r="C5732" s="9" t="s">
        <v>11931</v>
      </c>
      <c r="D5732" t="str">
        <f t="shared" si="179"/>
        <v>NOTSIA-SERVICIO POR EL CUAL SE ENVIA MENSAJES SMS Y CORREO ELECTRÓNICO AL CLIENTE</v>
      </c>
    </row>
    <row r="5733" spans="1:4" x14ac:dyDescent="0.35">
      <c r="A5733" t="str">
        <f t="shared" si="178"/>
        <v>NOVPRE-Aplicación para la gestión de novaciones de préstamos</v>
      </c>
      <c r="B5733" s="9" t="s">
        <v>11932</v>
      </c>
      <c r="C5733" s="9" t="s">
        <v>11933</v>
      </c>
      <c r="D5733" t="str">
        <f t="shared" si="179"/>
        <v>NOVPRE-Aplicación para la gestión de novaciones de préstamos</v>
      </c>
    </row>
    <row r="5734" spans="1:4" x14ac:dyDescent="0.35">
      <c r="A5734" t="str">
        <f t="shared" si="178"/>
        <v>NOVPRM-Multificación Global aplicación para la gestión de novaciones de Préstamos.</v>
      </c>
      <c r="B5734" s="9" t="s">
        <v>11934</v>
      </c>
      <c r="C5734" s="9" t="s">
        <v>11935</v>
      </c>
      <c r="D5734" t="str">
        <f t="shared" si="179"/>
        <v>NOVPRM-Multificación Global aplicación para la gestión de novaciones de Préstamos.</v>
      </c>
    </row>
    <row r="5735" spans="1:4" x14ac:dyDescent="0.35">
      <c r="A5735" t="str">
        <f t="shared" si="178"/>
        <v>NPREEM-HERRAMIENTA DE MARCAJE MASIVO DE PRECIOS PARTICULARES PARA EMPRESAS. CON LA PARTICULARICACIÓN DE PRECIOS PARA UNA PERSONA Y UN PRODUCTO-ESTANDAR-MONEDA-CANAL ORIGEN REALIZA LA REPLICA A SUS RESPECTIVOS DESTINOS</v>
      </c>
      <c r="B5735" s="9" t="s">
        <v>11936</v>
      </c>
      <c r="C5735" s="9" t="s">
        <v>11937</v>
      </c>
      <c r="D5735" t="str">
        <f t="shared" si="179"/>
        <v>NPREEM-HERRAMIENTA DE MARCAJE MASIVO DE PRECIOS PARTICULARES PARA EMPRESAS. CON LA PARTICULARICACIÓN DE PRECIOS PARA UNA PERSONA Y UN PRODUCTO-ESTANDAR-MONEDA-CANAL ORIGEN REALIZA LA REPLICA A SUS RESPECTIVOS DESTINOS</v>
      </c>
    </row>
    <row r="5736" spans="1:4" x14ac:dyDescent="0.35">
      <c r="A5736" t="str">
        <f t="shared" si="178"/>
        <v>NPREMG-SW MULTI GLOBAL. HERRAMIENTA DE MARCAJE MASIVO DE PRECIOS PARTICULARES PARA EMPRESAS. CON LA PARTICULARICACIÓN DE PRECIOS PARA UNA PERSONA Y UN PRODUCTO-ESTANDAR-MONEDA-CANAL ORIGEN REALIZA LA REPLICA A SUS RESPECTIVOS DESTINO</v>
      </c>
      <c r="B5736" s="9" t="s">
        <v>11938</v>
      </c>
      <c r="C5736" s="9" t="s">
        <v>11939</v>
      </c>
      <c r="D5736" t="str">
        <f t="shared" si="179"/>
        <v>NPREMG-SW MULTI GLOBAL. HERRAMIENTA DE MARCAJE MASIVO DE PRECIOS PARTICULARES PARA EMPRESAS. CON LA PARTICULARICACIÓN DE PRECIOS PARA UNA PERSONA Y UN PRODUCTO-ESTANDAR-MONEDA-CANAL ORIGEN REALIZA LA REPLICA A SUS RESPECTIVOS DESTINO</v>
      </c>
    </row>
    <row r="5737" spans="1:4" x14ac:dyDescent="0.35">
      <c r="A5737" t="str">
        <f t="shared" ref="A5737:A5805" si="180">CONCATENATE(C5737,"-",B5737)</f>
        <v>NPRESA-SW MULTI SAN. HERRAMIENTA DE MARCAJE MASIVO DE PRECIOS PARTICULARES PARA EMPRESAS. CON LA PARTICULARICACIÓN DE PRECIOS PARA UNA PERSONA Y UN PRODUCTO-ESTANDAR-MONEDA-CANAL ORIGEN REALIZA LA REPLICA A SUS RESPECTIVOS DESTINO</v>
      </c>
      <c r="B5737" s="9" t="s">
        <v>11940</v>
      </c>
      <c r="C5737" s="9" t="s">
        <v>11941</v>
      </c>
      <c r="D5737" t="str">
        <f t="shared" ref="D5737:D5805" si="181">A5737</f>
        <v>NPRESA-SW MULTI SAN. HERRAMIENTA DE MARCAJE MASIVO DE PRECIOS PARTICULARES PARA EMPRESAS. CON LA PARTICULARICACIÓN DE PRECIOS PARA UNA PERSONA Y UN PRODUCTO-ESTANDAR-MONEDA-CANAL ORIGEN REALIZA LA REPLICA A SUS RESPECTIVOS DESTINO</v>
      </c>
    </row>
    <row r="5738" spans="1:4" x14ac:dyDescent="0.35">
      <c r="A5738" t="str">
        <f t="shared" si="180"/>
        <v>NRLSAN-NO RESIDENTES SOFTWARE LOCAL XCLUSIVO DE SANTANDER.</v>
      </c>
      <c r="B5738" s="9" t="s">
        <v>11942</v>
      </c>
      <c r="C5738" s="9" t="s">
        <v>11943</v>
      </c>
      <c r="D5738" t="str">
        <f t="shared" si="181"/>
        <v>NRLSAN-NO RESIDENTES SOFTWARE LOCAL XCLUSIVO DE SANTANDER.</v>
      </c>
    </row>
    <row r="5739" spans="1:4" x14ac:dyDescent="0.35">
      <c r="A5739" t="str">
        <f t="shared" si="180"/>
        <v>NUCBAT-NUCLEO BATCH</v>
      </c>
      <c r="B5739" s="9" t="s">
        <v>11944</v>
      </c>
      <c r="C5739" s="9" t="s">
        <v>11945</v>
      </c>
      <c r="D5739" t="str">
        <f t="shared" si="181"/>
        <v>NUCBAT-NUCLEO BATCH</v>
      </c>
    </row>
    <row r="5740" spans="1:4" x14ac:dyDescent="0.35">
      <c r="A5740" t="str">
        <f t="shared" si="180"/>
        <v>NUCLES-Núcleo de gestión de PMAS. ESPAÑA</v>
      </c>
      <c r="B5740" s="9" t="s">
        <v>11946</v>
      </c>
      <c r="C5740" s="9" t="s">
        <v>11947</v>
      </c>
      <c r="D5740" t="str">
        <f t="shared" si="181"/>
        <v>NUCLES-Núcleo de gestión de PMAS. ESPAÑA</v>
      </c>
    </row>
    <row r="5741" spans="1:4" x14ac:dyDescent="0.35">
      <c r="A5741" t="str">
        <f t="shared" si="180"/>
        <v>NUEBRO-Nuevo Broker para Santander España. Nuevas Lógicas Intermedias multicanal que cubren las mismas fucionalidades del broker actual.</v>
      </c>
      <c r="B5741" s="9" t="s">
        <v>11948</v>
      </c>
      <c r="C5741" s="9" t="s">
        <v>11949</v>
      </c>
      <c r="D5741" t="str">
        <f t="shared" si="181"/>
        <v>NUEBRO-Nuevo Broker para Santander España. Nuevas Lógicas Intermedias multicanal que cubren las mismas fucionalidades del broker actual.</v>
      </c>
    </row>
    <row r="5742" spans="1:4" x14ac:dyDescent="0.35">
      <c r="A5742" t="str">
        <f t="shared" si="180"/>
        <v>NUECIR-Aplicación para albergar SWF Nueva Cirbe</v>
      </c>
      <c r="B5742" s="9" t="s">
        <v>11950</v>
      </c>
      <c r="C5742" s="9" t="s">
        <v>11951</v>
      </c>
      <c r="D5742" t="str">
        <f t="shared" si="181"/>
        <v>NUECIR-Aplicación para albergar SWF Nueva Cirbe</v>
      </c>
    </row>
    <row r="5743" spans="1:4" x14ac:dyDescent="0.35">
      <c r="A5743" t="str">
        <f t="shared" si="180"/>
        <v>NUENIK-Plataforma de colaboración para el nuevo Nickey</v>
      </c>
      <c r="B5743" s="9" t="s">
        <v>11952</v>
      </c>
      <c r="C5743" s="9" t="s">
        <v>11953</v>
      </c>
      <c r="D5743" t="str">
        <f t="shared" si="181"/>
        <v>NUENIK-Plataforma de colaboración para el nuevo Nickey</v>
      </c>
    </row>
    <row r="5744" spans="1:4" x14ac:dyDescent="0.35">
      <c r="A5744" t="str">
        <f t="shared" si="180"/>
        <v>NUGPRO-NúCLEO GESTIóN PRODUCTO</v>
      </c>
      <c r="B5744" s="9" t="s">
        <v>11954</v>
      </c>
      <c r="C5744" s="9" t="s">
        <v>11955</v>
      </c>
      <c r="D5744" t="str">
        <f t="shared" si="181"/>
        <v>NUGPRO-NúCLEO GESTIóN PRODUCTO</v>
      </c>
    </row>
    <row r="5745" spans="1:4" x14ac:dyDescent="0.35">
      <c r="A5745" t="str">
        <f t="shared" si="180"/>
        <v>NUPNDE-NÚCLEO PNIC ALEMANIA</v>
      </c>
      <c r="B5745" s="9" t="s">
        <v>11956</v>
      </c>
      <c r="C5745" s="9" t="s">
        <v>11957</v>
      </c>
      <c r="D5745" t="str">
        <f t="shared" si="181"/>
        <v>NUPNDE-NÚCLEO PNIC ALEMANIA</v>
      </c>
    </row>
    <row r="5746" spans="1:4" x14ac:dyDescent="0.35">
      <c r="A5746" t="str">
        <f t="shared" si="180"/>
        <v>NUPNES-NUCLEO ESPAÑA</v>
      </c>
      <c r="B5746" s="9" t="s">
        <v>11958</v>
      </c>
      <c r="C5746" s="9" t="s">
        <v>11959</v>
      </c>
      <c r="D5746" t="str">
        <f t="shared" si="181"/>
        <v>NUPNES-NUCLEO ESPAÑA</v>
      </c>
    </row>
    <row r="5747" spans="1:4" x14ac:dyDescent="0.35">
      <c r="A5747" t="str">
        <f t="shared" si="180"/>
        <v>NUPNIC-Procesamiento de los Totales Recibidos por Lotes Repositorios de Operaciones, de Operaciones Correctamente Traducidas al Formato Interno, de Autorizaciones que Requieren Confirmación Batch (dual message) y Servicios de Gestión Correspondientes, de Operaciones que no han superado los procesos de validación de la subaplicación de Origen y que requieren de una acción manual para su liberación Gestión de Lotes.</v>
      </c>
      <c r="B5747" s="9" t="s">
        <v>11960</v>
      </c>
      <c r="C5747" s="9" t="s">
        <v>11961</v>
      </c>
      <c r="D5747" t="str">
        <f t="shared" si="181"/>
        <v>NUPNIC-Procesamiento de los Totales Recibidos por Lotes Repositorios de Operaciones, de Operaciones Correctamente Traducidas al Formato Interno, de Autorizaciones que Requieren Confirmación Batch (dual message) y Servicios de Gestión Correspondientes, de Operaciones que no han superado los procesos de validación de la subaplicación de Origen y que requieren de una acción manual para su liberación Gestión de Lotes.</v>
      </c>
    </row>
    <row r="5748" spans="1:4" x14ac:dyDescent="0.35">
      <c r="A5748" t="str">
        <f t="shared" si="180"/>
        <v>NUPNUK-NUCLEO DE INTERCAMBIO UK</v>
      </c>
      <c r="B5748" s="9" t="s">
        <v>11962</v>
      </c>
      <c r="C5748" s="9" t="s">
        <v>11963</v>
      </c>
      <c r="D5748" t="str">
        <f t="shared" si="181"/>
        <v>NUPNUK-NUCLEO DE INTERCAMBIO UK</v>
      </c>
    </row>
    <row r="5749" spans="1:4" x14ac:dyDescent="0.35">
      <c r="A5749" t="str">
        <f t="shared" si="180"/>
        <v>NUPNUS-NUCLEO DE INTERCAMBIO USA</v>
      </c>
      <c r="B5749" s="9" t="s">
        <v>11964</v>
      </c>
      <c r="C5749" s="9" t="s">
        <v>11965</v>
      </c>
      <c r="D5749" t="str">
        <f t="shared" si="181"/>
        <v>NUPNUS-NUCLEO DE INTERCAMBIO USA</v>
      </c>
    </row>
    <row r="5750" spans="1:4" x14ac:dyDescent="0.35">
      <c r="A5750" t="str">
        <f t="shared" si="180"/>
        <v>NUPPES-NUCLEO GESTION PLANES PENSIONES ESPAÑA</v>
      </c>
      <c r="B5750" s="9" t="s">
        <v>11966</v>
      </c>
      <c r="C5750" s="9" t="s">
        <v>11967</v>
      </c>
      <c r="D5750" t="str">
        <f t="shared" si="181"/>
        <v>NUPPES-NUCLEO GESTION PLANES PENSIONES ESPAÑA</v>
      </c>
    </row>
    <row r="5751" spans="1:4" x14ac:dyDescent="0.35">
      <c r="A5751" t="str">
        <f t="shared" si="180"/>
        <v>NYANJS-New York and New Jersey Safe box deposits tax rate.Updating the tax rate for Safe deposit boxes</v>
      </c>
      <c r="B5751" s="9" t="s">
        <v>11968</v>
      </c>
      <c r="C5751" s="9" t="s">
        <v>11969</v>
      </c>
      <c r="D5751" t="str">
        <f t="shared" si="181"/>
        <v>NYANJS-New York and New Jersey Safe box deposits tax rate.Updating the tax rate for Safe deposit boxes</v>
      </c>
    </row>
    <row r="5752" spans="1:4" x14ac:dyDescent="0.35">
      <c r="A5752" t="str">
        <f t="shared" si="180"/>
        <v>OAPIBS-Parametrizar regra de calculo com pesos diferentes para cada pergunta.Calcular o perfil do investidor. Conservador/Moderado/Arrojado) com base na regra de calculo entre percentual / pontos parametrizado pelo gestor. Cadastrar texto e tipo dos termos- adequado, inadequado e recusado.</v>
      </c>
      <c r="B5752" s="9" t="s">
        <v>4130</v>
      </c>
      <c r="C5752" s="9" t="s">
        <v>11970</v>
      </c>
      <c r="D5752" t="str">
        <f t="shared" si="181"/>
        <v>OAPIBS-Parametrizar regra de calculo com pesos diferentes para cada pergunta.Calcular o perfil do investidor. Conservador/Moderado/Arrojado) com base na regra de calculo entre percentual / pontos parametrizado pelo gestor. Cadastrar texto e tipo dos termos- adequado, inadequado e recusado.</v>
      </c>
    </row>
    <row r="5753" spans="1:4" x14ac:dyDescent="0.35">
      <c r="A5753" t="str">
        <f t="shared" si="180"/>
        <v>OBMCOR-ORGANIZACIÓN BMG</v>
      </c>
      <c r="B5753" s="9" t="s">
        <v>11971</v>
      </c>
      <c r="C5753" s="9" t="s">
        <v>11972</v>
      </c>
      <c r="D5753" t="str">
        <f t="shared" si="181"/>
        <v>OBMCOR-ORGANIZACIÓN BMG</v>
      </c>
    </row>
    <row r="5754" spans="1:4" x14ac:dyDescent="0.35">
      <c r="A5754" t="str">
        <f t="shared" si="180"/>
        <v>OBTABB-Herramienta de Testing OP ABBEY</v>
      </c>
      <c r="B5754" s="9" t="s">
        <v>11973</v>
      </c>
      <c r="C5754" s="9" t="s">
        <v>11974</v>
      </c>
      <c r="D5754" t="str">
        <f t="shared" si="181"/>
        <v>OBTABB-Herramienta de Testing OP ABBEY</v>
      </c>
    </row>
    <row r="5755" spans="1:4" x14ac:dyDescent="0.35">
      <c r="A5755" t="str">
        <f t="shared" si="180"/>
        <v>OBTBAN-Herramienta de Testing OP BANESTO</v>
      </c>
      <c r="B5755" s="9" t="s">
        <v>11975</v>
      </c>
      <c r="C5755" s="9" t="s">
        <v>11976</v>
      </c>
      <c r="D5755" t="str">
        <f t="shared" si="181"/>
        <v>OBTBAN-Herramienta de Testing OP BANESTO</v>
      </c>
    </row>
    <row r="5756" spans="1:4" x14ac:dyDescent="0.35">
      <c r="A5756" t="str">
        <f t="shared" si="180"/>
        <v>OBTBGM-Herramienta de Testing OP BMG</v>
      </c>
      <c r="B5756" s="9" t="s">
        <v>11977</v>
      </c>
      <c r="C5756" s="9" t="s">
        <v>11978</v>
      </c>
      <c r="D5756" t="str">
        <f t="shared" si="181"/>
        <v>OBTBGM-Herramienta de Testing OP BMG</v>
      </c>
    </row>
    <row r="5757" spans="1:4" x14ac:dyDescent="0.35">
      <c r="A5757" t="str">
        <f t="shared" si="180"/>
        <v>OBTCHT-Herramienta de Testing OP CAHOOT</v>
      </c>
      <c r="B5757" s="9" t="s">
        <v>11979</v>
      </c>
      <c r="C5757" s="9" t="s">
        <v>11980</v>
      </c>
      <c r="D5757" t="str">
        <f t="shared" si="181"/>
        <v>OBTCHT-Herramienta de Testing OP CAHOOT</v>
      </c>
    </row>
    <row r="5758" spans="1:4" x14ac:dyDescent="0.35">
      <c r="A5758" t="str">
        <f t="shared" si="180"/>
        <v>OBTEST-Herramienta de Simulación y Testing de Operaciones Bancarias</v>
      </c>
      <c r="B5758" s="9" t="s">
        <v>11981</v>
      </c>
      <c r="C5758" s="9" t="s">
        <v>11982</v>
      </c>
      <c r="D5758" t="str">
        <f t="shared" si="181"/>
        <v>OBTEST-Herramienta de Simulación y Testing de Operaciones Bancarias</v>
      </c>
    </row>
    <row r="5759" spans="1:4" x14ac:dyDescent="0.35">
      <c r="A5759" t="str">
        <f t="shared" si="180"/>
        <v>OBTGEM-Herramienta de Testing OP GE MONEY</v>
      </c>
      <c r="B5759" s="9" t="s">
        <v>11983</v>
      </c>
      <c r="C5759" s="9" t="s">
        <v>11984</v>
      </c>
      <c r="D5759" t="str">
        <f t="shared" si="181"/>
        <v>OBTGEM-Herramienta de Testing OP GE MONEY</v>
      </c>
    </row>
    <row r="5760" spans="1:4" x14ac:dyDescent="0.35">
      <c r="A5760" t="str">
        <f t="shared" si="180"/>
        <v>OBTOPE-Herramienta de Testing OP BANCOS</v>
      </c>
      <c r="B5760" s="9" t="s">
        <v>11985</v>
      </c>
      <c r="C5760" s="9" t="s">
        <v>11986</v>
      </c>
      <c r="D5760" t="str">
        <f t="shared" si="181"/>
        <v>OBTOPE-Herramienta de Testing OP BANCOS</v>
      </c>
    </row>
    <row r="5761" spans="1:4" x14ac:dyDescent="0.35">
      <c r="A5761" t="str">
        <f t="shared" si="180"/>
        <v>OBTSAN-Herramienta de Testing OP SAN</v>
      </c>
      <c r="B5761" s="9" t="s">
        <v>11987</v>
      </c>
      <c r="C5761" s="9" t="s">
        <v>11988</v>
      </c>
      <c r="D5761" t="str">
        <f t="shared" si="181"/>
        <v>OBTSAN-Herramienta de Testing OP SAN</v>
      </c>
    </row>
    <row r="5762" spans="1:4" x14ac:dyDescent="0.35">
      <c r="A5762" t="str">
        <f t="shared" si="180"/>
        <v>OBTSCB-Herramienta de Testing OP SCB</v>
      </c>
      <c r="B5762" s="9" t="s">
        <v>11989</v>
      </c>
      <c r="C5762" s="9" t="s">
        <v>11990</v>
      </c>
      <c r="D5762" t="str">
        <f t="shared" si="181"/>
        <v>OBTSCB-Herramienta de Testing OP SCB</v>
      </c>
    </row>
    <row r="5763" spans="1:4" x14ac:dyDescent="0.35">
      <c r="A5763" t="str">
        <f t="shared" si="180"/>
        <v>OBTSCU-Herramienta de Testing OP SANTANDER UK CORPORATE</v>
      </c>
      <c r="B5763" s="9" t="s">
        <v>11991</v>
      </c>
      <c r="C5763" s="9" t="s">
        <v>11992</v>
      </c>
      <c r="D5763" t="str">
        <f t="shared" si="181"/>
        <v>OBTSCU-Herramienta de Testing OP SANTANDER UK CORPORATE</v>
      </c>
    </row>
    <row r="5764" spans="1:4" x14ac:dyDescent="0.35">
      <c r="A5764" t="str">
        <f t="shared" si="180"/>
        <v>OBTSEB-Herramienta de Testing OP SEB</v>
      </c>
      <c r="B5764" s="9" t="s">
        <v>11993</v>
      </c>
      <c r="C5764" s="9" t="s">
        <v>11994</v>
      </c>
      <c r="D5764" t="str">
        <f t="shared" si="181"/>
        <v>OBTSEB-Herramienta de Testing OP SEB</v>
      </c>
    </row>
    <row r="5765" spans="1:4" x14ac:dyDescent="0.35">
      <c r="A5765" t="str">
        <f t="shared" si="180"/>
        <v>OBTSOV-Herramienta de Testing OP SOVEREIGN</v>
      </c>
      <c r="B5765" s="9" t="s">
        <v>11995</v>
      </c>
      <c r="C5765" s="9" t="s">
        <v>11996</v>
      </c>
      <c r="D5765" t="str">
        <f t="shared" si="181"/>
        <v>OBTSOV-Herramienta de Testing OP SOVEREIGN</v>
      </c>
    </row>
    <row r="5766" spans="1:4" x14ac:dyDescent="0.35">
      <c r="A5766" t="str">
        <f t="shared" si="180"/>
        <v>OBTTOT-Herramienta de Testing OP TOTTA</v>
      </c>
      <c r="B5766" s="9" t="s">
        <v>11997</v>
      </c>
      <c r="C5766" s="9" t="s">
        <v>11998</v>
      </c>
      <c r="D5766" t="str">
        <f t="shared" si="181"/>
        <v>OBTTOT-Herramienta de Testing OP TOTTA</v>
      </c>
    </row>
    <row r="5767" spans="1:4" s="113" customFormat="1" x14ac:dyDescent="0.35">
      <c r="A5767" s="113" t="str">
        <f t="shared" si="180"/>
        <v>OCPOCP-Openshift</v>
      </c>
      <c r="B5767" s="115" t="s">
        <v>11999</v>
      </c>
      <c r="C5767" s="115" t="s">
        <v>12000</v>
      </c>
      <c r="D5767" s="113" t="str">
        <f t="shared" si="181"/>
        <v>OCPOCP-Openshift</v>
      </c>
    </row>
    <row r="5768" spans="1:4" s="113" customFormat="1" x14ac:dyDescent="0.35">
      <c r="A5768" s="113" t="str">
        <f t="shared" si="180"/>
        <v>OCPREG-Dedicated docker registry for Openshift</v>
      </c>
      <c r="B5768" s="115" t="s">
        <v>12001</v>
      </c>
      <c r="C5768" s="115" t="s">
        <v>12002</v>
      </c>
      <c r="D5768" s="113" t="str">
        <f t="shared" si="181"/>
        <v>OCPREG-Dedicated docker registry for Openshift</v>
      </c>
    </row>
    <row r="5769" spans="1:4" s="113" customFormat="1" x14ac:dyDescent="0.35">
      <c r="A5769" s="113" t="str">
        <f t="shared" si="180"/>
        <v>OCRGER-Optical Character Recognition [OCR] - Document Classification</v>
      </c>
      <c r="B5769" s="115" t="s">
        <v>12003</v>
      </c>
      <c r="C5769" s="115" t="s">
        <v>12004</v>
      </c>
      <c r="D5769" s="113" t="str">
        <f t="shared" si="181"/>
        <v>OCRGER-Optical Character Recognition [OCR] - Document Classification</v>
      </c>
    </row>
    <row r="5770" spans="1:4" x14ac:dyDescent="0.35">
      <c r="A5770" t="str">
        <f t="shared" si="180"/>
        <v>OCTASO-SOFTWARE SOVEREIGN DE GESTION DE OPERACIONES EN CUENTA</v>
      </c>
      <c r="B5770" s="9" t="s">
        <v>12005</v>
      </c>
      <c r="C5770" s="9" t="s">
        <v>12006</v>
      </c>
      <c r="D5770" t="str">
        <f t="shared" si="181"/>
        <v>OCTASO-SOFTWARE SOVEREIGN DE GESTION DE OPERACIONES EN CUENTA</v>
      </c>
    </row>
    <row r="5771" spans="1:4" x14ac:dyDescent="0.35">
      <c r="A5771" t="str">
        <f t="shared" si="180"/>
        <v>ODCME1-Aplicación MULTI específica PORTUGAL que da soporte completo a la operativa del Contrato marco e IPFs</v>
      </c>
      <c r="B5771" s="9" t="s">
        <v>12007</v>
      </c>
      <c r="C5771" s="9" t="s">
        <v>12008</v>
      </c>
      <c r="D5771" t="str">
        <f t="shared" si="181"/>
        <v>ODCME1-Aplicación MULTI específica PORTUGAL que da soporte completo a la operativa del Contrato marco e IPFs</v>
      </c>
    </row>
    <row r="5772" spans="1:4" x14ac:dyDescent="0.35">
      <c r="A5772" t="str">
        <f t="shared" si="180"/>
        <v>ODCMEI-Aplicación específica España que da soporte a la operativa de Contratos Marco e IPFs.</v>
      </c>
      <c r="B5772" s="9" t="s">
        <v>12009</v>
      </c>
      <c r="C5772" s="9" t="s">
        <v>12010</v>
      </c>
      <c r="D5772" t="str">
        <f t="shared" si="181"/>
        <v>ODCMEI-Aplicación específica España que da soporte a la operativa de Contratos Marco e IPFs.</v>
      </c>
    </row>
    <row r="5773" spans="1:4" x14ac:dyDescent="0.35">
      <c r="A5773" t="str">
        <f t="shared" si="180"/>
        <v>ODVSAN-Consiste en desarrollos locales de la entidad SANTANDER para Operaciones Diversas.</v>
      </c>
      <c r="B5773" s="9" t="s">
        <v>12011</v>
      </c>
      <c r="C5773" s="9" t="s">
        <v>12012</v>
      </c>
      <c r="D5773" t="str">
        <f t="shared" si="181"/>
        <v>ODVSAN-Consiste en desarrollos locales de la entidad SANTANDER para Operaciones Diversas.</v>
      </c>
    </row>
    <row r="5774" spans="1:4" x14ac:dyDescent="0.35">
      <c r="A5774" t="str">
        <f t="shared" si="180"/>
        <v>OE2020-One Europe POT</v>
      </c>
      <c r="B5774" s="9" t="s">
        <v>12013</v>
      </c>
      <c r="C5774" s="9" t="s">
        <v>12014</v>
      </c>
      <c r="D5774" t="str">
        <f t="shared" si="181"/>
        <v>OE2020-One Europe POT</v>
      </c>
    </row>
    <row r="5775" spans="1:4" x14ac:dyDescent="0.35">
      <c r="A5775" t="str">
        <f t="shared" si="180"/>
        <v>OFDPCO-Aplicación CORE que da soporte completo a las Operativas del Portal de Operativa Frecuente</v>
      </c>
      <c r="B5775" s="9" t="s">
        <v>12015</v>
      </c>
      <c r="C5775" s="9" t="s">
        <v>12016</v>
      </c>
      <c r="D5775" t="str">
        <f t="shared" si="181"/>
        <v>OFDPCO-Aplicación CORE que da soporte completo a las Operativas del Portal de Operativa Frecuente</v>
      </c>
    </row>
    <row r="5776" spans="1:4" x14ac:dyDescent="0.35">
      <c r="A5776" t="str">
        <f t="shared" si="180"/>
        <v>OFDPSO-Aplicación USA queincluye la lógica de presentación de la Operativa del Portal de Operativa Frecuente.</v>
      </c>
      <c r="B5776" s="9" t="s">
        <v>12017</v>
      </c>
      <c r="C5776" s="9" t="s">
        <v>12018</v>
      </c>
      <c r="D5776" t="str">
        <f t="shared" si="181"/>
        <v>OFDPSO-Aplicación USA queincluye la lógica de presentación de la Operativa del Portal de Operativa Frecuente.</v>
      </c>
    </row>
    <row r="5777" spans="1:4" x14ac:dyDescent="0.35">
      <c r="A5777" t="str">
        <f t="shared" si="180"/>
        <v>OFEGUI-OFERTA GUIADA GENERADA EN EL PROCESO DE CONTRATACION DE PRODUCTOS DE INVERSION</v>
      </c>
      <c r="B5777" s="9" t="s">
        <v>12019</v>
      </c>
      <c r="C5777" s="9" t="s">
        <v>12020</v>
      </c>
      <c r="D5777" t="str">
        <f t="shared" si="181"/>
        <v>OFEGUI-OFERTA GUIADA GENERADA EN EL PROCESO DE CONTRATACION DE PRODUCTOS DE INVERSION</v>
      </c>
    </row>
    <row r="5778" spans="1:4" x14ac:dyDescent="0.35">
      <c r="A5778" t="str">
        <f t="shared" si="180"/>
        <v>OFINCI-Oficina de Información Comercial, permite la gestión y coordinación de comunicaciones entre el área central de negocio y las oficinas</v>
      </c>
      <c r="B5778" s="9" t="s">
        <v>12021</v>
      </c>
      <c r="C5778" s="9" t="s">
        <v>12022</v>
      </c>
      <c r="D5778" t="str">
        <f t="shared" si="181"/>
        <v>OFINCI-Oficina de Información Comercial, permite la gestión y coordinación de comunicaciones entre el área central de negocio y las oficinas</v>
      </c>
    </row>
    <row r="5779" spans="1:4" x14ac:dyDescent="0.35">
      <c r="A5779" t="str">
        <f t="shared" si="180"/>
        <v>OFISCU-INTERFAZ PAGOS OFI RBS</v>
      </c>
      <c r="B5779" s="9" t="s">
        <v>12023</v>
      </c>
      <c r="C5779" s="9" t="s">
        <v>12024</v>
      </c>
      <c r="D5779" t="str">
        <f t="shared" si="181"/>
        <v>OFISCU-INTERFAZ PAGOS OFI RBS</v>
      </c>
    </row>
    <row r="5780" spans="1:4" x14ac:dyDescent="0.35">
      <c r="A5780" t="str">
        <f t="shared" si="180"/>
        <v>OLCNP1-Parte del On-line de Consutlas para entornos no Partenón.   Multi.</v>
      </c>
      <c r="B5780" s="9" t="s">
        <v>12025</v>
      </c>
      <c r="C5780" s="9" t="s">
        <v>12026</v>
      </c>
      <c r="D5780" t="str">
        <f t="shared" si="181"/>
        <v>OLCNP1-Parte del On-line de Consutlas para entornos no Partenón.   Multi.</v>
      </c>
    </row>
    <row r="5781" spans="1:4" x14ac:dyDescent="0.35">
      <c r="A5781" t="str">
        <f t="shared" si="180"/>
        <v>OLCNPA-Parte del On-line de Consutlas para entornos no Partenón.   No tiene ninguna dependencia con otros elementos de la arquitectura partenón como las consultas del DGO o las lupas.</v>
      </c>
      <c r="B5781" s="9" t="s">
        <v>12027</v>
      </c>
      <c r="C5781" s="9" t="s">
        <v>12028</v>
      </c>
      <c r="D5781" t="str">
        <f t="shared" si="181"/>
        <v>OLCNPA-Parte del On-line de Consutlas para entornos no Partenón.   No tiene ninguna dependencia con otros elementos de la arquitectura partenón como las consultas del DGO o las lupas.</v>
      </c>
    </row>
    <row r="5782" spans="1:4" x14ac:dyDescent="0.35">
      <c r="A5782" t="str">
        <f t="shared" si="180"/>
        <v>OLCPA1-Parte del On-line de Consutlas para entornos Partenón.  Multi</v>
      </c>
      <c r="B5782" s="9" t="s">
        <v>12029</v>
      </c>
      <c r="C5782" s="9" t="s">
        <v>12030</v>
      </c>
      <c r="D5782" t="str">
        <f t="shared" si="181"/>
        <v>OLCPA1-Parte del On-line de Consutlas para entornos Partenón.  Multi</v>
      </c>
    </row>
    <row r="5783" spans="1:4" x14ac:dyDescent="0.35">
      <c r="A5783" t="str">
        <f t="shared" si="180"/>
        <v>OLCPA2-Parte del On-line de Consutlas para entornos Partenón.  Multi</v>
      </c>
      <c r="B5783" s="9" t="s">
        <v>12029</v>
      </c>
      <c r="C5783" s="9" t="s">
        <v>12031</v>
      </c>
      <c r="D5783" t="str">
        <f t="shared" si="181"/>
        <v>OLCPA2-Parte del On-line de Consutlas para entornos Partenón.  Multi</v>
      </c>
    </row>
    <row r="5784" spans="1:4" x14ac:dyDescent="0.35">
      <c r="A5784" t="str">
        <f t="shared" si="180"/>
        <v>OLCPA3-Parte del On-line de Consutlas para entornos Partenón.  Multi</v>
      </c>
      <c r="B5784" s="9" t="s">
        <v>12029</v>
      </c>
      <c r="C5784" s="9" t="s">
        <v>12032</v>
      </c>
      <c r="D5784" t="str">
        <f t="shared" si="181"/>
        <v>OLCPA3-Parte del On-line de Consutlas para entornos Partenón.  Multi</v>
      </c>
    </row>
    <row r="5785" spans="1:4" x14ac:dyDescent="0.35">
      <c r="A5785" t="str">
        <f t="shared" si="180"/>
        <v>OLCPAS-Parte del On-line de Consutlas para entornos Partenón.   Tiene  dependencias con otros elementos de la arquitectura partenón como las consultas del DGO o las lupas.</v>
      </c>
      <c r="B5785" s="9" t="s">
        <v>12033</v>
      </c>
      <c r="C5785" s="9" t="s">
        <v>12034</v>
      </c>
      <c r="D5785" t="str">
        <f t="shared" si="181"/>
        <v>OLCPAS-Parte del On-line de Consutlas para entornos Partenón.   Tiene  dependencias con otros elementos de la arquitectura partenón como las consultas del DGO o las lupas.</v>
      </c>
    </row>
    <row r="5786" spans="1:4" x14ac:dyDescent="0.35">
      <c r="A5786" t="str">
        <f t="shared" si="180"/>
        <v>OLREBT-ON LINE RED BANESTO</v>
      </c>
      <c r="B5786" s="9" t="s">
        <v>12035</v>
      </c>
      <c r="C5786" s="9" t="s">
        <v>12036</v>
      </c>
      <c r="D5786" t="str">
        <f t="shared" si="181"/>
        <v>OLREBT-ON LINE RED BANESTO</v>
      </c>
    </row>
    <row r="5787" spans="1:4" x14ac:dyDescent="0.35">
      <c r="A5787" t="str">
        <f t="shared" si="180"/>
        <v>OLREOP-ON LINE RED OPENBANK</v>
      </c>
      <c r="B5787" s="9" t="s">
        <v>12037</v>
      </c>
      <c r="C5787" s="9" t="s">
        <v>12038</v>
      </c>
      <c r="D5787" t="str">
        <f t="shared" si="181"/>
        <v>OLREOP-ON LINE RED OPENBANK</v>
      </c>
    </row>
    <row r="5788" spans="1:4" x14ac:dyDescent="0.35">
      <c r="A5788" t="str">
        <f t="shared" si="180"/>
        <v>OLRESA-ON LINE RED SANTANDER</v>
      </c>
      <c r="B5788" s="9" t="s">
        <v>12039</v>
      </c>
      <c r="C5788" s="9" t="s">
        <v>12040</v>
      </c>
      <c r="D5788" t="str">
        <f t="shared" si="181"/>
        <v>OLRESA-ON LINE RED SANTANDER</v>
      </c>
    </row>
    <row r="5789" spans="1:4" x14ac:dyDescent="0.35">
      <c r="A5789" t="str">
        <f t="shared" si="180"/>
        <v>OMDOMI-OPERMART DOMICILIACIONES</v>
      </c>
      <c r="B5789" s="9" t="s">
        <v>12041</v>
      </c>
      <c r="C5789" s="9" t="s">
        <v>12042</v>
      </c>
      <c r="D5789" t="str">
        <f t="shared" si="181"/>
        <v>OMDOMI-OPERMART DOMICILIACIONES</v>
      </c>
    </row>
    <row r="5790" spans="1:4" x14ac:dyDescent="0.35">
      <c r="A5790" t="str">
        <f t="shared" si="180"/>
        <v>OMPRES-La aplicación de Préstamos debe disponer de un repositorio anexo que proporcione información (como fuente única) del producto, para cubrir las necesidades de Operaciones y de los Sistemas de Información.  Para conseguir dicho objetivo se crearán repositorios “ordenados” de datos (interfaces en fichero)  que se constituyen como extensiones de la aplicación y que serán la fuente única de información para el departamento de Operaciones correspondiente y para los Sistemas de Información. Los beneficios de este sistema son: • Unicidad: La Interfaz Estándar se convierte en fuente de información única para todos los Sistemas de Información.  • Portabilidad: La Interfaz Estándar puede instalarse junto a la Aplicación correspondiente.</v>
      </c>
      <c r="B5790" s="9" t="s">
        <v>12043</v>
      </c>
      <c r="C5790" s="9" t="s">
        <v>12044</v>
      </c>
      <c r="D5790" t="str">
        <f t="shared" si="181"/>
        <v>OMPRES-La aplicación de Préstamos debe disponer de un repositorio anexo que proporcione información (como fuente única) del producto, para cubrir las necesidades de Operaciones y de los Sistemas de Información.  Para conseguir dicho objetivo se crearán repositorios “ordenados” de datos (interfaces en fichero)  que se constituyen como extensiones de la aplicación y que serán la fuente única de información para el departamento de Operaciones correspondiente y para los Sistemas de Información. Los beneficios de este sistema son: • Unicidad: La Interfaz Estándar se convierte en fuente de información única para todos los Sistemas de Información.  • Portabilidad: La Interfaz Estándar puede instalarse junto a la Aplicación correspondiente.</v>
      </c>
    </row>
    <row r="5791" spans="1:4" x14ac:dyDescent="0.35">
      <c r="A5791" t="str">
        <f t="shared" si="180"/>
        <v>ONBDIG -Santanter Uruguay  Onboarding Digital para Banca Comercial.</v>
      </c>
      <c r="B5791" s="9" t="s">
        <v>12045</v>
      </c>
      <c r="C5791" s="9" t="s">
        <v>12046</v>
      </c>
      <c r="D5791" t="str">
        <f t="shared" ref="D5791" si="182">A5791</f>
        <v>ONBDIG -Santanter Uruguay  Onboarding Digital para Banca Comercial.</v>
      </c>
    </row>
    <row r="5792" spans="1:4" x14ac:dyDescent="0.35">
      <c r="A5792" t="str">
        <f t="shared" si="180"/>
        <v>ONBOPJ-Aplicación Funcional ligada al proceso de Alta de Personas Jurídicas que orquesta las llamadas a los diversos servicios de las distintas aplicaciones y que contiene el front.</v>
      </c>
      <c r="B5792" s="9" t="s">
        <v>12047</v>
      </c>
      <c r="C5792" s="9" t="s">
        <v>12048</v>
      </c>
      <c r="D5792" t="str">
        <f t="shared" si="181"/>
        <v>ONBOPJ-Aplicación Funcional ligada al proceso de Alta de Personas Jurídicas que orquesta las llamadas a los diversos servicios de las distintas aplicaciones y que contiene el front.</v>
      </c>
    </row>
    <row r="5793" spans="1:4" x14ac:dyDescent="0.35">
      <c r="A5793" t="str">
        <f t="shared" si="180"/>
        <v>ONPAFR-Implementar el servicio de comunicación y transmisión de operaciones mediante el proveedor de Ripple entre miembros de Grupo Santander, para el cual podamos realizar la recepción de  las instrucciones de abono a cuentas Santander México.</v>
      </c>
      <c r="B5793" s="9" t="s">
        <v>12049</v>
      </c>
      <c r="C5793" s="9" t="s">
        <v>12050</v>
      </c>
      <c r="D5793" t="str">
        <f t="shared" si="181"/>
        <v>ONPAFR-Implementar el servicio de comunicación y transmisión de operaciones mediante el proveedor de Ripple entre miembros de Grupo Santander, para el cual podamos realizar la recepción de  las instrucciones de abono a cuentas Santander México.</v>
      </c>
    </row>
    <row r="5794" spans="1:4" x14ac:dyDescent="0.35">
      <c r="A5794" t="str">
        <f t="shared" si="180"/>
        <v>ONPEFI-Aplicación ligada al proceso de Alta de persona Física que orquesta las llamadas a los diversos servicios de las distitnas aplicaciones y que contiene el Front</v>
      </c>
      <c r="B5794" s="9" t="s">
        <v>12051</v>
      </c>
      <c r="C5794" s="9" t="s">
        <v>12052</v>
      </c>
      <c r="D5794" t="str">
        <f t="shared" si="181"/>
        <v>ONPEFI-Aplicación ligada al proceso de Alta de persona Física que orquesta las llamadas a los diversos servicios de las distitnas aplicaciones y que contiene el Front</v>
      </c>
    </row>
    <row r="5795" spans="1:4" x14ac:dyDescent="0.35">
      <c r="A5795" t="str">
        <f t="shared" si="180"/>
        <v>OOPPGE-El Componente de Organización de Procesos está multiimplementado. En todos estos casos, la multiespecificidad viene dada por el LDAP a utilizar, que será el propio de cada entidad.  El componente Organización de Procesos. es un sistema estructural que determina el actor que puede ejecutar un rol para un proceso y un caso de negocio determinados. Los Procesos de Negocio solicitan a Organización de Procesos las personas que deben realizar una determinada tarea. Organización de Procesos en base al rol, las restricciones y los datos del caso, facilita la/s persona/s que pueden realizar dicha tarea.</v>
      </c>
      <c r="B5795" s="9" t="s">
        <v>12053</v>
      </c>
      <c r="C5795" s="9" t="s">
        <v>12054</v>
      </c>
      <c r="D5795" t="str">
        <f t="shared" si="181"/>
        <v>OOPPGE-El Componente de Organización de Procesos está multiimplementado. En todos estos casos, la multiespecificidad viene dada por el LDAP a utilizar, que será el propio de cada entidad.  El componente Organización de Procesos. es un sistema estructural que determina el actor que puede ejecutar un rol para un proceso y un caso de negocio determinados. Los Procesos de Negocio solicitan a Organización de Procesos las personas que deben realizar una determinada tarea. Organización de Procesos en base al rol, las restricciones y los datos del caso, facilita la/s persona/s que pueden realizar dicha tarea.</v>
      </c>
    </row>
    <row r="5796" spans="1:4" x14ac:dyDescent="0.35">
      <c r="A5796" t="str">
        <f t="shared" si="180"/>
        <v>OOPPGE-El Componente de Organización de Procesos está multiimplementado. En todos estos casos, la multiespecificidad viene dada por el LDAP a utilizar, que será el propio de cada entidad.  El componente Organización de Procesos. es un sistema estructural que determina el actor que puede ejecutar un rol para un proceso y un caso de negocio determinados. Los Procesos de Negocio solicitan a Organización de Procesos las personas que deben realizar una determinada tarea. Organización de Procesos en base al rol, las restricciones y los datos del caso, facilita la/s persona/s que pueden realizar dicha tarea.</v>
      </c>
      <c r="B5796" s="9" t="s">
        <v>12053</v>
      </c>
      <c r="C5796" s="9" t="s">
        <v>12054</v>
      </c>
      <c r="D5796" t="str">
        <f t="shared" si="181"/>
        <v>OOPPGE-El Componente de Organización de Procesos está multiimplementado. En todos estos casos, la multiespecificidad viene dada por el LDAP a utilizar, que será el propio de cada entidad.  El componente Organización de Procesos. es un sistema estructural que determina el actor que puede ejecutar un rol para un proceso y un caso de negocio determinados. Los Procesos de Negocio solicitan a Organización de Procesos las personas que deben realizar una determinada tarea. Organización de Procesos en base al rol, las restricciones y los datos del caso, facilita la/s persona/s que pueden realizar dicha tarea.</v>
      </c>
    </row>
    <row r="5797" spans="1:4" x14ac:dyDescent="0.35">
      <c r="A5797" t="str">
        <f t="shared" si="180"/>
        <v>OOTCOR-TACTICO OBJETOS OPERATIVOS HOST (CORE)</v>
      </c>
      <c r="B5797" s="9" t="s">
        <v>12055</v>
      </c>
      <c r="C5797" s="9" t="s">
        <v>12056</v>
      </c>
      <c r="D5797" t="str">
        <f t="shared" si="181"/>
        <v>OOTCOR-TACTICO OBJETOS OPERATIVOS HOST (CORE)</v>
      </c>
    </row>
    <row r="5798" spans="1:4" x14ac:dyDescent="0.35">
      <c r="A5798" t="str">
        <f t="shared" si="180"/>
        <v>OOTCRP-TACTICO OBJETOS OPERATIVOS HOST (ENTORNO CORPORATIVO)</v>
      </c>
      <c r="B5798" s="9" t="s">
        <v>12057</v>
      </c>
      <c r="C5798" s="9" t="s">
        <v>12058</v>
      </c>
      <c r="D5798" t="str">
        <f t="shared" si="181"/>
        <v>OOTCRP-TACTICO OBJETOS OPERATIVOS HOST (ENTORNO CORPORATIVO)</v>
      </c>
    </row>
    <row r="5799" spans="1:4" x14ac:dyDescent="0.35">
      <c r="A5799" t="str">
        <f t="shared" si="180"/>
        <v>OPBABB-LOCAL SANTANDER UK</v>
      </c>
      <c r="B5799" s="9" t="s">
        <v>12059</v>
      </c>
      <c r="C5799" s="9" t="s">
        <v>12060</v>
      </c>
      <c r="D5799" t="str">
        <f t="shared" si="181"/>
        <v>OPBABB-LOCAL SANTANDER UK</v>
      </c>
    </row>
    <row r="5800" spans="1:4" x14ac:dyDescent="0.35">
      <c r="A5800" t="str">
        <f t="shared" si="180"/>
        <v>OPBASO-OPERACIONES BACKOFFICE SOVEREING</v>
      </c>
      <c r="B5800" s="9" t="s">
        <v>12061</v>
      </c>
      <c r="C5800" s="9" t="s">
        <v>12062</v>
      </c>
      <c r="D5800" t="str">
        <f t="shared" si="181"/>
        <v>OPBASO-OPERACIONES BACKOFFICE SOVEREING</v>
      </c>
    </row>
    <row r="5801" spans="1:4" x14ac:dyDescent="0.35">
      <c r="A5801" t="str">
        <f t="shared" si="180"/>
        <v>OPCMEU-Aplicación para el sofftware especifico de UK de Operativa de Contrato Marco</v>
      </c>
      <c r="B5801" s="9" t="s">
        <v>12063</v>
      </c>
      <c r="C5801" s="9" t="s">
        <v>12064</v>
      </c>
      <c r="D5801" t="str">
        <f t="shared" si="181"/>
        <v>OPCMEU-Aplicación para el sofftware especifico de UK de Operativa de Contrato Marco</v>
      </c>
    </row>
    <row r="5802" spans="1:4" x14ac:dyDescent="0.35">
      <c r="A5802" t="str">
        <f t="shared" si="180"/>
        <v>OPCOSS-Aplicación para la Multificación de la Operativa de servicio SAN</v>
      </c>
      <c r="B5802" s="9" t="s">
        <v>12065</v>
      </c>
      <c r="C5802" s="9" t="s">
        <v>12066</v>
      </c>
      <c r="D5802" t="str">
        <f t="shared" si="181"/>
        <v>OPCOSS-Aplicación para la Multificación de la Operativa de servicio SAN</v>
      </c>
    </row>
    <row r="5803" spans="1:4" x14ac:dyDescent="0.35">
      <c r="A5803" t="str">
        <f t="shared" si="180"/>
        <v>OPDCDS-Aplicación con la operativa de los Contratos de Servicio</v>
      </c>
      <c r="B5803" s="9" t="s">
        <v>12067</v>
      </c>
      <c r="C5803" s="9" t="s">
        <v>12068</v>
      </c>
      <c r="D5803" t="str">
        <f t="shared" si="181"/>
        <v>OPDCDS-Aplicación con la operativa de los Contratos de Servicio</v>
      </c>
    </row>
    <row r="5804" spans="1:4" x14ac:dyDescent="0.35">
      <c r="A5804" t="str">
        <f t="shared" si="180"/>
        <v>OPDENE-Aplicación encargada de la gestión de Operaciones de negocios relacionadas con contratos</v>
      </c>
      <c r="B5804" s="9" t="s">
        <v>12069</v>
      </c>
      <c r="C5804" s="9" t="s">
        <v>12070</v>
      </c>
      <c r="D5804" t="str">
        <f t="shared" si="181"/>
        <v>OPDENE-Aplicación encargada de la gestión de Operaciones de negocios relacionadas con contratos</v>
      </c>
    </row>
    <row r="5805" spans="1:4" x14ac:dyDescent="0.35">
      <c r="A5805" t="str">
        <f t="shared" si="180"/>
        <v>OPDEPM-Aplicación para la multificación global de Operaciones de Préstamos.</v>
      </c>
      <c r="B5805" s="9" t="s">
        <v>12071</v>
      </c>
      <c r="C5805" s="9" t="s">
        <v>12072</v>
      </c>
      <c r="D5805" t="str">
        <f t="shared" si="181"/>
        <v>OPDEPM-Aplicación para la multificación global de Operaciones de Préstamos.</v>
      </c>
    </row>
    <row r="5806" spans="1:4" x14ac:dyDescent="0.35">
      <c r="A5806" t="str">
        <f t="shared" ref="A5806:A5872" si="183">CONCATENATE(C5806,"-",B5806)</f>
        <v>OPDEPR-Aplicación para operativa de prestamos</v>
      </c>
      <c r="B5806" s="9" t="s">
        <v>12073</v>
      </c>
      <c r="C5806" s="9" t="s">
        <v>12074</v>
      </c>
      <c r="D5806" t="str">
        <f t="shared" ref="D5806:D5872" si="184">A5806</f>
        <v>OPDEPR-Aplicación para operativa de prestamos</v>
      </c>
    </row>
    <row r="5807" spans="1:4" x14ac:dyDescent="0.35">
      <c r="A5807" t="str">
        <f t="shared" si="183"/>
        <v>OPDLDC-Aplicación para opertaiva de líneas de crédito</v>
      </c>
      <c r="B5807" s="9" t="s">
        <v>12075</v>
      </c>
      <c r="C5807" s="9" t="s">
        <v>12076</v>
      </c>
      <c r="D5807" t="str">
        <f t="shared" si="184"/>
        <v>OPDLDC-Aplicación para opertaiva de líneas de crédito</v>
      </c>
    </row>
    <row r="5808" spans="1:4" x14ac:dyDescent="0.35">
      <c r="A5808" t="str">
        <f t="shared" si="183"/>
        <v>OPEABB-OPERACIONES ABB</v>
      </c>
      <c r="B5808" s="9" t="s">
        <v>12077</v>
      </c>
      <c r="C5808" s="9" t="s">
        <v>12078</v>
      </c>
      <c r="D5808" t="str">
        <f t="shared" si="184"/>
        <v>OPEABB-OPERACIONES ABB</v>
      </c>
    </row>
    <row r="5809" spans="1:4" x14ac:dyDescent="0.35">
      <c r="A5809" t="str">
        <f t="shared" si="183"/>
        <v>OPEACL-Extractores Opermart Acuerdos cliente</v>
      </c>
      <c r="B5809" s="9" t="s">
        <v>12079</v>
      </c>
      <c r="C5809" s="9" t="s">
        <v>12080</v>
      </c>
      <c r="D5809" t="str">
        <f t="shared" si="184"/>
        <v>OPEACL-Extractores Opermart Acuerdos cliente</v>
      </c>
    </row>
    <row r="5810" spans="1:4" x14ac:dyDescent="0.35">
      <c r="A5810" t="str">
        <f t="shared" si="183"/>
        <v>OPEBAC-OPERACIONES BACKOFFICE</v>
      </c>
      <c r="B5810" s="9" t="s">
        <v>12081</v>
      </c>
      <c r="C5810" s="9" t="s">
        <v>12082</v>
      </c>
      <c r="D5810" t="str">
        <f t="shared" si="184"/>
        <v>OPEBAC-OPERACIONES BACKOFFICE</v>
      </c>
    </row>
    <row r="5811" spans="1:4" x14ac:dyDescent="0.35">
      <c r="A5811" t="str">
        <f t="shared" si="183"/>
        <v>OPEBAN-OPERACIONES BAN</v>
      </c>
      <c r="B5811" s="9" t="s">
        <v>12083</v>
      </c>
      <c r="C5811" s="9" t="s">
        <v>12084</v>
      </c>
      <c r="D5811" t="str">
        <f t="shared" si="184"/>
        <v>OPEBAN-OPERACIONES BAN</v>
      </c>
    </row>
    <row r="5812" spans="1:4" x14ac:dyDescent="0.35">
      <c r="A5812" t="str">
        <f t="shared" si="183"/>
        <v>OPECSI-Generación de información para el Openmart de CSI.</v>
      </c>
      <c r="B5812" s="9" t="s">
        <v>12085</v>
      </c>
      <c r="C5812" s="9" t="s">
        <v>12086</v>
      </c>
      <c r="D5812" t="str">
        <f t="shared" si="184"/>
        <v>OPECSI-Generación de información para el Openmart de CSI.</v>
      </c>
    </row>
    <row r="5813" spans="1:4" x14ac:dyDescent="0.35">
      <c r="A5813" t="str">
        <f t="shared" si="183"/>
        <v>OPEFES-IIC OPERACIONES FONDOS LOCAL ESPAÑA</v>
      </c>
      <c r="B5813" s="9" t="s">
        <v>12087</v>
      </c>
      <c r="C5813" s="9" t="s">
        <v>12088</v>
      </c>
      <c r="D5813" t="str">
        <f t="shared" si="184"/>
        <v>OPEFES-IIC OPERACIONES FONDOS LOCAL ESPAÑA</v>
      </c>
    </row>
    <row r="5814" spans="1:4" x14ac:dyDescent="0.35">
      <c r="A5814" t="str">
        <f t="shared" si="183"/>
        <v>OPEGAT-Opermart de Tarjetas Corporativas</v>
      </c>
      <c r="B5814" s="9" t="s">
        <v>12089</v>
      </c>
      <c r="C5814" s="9" t="s">
        <v>12090</v>
      </c>
      <c r="D5814" t="str">
        <f t="shared" si="184"/>
        <v>OPEGAT-Opermart de Tarjetas Corporativas</v>
      </c>
    </row>
    <row r="5815" spans="1:4" x14ac:dyDescent="0.35">
      <c r="A5815" t="str">
        <f t="shared" si="183"/>
        <v>OPEGAU-Extractores Opermart GAU </v>
      </c>
      <c r="B5815" s="9" t="s">
        <v>12091</v>
      </c>
      <c r="C5815" s="9" t="s">
        <v>12092</v>
      </c>
      <c r="D5815" t="str">
        <f t="shared" si="184"/>
        <v>OPEGAU-Extractores Opermart GAU </v>
      </c>
    </row>
    <row r="5816" spans="1:4" x14ac:dyDescent="0.35">
      <c r="A5816" t="str">
        <f t="shared" si="183"/>
        <v>OPEGEM-Extracción de datos y formateo de los mismos de los soportes y remesas en el que se encuentran en determinado estado para realizar la carga en el Openmart.</v>
      </c>
      <c r="B5816" s="9" t="s">
        <v>12093</v>
      </c>
      <c r="C5816" s="9" t="s">
        <v>12094</v>
      </c>
      <c r="D5816" t="str">
        <f t="shared" si="184"/>
        <v>OPEGEM-Extracción de datos y formateo de los mismos de los soportes y remesas en el que se encuentran en determinado estado para realizar la carga en el Openmart.</v>
      </c>
    </row>
    <row r="5817" spans="1:4" x14ac:dyDescent="0.35">
      <c r="A5817" t="str">
        <f t="shared" si="183"/>
        <v>OPEGGR-Aplicación de Opermart de GGR</v>
      </c>
      <c r="B5817" s="9" t="s">
        <v>12095</v>
      </c>
      <c r="C5817" s="9" t="s">
        <v>12096</v>
      </c>
      <c r="D5817" t="str">
        <f t="shared" si="184"/>
        <v>OPEGGR-Aplicación de Opermart de GGR</v>
      </c>
    </row>
    <row r="5818" spans="1:4" x14ac:dyDescent="0.35">
      <c r="A5818" t="str">
        <f t="shared" si="183"/>
        <v>OPEMAR-Aplicación Opermart PDI</v>
      </c>
      <c r="B5818" s="9" t="s">
        <v>12097</v>
      </c>
      <c r="C5818" s="9" t="s">
        <v>12098</v>
      </c>
      <c r="D5818" t="str">
        <f t="shared" si="184"/>
        <v>OPEMAR-Aplicación Opermart PDI</v>
      </c>
    </row>
    <row r="5819" spans="1:4" x14ac:dyDescent="0.35">
      <c r="A5819" t="str">
        <f t="shared" si="183"/>
        <v>OPENAP-Open Platform - Common APIs</v>
      </c>
      <c r="B5819" s="9" t="s">
        <v>12099</v>
      </c>
      <c r="C5819" s="9" t="s">
        <v>12100</v>
      </c>
      <c r="D5819" t="s">
        <v>12099</v>
      </c>
    </row>
    <row r="5820" spans="1:4" x14ac:dyDescent="0.35">
      <c r="A5820" t="str">
        <f t="shared" si="183"/>
        <v>OPENDI-Open Platform - Global Identity Service providing unique repository and Flows for the bank identity managers</v>
      </c>
      <c r="B5820" s="9" t="s">
        <v>12101</v>
      </c>
      <c r="C5820" s="9" t="s">
        <v>12102</v>
      </c>
      <c r="D5820" t="s">
        <v>12101</v>
      </c>
    </row>
    <row r="5821" spans="1:4" x14ac:dyDescent="0.35">
      <c r="A5821" t="str">
        <f t="shared" si="183"/>
        <v>OPENDO-Open Platform - digital onboarding provides the building blocks for an automated and fully digital customer onboarding experience</v>
      </c>
      <c r="B5821" s="9" t="s">
        <v>12103</v>
      </c>
      <c r="C5821" s="9" t="s">
        <v>12104</v>
      </c>
      <c r="D5821" t="s">
        <v>12103</v>
      </c>
    </row>
    <row r="5822" spans="1:4" x14ac:dyDescent="0.35">
      <c r="A5822" t="str">
        <f t="shared" si="183"/>
        <v>OPEPEL-Extractores Opermart Pagos Electrónicos</v>
      </c>
      <c r="B5822" s="9" t="s">
        <v>12105</v>
      </c>
      <c r="C5822" s="9" t="s">
        <v>12106</v>
      </c>
      <c r="D5822" t="str">
        <f t="shared" si="184"/>
        <v>OPEPEL-Extractores Opermart Pagos Electrónicos</v>
      </c>
    </row>
    <row r="5823" spans="1:4" x14ac:dyDescent="0.35">
      <c r="A5823" t="str">
        <f t="shared" si="183"/>
        <v>OPEPN1-Aplicación Opermart de PNC</v>
      </c>
      <c r="B5823" s="9" t="s">
        <v>12107</v>
      </c>
      <c r="C5823" s="9" t="s">
        <v>12108</v>
      </c>
      <c r="D5823" t="str">
        <f t="shared" si="184"/>
        <v>OPEPN1-Aplicación Opermart de PNC</v>
      </c>
    </row>
    <row r="5824" spans="1:4" x14ac:dyDescent="0.35">
      <c r="A5824" t="str">
        <f t="shared" si="183"/>
        <v>OPEPNC-OPERMART-PNC</v>
      </c>
      <c r="B5824" s="9" t="s">
        <v>12109</v>
      </c>
      <c r="C5824" s="9" t="s">
        <v>12110</v>
      </c>
      <c r="D5824" t="str">
        <f t="shared" si="184"/>
        <v>OPEPNC-OPERMART-PNC</v>
      </c>
    </row>
    <row r="5825" spans="1:4" x14ac:dyDescent="0.35">
      <c r="A5825" t="str">
        <f t="shared" si="183"/>
        <v>OPEPRE-OPERMART SANTANDER ESPAÑA - DESARROLLOS LOCALES</v>
      </c>
      <c r="B5825" s="9" t="s">
        <v>12111</v>
      </c>
      <c r="C5825" s="9" t="s">
        <v>12112</v>
      </c>
      <c r="D5825" t="str">
        <f t="shared" si="184"/>
        <v>OPEPRE-OPERMART SANTANDER ESPAÑA - DESARROLLOS LOCALES</v>
      </c>
    </row>
    <row r="5826" spans="1:4" x14ac:dyDescent="0.35">
      <c r="A5826" t="str">
        <f t="shared" si="183"/>
        <v>OPERAC-Realizará la Gestión de Operaciones, Gestión de Históricos, Reglas de Acciones y Reglas de Operaciones</v>
      </c>
      <c r="B5826" s="9" t="s">
        <v>12113</v>
      </c>
      <c r="C5826" s="9" t="s">
        <v>12114</v>
      </c>
      <c r="D5826" t="str">
        <f t="shared" si="184"/>
        <v>OPERAC-Realizará la Gestión de Operaciones, Gestión de Históricos, Reglas de Acciones y Reglas de Operaciones</v>
      </c>
    </row>
    <row r="5827" spans="1:4" x14ac:dyDescent="0.35">
      <c r="A5827" t="str">
        <f t="shared" si="183"/>
        <v>OPERB6-NEGOCIACION DE DOCUMENTOS OM NEGO</v>
      </c>
      <c r="B5827" s="9" t="s">
        <v>12115</v>
      </c>
      <c r="C5827" s="9" t="s">
        <v>12116</v>
      </c>
      <c r="D5827" t="str">
        <f t="shared" si="184"/>
        <v>OPERB6-NEGOCIACION DE DOCUMENTOS OM NEGO</v>
      </c>
    </row>
    <row r="5828" spans="1:4" x14ac:dyDescent="0.35">
      <c r="A5828" t="str">
        <f t="shared" si="183"/>
        <v>OPERDE-OPERACIONES_DE</v>
      </c>
      <c r="B5828" s="9" t="s">
        <v>12117</v>
      </c>
      <c r="C5828" s="9" t="s">
        <v>12118</v>
      </c>
      <c r="D5828" t="str">
        <f t="shared" si="184"/>
        <v>OPERDE-OPERACIONES_DE</v>
      </c>
    </row>
    <row r="5829" spans="1:4" x14ac:dyDescent="0.35">
      <c r="A5829" t="str">
        <f t="shared" si="183"/>
        <v>OPERES-Realizará la Gestión de Operaciones, Gestión de Históricos, Reglas de Acciones y Reglas de Operaciones. ESPAÑA</v>
      </c>
      <c r="B5829" s="9" t="s">
        <v>12119</v>
      </c>
      <c r="C5829" s="9" t="s">
        <v>12120</v>
      </c>
      <c r="D5829" t="str">
        <f t="shared" si="184"/>
        <v>OPERES-Realizará la Gestión de Operaciones, Gestión de Históricos, Reglas de Acciones y Reglas de Operaciones. ESPAÑA</v>
      </c>
    </row>
    <row r="5830" spans="1:4" x14ac:dyDescent="0.35">
      <c r="A5830" t="str">
        <f t="shared" si="183"/>
        <v>OPERGD-OPERMART DE LAS APLICACIONES DE GESTION DOCUMENTARIA</v>
      </c>
      <c r="B5830" s="9" t="s">
        <v>12121</v>
      </c>
      <c r="C5830" s="9" t="s">
        <v>12122</v>
      </c>
      <c r="D5830" t="str">
        <f t="shared" si="184"/>
        <v>OPERGD-OPERMART DE LAS APLICACIONES DE GESTION DOCUMENTARIA</v>
      </c>
    </row>
    <row r="5831" spans="1:4" x14ac:dyDescent="0.35">
      <c r="A5831" t="str">
        <f t="shared" si="183"/>
        <v>OPERMA-Contiene las operaciones necesarias para obtener indicadores para la aplicación de Opermart</v>
      </c>
      <c r="B5831" s="9" t="s">
        <v>7143</v>
      </c>
      <c r="C5831" s="9" t="s">
        <v>12123</v>
      </c>
      <c r="D5831" t="str">
        <f t="shared" si="184"/>
        <v>OPERMA-Contiene las operaciones necesarias para obtener indicadores para la aplicación de Opermart</v>
      </c>
    </row>
    <row r="5832" spans="1:4" x14ac:dyDescent="0.35">
      <c r="A5832" t="str">
        <f t="shared" si="183"/>
        <v>OPEROL-Extractores Opermart Gestor Roles</v>
      </c>
      <c r="B5832" s="9" t="s">
        <v>12124</v>
      </c>
      <c r="C5832" s="9" t="s">
        <v>12125</v>
      </c>
      <c r="D5832" t="str">
        <f t="shared" si="184"/>
        <v>OPEROL-Extractores Opermart Gestor Roles</v>
      </c>
    </row>
    <row r="5833" spans="1:4" x14ac:dyDescent="0.35">
      <c r="A5833" t="str">
        <f t="shared" si="183"/>
        <v>OPERPE-OPERMART CONTROL OPERATIVO APLICATIVO OPERACIONAL PAGOS ELECTRONICOS.</v>
      </c>
      <c r="B5833" s="9" t="s">
        <v>12126</v>
      </c>
      <c r="C5833" s="9" t="s">
        <v>12127</v>
      </c>
      <c r="D5833" t="str">
        <f t="shared" si="184"/>
        <v>OPERPE-OPERMART CONTROL OPERATIVO APLICATIVO OPERACIONAL PAGOS ELECTRONICOS.</v>
      </c>
    </row>
    <row r="5834" spans="1:4" x14ac:dyDescent="0.35">
      <c r="A5834" t="str">
        <f t="shared" si="183"/>
        <v>OPERPI-Opermart PLataforma de impresión</v>
      </c>
      <c r="B5834" s="9" t="s">
        <v>12128</v>
      </c>
      <c r="C5834" s="9" t="s">
        <v>12129</v>
      </c>
      <c r="D5834" t="str">
        <f t="shared" si="184"/>
        <v>OPERPI-Opermart PLataforma de impresión</v>
      </c>
    </row>
    <row r="5835" spans="1:4" x14ac:dyDescent="0.35">
      <c r="A5835" t="str">
        <f t="shared" si="183"/>
        <v>OPERPM-Generar un sistema de información para el seguimiento Operacional de PMAS</v>
      </c>
      <c r="B5835" s="9" t="s">
        <v>12130</v>
      </c>
      <c r="C5835" s="9" t="s">
        <v>12131</v>
      </c>
      <c r="D5835" t="str">
        <f t="shared" si="184"/>
        <v>OPERPM-Generar un sistema de información para el seguimiento Operacional de PMAS</v>
      </c>
    </row>
    <row r="5836" spans="1:4" x14ac:dyDescent="0.35">
      <c r="A5836" t="str">
        <f t="shared" si="183"/>
        <v>OPERT1-APLICACIÓN DE OPERACIONES DEL TERCERO EN SANTANDER NACIONAL</v>
      </c>
      <c r="B5836" s="9" t="s">
        <v>12132</v>
      </c>
      <c r="C5836" s="9" t="s">
        <v>12133</v>
      </c>
      <c r="D5836" t="str">
        <f t="shared" si="184"/>
        <v>OPERT1-APLICACIÓN DE OPERACIONES DEL TERCERO EN SANTANDER NACIONAL</v>
      </c>
    </row>
    <row r="5837" spans="1:4" x14ac:dyDescent="0.35">
      <c r="A5837" t="str">
        <f t="shared" si="183"/>
        <v>OPERT2-APLICACIÓN DE OPERACIONES DEL TERCERO EN ALEMANIA</v>
      </c>
      <c r="B5837" s="9" t="s">
        <v>12134</v>
      </c>
      <c r="C5837" s="9" t="s">
        <v>12135</v>
      </c>
      <c r="D5837" t="str">
        <f t="shared" si="184"/>
        <v>OPERT2-APLICACIÓN DE OPERACIONES DEL TERCERO EN ALEMANIA</v>
      </c>
    </row>
    <row r="5838" spans="1:4" x14ac:dyDescent="0.35">
      <c r="A5838" t="str">
        <f t="shared" si="183"/>
        <v>OPERTE-APLICACIÓN DE OPERACIONES DE TERCEROS EN A&amp;L</v>
      </c>
      <c r="B5838" s="9" t="s">
        <v>12136</v>
      </c>
      <c r="C5838" s="9" t="s">
        <v>12137</v>
      </c>
      <c r="D5838" t="str">
        <f t="shared" si="184"/>
        <v>OPERTE-APLICACIÓN DE OPERACIONES DE TERCEROS EN A&amp;L</v>
      </c>
    </row>
    <row r="5839" spans="1:4" x14ac:dyDescent="0.35">
      <c r="A5839" t="str">
        <f t="shared" si="183"/>
        <v>OPERU1-Consulta operaciones carteras UK</v>
      </c>
      <c r="B5839" s="9" t="s">
        <v>12138</v>
      </c>
      <c r="C5839" s="9" t="s">
        <v>12139</v>
      </c>
      <c r="D5839" t="str">
        <f t="shared" si="184"/>
        <v>OPERU1-Consulta operaciones carteras UK</v>
      </c>
    </row>
    <row r="5840" spans="1:4" x14ac:dyDescent="0.35">
      <c r="A5840" t="str">
        <f t="shared" si="183"/>
        <v>OPERUK-OPERACIONES_UK</v>
      </c>
      <c r="B5840" s="9" t="s">
        <v>12140</v>
      </c>
      <c r="C5840" s="9" t="s">
        <v>12141</v>
      </c>
      <c r="D5840" t="str">
        <f t="shared" si="184"/>
        <v>OPERUK-OPERACIONES_UK</v>
      </c>
    </row>
    <row r="5841" spans="1:4" x14ac:dyDescent="0.35">
      <c r="A5841" t="str">
        <f t="shared" si="183"/>
        <v>OPERUS-OPERACIONES USA</v>
      </c>
      <c r="B5841" s="9" t="s">
        <v>12142</v>
      </c>
      <c r="C5841" s="9" t="s">
        <v>12143</v>
      </c>
      <c r="D5841" t="str">
        <f t="shared" si="184"/>
        <v>OPERUS-OPERACIONES USA</v>
      </c>
    </row>
    <row r="5842" spans="1:4" x14ac:dyDescent="0.35">
      <c r="A5842" t="str">
        <f t="shared" si="183"/>
        <v>OPESAN-OPERACIONES SAN</v>
      </c>
      <c r="B5842" s="9" t="s">
        <v>12144</v>
      </c>
      <c r="C5842" s="9" t="s">
        <v>12145</v>
      </c>
      <c r="D5842" t="str">
        <f t="shared" si="184"/>
        <v>OPESAN-OPERACIONES SAN</v>
      </c>
    </row>
    <row r="5843" spans="1:4" x14ac:dyDescent="0.35">
      <c r="A5843" t="str">
        <f t="shared" si="183"/>
        <v>OPEWRI-OPERMART-WRITE OFF</v>
      </c>
      <c r="B5843" s="9" t="s">
        <v>12146</v>
      </c>
      <c r="C5843" s="9" t="s">
        <v>12147</v>
      </c>
      <c r="D5843" t="str">
        <f t="shared" si="184"/>
        <v>OPEWRI-OPERMART-WRITE OFF</v>
      </c>
    </row>
    <row r="5844" spans="1:4" x14ac:dyDescent="0.35">
      <c r="A5844" t="str">
        <f t="shared" si="183"/>
        <v>OPFIES-IIC OPERACIONES SISTEMATICAS FINV ESPAÑA</v>
      </c>
      <c r="B5844" s="9" t="s">
        <v>12148</v>
      </c>
      <c r="C5844" s="9" t="s">
        <v>12149</v>
      </c>
      <c r="D5844" t="str">
        <f t="shared" si="184"/>
        <v>OPFIES-IIC OPERACIONES SISTEMATICAS FINV ESPAÑA</v>
      </c>
    </row>
    <row r="5845" spans="1:4" x14ac:dyDescent="0.35">
      <c r="A5845" t="str">
        <f t="shared" si="183"/>
        <v>OPFRRY-Aplicación local para SGO Sistema contabilización interna SW común</v>
      </c>
      <c r="B5845" s="9" t="s">
        <v>12150</v>
      </c>
      <c r="C5845" s="9" t="s">
        <v>12151</v>
      </c>
      <c r="D5845" t="str">
        <f t="shared" si="184"/>
        <v>OPFRRY-Aplicación local para SGO Sistema contabilización interna SW común</v>
      </c>
    </row>
    <row r="5846" spans="1:4" x14ac:dyDescent="0.35">
      <c r="A5846" t="str">
        <f t="shared" si="183"/>
        <v>OPGEDL-Extractores Gestión de Límites</v>
      </c>
      <c r="B5846" s="9" t="s">
        <v>12152</v>
      </c>
      <c r="C5846" s="9" t="s">
        <v>12153</v>
      </c>
      <c r="D5846" t="str">
        <f t="shared" si="184"/>
        <v>OPGEDL-Extractores Gestión de Límites</v>
      </c>
    </row>
    <row r="5847" spans="1:4" x14ac:dyDescent="0.35">
      <c r="A5847" t="str">
        <f t="shared" si="183"/>
        <v>OPHHMP-OPN-HH-MIS PAGOS</v>
      </c>
      <c r="B5847" s="9" t="s">
        <v>12154</v>
      </c>
      <c r="C5847" s="9" t="s">
        <v>12155</v>
      </c>
      <c r="D5847" t="str">
        <f t="shared" si="184"/>
        <v>OPHHMP-OPN-HH-MIS PAGOS</v>
      </c>
    </row>
    <row r="5848" spans="1:4" x14ac:dyDescent="0.35">
      <c r="A5848" t="str">
        <f t="shared" si="183"/>
        <v>OPICUS-Es una aplicación que se encarga de la  posición de Mercados, en donde se puede agregar, eliminar y  modificar para Fondos, acciones, mercado de dinero, reportes, garantía, préstamo de valores y tesorería.</v>
      </c>
      <c r="B5848" s="9" t="s">
        <v>12156</v>
      </c>
      <c r="C5848" s="9" t="s">
        <v>12157</v>
      </c>
      <c r="D5848" t="str">
        <f t="shared" si="184"/>
        <v>OPICUS-Es una aplicación que se encarga de la  posición de Mercados, en donde se puede agregar, eliminar y  modificar para Fondos, acciones, mercado de dinero, reportes, garantía, préstamo de valores y tesorería.</v>
      </c>
    </row>
    <row r="5849" spans="1:4" x14ac:dyDescent="0.35">
      <c r="A5849" t="str">
        <f t="shared" si="183"/>
        <v>OPIIFO-Aplicación que contiene  los extractores para el Opermart de Fondos de Inversión</v>
      </c>
      <c r="B5849" s="9" t="s">
        <v>12158</v>
      </c>
      <c r="C5849" s="9" t="s">
        <v>12159</v>
      </c>
      <c r="D5849" t="str">
        <f t="shared" si="184"/>
        <v>OPIIFO-Aplicación que contiene  los extractores para el Opermart de Fondos de Inversión</v>
      </c>
    </row>
    <row r="5850" spans="1:4" x14ac:dyDescent="0.35">
      <c r="A5850" t="str">
        <f t="shared" si="183"/>
        <v>OPIPDP-Aplicación que contiene los extractores para el Opermart de Planes de Pensión</v>
      </c>
      <c r="B5850" s="9" t="s">
        <v>12160</v>
      </c>
      <c r="C5850" s="9" t="s">
        <v>12161</v>
      </c>
      <c r="D5850" t="str">
        <f t="shared" si="184"/>
        <v>OPIPDP-Aplicación que contiene los extractores para el Opermart de Planes de Pensión</v>
      </c>
    </row>
    <row r="5851" spans="1:4" x14ac:dyDescent="0.35">
      <c r="A5851" t="str">
        <f t="shared" si="183"/>
        <v>OPIPFP-Java application to validate paper free indicator in PI letter files</v>
      </c>
      <c r="B5851" s="9" t="s">
        <v>12162</v>
      </c>
      <c r="C5851" s="9" t="s">
        <v>12163</v>
      </c>
      <c r="D5851" t="str">
        <f t="shared" si="184"/>
        <v>OPIPFP-Java application to validate paper free indicator in PI letter files</v>
      </c>
    </row>
    <row r="5852" spans="1:4" x14ac:dyDescent="0.35">
      <c r="A5852" t="str">
        <f t="shared" si="183"/>
        <v>OPMSWC-Desarrollos de SWC para OperMart</v>
      </c>
      <c r="B5852" s="9" t="s">
        <v>12164</v>
      </c>
      <c r="C5852" s="9" t="s">
        <v>12165</v>
      </c>
      <c r="D5852" t="str">
        <f t="shared" si="184"/>
        <v>OPMSWC-Desarrollos de SWC para OperMart</v>
      </c>
    </row>
    <row r="5853" spans="1:4" x14ac:dyDescent="0.35">
      <c r="A5853" t="str">
        <f t="shared" si="183"/>
        <v>OPNVIB-Validcaión de BIC/IBAN especificas de Openbank.</v>
      </c>
      <c r="B5853" s="9" t="s">
        <v>12166</v>
      </c>
      <c r="C5853" s="9" t="s">
        <v>12167</v>
      </c>
      <c r="D5853" t="str">
        <f t="shared" si="184"/>
        <v>OPNVIB-Validcaión de BIC/IBAN especificas de Openbank.</v>
      </c>
    </row>
    <row r="5854" spans="1:4" x14ac:dyDescent="0.35">
      <c r="A5854" t="str">
        <f t="shared" si="183"/>
        <v>OPPATE-Aplicación para operativa de préstamos para PAT y BOT</v>
      </c>
      <c r="B5854" s="9" t="s">
        <v>12168</v>
      </c>
      <c r="C5854" s="9" t="s">
        <v>12169</v>
      </c>
      <c r="D5854" t="str">
        <f t="shared" si="184"/>
        <v>OPPATE-Aplicación para operativa de préstamos para PAT y BOT</v>
      </c>
    </row>
    <row r="5855" spans="1:4" x14ac:dyDescent="0.35">
      <c r="A5855" t="str">
        <f t="shared" si="183"/>
        <v>OPPPES-OPTIMIZACION REDES PLANES PENSIONES ESPAÑA</v>
      </c>
      <c r="B5855" s="9" t="s">
        <v>12170</v>
      </c>
      <c r="C5855" s="9" t="s">
        <v>12171</v>
      </c>
      <c r="D5855" t="str">
        <f t="shared" si="184"/>
        <v>OPPPES-OPTIMIZACION REDES PLANES PENSIONES ESPAÑA</v>
      </c>
    </row>
    <row r="5856" spans="1:4" x14ac:dyDescent="0.35">
      <c r="A5856" t="str">
        <f t="shared" si="183"/>
        <v>OPPRV2-OPERAMART PRéSTAMOS V2</v>
      </c>
      <c r="B5856" s="9" t="s">
        <v>12172</v>
      </c>
      <c r="C5856" s="9" t="s">
        <v>12173</v>
      </c>
      <c r="D5856" t="str">
        <f t="shared" si="184"/>
        <v>OPPRV2-OPERAMART PRéSTAMOS V2</v>
      </c>
    </row>
    <row r="5857" spans="1:4" x14ac:dyDescent="0.35">
      <c r="A5857" t="str">
        <f t="shared" si="183"/>
        <v>OPRACI-OPERACIONES</v>
      </c>
      <c r="B5857" s="9" t="s">
        <v>12174</v>
      </c>
      <c r="C5857" s="9" t="s">
        <v>12175</v>
      </c>
      <c r="D5857" t="str">
        <f t="shared" si="184"/>
        <v>OPRACI-OPERACIONES</v>
      </c>
    </row>
    <row r="5858" spans="1:4" x14ac:dyDescent="0.35">
      <c r="A5858" t="str">
        <f t="shared" si="183"/>
        <v>OPRDIV-OPERACIONES DIVERSAS/SNCE-008.</v>
      </c>
      <c r="B5858" s="9" t="s">
        <v>12176</v>
      </c>
      <c r="C5858" s="9" t="s">
        <v>12177</v>
      </c>
      <c r="D5858" t="str">
        <f t="shared" si="184"/>
        <v>OPRDIV-OPERACIONES DIVERSAS/SNCE-008.</v>
      </c>
    </row>
    <row r="5859" spans="1:4" x14ac:dyDescent="0.35">
      <c r="A5859" t="str">
        <f t="shared" si="183"/>
        <v>OPRFIN-OPERACIONES FINANCIERAS.</v>
      </c>
      <c r="B5859" s="9" t="s">
        <v>12178</v>
      </c>
      <c r="C5859" s="9" t="s">
        <v>12179</v>
      </c>
      <c r="D5859" t="str">
        <f t="shared" si="184"/>
        <v>OPRFIN-OPERACIONES FINANCIERAS.</v>
      </c>
    </row>
    <row r="5860" spans="1:4" x14ac:dyDescent="0.35">
      <c r="A5860" t="str">
        <f t="shared" si="183"/>
        <v>OPRMB6-OPERMART para Negociación de Documentos</v>
      </c>
      <c r="B5860" s="9" t="s">
        <v>12180</v>
      </c>
      <c r="C5860" s="9" t="s">
        <v>12181</v>
      </c>
      <c r="D5860" t="str">
        <f t="shared" si="184"/>
        <v>OPRMB6-OPERMART para Negociación de Documentos</v>
      </c>
    </row>
    <row r="5861" spans="1:4" x14ac:dyDescent="0.35">
      <c r="A5861" t="str">
        <f t="shared" si="183"/>
        <v>OPRMHY-OPERMART para Cheques Bancarios</v>
      </c>
      <c r="B5861" s="9" t="s">
        <v>12182</v>
      </c>
      <c r="C5861" s="9" t="s">
        <v>12183</v>
      </c>
      <c r="D5861" t="str">
        <f t="shared" si="184"/>
        <v>OPRMHY-OPERMART para Cheques Bancarios</v>
      </c>
    </row>
    <row r="5862" spans="1:4" x14ac:dyDescent="0.35">
      <c r="A5862" t="str">
        <f t="shared" si="183"/>
        <v>OPRSAN-ENCARGADA DE GESTIONAR LA OPERATIVA SANTANDER EN COM</v>
      </c>
      <c r="B5862" s="9" t="s">
        <v>12184</v>
      </c>
      <c r="C5862" s="9" t="s">
        <v>12185</v>
      </c>
      <c r="D5862" t="str">
        <f t="shared" si="184"/>
        <v>OPRSAN-ENCARGADA DE GESTIONAR LA OPERATIVA SANTANDER EN COM</v>
      </c>
    </row>
    <row r="5863" spans="1:4" x14ac:dyDescent="0.35">
      <c r="A5863" t="str">
        <f t="shared" si="183"/>
        <v>OPRSOV-OPERACIONES BAN</v>
      </c>
      <c r="B5863" s="9" t="s">
        <v>12083</v>
      </c>
      <c r="C5863" s="9" t="s">
        <v>12186</v>
      </c>
      <c r="D5863" t="str">
        <f t="shared" si="184"/>
        <v>OPRSOV-OPERACIONES BAN</v>
      </c>
    </row>
    <row r="5864" spans="1:4" x14ac:dyDescent="0.35">
      <c r="A5864" t="str">
        <f t="shared" si="183"/>
        <v>OPRTER-APLICACIÓN QUE TRATA TODAS LASOPERACIONES REALIZADAS POR TERCEROS PARA NUESTROS</v>
      </c>
      <c r="B5864" s="9" t="s">
        <v>12187</v>
      </c>
      <c r="C5864" s="9" t="s">
        <v>12188</v>
      </c>
      <c r="D5864" t="str">
        <f t="shared" si="184"/>
        <v>OPRTER-APLICACIÓN QUE TRATA TODAS LASOPERACIONES REALIZADAS POR TERCEROS PARA NUESTROS</v>
      </c>
    </row>
    <row r="5865" spans="1:4" x14ac:dyDescent="0.35">
      <c r="A5865" t="str">
        <f t="shared" si="183"/>
        <v>OPSDIV-MECANIZACIóN DE OPS.DIVERSAS ENTRE ENTIDADES.</v>
      </c>
      <c r="B5865" s="9" t="s">
        <v>12189</v>
      </c>
      <c r="C5865" s="9" t="s">
        <v>12190</v>
      </c>
      <c r="D5865" t="str">
        <f t="shared" si="184"/>
        <v>OPSDIV-MECANIZACIóN DE OPS.DIVERSAS ENTRE ENTIDADES.</v>
      </c>
    </row>
    <row r="5866" spans="1:4" x14ac:dyDescent="0.35">
      <c r="A5866" t="str">
        <f t="shared" si="183"/>
        <v>OPSEDI-OPERMART-SEGUROS DISTRIBUCION</v>
      </c>
      <c r="B5866" s="9" t="s">
        <v>12191</v>
      </c>
      <c r="C5866" s="9" t="s">
        <v>12192</v>
      </c>
      <c r="D5866" t="str">
        <f t="shared" si="184"/>
        <v>OPSEDI-OPERMART-SEGUROS DISTRIBUCION</v>
      </c>
    </row>
    <row r="5867" spans="1:4" x14ac:dyDescent="0.35">
      <c r="A5867" t="str">
        <f t="shared" si="183"/>
        <v>OPSEFA-OPERMART-SEGUROS FABRICA</v>
      </c>
      <c r="B5867" s="9" t="s">
        <v>12193</v>
      </c>
      <c r="C5867" s="9" t="s">
        <v>12194</v>
      </c>
      <c r="D5867" t="str">
        <f t="shared" si="184"/>
        <v>OPSEFA-OPERMART-SEGUROS FABRICA</v>
      </c>
    </row>
    <row r="5868" spans="1:4" x14ac:dyDescent="0.35">
      <c r="A5868" t="str">
        <f t="shared" si="183"/>
        <v>OPSWLO-Aplicación para construcción de SW Local Openbank</v>
      </c>
      <c r="B5868" s="9" t="s">
        <v>12195</v>
      </c>
      <c r="C5868" s="9" t="s">
        <v>12196</v>
      </c>
      <c r="D5868" t="str">
        <f t="shared" si="184"/>
        <v>OPSWLO-Aplicación para construcción de SW Local Openbank</v>
      </c>
    </row>
    <row r="5869" spans="1:4" x14ac:dyDescent="0.35">
      <c r="A5869" t="str">
        <f t="shared" si="183"/>
        <v>OPTECL-Aplicación con la operativa técnica común, requerido por tecnología en la que se diseña la aplicación</v>
      </c>
      <c r="B5869" s="9" t="s">
        <v>12197</v>
      </c>
      <c r="C5869" s="9" t="s">
        <v>12198</v>
      </c>
      <c r="D5869" t="str">
        <f t="shared" si="184"/>
        <v>OPTECL-Aplicación con la operativa técnica común, requerido por tecnología en la que se diseña la aplicación</v>
      </c>
    </row>
    <row r="5870" spans="1:4" x14ac:dyDescent="0.35">
      <c r="A5870" t="str">
        <f t="shared" si="183"/>
        <v>OPTESO-APLICACIÓN DE OPERACIONES DE TERCEROS EN SOVEREIGN</v>
      </c>
      <c r="B5870" s="9" t="s">
        <v>12199</v>
      </c>
      <c r="C5870" s="9" t="s">
        <v>12200</v>
      </c>
      <c r="D5870" t="str">
        <f t="shared" si="184"/>
        <v>OPTESO-APLICACIÓN DE OPERACIONES DE TERCEROS EN SOVEREIGN</v>
      </c>
    </row>
    <row r="5871" spans="1:4" x14ac:dyDescent="0.35">
      <c r="A5871" t="str">
        <f t="shared" si="183"/>
        <v>OPTRED-PROCESOS DE OPTIMIZACIóN DE REDES</v>
      </c>
      <c r="B5871" s="9" t="s">
        <v>12201</v>
      </c>
      <c r="C5871" s="9" t="s">
        <v>12202</v>
      </c>
      <c r="D5871" t="str">
        <f t="shared" si="184"/>
        <v>OPTRED-PROCESOS DE OPTIMIZACIóN DE REDES</v>
      </c>
    </row>
    <row r="5872" spans="1:4" x14ac:dyDescent="0.35">
      <c r="A5872" t="str">
        <f t="shared" si="183"/>
        <v>OPVEAN-Aplicación para opertaiva relacionada con vencimiento anticipado de préstamos</v>
      </c>
      <c r="B5872" s="9" t="s">
        <v>12203</v>
      </c>
      <c r="C5872" s="9" t="s">
        <v>12204</v>
      </c>
      <c r="D5872" t="str">
        <f t="shared" si="184"/>
        <v>OPVEAN-Aplicación para opertaiva relacionada con vencimiento anticipado de préstamos</v>
      </c>
    </row>
    <row r="5873" spans="1:4" x14ac:dyDescent="0.35">
      <c r="A5873" t="str">
        <f t="shared" ref="A5873:A5936" si="185">CONCATENATE(C5873,"-",B5873)</f>
        <v>OPWROF-APLICATIVO PRODUCTO OPERMART WRITE OFF</v>
      </c>
      <c r="B5873" s="9" t="s">
        <v>12205</v>
      </c>
      <c r="C5873" s="9" t="s">
        <v>12206</v>
      </c>
      <c r="D5873" t="str">
        <f t="shared" ref="D5873:D5936" si="186">A5873</f>
        <v>OPWROF-APLICATIVO PRODUCTO OPERMART WRITE OFF</v>
      </c>
    </row>
    <row r="5874" spans="1:4" x14ac:dyDescent="0.35">
      <c r="A5874" t="str">
        <f t="shared" si="185"/>
        <v>ORAES1-Patrón de Multi-implementación. Delegación para Estados Unidos</v>
      </c>
      <c r="B5874" s="9" t="s">
        <v>12207</v>
      </c>
      <c r="C5874" s="9" t="s">
        <v>12208</v>
      </c>
      <c r="D5874" t="str">
        <f t="shared" si="186"/>
        <v>ORAES1-Patrón de Multi-implementación. Delegación para Estados Unidos</v>
      </c>
    </row>
    <row r="5875" spans="1:4" x14ac:dyDescent="0.35">
      <c r="A5875" t="str">
        <f t="shared" si="185"/>
        <v>ORAESA-Patrón de Multi-implementación. Delegación para Alemania.</v>
      </c>
      <c r="B5875" s="9" t="s">
        <v>12209</v>
      </c>
      <c r="C5875" s="9" t="s">
        <v>12210</v>
      </c>
      <c r="D5875" t="str">
        <f t="shared" si="186"/>
        <v>ORAESA-Patrón de Multi-implementación. Delegación para Alemania.</v>
      </c>
    </row>
    <row r="5876" spans="1:4" x14ac:dyDescent="0.35">
      <c r="A5876" t="str">
        <f t="shared" si="185"/>
        <v>ORAESC-Patrón de Multi-implementación. Delegación para la instancia Partenón Cloud</v>
      </c>
      <c r="B5876" s="9" t="s">
        <v>12211</v>
      </c>
      <c r="C5876" s="9" t="s">
        <v>12212</v>
      </c>
      <c r="D5876" t="str">
        <f t="shared" si="186"/>
        <v>ORAESC-Patrón de Multi-implementación. Delegación para la instancia Partenón Cloud</v>
      </c>
    </row>
    <row r="5877" spans="1:4" x14ac:dyDescent="0.35">
      <c r="A5877" t="str">
        <f t="shared" si="185"/>
        <v>ORAESE-Patrón de Multi-implementación. Delegación para España.</v>
      </c>
      <c r="B5877" s="9" t="s">
        <v>12213</v>
      </c>
      <c r="C5877" s="9" t="s">
        <v>12214</v>
      </c>
      <c r="D5877" t="str">
        <f t="shared" si="186"/>
        <v>ORAESE-Patrón de Multi-implementación. Delegación para España.</v>
      </c>
    </row>
    <row r="5878" spans="1:4" x14ac:dyDescent="0.35">
      <c r="A5878" t="str">
        <f t="shared" si="185"/>
        <v>ORAESG-Patrón de Multi-implementación. Delegación para la instancia Partenón Gbm</v>
      </c>
      <c r="B5878" s="9" t="s">
        <v>12215</v>
      </c>
      <c r="C5878" s="9" t="s">
        <v>12216</v>
      </c>
      <c r="D5878" t="str">
        <f t="shared" si="186"/>
        <v>ORAESG-Patrón de Multi-implementación. Delegación para la instancia Partenón Gbm</v>
      </c>
    </row>
    <row r="5879" spans="1:4" x14ac:dyDescent="0.35">
      <c r="A5879" t="str">
        <f t="shared" si="185"/>
        <v>ORAESP-Patrón de Multi-implementación. Delegación para Portugal</v>
      </c>
      <c r="B5879" s="9" t="s">
        <v>5525</v>
      </c>
      <c r="C5879" s="9" t="s">
        <v>12217</v>
      </c>
      <c r="D5879" t="str">
        <f t="shared" si="186"/>
        <v>ORAESP-Patrón de Multi-implementación. Delegación para Portugal</v>
      </c>
    </row>
    <row r="5880" spans="1:4" x14ac:dyDescent="0.35">
      <c r="A5880" t="str">
        <f t="shared" si="185"/>
        <v>ORAESU-Patrón de Multi-implementación. Delegación para Reino Unido</v>
      </c>
      <c r="B5880" s="9" t="s">
        <v>5519</v>
      </c>
      <c r="C5880" s="9" t="s">
        <v>12218</v>
      </c>
      <c r="D5880" t="str">
        <f t="shared" si="186"/>
        <v>ORAESU-Patrón de Multi-implementación. Delegación para Reino Unido</v>
      </c>
    </row>
    <row r="5881" spans="1:4" x14ac:dyDescent="0.35">
      <c r="A5881" t="str">
        <f t="shared" si="185"/>
        <v>ORAGES-Mantenimiento y consulta del modelo que recoge las Agrupaciones de Empresa Partenón con visión de Seguridad; de uso general por todas las aplicaciones de resto de capas del software.</v>
      </c>
      <c r="B5881" s="9" t="s">
        <v>12219</v>
      </c>
      <c r="C5881" s="9" t="s">
        <v>12220</v>
      </c>
      <c r="D5881" t="str">
        <f t="shared" si="186"/>
        <v>ORAGES-Mantenimiento y consulta del modelo que recoge las Agrupaciones de Empresa Partenón con visión de Seguridad; de uso general por todas las aplicaciones de resto de capas del software.</v>
      </c>
    </row>
    <row r="5882" spans="1:4" x14ac:dyDescent="0.35">
      <c r="A5882" t="str">
        <f t="shared" si="185"/>
        <v>ORCEBR-Mantenimiento y consulta del modelo que recoge los datos específicos de Brasil (fundamentalmente criterios de localización,..) de la codificación corporativa de la división en centros de las empresas Partenón. codificación interna del grupo, de uso general por todas las aplicaciones de resto de capas del software</v>
      </c>
      <c r="B5882" s="9" t="s">
        <v>12221</v>
      </c>
      <c r="C5882" s="9" t="s">
        <v>12222</v>
      </c>
      <c r="D5882" t="str">
        <f t="shared" si="186"/>
        <v>ORCEBR-Mantenimiento y consulta del modelo que recoge los datos específicos de Brasil (fundamentalmente criterios de localización,..) de la codificación corporativa de la división en centros de las empresas Partenón. codificación interna del grupo, de uso general por todas las aplicaciones de resto de capas del software</v>
      </c>
    </row>
    <row r="5883" spans="1:4" x14ac:dyDescent="0.35">
      <c r="A5883" t="str">
        <f t="shared" si="185"/>
        <v>ORCEC1-Patrón Multi-implementación, resolución para USA, del Mantenimiento y consulta del Modelo de Calendario para Empresa y Centro de la relación de los festivos y calendarios que corresponden a cada uno; que se necesita tener conocimiento en la operativa diaria. De uso general por todas las aplicaciones y capas del software</v>
      </c>
      <c r="B5883" s="9" t="s">
        <v>12223</v>
      </c>
      <c r="C5883" s="9" t="s">
        <v>12224</v>
      </c>
      <c r="D5883" t="str">
        <f t="shared" si="186"/>
        <v>ORCEC1-Patrón Multi-implementación, resolución para USA, del Mantenimiento y consulta del Modelo de Calendario para Empresa y Centro de la relación de los festivos y calendarios que corresponden a cada uno; que se necesita tener conocimiento en la operativa diaria. De uso general por todas las aplicaciones y capas del software</v>
      </c>
    </row>
    <row r="5884" spans="1:4" x14ac:dyDescent="0.35">
      <c r="A5884" t="str">
        <f t="shared" si="185"/>
        <v>ORCECA-Patrón Multi-implementación, resolución para Alemania, del Mantenimiento y consulta del Modelo de Calendario para Empresa y Centro de la relación de los festivos y calendarios que corresponden a cada uno; que se necesita tener conocimiento en la operativa diaria. De uso general por todas las aplicaciones y capas del software</v>
      </c>
      <c r="B5884" s="9" t="s">
        <v>12225</v>
      </c>
      <c r="C5884" s="9" t="s">
        <v>12226</v>
      </c>
      <c r="D5884" t="str">
        <f t="shared" si="186"/>
        <v>ORCECA-Patrón Multi-implementación, resolución para Alemania, del Mantenimiento y consulta del Modelo de Calendario para Empresa y Centro de la relación de los festivos y calendarios que corresponden a cada uno; que se necesita tener conocimiento en la operativa diaria. De uso general por todas las aplicaciones y capas del software</v>
      </c>
    </row>
    <row r="5885" spans="1:4" x14ac:dyDescent="0.35">
      <c r="A5885" t="str">
        <f t="shared" si="185"/>
        <v>ORCECE-Patrón Multi-implementación, resolución para España, del Mantenimiento y consulta del Modelo de Calendario para Empresa y Centro de la relación de los festivos y calendarios que corresponden a cada uno; que se necesita tener conocimiento en la operativa diaria. De uso general por todas las aplicaciones y capas del software</v>
      </c>
      <c r="B5885" s="9" t="s">
        <v>12227</v>
      </c>
      <c r="C5885" s="9" t="s">
        <v>12228</v>
      </c>
      <c r="D5885" t="str">
        <f t="shared" si="186"/>
        <v>ORCECE-Patrón Multi-implementación, resolución para España, del Mantenimiento y consulta del Modelo de Calendario para Empresa y Centro de la relación de los festivos y calendarios que corresponden a cada uno; que se necesita tener conocimiento en la operativa diaria. De uso general por todas las aplicaciones y capas del software</v>
      </c>
    </row>
    <row r="5886" spans="1:4" x14ac:dyDescent="0.35">
      <c r="A5886" t="str">
        <f t="shared" si="185"/>
        <v>ORCECL-Mantenimiento y consulta del modelo que recoge la codificación corporativa de la división en centros de las empresas Partenón. codificación interna del grupo, de uso general por todas las aplicaciones de resto de capas del software   Especifico entorno Cloud</v>
      </c>
      <c r="B5886" s="9" t="s">
        <v>12229</v>
      </c>
      <c r="C5886" s="9" t="s">
        <v>12230</v>
      </c>
      <c r="D5886" t="str">
        <f t="shared" si="186"/>
        <v>ORCECL-Mantenimiento y consulta del modelo que recoge la codificación corporativa de la división en centros de las empresas Partenón. codificación interna del grupo, de uso general por todas las aplicaciones de resto de capas del software   Especifico entorno Cloud</v>
      </c>
    </row>
    <row r="5887" spans="1:4" x14ac:dyDescent="0.35">
      <c r="A5887" t="str">
        <f t="shared" si="185"/>
        <v>ORCECP-Patrón Multi-implementación, resolución para Portugal, del Mantenimiento y consulta del Modelo de Calendario para Empresa y Centro de la relación de los festivos y calendarios que corresponden a cada uno; que se necesita tener conocimiento en la operativa diaria. De uso general por todas las aplicaciones y capas del software</v>
      </c>
      <c r="B5887" s="9" t="s">
        <v>12231</v>
      </c>
      <c r="C5887" s="9" t="s">
        <v>12232</v>
      </c>
      <c r="D5887" t="str">
        <f t="shared" si="186"/>
        <v>ORCECP-Patrón Multi-implementación, resolución para Portugal, del Mantenimiento y consulta del Modelo de Calendario para Empresa y Centro de la relación de los festivos y calendarios que corresponden a cada uno; que se necesita tener conocimiento en la operativa diaria. De uso general por todas las aplicaciones y capas del software</v>
      </c>
    </row>
    <row r="5888" spans="1:4" x14ac:dyDescent="0.35">
      <c r="A5888" t="str">
        <f t="shared" si="185"/>
        <v>ORCECS-Patrón Multi-implementación, resolución para SGBM de NNGG, del Mantenimiento y consulta del Modelo de Calendario para Empresa y Centro de la relación de los festivos y calendarios que corresponden a cada uno; que se necesita tener conocimiento en la operativa diaria. De uso general por todas las aplicaciones y capas del software</v>
      </c>
      <c r="B5888" s="9" t="s">
        <v>12233</v>
      </c>
      <c r="C5888" s="9" t="s">
        <v>12234</v>
      </c>
      <c r="D5888" t="str">
        <f t="shared" si="186"/>
        <v>ORCECS-Patrón Multi-implementación, resolución para SGBM de NNGG, del Mantenimiento y consulta del Modelo de Calendario para Empresa y Centro de la relación de los festivos y calendarios que corresponden a cada uno; que se necesita tener conocimiento en la operativa diaria. De uso general por todas las aplicaciones y capas del software</v>
      </c>
    </row>
    <row r="5889" spans="1:4" x14ac:dyDescent="0.35">
      <c r="A5889" t="str">
        <f t="shared" si="185"/>
        <v>ORCECU-Patrón Multi-implementación, resolución para UK, del Mantenimiento y consulta del Modelo de Calendario para Empresa y Centro de la relación de los festivos y calendarios que corresponden a cada uno; que se necesita tener conocimiento en la operativa diaria. De uso general por todas las aplicaciones y capas del software</v>
      </c>
      <c r="B5889" s="9" t="s">
        <v>12235</v>
      </c>
      <c r="C5889" s="9" t="s">
        <v>12236</v>
      </c>
      <c r="D5889" t="str">
        <f t="shared" si="186"/>
        <v>ORCECU-Patrón Multi-implementación, resolución para UK, del Mantenimiento y consulta del Modelo de Calendario para Empresa y Centro de la relación de los festivos y calendarios que corresponden a cada uno; que se necesita tener conocimiento en la operativa diaria. De uso general por todas las aplicaciones y capas del software</v>
      </c>
    </row>
    <row r="5890" spans="1:4" x14ac:dyDescent="0.35">
      <c r="A5890" t="str">
        <f t="shared" si="185"/>
        <v>ORCEME-Utilización del Patrón de Multi-implementación. Realiza la resolución de la funcionalidad de forma especifica, apoyándose en el modelo Altair, de México</v>
      </c>
      <c r="B5890" s="9" t="s">
        <v>12237</v>
      </c>
      <c r="C5890" s="9" t="s">
        <v>12238</v>
      </c>
      <c r="D5890" t="str">
        <f t="shared" si="186"/>
        <v>ORCEME-Utilización del Patrón de Multi-implementación. Realiza la resolución de la funcionalidad de forma especifica, apoyándose en el modelo Altair, de México</v>
      </c>
    </row>
    <row r="5891" spans="1:4" x14ac:dyDescent="0.35">
      <c r="A5891" t="str">
        <f t="shared" si="185"/>
        <v>ORDPEN-Lista de Ordenes Pendientes de Firma: Remesas, Transferencias y Traspasos.
Aplicación para Internet Empresas y Movilidad Empresas.</v>
      </c>
      <c r="B5891" s="9" t="s">
        <v>12239</v>
      </c>
      <c r="C5891" s="9" t="s">
        <v>12240</v>
      </c>
      <c r="D5891" t="str">
        <f t="shared" si="186"/>
        <v>ORDPEN-Lista de Ordenes Pendientes de Firma: Remesas, Transferencias y Traspasos.
Aplicación para Internet Empresas y Movilidad Empresas.</v>
      </c>
    </row>
    <row r="5892" spans="1:4" x14ac:dyDescent="0.35">
      <c r="A5892" t="str">
        <f t="shared" si="185"/>
        <v>ORDTRP-ORDENES DE TRANSPASO DE EFECTIVO CANAL INTERNET.</v>
      </c>
      <c r="B5892" s="9" t="s">
        <v>12241</v>
      </c>
      <c r="C5892" s="9" t="s">
        <v>12242</v>
      </c>
      <c r="D5892" t="str">
        <f t="shared" si="186"/>
        <v>ORDTRP-ORDENES DE TRANSPASO DE EFECTIVO CANAL INTERNET.</v>
      </c>
    </row>
    <row r="5893" spans="1:4" x14ac:dyDescent="0.35">
      <c r="A5893" t="str">
        <f t="shared" si="185"/>
        <v>OREYCC-Mantenimiento y consulta del Modelo de Calendario para Empresa y Centro de la relación de los festivos y calendarios que corresponden a cada uno; que se necesita tener conocimiento en la operativa diaria. De uso general por todas las aplicaciones y capas del software</v>
      </c>
      <c r="B5893" s="9" t="s">
        <v>12243</v>
      </c>
      <c r="C5893" s="9" t="s">
        <v>12244</v>
      </c>
      <c r="D5893" t="str">
        <f t="shared" si="186"/>
        <v>OREYCC-Mantenimiento y consulta del Modelo de Calendario para Empresa y Centro de la relación de los festivos y calendarios que corresponden a cada uno; que se necesita tener conocimiento en la operativa diaria. De uso general por todas las aplicaciones y capas del software</v>
      </c>
    </row>
    <row r="5894" spans="1:4" x14ac:dyDescent="0.35">
      <c r="A5894" t="str">
        <f t="shared" si="185"/>
        <v>ORGAAL-PRODUCTO LOCAL ORGANIZACION ALEMANIA</v>
      </c>
      <c r="B5894" s="9" t="s">
        <v>12245</v>
      </c>
      <c r="C5894" s="9" t="s">
        <v>12246</v>
      </c>
      <c r="D5894" t="str">
        <f t="shared" si="186"/>
        <v>ORGAAL-PRODUCTO LOCAL ORGANIZACION ALEMANIA</v>
      </c>
    </row>
    <row r="5895" spans="1:4" x14ac:dyDescent="0.35">
      <c r="A5895" t="str">
        <f t="shared" si="185"/>
        <v>ORGACO-Conjunto de procesos específicos del E.G. necesarios para  incorporar en este entorno los datos del Modelo de Centro, identificados en el entorno Origen como cargables en el  E.G., y  una vez recibidos desde las descargas producto desde el entorno  Partenón Origen. Son distribución de centros desde otro entorno Partenón</v>
      </c>
      <c r="B5895" s="9" t="s">
        <v>12247</v>
      </c>
      <c r="C5895" s="9" t="s">
        <v>12248</v>
      </c>
      <c r="D5895" t="str">
        <f t="shared" si="186"/>
        <v>ORGACO-Conjunto de procesos específicos del E.G. necesarios para  incorporar en este entorno los datos del Modelo de Centro, identificados en el entorno Origen como cargables en el  E.G., y  una vez recibidos desde las descargas producto desde el entorno  Partenón Origen. Son distribución de centros desde otro entorno Partenón</v>
      </c>
    </row>
    <row r="5896" spans="1:4" x14ac:dyDescent="0.35">
      <c r="A5896" t="str">
        <f t="shared" si="185"/>
        <v>ORGAES-PRODUCTO LOCAL ORGANIZACION ESPAÑA</v>
      </c>
      <c r="B5896" s="9" t="s">
        <v>12249</v>
      </c>
      <c r="C5896" s="9" t="s">
        <v>12250</v>
      </c>
      <c r="D5896" t="str">
        <f t="shared" si="186"/>
        <v>ORGAES-PRODUCTO LOCAL ORGANIZACION ESPAÑA</v>
      </c>
    </row>
    <row r="5897" spans="1:4" x14ac:dyDescent="0.35">
      <c r="A5897" t="str">
        <f t="shared" si="185"/>
        <v>ORGALM-Funcionalidades de la organización de Mediadores Alemania (Agentes, establecimientos) para el Sistema de Gestión de Mediadores</v>
      </c>
      <c r="B5897" s="9" t="s">
        <v>12251</v>
      </c>
      <c r="C5897" s="9" t="s">
        <v>12252</v>
      </c>
      <c r="D5897" t="str">
        <f t="shared" si="186"/>
        <v>ORGALM-Funcionalidades de la organización de Mediadores Alemania (Agentes, establecimientos) para el Sistema de Gestión de Mediadores</v>
      </c>
    </row>
    <row r="5898" spans="1:4" x14ac:dyDescent="0.35">
      <c r="A5898" t="str">
        <f t="shared" si="185"/>
        <v>ORGALP-Aplicación de Presentación de datos básicos de  Mediadores para el Sistema de Gestión de Mediadores</v>
      </c>
      <c r="B5898" s="9" t="s">
        <v>12253</v>
      </c>
      <c r="C5898" s="9" t="s">
        <v>12254</v>
      </c>
      <c r="D5898" t="str">
        <f t="shared" si="186"/>
        <v>ORGALP-Aplicación de Presentación de datos básicos de  Mediadores para el Sistema de Gestión de Mediadores</v>
      </c>
    </row>
    <row r="5899" spans="1:4" x14ac:dyDescent="0.35">
      <c r="A5899" t="str">
        <f t="shared" si="185"/>
        <v>ORGAPT-PRODUCTO LOCAL ORGANIZACION PORTUGAL</v>
      </c>
      <c r="B5899" s="9" t="s">
        <v>12255</v>
      </c>
      <c r="C5899" s="9" t="s">
        <v>12256</v>
      </c>
      <c r="D5899" t="str">
        <f t="shared" si="186"/>
        <v>ORGAPT-PRODUCTO LOCAL ORGANIZACION PORTUGAL</v>
      </c>
    </row>
    <row r="5900" spans="1:4" x14ac:dyDescent="0.35">
      <c r="A5900" t="str">
        <f t="shared" si="185"/>
        <v>ORGAUK-PRODUCTO LOCAL ORGANIZACION INGLATERRA</v>
      </c>
      <c r="B5900" s="9" t="s">
        <v>12257</v>
      </c>
      <c r="C5900" s="9" t="s">
        <v>12258</v>
      </c>
      <c r="D5900" t="str">
        <f t="shared" si="186"/>
        <v>ORGAUK-PRODUCTO LOCAL ORGANIZACION INGLATERRA</v>
      </c>
    </row>
    <row r="5901" spans="1:4" x14ac:dyDescent="0.35">
      <c r="A5901" t="str">
        <f t="shared" si="185"/>
        <v>ORGCOR-PRODUCTO CORE ORGANIZACION</v>
      </c>
      <c r="B5901" s="9" t="s">
        <v>12259</v>
      </c>
      <c r="C5901" s="9" t="s">
        <v>12260</v>
      </c>
      <c r="D5901" t="str">
        <f t="shared" si="186"/>
        <v>ORGCOR-PRODUCTO CORE ORGANIZACION</v>
      </c>
    </row>
    <row r="5902" spans="1:4" x14ac:dyDescent="0.35">
      <c r="A5902" t="str">
        <f t="shared" si="185"/>
        <v>ORGGEO-ORGANIZACION ENTORNO MARCAJE</v>
      </c>
      <c r="B5902" s="9" t="s">
        <v>12261</v>
      </c>
      <c r="C5902" s="9" t="s">
        <v>12262</v>
      </c>
      <c r="D5902" t="str">
        <f t="shared" si="186"/>
        <v>ORGGEO-ORGANIZACION ENTORNO MARCAJE</v>
      </c>
    </row>
    <row r="5903" spans="1:4" x14ac:dyDescent="0.35">
      <c r="A5903" t="str">
        <f t="shared" si="185"/>
        <v>ORGMCR-Entidades relacionadas con el mediador: Agentes, Establecimientos...</v>
      </c>
      <c r="B5903" s="9" t="s">
        <v>12263</v>
      </c>
      <c r="C5903" s="9" t="s">
        <v>12264</v>
      </c>
      <c r="D5903" t="str">
        <f t="shared" si="186"/>
        <v>ORGMCR-Entidades relacionadas con el mediador: Agentes, Establecimientos...</v>
      </c>
    </row>
    <row r="5904" spans="1:4" x14ac:dyDescent="0.35">
      <c r="A5904" t="str">
        <f t="shared" si="185"/>
        <v>ORGUSA-ORGANIZACION USA</v>
      </c>
      <c r="B5904" s="9" t="s">
        <v>12265</v>
      </c>
      <c r="C5904" s="9" t="s">
        <v>12266</v>
      </c>
      <c r="D5904" t="str">
        <f t="shared" si="186"/>
        <v>ORGUSA-ORGANIZACION USA</v>
      </c>
    </row>
    <row r="5905" spans="1:4" x14ac:dyDescent="0.35">
      <c r="A5905" t="str">
        <f t="shared" si="185"/>
        <v>ORIESP-ORIGENES ESPAÑA</v>
      </c>
      <c r="B5905" s="9" t="s">
        <v>12267</v>
      </c>
      <c r="C5905" s="9" t="s">
        <v>12268</v>
      </c>
      <c r="D5905" t="str">
        <f t="shared" si="186"/>
        <v>ORIESP-ORIGENES ESPAÑA</v>
      </c>
    </row>
    <row r="5906" spans="1:4" x14ac:dyDescent="0.35">
      <c r="A5906" t="str">
        <f t="shared" si="185"/>
        <v>ORJEM1-Utilización del Patrón de Multi-implementación. Realiza la resolución de la funcionalidad de forma especifica, apoyándose en el modelo Altair, de México</v>
      </c>
      <c r="B5906" s="9" t="s">
        <v>12237</v>
      </c>
      <c r="C5906" s="9" t="s">
        <v>12269</v>
      </c>
      <c r="D5906" t="str">
        <f t="shared" si="186"/>
        <v>ORJEM1-Utilización del Patrón de Multi-implementación. Realiza la resolución de la funcionalidad de forma especifica, apoyándose en el modelo Altair, de México</v>
      </c>
    </row>
    <row r="5907" spans="1:4" x14ac:dyDescent="0.35">
      <c r="A5907" t="str">
        <f t="shared" si="185"/>
        <v>ORJEME-Utilización del Patrón de Multi-implementación. Realiza la resolución de la funcionalidad de forma especifica, apoyándose en el modelo Altair, de México</v>
      </c>
      <c r="B5907" s="9" t="s">
        <v>12237</v>
      </c>
      <c r="C5907" s="9" t="s">
        <v>12270</v>
      </c>
      <c r="D5907" t="str">
        <f t="shared" si="186"/>
        <v>ORJEME-Utilización del Patrón de Multi-implementación. Realiza la resolución de la funcionalidad de forma especifica, apoyándose en el modelo Altair, de México</v>
      </c>
    </row>
    <row r="5908" spans="1:4" x14ac:dyDescent="0.35">
      <c r="A5908" t="str">
        <f t="shared" si="185"/>
        <v>ORPNIC-Gestión de la definición de los diferentes orígenes de intercambio que PNIC acepta Envío de lotes procesados al Núcleo de PNIC Servicios de captura de transacciones online</v>
      </c>
      <c r="B5908" s="9" t="s">
        <v>12271</v>
      </c>
      <c r="C5908" s="9" t="s">
        <v>12272</v>
      </c>
      <c r="D5908" t="str">
        <f t="shared" si="186"/>
        <v>ORPNIC-Gestión de la definición de los diferentes orígenes de intercambio que PNIC acepta Envío de lotes procesados al Núcleo de PNIC Servicios de captura de transacciones online</v>
      </c>
    </row>
    <row r="5909" spans="1:4" x14ac:dyDescent="0.35">
      <c r="A5909" t="str">
        <f t="shared" si="185"/>
        <v>ORSIPT-ORDENES SIGA PTN</v>
      </c>
      <c r="B5909" s="9" t="s">
        <v>12273</v>
      </c>
      <c r="C5909" s="9" t="s">
        <v>12274</v>
      </c>
      <c r="D5909" t="str">
        <f t="shared" si="186"/>
        <v>ORSIPT-ORDENES SIGA PTN</v>
      </c>
    </row>
    <row r="5910" spans="1:4" x14ac:dyDescent="0.35">
      <c r="A5910" t="str">
        <f t="shared" si="185"/>
        <v>OTALSC-APLICACIÓN DE OPERACIONES DEL TERCERO EN ALEMANIA (SCB)</v>
      </c>
      <c r="B5910" s="9" t="s">
        <v>12275</v>
      </c>
      <c r="C5910" s="9" t="s">
        <v>12276</v>
      </c>
      <c r="D5910" t="str">
        <f t="shared" si="186"/>
        <v>OTALSC-APLICACIÓN DE OPERACIONES DEL TERCERO EN ALEMANIA (SCB)</v>
      </c>
    </row>
    <row r="5911" spans="1:4" x14ac:dyDescent="0.35">
      <c r="A5911" t="str">
        <f t="shared" si="185"/>
        <v>OTFMOV-TIPIF.MOVTOS.(COMUN)</v>
      </c>
      <c r="B5911" s="9" t="s">
        <v>12277</v>
      </c>
      <c r="C5911" s="9" t="s">
        <v>12278</v>
      </c>
      <c r="D5911" t="str">
        <f t="shared" si="186"/>
        <v>OTFMOV-TIPIF.MOVTOS.(COMUN)</v>
      </c>
    </row>
    <row r="5912" spans="1:4" x14ac:dyDescent="0.35">
      <c r="A5912" t="str">
        <f t="shared" si="185"/>
        <v>OTFSAN-TIPIF.MOVTOS.(ESP)</v>
      </c>
      <c r="B5912" s="9" t="s">
        <v>12279</v>
      </c>
      <c r="C5912" s="9" t="s">
        <v>12280</v>
      </c>
      <c r="D5912" t="str">
        <f t="shared" si="186"/>
        <v>OTFSAN-TIPIF.MOVTOS.(ESP)</v>
      </c>
    </row>
    <row r="5913" spans="1:4" x14ac:dyDescent="0.35">
      <c r="A5913" t="str">
        <f t="shared" si="185"/>
        <v>OTFSAP-PRESENTACION DE GESTION DE TIPIFICACION DE MOVIMIENTOS SANTANDER.</v>
      </c>
      <c r="B5913" s="9" t="s">
        <v>12281</v>
      </c>
      <c r="C5913" s="9" t="s">
        <v>12282</v>
      </c>
      <c r="D5913" t="str">
        <f t="shared" si="186"/>
        <v>OTFSAP-PRESENTACION DE GESTION DE TIPIFICACION DE MOVIMIENTOS SANTANDER.</v>
      </c>
    </row>
    <row r="5914" spans="1:4" x14ac:dyDescent="0.35">
      <c r="A5914" t="str">
        <f t="shared" si="185"/>
        <v>OTFSCB-IMPLEMENTACION INTERNACIONAL DE RELACIONES DE TIPICACION Y CAI-ISO (ALEMANIA).</v>
      </c>
      <c r="B5914" s="9" t="s">
        <v>12283</v>
      </c>
      <c r="C5914" s="9" t="s">
        <v>12284</v>
      </c>
      <c r="D5914" t="str">
        <f t="shared" si="186"/>
        <v>OTFSCB-IMPLEMENTACION INTERNACIONAL DE RELACIONES DE TIPICACION Y CAI-ISO (ALEMANIA).</v>
      </c>
    </row>
    <row r="5915" spans="1:4" x14ac:dyDescent="0.35">
      <c r="A5915" t="str">
        <f t="shared" si="185"/>
        <v>OTFSCP-PRESENTACION DE GESTION DE TIPIFICACION DE MOVIMIENTOS PARA BANCO SCB.</v>
      </c>
      <c r="B5915" s="9" t="s">
        <v>12285</v>
      </c>
      <c r="C5915" s="9" t="s">
        <v>12286</v>
      </c>
      <c r="D5915" t="str">
        <f t="shared" si="186"/>
        <v>OTFSCP-PRESENTACION DE GESTION DE TIPIFICACION DE MOVIMIENTOS PARA BANCO SCB.</v>
      </c>
    </row>
    <row r="5916" spans="1:4" x14ac:dyDescent="0.35">
      <c r="A5916" t="str">
        <f t="shared" si="185"/>
        <v>OTPMAG-Mejora de flujos utilizados por los clientes del Banco Santander México registrados o no en canales digitales Supernet y/o SuperMóvil que cuenten con dato de contacto (número celular) y deseen utilizar la generación de OTP para autenticarse y completar algún proceso dentro de las funcionalidades de los canales propios de Santander.</v>
      </c>
      <c r="B5916" s="9" t="s">
        <v>12287</v>
      </c>
      <c r="C5916" s="9" t="s">
        <v>12288</v>
      </c>
      <c r="D5916" t="str">
        <f t="shared" si="186"/>
        <v>OTPMAG-Mejora de flujos utilizados por los clientes del Banco Santander México registrados o no en canales digitales Supernet y/o SuperMóvil que cuenten con dato de contacto (número celular) y deseen utilizar la generación de OTP para autenticarse y completar algún proceso dentro de las funcionalidades de los canales propios de Santander.</v>
      </c>
    </row>
    <row r="5917" spans="1:4" x14ac:dyDescent="0.35">
      <c r="A5917" t="str">
        <f t="shared" si="185"/>
        <v>OTRTBG-OTRAS TABLAS GENERALES A RECATALOGAR</v>
      </c>
      <c r="B5917" s="9" t="s">
        <v>12289</v>
      </c>
      <c r="C5917" s="9" t="s">
        <v>12290</v>
      </c>
      <c r="D5917" t="str">
        <f t="shared" si="186"/>
        <v>OTRTBG-OTRAS TABLAS GENERALES A RECATALOGAR</v>
      </c>
    </row>
    <row r="5918" spans="1:4" x14ac:dyDescent="0.35">
      <c r="A5918" t="str">
        <f t="shared" si="185"/>
        <v>OTTOPE-OTT_OPENBANK</v>
      </c>
      <c r="B5918" s="9" t="s">
        <v>12291</v>
      </c>
      <c r="C5918" s="9" t="s">
        <v>12292</v>
      </c>
      <c r="D5918" t="str">
        <f t="shared" si="186"/>
        <v>OTTOPE-OTT_OPENBANK</v>
      </c>
    </row>
    <row r="5919" spans="1:4" x14ac:dyDescent="0.35">
      <c r="A5919" t="str">
        <f t="shared" si="185"/>
        <v>OUTBRA-FUNCIONALIDAD DE OUTBOUND ESPECÍFICA PARA BRASIL</v>
      </c>
      <c r="B5919" s="9" t="s">
        <v>12293</v>
      </c>
      <c r="C5919" s="9" t="s">
        <v>12294</v>
      </c>
      <c r="D5919" t="str">
        <f t="shared" si="186"/>
        <v>OUTBRA-FUNCIONALIDAD DE OUTBOUND ESPECÍFICA PARA BRASIL</v>
      </c>
    </row>
    <row r="5920" spans="1:4" x14ac:dyDescent="0.35">
      <c r="A5920" t="str">
        <f t="shared" si="185"/>
        <v>OUTBUK-FUNCIONALIDAD DE OUTBOUND ESPECÍFICA PARA UK</v>
      </c>
      <c r="B5920" s="9" t="s">
        <v>12295</v>
      </c>
      <c r="C5920" s="9" t="s">
        <v>12296</v>
      </c>
      <c r="D5920" t="str">
        <f t="shared" si="186"/>
        <v>OUTBUK-FUNCIONALIDAD DE OUTBOUND ESPECÍFICA PARA UK</v>
      </c>
    </row>
    <row r="5921" spans="1:4" x14ac:dyDescent="0.35">
      <c r="A5921" t="str">
        <f t="shared" si="185"/>
        <v>OUTCOR-FUNCIONALIDAD CORE DE OUTBOUND MANAGER</v>
      </c>
      <c r="B5921" s="9" t="s">
        <v>12297</v>
      </c>
      <c r="C5921" s="9" t="s">
        <v>12298</v>
      </c>
      <c r="D5921" t="str">
        <f t="shared" si="186"/>
        <v>OUTCOR-FUNCIONALIDAD CORE DE OUTBOUND MANAGER</v>
      </c>
    </row>
    <row r="5922" spans="1:4" x14ac:dyDescent="0.35">
      <c r="A5922" t="str">
        <f t="shared" si="185"/>
        <v>OUTCTT-Software de extracción del modelo de Cash Pooling para migración. Generación de los formatos requeridos por el SW de migración internacional.</v>
      </c>
      <c r="B5922" s="9" t="s">
        <v>12299</v>
      </c>
      <c r="C5922" s="9" t="s">
        <v>12300</v>
      </c>
      <c r="D5922" t="str">
        <f t="shared" si="186"/>
        <v>OUTCTT-Software de extracción del modelo de Cash Pooling para migración. Generación de los formatos requeridos por el SW de migración internacional.</v>
      </c>
    </row>
    <row r="5923" spans="1:4" x14ac:dyDescent="0.35">
      <c r="A5923" t="str">
        <f t="shared" si="185"/>
        <v>OUTOPE-FUNCIONALIDAD DE OUTBOUND ESPECÍFICA PARA OPENBANK</v>
      </c>
      <c r="B5923" s="9" t="s">
        <v>12301</v>
      </c>
      <c r="C5923" s="9" t="s">
        <v>12302</v>
      </c>
      <c r="D5923" t="str">
        <f t="shared" si="186"/>
        <v>OUTOPE-FUNCIONALIDAD DE OUTBOUND ESPECÍFICA PARA OPENBANK</v>
      </c>
    </row>
    <row r="5924" spans="1:4" x14ac:dyDescent="0.35">
      <c r="A5924" t="str">
        <f t="shared" si="185"/>
        <v>OUTRBS-FUNCIONALIDAD DE OUTBOUND ESPECÍFICA PARA RBS</v>
      </c>
      <c r="B5924" s="9" t="s">
        <v>12303</v>
      </c>
      <c r="C5924" s="9" t="s">
        <v>12304</v>
      </c>
      <c r="D5924" t="str">
        <f t="shared" si="186"/>
        <v>OUTRBS-FUNCIONALIDAD DE OUTBOUND ESPECÍFICA PARA RBS</v>
      </c>
    </row>
    <row r="5925" spans="1:4" x14ac:dyDescent="0.35">
      <c r="A5925" t="str">
        <f t="shared" si="185"/>
        <v>OUTSEB-FUNCIONALIDAD DE OUTBOUND ESPECÍFICA PARA SEB</v>
      </c>
      <c r="B5925" s="9" t="s">
        <v>12305</v>
      </c>
      <c r="C5925" s="9" t="s">
        <v>12306</v>
      </c>
      <c r="D5925" t="str">
        <f t="shared" si="186"/>
        <v>OUTSEB-FUNCIONALIDAD DE OUTBOUND ESPECÍFICA PARA SEB</v>
      </c>
    </row>
    <row r="5926" spans="1:4" x14ac:dyDescent="0.35">
      <c r="A5926" t="str">
        <f t="shared" si="185"/>
        <v>OUTSOV-FUNCIONALIDAD DE OUTBOUND ESPECÍFICA PARA SOVEREIGN</v>
      </c>
      <c r="B5926" s="9" t="s">
        <v>12307</v>
      </c>
      <c r="C5926" s="9" t="s">
        <v>12308</v>
      </c>
      <c r="D5926" t="str">
        <f t="shared" si="186"/>
        <v>OUTSOV-FUNCIONALIDAD DE OUTBOUND ESPECÍFICA PARA SOVEREIGN</v>
      </c>
    </row>
    <row r="5927" spans="1:4" x14ac:dyDescent="0.35">
      <c r="A5927" t="str">
        <f t="shared" si="185"/>
        <v>OUUCES-FUNCIONALIDAD DE OUTBOUND MANAGER  ESPECIFICA PARA UCP</v>
      </c>
      <c r="B5927" s="9" t="s">
        <v>12309</v>
      </c>
      <c r="C5927" s="9" t="s">
        <v>12310</v>
      </c>
      <c r="D5927" t="str">
        <f t="shared" si="186"/>
        <v>OUUCES-FUNCIONALIDAD DE OUTBOUND MANAGER  ESPECIFICA PARA UCP</v>
      </c>
    </row>
    <row r="5928" spans="1:4" x14ac:dyDescent="0.35">
      <c r="A5928" t="str">
        <f t="shared" si="185"/>
        <v>OVERRN-Aplicación que ofrece la fachade de servicios multi</v>
      </c>
      <c r="B5928" s="9" t="s">
        <v>12311</v>
      </c>
      <c r="C5928" s="9" t="s">
        <v>12312</v>
      </c>
      <c r="D5928" t="str">
        <f t="shared" si="186"/>
        <v>OVERRN-Aplicación que ofrece la fachade de servicios multi</v>
      </c>
    </row>
    <row r="5929" spans="1:4" x14ac:dyDescent="0.35">
      <c r="A5929" t="str">
        <f t="shared" si="185"/>
        <v>OVERUK-Aplicación de overrides que implementa las operaciones para UK</v>
      </c>
      <c r="B5929" s="9" t="s">
        <v>12313</v>
      </c>
      <c r="C5929" s="9" t="s">
        <v>12314</v>
      </c>
      <c r="D5929" t="str">
        <f t="shared" si="186"/>
        <v>OVERUK-Aplicación de overrides que implementa las operaciones para UK</v>
      </c>
    </row>
    <row r="5930" spans="1:4" x14ac:dyDescent="0.35">
      <c r="A5930" t="str">
        <f t="shared" si="185"/>
        <v>OVRCHL-Aplicación específica Chile responsable de controlar los niveles de atribución de un usuario. Permite comparar las atribuciones necesarias para realizar una acción con las que tiene el usuario y evaluar si se puede realizar. Incluye la solicitud a un supervisor.</v>
      </c>
      <c r="B5930" s="9" t="s">
        <v>12315</v>
      </c>
      <c r="C5930" s="9" t="s">
        <v>12316</v>
      </c>
      <c r="D5930" t="str">
        <f t="shared" si="186"/>
        <v>OVRCHL-Aplicación específica Chile responsable de controlar los niveles de atribución de un usuario. Permite comparar las atribuciones necesarias para realizar una acción con las que tiene el usuario y evaluar si se puede realizar. Incluye la solicitud a un supervisor.</v>
      </c>
    </row>
    <row r="5931" spans="1:4" x14ac:dyDescent="0.35">
      <c r="A5931" t="str">
        <f t="shared" si="185"/>
        <v>OVRSOV-Aplicación específica Sovereign responsable de controlar los niveles de atribución de un usuario. Permite comparar las atribuciones necesarias para realizar una acción con las que tiene el usuario y evaluar si se puede realizar. Incluye la solicitud a un supervisor.</v>
      </c>
      <c r="B5931" s="9" t="s">
        <v>12317</v>
      </c>
      <c r="C5931" s="9" t="s">
        <v>12318</v>
      </c>
      <c r="D5931" t="str">
        <f t="shared" si="186"/>
        <v>OVRSOV-Aplicación específica Sovereign responsable de controlar los niveles de atribución de un usuario. Permite comparar las atribuciones necesarias para realizar una acción con las que tiene el usuario y evaluar si se puede realizar. Incluye la solicitud a un supervisor.</v>
      </c>
    </row>
    <row r="5932" spans="1:4" x14ac:dyDescent="0.35">
      <c r="A5932" t="str">
        <f t="shared" si="185"/>
        <v>OXPRPB-Gestão dos Planos de Previdência Privada.
Aplicação funcional para recobrimentos BKS do Sistema OX</v>
      </c>
      <c r="B5932" s="9" t="s">
        <v>12319</v>
      </c>
      <c r="C5932" s="9" t="s">
        <v>12320</v>
      </c>
      <c r="D5932" t="str">
        <f t="shared" si="186"/>
        <v>OXPRPB-Gestão dos Planos de Previdência Privada.
Aplicação funcional para recobrimentos BKS do Sistema OX</v>
      </c>
    </row>
    <row r="5933" spans="1:4" x14ac:dyDescent="0.35">
      <c r="A5933" t="str">
        <f t="shared" si="185"/>
        <v>OY0001-Garra- Evolución 100 PyME</v>
      </c>
      <c r="B5933" s="9" t="s">
        <v>12321</v>
      </c>
      <c r="C5933" s="9" t="s">
        <v>12322</v>
      </c>
      <c r="D5933" t="str">
        <f t="shared" si="186"/>
        <v>OY0001-Garra- Evolución 100 PyME</v>
      </c>
    </row>
    <row r="5934" spans="1:4" x14ac:dyDescent="0.35">
      <c r="A5934" t="str">
        <f t="shared" si="185"/>
        <v>OZHHE1-Patrón de Multi-Implementación, resolución para Alemania, del Mantenimiento y Consulta del Modelo de Zona Horaria Horarios para Empresa y Centro; que se necesita tener conocimiento en la operativa diaria. De uso general por todas las aplicaciones de y capas del software</v>
      </c>
      <c r="B5934" s="9" t="s">
        <v>12323</v>
      </c>
      <c r="C5934" s="9" t="s">
        <v>12324</v>
      </c>
      <c r="D5934" t="str">
        <f t="shared" si="186"/>
        <v>OZHHE1-Patrón de Multi-Implementación, resolución para Alemania, del Mantenimiento y Consulta del Modelo de Zona Horaria Horarios para Empresa y Centro; que se necesita tener conocimiento en la operativa diaria. De uso general por todas las aplicaciones de y capas del software</v>
      </c>
    </row>
    <row r="5935" spans="1:4" x14ac:dyDescent="0.35">
      <c r="A5935" t="str">
        <f t="shared" si="185"/>
        <v>OZHHE2-Patrón de Multi-Implementación, resolución para España, del Mantenimiento y Consulta del Modelo de Zona Horaria Horarios para Empresa y Centro; que se necesita tener conocimiento en la operativa diaria. De uso general por todas las aplicaciones de y capas del software</v>
      </c>
      <c r="B5935" s="9" t="s">
        <v>12325</v>
      </c>
      <c r="C5935" s="9" t="s">
        <v>12326</v>
      </c>
      <c r="D5935" t="str">
        <f t="shared" si="186"/>
        <v>OZHHE2-Patrón de Multi-Implementación, resolución para España, del Mantenimiento y Consulta del Modelo de Zona Horaria Horarios para Empresa y Centro; que se necesita tener conocimiento en la operativa diaria. De uso general por todas las aplicaciones de y capas del software</v>
      </c>
    </row>
    <row r="5936" spans="1:4" x14ac:dyDescent="0.35">
      <c r="A5936" t="str">
        <f t="shared" si="185"/>
        <v>OZHHE3-Patrón de Multi-Implementación, resolución para PT, del Mantenimiento y Consulta del Modelo de Zona Horaria Horarios para Empresa y Centro; que se necesita tener conocimiento en la operativa diaria. De uso general por todas las aplicaciones de y capas del software</v>
      </c>
      <c r="B5936" s="9" t="s">
        <v>12327</v>
      </c>
      <c r="C5936" s="9" t="s">
        <v>12328</v>
      </c>
      <c r="D5936" t="str">
        <f t="shared" si="186"/>
        <v>OZHHE3-Patrón de Multi-Implementación, resolución para PT, del Mantenimiento y Consulta del Modelo de Zona Horaria Horarios para Empresa y Centro; que se necesita tener conocimiento en la operativa diaria. De uso general por todas las aplicaciones de y capas del software</v>
      </c>
    </row>
    <row r="5937" spans="1:4" x14ac:dyDescent="0.35">
      <c r="A5937" t="str">
        <f t="shared" ref="A5937:A6001" si="187">CONCATENATE(C5937,"-",B5937)</f>
        <v>OZHHE4-Patrón de Multi-Implementación, resolución para SGBM de NNGG, del Mantenimiento y Consulta del Modelo de Zona Horaria Horarios para Empresa y Centro; que se necesita tener conocimiento en la operativa diaria. De uso general por todas las aplicaciones de y capas del software</v>
      </c>
      <c r="B5937" s="9" t="s">
        <v>12329</v>
      </c>
      <c r="C5937" s="9" t="s">
        <v>12330</v>
      </c>
      <c r="D5937" t="str">
        <f t="shared" ref="D5937:D6001" si="188">A5937</f>
        <v>OZHHE4-Patrón de Multi-Implementación, resolución para SGBM de NNGG, del Mantenimiento y Consulta del Modelo de Zona Horaria Horarios para Empresa y Centro; que se necesita tener conocimiento en la operativa diaria. De uso general por todas las aplicaciones de y capas del software</v>
      </c>
    </row>
    <row r="5938" spans="1:4" x14ac:dyDescent="0.35">
      <c r="A5938" t="str">
        <f t="shared" si="187"/>
        <v>OZHHE5-Patrón de Multi-Implementación, resolución para UK, del Mantenimiento y Consulta del Modelo de Zona Horaria Horarios para Empresa y Centro; que se necesita tener conocimiento en la operativa diaria. De uso general por todas las aplicaciones de y capas del software</v>
      </c>
      <c r="B5938" s="9" t="s">
        <v>12331</v>
      </c>
      <c r="C5938" s="9" t="s">
        <v>12332</v>
      </c>
      <c r="D5938" t="str">
        <f t="shared" si="188"/>
        <v>OZHHE5-Patrón de Multi-Implementación, resolución para UK, del Mantenimiento y Consulta del Modelo de Zona Horaria Horarios para Empresa y Centro; que se necesita tener conocimiento en la operativa diaria. De uso general por todas las aplicaciones de y capas del software</v>
      </c>
    </row>
    <row r="5939" spans="1:4" x14ac:dyDescent="0.35">
      <c r="A5939" t="str">
        <f t="shared" si="187"/>
        <v>OZHHE6-Patrón de Multi-Implementación, resolución para USA, del Mantenimiento y Consulta del Modelo de Zona Horaria Horarios para Empresa y Centro; que se necesita tener conocimiento en la operativa diaria. De uso general por todas las aplicaciones de y capas del software</v>
      </c>
      <c r="B5939" s="9" t="s">
        <v>12333</v>
      </c>
      <c r="C5939" s="9" t="s">
        <v>12334</v>
      </c>
      <c r="D5939" t="str">
        <f t="shared" si="188"/>
        <v>OZHHE6-Patrón de Multi-Implementación, resolución para USA, del Mantenimiento y Consulta del Modelo de Zona Horaria Horarios para Empresa y Centro; que se necesita tener conocimiento en la operativa diaria. De uso general por todas las aplicaciones de y capas del software</v>
      </c>
    </row>
    <row r="5940" spans="1:4" x14ac:dyDescent="0.35">
      <c r="A5940" t="str">
        <f t="shared" si="187"/>
        <v>OZHHEC-Mantenimiento y consulta del Modelo de Zona Horaria Horarios para Empresa y Centro; que se necesita tener conocimiento en la operativa diaria. De uso general por todas las aplicaciones de y capas del software</v>
      </c>
      <c r="B5940" s="9" t="s">
        <v>12335</v>
      </c>
      <c r="C5940" s="9" t="s">
        <v>12336</v>
      </c>
      <c r="D5940" t="str">
        <f t="shared" si="188"/>
        <v>OZHHEC-Mantenimiento y consulta del Modelo de Zona Horaria Horarios para Empresa y Centro; que se necesita tener conocimiento en la operativa diaria. De uso general por todas las aplicaciones de y capas del software</v>
      </c>
    </row>
    <row r="5941" spans="1:4" x14ac:dyDescent="0.35">
      <c r="A5941" t="str">
        <f t="shared" si="187"/>
        <v>PAACSA-Parametrización Acc Soft. Aplicación Específica de Alemanial para Patrón Multi</v>
      </c>
      <c r="B5941" s="9" t="s">
        <v>12337</v>
      </c>
      <c r="C5941" s="9" t="s">
        <v>12338</v>
      </c>
      <c r="D5941" t="str">
        <f t="shared" si="188"/>
        <v>PAACSA-Parametrización Acc Soft. Aplicación Específica de Alemanial para Patrón Multi</v>
      </c>
    </row>
    <row r="5942" spans="1:4" x14ac:dyDescent="0.35">
      <c r="A5942" t="str">
        <f t="shared" si="187"/>
        <v>PAACSB-Parametrización Acc Soft. Aplicación Específica de Brasil para Patrón Multi</v>
      </c>
      <c r="B5942" s="9" t="s">
        <v>12339</v>
      </c>
      <c r="C5942" s="9" t="s">
        <v>12340</v>
      </c>
      <c r="D5942" t="str">
        <f t="shared" si="188"/>
        <v>PAACSB-Parametrización Acc Soft. Aplicación Específica de Brasil para Patrón Multi</v>
      </c>
    </row>
    <row r="5943" spans="1:4" x14ac:dyDescent="0.35">
      <c r="A5943" t="str">
        <f t="shared" si="187"/>
        <v>PAACSO-Parametrización del Accounting Soft.  Se indica, por origen de información, cuál es el comportamiento que el sistema debe tener antes las diferentes entradas de información / aplicaciones legadas que se incorporan al sistema.</v>
      </c>
      <c r="B5943" s="9" t="s">
        <v>12341</v>
      </c>
      <c r="C5943" s="9" t="s">
        <v>12342</v>
      </c>
      <c r="D5943" t="str">
        <f t="shared" si="188"/>
        <v>PAACSO-Parametrización del Accounting Soft.  Se indica, por origen de información, cuál es el comportamiento que el sistema debe tener antes las diferentes entradas de información / aplicaciones legadas que se incorporan al sistema.</v>
      </c>
    </row>
    <row r="5944" spans="1:4" x14ac:dyDescent="0.35">
      <c r="A5944" t="str">
        <f t="shared" si="187"/>
        <v>PAACSS-Parametrización Acc Soft. Aplicación Específica de Sovereign para Patrón Multi</v>
      </c>
      <c r="B5944" s="9" t="s">
        <v>12343</v>
      </c>
      <c r="C5944" s="9" t="s">
        <v>12344</v>
      </c>
      <c r="D5944" t="str">
        <f t="shared" si="188"/>
        <v>PAACSS-Parametrización Acc Soft. Aplicación Específica de Sovereign para Patrón Multi</v>
      </c>
    </row>
    <row r="5945" spans="1:4" x14ac:dyDescent="0.35">
      <c r="A5945" t="str">
        <f t="shared" si="187"/>
        <v>paaocp-PaaS OpenShift Container Platform</v>
      </c>
      <c r="B5945" s="9" t="s">
        <v>12345</v>
      </c>
      <c r="C5945" s="9" t="s">
        <v>12346</v>
      </c>
      <c r="D5945" t="str">
        <f t="shared" si="188"/>
        <v>paaocp-PaaS OpenShift Container Platform</v>
      </c>
    </row>
    <row r="5946" spans="1:4" x14ac:dyDescent="0.35">
      <c r="A5946" t="str">
        <f t="shared" si="187"/>
        <v>PAASSE-Parametrización Acc Soft. Aplicación Específica de Santander España para Patrón Multi</v>
      </c>
      <c r="B5946" s="9" t="s">
        <v>12347</v>
      </c>
      <c r="C5946" s="9" t="s">
        <v>12348</v>
      </c>
      <c r="D5946" t="str">
        <f t="shared" si="188"/>
        <v>PAASSE-Parametrización Acc Soft. Aplicación Específica de Santander España para Patrón Multi</v>
      </c>
    </row>
    <row r="5947" spans="1:4" x14ac:dyDescent="0.35">
      <c r="A5947" t="str">
        <f t="shared" si="187"/>
        <v>PACBIE-Precios Particulares para Clientes Banesto - Pack de Bienvenida</v>
      </c>
      <c r="B5947" s="9" t="s">
        <v>12349</v>
      </c>
      <c r="C5947" s="9" t="s">
        <v>12350</v>
      </c>
      <c r="D5947" t="str">
        <f t="shared" si="188"/>
        <v>PACBIE-Precios Particulares para Clientes Banesto - Pack de Bienvenida</v>
      </c>
    </row>
    <row r="5948" spans="1:4" x14ac:dyDescent="0.35">
      <c r="A5948" t="str">
        <f t="shared" si="187"/>
        <v>PACMD1-Patrón de Multi-implementación. Delegación para la resolución aplicable a Estados Unidos.</v>
      </c>
      <c r="B5948" s="9" t="s">
        <v>10015</v>
      </c>
      <c r="C5948" s="9" t="s">
        <v>12351</v>
      </c>
      <c r="D5948" t="str">
        <f t="shared" si="188"/>
        <v>PACMD1-Patrón de Multi-implementación. Delegación para la resolución aplicable a Estados Unidos.</v>
      </c>
    </row>
    <row r="5949" spans="1:4" x14ac:dyDescent="0.35">
      <c r="A5949" t="str">
        <f t="shared" si="187"/>
        <v>PACMDA-Patrón de Multi-implementación. Delegación para la resolución aplicable a Alemania.</v>
      </c>
      <c r="B5949" s="9" t="s">
        <v>5131</v>
      </c>
      <c r="C5949" s="9" t="s">
        <v>12352</v>
      </c>
      <c r="D5949" t="str">
        <f t="shared" si="188"/>
        <v>PACMDA-Patrón de Multi-implementación. Delegación para la resolución aplicable a Alemania.</v>
      </c>
    </row>
    <row r="5950" spans="1:4" x14ac:dyDescent="0.35">
      <c r="A5950" t="str">
        <f t="shared" si="187"/>
        <v>PACMDC-Patrón de Multi-implementación. Delegación para la resolución aplicable a la instancia Partenón Cloud Services.</v>
      </c>
      <c r="B5950" s="9" t="s">
        <v>12353</v>
      </c>
      <c r="C5950" s="9" t="s">
        <v>12354</v>
      </c>
      <c r="D5950" t="str">
        <f t="shared" si="188"/>
        <v>PACMDC-Patrón de Multi-implementación. Delegación para la resolución aplicable a la instancia Partenón Cloud Services.</v>
      </c>
    </row>
    <row r="5951" spans="1:4" x14ac:dyDescent="0.35">
      <c r="A5951" t="str">
        <f t="shared" si="187"/>
        <v>PACMDE-Patrón de Multi-implementación. Delegación para la resolución aplicable a España.</v>
      </c>
      <c r="B5951" s="9" t="s">
        <v>12355</v>
      </c>
      <c r="C5951" s="9" t="s">
        <v>12356</v>
      </c>
      <c r="D5951" t="str">
        <f t="shared" si="188"/>
        <v>PACMDE-Patrón de Multi-implementación. Delegación para la resolución aplicable a España.</v>
      </c>
    </row>
    <row r="5952" spans="1:4" x14ac:dyDescent="0.35">
      <c r="A5952" t="str">
        <f t="shared" si="187"/>
        <v>PACMDG-Patrón de Multi-implementación. Delegación para la resolución aplicable a la instancia Partenón Banca Mayorista Global.</v>
      </c>
      <c r="B5952" s="9" t="s">
        <v>5133</v>
      </c>
      <c r="C5952" s="9" t="s">
        <v>12357</v>
      </c>
      <c r="D5952" t="str">
        <f t="shared" si="188"/>
        <v>PACMDG-Patrón de Multi-implementación. Delegación para la resolución aplicable a la instancia Partenón Banca Mayorista Global.</v>
      </c>
    </row>
    <row r="5953" spans="1:4" x14ac:dyDescent="0.35">
      <c r="A5953" t="str">
        <f t="shared" si="187"/>
        <v>PACMDM-Mantenimiento y consulta del modelo que recoge las diferentes cotizaciones de monedas y divisas, ÚNICAMENTE, SOLO, frente a la Moneda Base de la Empresa; de uso general por todas las aplicaciones de resto de capas del software.</v>
      </c>
      <c r="B5953" s="9" t="s">
        <v>6179</v>
      </c>
      <c r="C5953" s="9" t="s">
        <v>12358</v>
      </c>
      <c r="D5953" t="str">
        <f t="shared" si="188"/>
        <v>PACMDM-Mantenimiento y consulta del modelo que recoge las diferentes cotizaciones de monedas y divisas, ÚNICAMENTE, SOLO, frente a la Moneda Base de la Empresa; de uso general por todas las aplicaciones de resto de capas del software.</v>
      </c>
    </row>
    <row r="5954" spans="1:4" x14ac:dyDescent="0.35">
      <c r="A5954" t="str">
        <f t="shared" si="187"/>
        <v>PACMDP-Patrón de Multi-implementación. Delegación para la resolución aplicable a Portugal.</v>
      </c>
      <c r="B5954" s="9" t="s">
        <v>10011</v>
      </c>
      <c r="C5954" s="9" t="s">
        <v>12359</v>
      </c>
      <c r="D5954" t="str">
        <f t="shared" si="188"/>
        <v>PACMDP-Patrón de Multi-implementación. Delegación para la resolución aplicable a Portugal.</v>
      </c>
    </row>
    <row r="5955" spans="1:4" x14ac:dyDescent="0.35">
      <c r="A5955" t="str">
        <f t="shared" si="187"/>
        <v>PACMDU-Patrón de Multi-implementación. Delegación para la resolución aplicable a Reino Unido.</v>
      </c>
      <c r="B5955" s="9" t="s">
        <v>10013</v>
      </c>
      <c r="C5955" s="9" t="s">
        <v>12360</v>
      </c>
      <c r="D5955" t="str">
        <f t="shared" si="188"/>
        <v>PACMDU-Patrón de Multi-implementación. Delegación para la resolución aplicable a Reino Unido.</v>
      </c>
    </row>
    <row r="5956" spans="1:4" x14ac:dyDescent="0.35">
      <c r="A5956" t="str">
        <f t="shared" si="187"/>
        <v>PACOA1-Procesos para realizar la migración de Pagos y Cobros 
agrupados Santander.</v>
      </c>
      <c r="B5956" s="9" t="s">
        <v>12361</v>
      </c>
      <c r="C5956" s="9" t="s">
        <v>12362</v>
      </c>
      <c r="D5956" t="str">
        <f t="shared" si="188"/>
        <v>PACOA1-Procesos para realizar la migración de Pagos y Cobros 
agrupados Santander.</v>
      </c>
    </row>
    <row r="5957" spans="1:4" x14ac:dyDescent="0.35">
      <c r="A5957" t="str">
        <f t="shared" si="187"/>
        <v>PACOAS-Pagos y Cobros agrupados Santander</v>
      </c>
      <c r="B5957" s="9" t="s">
        <v>12363</v>
      </c>
      <c r="C5957" s="9" t="s">
        <v>12364</v>
      </c>
      <c r="D5957" t="str">
        <f t="shared" si="188"/>
        <v>PACOAS-Pagos y Cobros agrupados Santander</v>
      </c>
    </row>
    <row r="5958" spans="1:4" x14ac:dyDescent="0.35">
      <c r="A5958" t="str">
        <f t="shared" si="187"/>
        <v>PACTMG-PARTICULARIZACIÓN DE PRECIOS PARA PRODUCTOS DE ACTIVO. MULTI GLOBAL</v>
      </c>
      <c r="B5958" s="9" t="s">
        <v>12365</v>
      </c>
      <c r="C5958" s="9" t="s">
        <v>12366</v>
      </c>
      <c r="D5958" t="str">
        <f t="shared" si="188"/>
        <v>PACTMG-PARTICULARIZACIÓN DE PRECIOS PARA PRODUCTOS DE ACTIVO. MULTI GLOBAL</v>
      </c>
    </row>
    <row r="5959" spans="1:4" x14ac:dyDescent="0.35">
      <c r="A5959" t="str">
        <f t="shared" si="187"/>
        <v>PACTSA-PARTICULARIZACIÓN DE PRECIOS PARA PRODUCTOS DE ACTIVO. SW ESPECÍFICO BANCO SANTANDER</v>
      </c>
      <c r="B5959" s="9" t="s">
        <v>8899</v>
      </c>
      <c r="C5959" s="9" t="s">
        <v>12367</v>
      </c>
      <c r="D5959" t="str">
        <f t="shared" si="188"/>
        <v>PACTSA-PARTICULARIZACIÓN DE PRECIOS PARA PRODUCTOS DE ACTIVO. SW ESPECÍFICO BANCO SANTANDER</v>
      </c>
    </row>
    <row r="5960" spans="1:4" x14ac:dyDescent="0.35">
      <c r="A5960" t="str">
        <f t="shared" si="187"/>
        <v>PACTSB-PRECIOS PARTICULARESA ACTIVO SW ESPECÍFICO PARA SCB</v>
      </c>
      <c r="B5960" s="9" t="s">
        <v>12368</v>
      </c>
      <c r="C5960" s="9" t="s">
        <v>12369</v>
      </c>
      <c r="D5960" t="str">
        <f t="shared" si="188"/>
        <v>PACTSB-PRECIOS PARTICULARESA ACTIVO SW ESPECÍFICO PARA SCB</v>
      </c>
    </row>
    <row r="5961" spans="1:4" x14ac:dyDescent="0.35">
      <c r="A5961" t="str">
        <f t="shared" si="187"/>
        <v>PACTSE-PRECIOS PARTICULARES PARA PRODUCTOS DE ACTIVO PARA SEB</v>
      </c>
      <c r="B5961" s="9" t="s">
        <v>12370</v>
      </c>
      <c r="C5961" s="9" t="s">
        <v>12371</v>
      </c>
      <c r="D5961" t="str">
        <f t="shared" si="188"/>
        <v>PACTSE-PRECIOS PARTICULARES PARA PRODUCTOS DE ACTIVO PARA SEB</v>
      </c>
    </row>
    <row r="5962" spans="1:4" x14ac:dyDescent="0.35">
      <c r="A5962" t="str">
        <f t="shared" si="187"/>
        <v>PADCME-Aplicación MULTI para la parametrizacion de calendarios para Multiimplementación en España.  (Relacionada con la 10006235 Core).</v>
      </c>
      <c r="B5962" s="9" t="s">
        <v>12372</v>
      </c>
      <c r="C5962" s="9" t="s">
        <v>12373</v>
      </c>
      <c r="D5962" t="str">
        <f t="shared" si="188"/>
        <v>PADCME-Aplicación MULTI para la parametrizacion de calendarios para Multiimplementación en España.  (Relacionada con la 10006235 Core).</v>
      </c>
    </row>
    <row r="5963" spans="1:4" x14ac:dyDescent="0.35">
      <c r="A5963" t="str">
        <f t="shared" si="187"/>
        <v>PADCMS-Aplicación MULTI para la parametrizacion de calendarios para Multiimplementación en Soverign (Relacionada con la 10006235 Core).</v>
      </c>
      <c r="B5963" s="9" t="s">
        <v>12374</v>
      </c>
      <c r="C5963" s="9" t="s">
        <v>12375</v>
      </c>
      <c r="D5963" t="str">
        <f t="shared" si="188"/>
        <v>PADCMS-Aplicación MULTI para la parametrizacion de calendarios para Multiimplementación en Soverign (Relacionada con la 10006235 Core).</v>
      </c>
    </row>
    <row r="5964" spans="1:4" x14ac:dyDescent="0.35">
      <c r="A5964" t="str">
        <f t="shared" si="187"/>
        <v>PADDSM-La aplicación PARES DE DIVISA SANTANDER tiene como cometido ser el repositorio de la funcionalidad específica para la unidad Santander Madrid.</v>
      </c>
      <c r="B5964" s="9" t="s">
        <v>12376</v>
      </c>
      <c r="C5964" s="9" t="s">
        <v>12377</v>
      </c>
      <c r="D5964" t="str">
        <f t="shared" si="188"/>
        <v>PADDSM-La aplicación PARES DE DIVISA SANTANDER tiene como cometido ser el repositorio de la funcionalidad específica para la unidad Santander Madrid.</v>
      </c>
    </row>
    <row r="5965" spans="1:4" x14ac:dyDescent="0.35">
      <c r="A5965" t="str">
        <f t="shared" si="187"/>
        <v>PADEBI-Precios particulares para clientes Banesto - Pack de Bienvenida.</v>
      </c>
      <c r="B5965" s="9" t="s">
        <v>12378</v>
      </c>
      <c r="C5965" s="9" t="s">
        <v>12379</v>
      </c>
      <c r="D5965" t="str">
        <f t="shared" si="188"/>
        <v>PADEBI-Precios particulares para clientes Banesto - Pack de Bienvenida.</v>
      </c>
    </row>
    <row r="5966" spans="1:4" x14ac:dyDescent="0.35">
      <c r="A5966" t="str">
        <f t="shared" si="187"/>
        <v>PADECC-Aplicación para la parametrización de calendarios que pueden ser utilizados desde otras aplicaciones, como Extractos, Conexiones, Gestión de Eventos,... Aplicación Core con subaplicaciones bajo patrón multi.</v>
      </c>
      <c r="B5966" s="9" t="s">
        <v>12380</v>
      </c>
      <c r="C5966" s="9" t="s">
        <v>12381</v>
      </c>
      <c r="D5966" t="str">
        <f t="shared" si="188"/>
        <v>PADECC-Aplicación para la parametrización de calendarios que pueden ser utilizados desde otras aplicaciones, como Extractos, Conexiones, Gestión de Eventos,... Aplicación Core con subaplicaciones bajo patrón multi.</v>
      </c>
    </row>
    <row r="5967" spans="1:4" x14ac:dyDescent="0.35">
      <c r="A5967" t="str">
        <f t="shared" si="187"/>
        <v>PADEDB-La aplicación PARES DE DIVISA BMG tiene como cometido ser el repositorio de la funcionalidad específica para BMG.</v>
      </c>
      <c r="B5967" s="9" t="s">
        <v>12382</v>
      </c>
      <c r="C5967" s="9" t="s">
        <v>12383</v>
      </c>
      <c r="D5967" t="str">
        <f t="shared" si="188"/>
        <v>PADEDB-La aplicación PARES DE DIVISA BMG tiene como cometido ser el repositorio de la funcionalidad específica para BMG.</v>
      </c>
    </row>
    <row r="5968" spans="1:4" x14ac:dyDescent="0.35">
      <c r="A5968" t="str">
        <f t="shared" si="187"/>
        <v>PADEDC-Aplicación para la parametrización de documentos, Cheques y Pagares. Incluye la definición del modelo con los estados de los cheques.</v>
      </c>
      <c r="B5968" s="9" t="s">
        <v>12384</v>
      </c>
      <c r="C5968" s="9" t="s">
        <v>12385</v>
      </c>
      <c r="D5968" t="str">
        <f t="shared" si="188"/>
        <v>PADEDC-Aplicación para la parametrización de documentos, Cheques y Pagares. Incluye la definición del modelo con los estados de los cheques.</v>
      </c>
    </row>
    <row r="5969" spans="1:4" x14ac:dyDescent="0.35">
      <c r="A5969" t="str">
        <f t="shared" si="187"/>
        <v>PADEP1-Gestion de Informes comerciales relacionados con las polizas de Seguros</v>
      </c>
      <c r="B5969" s="9" t="s">
        <v>12386</v>
      </c>
      <c r="C5969" s="9" t="s">
        <v>12387</v>
      </c>
      <c r="D5969" t="str">
        <f t="shared" si="188"/>
        <v>PADEP1-Gestion de Informes comerciales relacionados con las polizas de Seguros</v>
      </c>
    </row>
    <row r="5970" spans="1:4" x14ac:dyDescent="0.35">
      <c r="A5970" t="str">
        <f t="shared" si="187"/>
        <v>PADEPR-Aplicación Core encargada de realizar la particularización de Promociones para la mejora del cliente de las condiciones.</v>
      </c>
      <c r="B5970" s="9" t="s">
        <v>12388</v>
      </c>
      <c r="C5970" s="9" t="s">
        <v>12389</v>
      </c>
      <c r="D5970" t="str">
        <f t="shared" si="188"/>
        <v>PADEPR-Aplicación Core encargada de realizar la particularización de Promociones para la mejora del cliente de las condiciones.</v>
      </c>
    </row>
    <row r="5971" spans="1:4" x14ac:dyDescent="0.35">
      <c r="A5971" t="str">
        <f t="shared" si="187"/>
        <v>PADIES-Aplicación funcional local para el tratamiento de los  pares de divisas en España</v>
      </c>
      <c r="B5971" s="9" t="s">
        <v>12390</v>
      </c>
      <c r="C5971" s="9" t="s">
        <v>12391</v>
      </c>
      <c r="D5971" t="str">
        <f t="shared" si="188"/>
        <v>PADIES-Aplicación funcional local para el tratamiento de los  pares de divisas en España</v>
      </c>
    </row>
    <row r="5972" spans="1:4" x14ac:dyDescent="0.35">
      <c r="A5972" t="str">
        <f t="shared" si="187"/>
        <v>PAELNM-En esta aplicación de Pagos Electrónicos se incluirá el nuevo modelo de datos de pagos. En una primera instancia se utilizará en San Chile para las transferencias TEF Masivas.</v>
      </c>
      <c r="B5972" s="9" t="s">
        <v>12392</v>
      </c>
      <c r="C5972" s="9" t="s">
        <v>12393</v>
      </c>
      <c r="D5972" t="str">
        <f t="shared" si="188"/>
        <v>PAELNM-En esta aplicación de Pagos Electrónicos se incluirá el nuevo modelo de datos de pagos. En una primera instancia se utilizará en San Chile para las transferencias TEF Masivas.</v>
      </c>
    </row>
    <row r="5973" spans="1:4" x14ac:dyDescent="0.35">
      <c r="A5973" t="str">
        <f t="shared" si="187"/>
        <v>PAELOF-PAGOS ELECTRONICOS CANAL OFICINA</v>
      </c>
      <c r="B5973" s="9" t="s">
        <v>12394</v>
      </c>
      <c r="C5973" s="9" t="s">
        <v>12395</v>
      </c>
      <c r="D5973" t="str">
        <f t="shared" si="188"/>
        <v>PAELOF-PAGOS ELECTRONICOS CANAL OFICINA</v>
      </c>
    </row>
    <row r="5974" spans="1:4" x14ac:dyDescent="0.35">
      <c r="A5974" t="str">
        <f t="shared" si="187"/>
        <v>PAELRM-PAG. ELECT. RECIBOS MOVILIDAD</v>
      </c>
      <c r="B5974" s="9" t="s">
        <v>12396</v>
      </c>
      <c r="C5974" s="9" t="s">
        <v>12397</v>
      </c>
      <c r="D5974" t="str">
        <f t="shared" si="188"/>
        <v>PAELRM-PAG. ELECT. RECIBOS MOVILIDAD</v>
      </c>
    </row>
    <row r="5975" spans="1:4" x14ac:dyDescent="0.35">
      <c r="A5975" t="str">
        <f t="shared" si="187"/>
        <v>PAERMS-PAG. ELECT. RECIBOS MOVILIDAD</v>
      </c>
      <c r="B5975" s="9" t="s">
        <v>12396</v>
      </c>
      <c r="C5975" s="9" t="s">
        <v>12398</v>
      </c>
      <c r="D5975" t="str">
        <f t="shared" si="188"/>
        <v>PAERMS-PAG. ELECT. RECIBOS MOVILIDAD</v>
      </c>
    </row>
    <row r="5976" spans="1:4" x14ac:dyDescent="0.35">
      <c r="A5976" t="str">
        <f t="shared" si="187"/>
        <v>PAETUC-TRANSFERENCIAS CHILE</v>
      </c>
      <c r="B5976" s="9" t="s">
        <v>12399</v>
      </c>
      <c r="C5976" s="9" t="s">
        <v>12400</v>
      </c>
      <c r="D5976" t="str">
        <f t="shared" si="188"/>
        <v>PAETUC-TRANSFERENCIAS CHILE</v>
      </c>
    </row>
    <row r="5977" spans="1:4" x14ac:dyDescent="0.35">
      <c r="A5977" t="str">
        <f t="shared" si="187"/>
        <v>PAFCOR-PARTICIPANTES FINANC</v>
      </c>
      <c r="B5977" s="9" t="s">
        <v>12401</v>
      </c>
      <c r="C5977" s="9" t="s">
        <v>12402</v>
      </c>
      <c r="D5977" t="str">
        <f t="shared" si="188"/>
        <v>PAFCOR-PARTICIPANTES FINANC</v>
      </c>
    </row>
    <row r="5978" spans="1:4" x14ac:dyDescent="0.35">
      <c r="A5978" t="str">
        <f t="shared" si="187"/>
        <v>PAFIEM-Servicios para la firma de operaciones de Empresas desde cualquier operativa y canal (movilidad o internet)</v>
      </c>
      <c r="B5978" s="9" t="s">
        <v>12403</v>
      </c>
      <c r="C5978" s="9" t="s">
        <v>12404</v>
      </c>
      <c r="D5978" t="str">
        <f t="shared" si="188"/>
        <v>PAFIEM-Servicios para la firma de operaciones de Empresas desde cualquier operativa y canal (movilidad o internet)</v>
      </c>
    </row>
    <row r="5979" spans="1:4" x14ac:dyDescent="0.35">
      <c r="A5979" t="str">
        <f t="shared" si="187"/>
        <v>PAGCBK-Pagos Oficina Canal Banking Reform</v>
      </c>
      <c r="B5979" s="9" t="s">
        <v>12405</v>
      </c>
      <c r="C5979" s="9" t="s">
        <v>12406</v>
      </c>
      <c r="D5979" t="str">
        <f t="shared" si="188"/>
        <v>PAGCBK-Pagos Oficina Canal Banking Reform</v>
      </c>
    </row>
    <row r="5980" spans="1:4" x14ac:dyDescent="0.35">
      <c r="A5980" t="str">
        <f t="shared" si="187"/>
        <v>PAGELC-PAGOS ELECTRONICOS. TRATAMIENTO A NIVEL CLIENTE DE TODO PAGO</v>
      </c>
      <c r="B5980" s="9" t="s">
        <v>12407</v>
      </c>
      <c r="C5980" s="9" t="s">
        <v>12408</v>
      </c>
      <c r="D5980" t="str">
        <f t="shared" si="188"/>
        <v>PAGELC-PAGOS ELECTRONICOS. TRATAMIENTO A NIVEL CLIENTE DE TODO PAGO</v>
      </c>
    </row>
    <row r="5981" spans="1:4" x14ac:dyDescent="0.35">
      <c r="A5981" t="str">
        <f t="shared" si="187"/>
        <v>PAGEUK-PAGOS ELECT. ESPECIFICO UK</v>
      </c>
      <c r="B5981" s="9" t="s">
        <v>12409</v>
      </c>
      <c r="C5981" s="9" t="s">
        <v>12410</v>
      </c>
      <c r="D5981" t="str">
        <f t="shared" si="188"/>
        <v>PAGEUK-PAGOS ELECT. ESPECIFICO UK</v>
      </c>
    </row>
    <row r="5982" spans="1:4" x14ac:dyDescent="0.35">
      <c r="A5982" t="str">
        <f t="shared" si="187"/>
        <v>PAGIND-INTERFAZ DE PAGOS</v>
      </c>
      <c r="B5982" s="9" t="s">
        <v>12411</v>
      </c>
      <c r="C5982" s="9" t="s">
        <v>12412</v>
      </c>
      <c r="D5982" t="str">
        <f t="shared" si="188"/>
        <v>PAGIND-INTERFAZ DE PAGOS</v>
      </c>
    </row>
    <row r="5983" spans="1:4" x14ac:dyDescent="0.35">
      <c r="A5983" t="str">
        <f t="shared" si="187"/>
        <v>PAGRFB-Pagos Oficina Reforming F Banking</v>
      </c>
      <c r="B5983" s="9" t="s">
        <v>12413</v>
      </c>
      <c r="C5983" s="9" t="s">
        <v>12414</v>
      </c>
      <c r="D5983" t="str">
        <f t="shared" si="188"/>
        <v>PAGRFB-Pagos Oficina Reforming F Banking</v>
      </c>
    </row>
    <row r="5984" spans="1:4" x14ac:dyDescent="0.35">
      <c r="A5984" t="str">
        <f t="shared" si="187"/>
        <v>PAGTRA-PagosElectronicos-Traspasos</v>
      </c>
      <c r="B5984" s="9" t="s">
        <v>12415</v>
      </c>
      <c r="C5984" s="9" t="s">
        <v>12416</v>
      </c>
      <c r="D5984" t="str">
        <f t="shared" si="188"/>
        <v>PAGTRA-PagosElectronicos-Traspasos</v>
      </c>
    </row>
    <row r="5985" spans="1:4" x14ac:dyDescent="0.35">
      <c r="A5985" t="str">
        <f t="shared" si="187"/>
        <v>PAINOM-Multiimplementación local Openbank para incluir software necesario parala solución transitoria de pagos inmediatos para Openbank</v>
      </c>
      <c r="B5985" s="9" t="s">
        <v>12417</v>
      </c>
      <c r="C5985" s="9" t="s">
        <v>12418</v>
      </c>
      <c r="D5985" t="str">
        <f t="shared" si="188"/>
        <v>PAINOM-Multiimplementación local Openbank para incluir software necesario parala solución transitoria de pagos inmediatos para Openbank</v>
      </c>
    </row>
    <row r="5986" spans="1:4" x14ac:dyDescent="0.35">
      <c r="A5986" t="str">
        <f t="shared" si="187"/>
        <v>PAINTR-Aplicación para incluir software necesario para implementar la solución transitoria de pagos inmediatos.</v>
      </c>
      <c r="B5986" s="9" t="s">
        <v>12419</v>
      </c>
      <c r="C5986" s="9" t="s">
        <v>12420</v>
      </c>
      <c r="D5986" t="str">
        <f t="shared" si="188"/>
        <v>PAINTR-Aplicación para incluir software necesario para implementar la solución transitoria de pagos inmediatos.</v>
      </c>
    </row>
    <row r="5987" spans="1:4" x14ac:dyDescent="0.35">
      <c r="A5987" t="str">
        <f t="shared" si="187"/>
        <v>PAIS-Mantenimiento y consulta del modelo que recoge la codificación de los paises y sus relaciones, de uso general por todas las aplicaciones de resto de capas del software</v>
      </c>
      <c r="B5987" s="9" t="s">
        <v>12421</v>
      </c>
      <c r="C5987" s="9" t="s">
        <v>12422</v>
      </c>
      <c r="D5987" t="str">
        <f t="shared" si="188"/>
        <v>PAIS-Mantenimiento y consulta del modelo que recoge la codificación de los paises y sus relaciones, de uso general por todas las aplicaciones de resto de capas del software</v>
      </c>
    </row>
    <row r="5988" spans="1:4" x14ac:dyDescent="0.35">
      <c r="A5988" t="str">
        <f t="shared" si="187"/>
        <v>PAISAL-MANTENIMIENTO, CONSULTA Y ENTIDADES PAIS AL</v>
      </c>
      <c r="B5988" s="9" t="s">
        <v>12423</v>
      </c>
      <c r="C5988" s="9" t="s">
        <v>12424</v>
      </c>
      <c r="D5988" t="str">
        <f t="shared" si="188"/>
        <v>PAISAL-MANTENIMIENTO, CONSULTA Y ENTIDADES PAIS AL</v>
      </c>
    </row>
    <row r="5989" spans="1:4" x14ac:dyDescent="0.35">
      <c r="A5989" t="str">
        <f t="shared" si="187"/>
        <v>PAISBM-PRODUCTO MULTI ESPECIFICO DE PAIS PARA GLOBAL</v>
      </c>
      <c r="B5989" s="9" t="s">
        <v>12425</v>
      </c>
      <c r="C5989" s="9" t="s">
        <v>12426</v>
      </c>
      <c r="D5989" t="str">
        <f t="shared" si="188"/>
        <v>PAISBM-PRODUCTO MULTI ESPECIFICO DE PAIS PARA GLOBAL</v>
      </c>
    </row>
    <row r="5990" spans="1:4" x14ac:dyDescent="0.35">
      <c r="A5990" t="str">
        <f t="shared" si="187"/>
        <v>PAISCH-PAIS CH</v>
      </c>
      <c r="B5990" s="9" t="s">
        <v>12427</v>
      </c>
      <c r="C5990" s="9" t="s">
        <v>12428</v>
      </c>
      <c r="D5990" t="str">
        <f t="shared" si="188"/>
        <v>PAISCH-PAIS CH</v>
      </c>
    </row>
    <row r="5991" spans="1:4" x14ac:dyDescent="0.35">
      <c r="A5991" t="str">
        <f t="shared" si="187"/>
        <v>PAISES-MANTENIMIENTO, CONSULTA Y ENTIDADES PAIS ES</v>
      </c>
      <c r="B5991" s="9" t="s">
        <v>12429</v>
      </c>
      <c r="C5991" s="9" t="s">
        <v>12430</v>
      </c>
      <c r="D5991" t="str">
        <f t="shared" si="188"/>
        <v>PAISES-MANTENIMIENTO, CONSULTA Y ENTIDADES PAIS ES</v>
      </c>
    </row>
    <row r="5992" spans="1:4" x14ac:dyDescent="0.35">
      <c r="A5992" t="str">
        <f t="shared" si="187"/>
        <v>PAISPT-MANTENIMIENTO, CONSULTA Y ENTIDADES PAIS PT</v>
      </c>
      <c r="B5992" s="9" t="s">
        <v>12431</v>
      </c>
      <c r="C5992" s="9" t="s">
        <v>12432</v>
      </c>
      <c r="D5992" t="str">
        <f t="shared" si="188"/>
        <v>PAISPT-MANTENIMIENTO, CONSULTA Y ENTIDADES PAIS PT</v>
      </c>
    </row>
    <row r="5993" spans="1:4" x14ac:dyDescent="0.35">
      <c r="A5993" t="str">
        <f t="shared" si="187"/>
        <v>PAISUK-MANTENIMIENTO, CONSULTA Y ENTIDADES PAIS UK</v>
      </c>
      <c r="B5993" s="9" t="s">
        <v>12433</v>
      </c>
      <c r="C5993" s="9" t="s">
        <v>12434</v>
      </c>
      <c r="D5993" t="str">
        <f t="shared" si="188"/>
        <v>PAISUK-MANTENIMIENTO, CONSULTA Y ENTIDADES PAIS UK</v>
      </c>
    </row>
    <row r="5994" spans="1:4" x14ac:dyDescent="0.35">
      <c r="A5994" t="str">
        <f t="shared" si="187"/>
        <v>PAISUS-MANTENIMIENTO, CONSULTA Y ENTIDADES PAIS US</v>
      </c>
      <c r="B5994" s="9" t="s">
        <v>12435</v>
      </c>
      <c r="C5994" s="9" t="s">
        <v>12436</v>
      </c>
      <c r="D5994" t="str">
        <f t="shared" si="188"/>
        <v>PAISUS-MANTENIMIENTO, CONSULTA Y ENTIDADES PAIS US</v>
      </c>
    </row>
    <row r="5995" spans="1:4" x14ac:dyDescent="0.35">
      <c r="A5995" t="str">
        <f t="shared" si="187"/>
        <v>PAMESE-Gestion parametrizaciones del menú especifico de SEB</v>
      </c>
      <c r="B5995" s="9" t="s">
        <v>12437</v>
      </c>
      <c r="C5995" s="9" t="s">
        <v>12438</v>
      </c>
      <c r="D5995" t="str">
        <f t="shared" si="188"/>
        <v>PAMESE-Gestion parametrizaciones del menú especifico de SEB</v>
      </c>
    </row>
    <row r="5996" spans="1:4" x14ac:dyDescent="0.35">
      <c r="A5996" t="str">
        <f t="shared" si="187"/>
        <v>PAMEUK-Gest.de las parametrizaciones del menú específico de   UK</v>
      </c>
      <c r="B5996" s="9" t="s">
        <v>12439</v>
      </c>
      <c r="C5996" s="9" t="s">
        <v>12440</v>
      </c>
      <c r="D5996" t="str">
        <f t="shared" si="188"/>
        <v>PAMEUK-Gest.de las parametrizaciones del menú específico de   UK</v>
      </c>
    </row>
    <row r="5997" spans="1:4" x14ac:dyDescent="0.35">
      <c r="A5997" t="str">
        <f t="shared" si="187"/>
        <v>PAMPAA-MEDIOS DE PAGO GRUPO SCH. PRODUCTO PAMPA</v>
      </c>
      <c r="B5997" s="9" t="s">
        <v>12441</v>
      </c>
      <c r="C5997" s="9" t="s">
        <v>12442</v>
      </c>
      <c r="D5997" t="str">
        <f t="shared" si="188"/>
        <v>PAMPAA-MEDIOS DE PAGO GRUPO SCH. PRODUCTO PAMPA</v>
      </c>
    </row>
    <row r="5998" spans="1:4" x14ac:dyDescent="0.35">
      <c r="A5998" t="str">
        <f t="shared" si="187"/>
        <v>PAMPAM-Sistema Administrador de Tarjetas de Débito y Créditos para Banco Santander México, que contempla aquellas funcionalidades satélites de PAMPA SAT.
Modulo de Medios de pago (PAMPA)Sistema de autorizador y procesador de tarjetas de débito y crédito.
Funcionalidades:
Autorizador
IMCOMING-OUTGOINGFranquicias
Incidencias
Operaciones
Facturación
Parametrización
Contabilidad
Criptografía
Pagos Externos
Altas masivas
Interfases</v>
      </c>
      <c r="B5998" s="9" t="s">
        <v>12443</v>
      </c>
      <c r="C5998" s="9" t="s">
        <v>12444</v>
      </c>
      <c r="D5998" t="str">
        <f t="shared" si="188"/>
        <v>PAMPAM-Sistema Administrador de Tarjetas de Débito y Créditos para Banco Santander México, que contempla aquellas funcionalidades satélites de PAMPA SAT.
Modulo de Medios de pago (PAMPA)Sistema de autorizador y procesador de tarjetas de débito y crédito.
Funcionalidades:
Autorizador
IMCOMING-OUTGOINGFranquicias
Incidencias
Operaciones
Facturación
Parametrización
Contabilidad
Criptografía
Pagos Externos
Altas masivas
Interfases</v>
      </c>
    </row>
    <row r="5999" spans="1:4" x14ac:dyDescent="0.35">
      <c r="A5999" t="str">
        <f t="shared" si="187"/>
        <v>PANDIN-Aplicación para la generación de pantallas dinámicamente</v>
      </c>
      <c r="B5999" s="9" t="s">
        <v>12445</v>
      </c>
      <c r="C5999" s="9" t="s">
        <v>12446</v>
      </c>
      <c r="D5999" t="str">
        <f t="shared" si="188"/>
        <v>PANDIN-Aplicación para la generación de pantallas dinámicamente</v>
      </c>
    </row>
    <row r="6000" spans="1:4" x14ac:dyDescent="0.35">
      <c r="A6000" t="str">
        <f t="shared" si="187"/>
        <v>PANDIN-Aplicación para la generación de pantallas dinámicamente</v>
      </c>
      <c r="B6000" s="9" t="s">
        <v>12445</v>
      </c>
      <c r="C6000" s="9" t="s">
        <v>12446</v>
      </c>
      <c r="D6000" t="str">
        <f t="shared" si="188"/>
        <v>PANDIN-Aplicación para la generación de pantallas dinámicamente</v>
      </c>
    </row>
    <row r="6001" spans="1:4" x14ac:dyDescent="0.35">
      <c r="A6001" t="str">
        <f t="shared" si="187"/>
        <v>PANOYP-Aplicación que gestiona la recepción de peticiones masivas de impresión de pagos notificados, pagos domiciliados y pagares a la orden y no a la orden. Cubre el flujo completo desde la recepción de las remesas de los clientes hasta la emisión de los cheques de cuenta corriente correspondientes incluyendo la parametrización necesaria y los reportes correspondientes.</v>
      </c>
      <c r="B6001" s="9" t="s">
        <v>12447</v>
      </c>
      <c r="C6001" s="9" t="s">
        <v>12448</v>
      </c>
      <c r="D6001" t="str">
        <f t="shared" si="188"/>
        <v>PANOYP-Aplicación que gestiona la recepción de peticiones masivas de impresión de pagos notificados, pagos domiciliados y pagares a la orden y no a la orden. Cubre el flujo completo desde la recepción de las remesas de los clientes hasta la emisión de los cheques de cuenta corriente correspondientes incluyendo la parametrización necesaria y los reportes correspondientes.</v>
      </c>
    </row>
    <row r="6002" spans="1:4" x14ac:dyDescent="0.35">
      <c r="A6002" t="str">
        <f t="shared" ref="A6002:A6066" si="189">CONCATENATE(C6002,"-",B6002)</f>
        <v>PAPABB-PIEZAS DE PLAN DE AHORRO POPULAR ABBEY</v>
      </c>
      <c r="B6002" s="9" t="s">
        <v>12449</v>
      </c>
      <c r="C6002" s="9" t="s">
        <v>12450</v>
      </c>
      <c r="D6002" t="str">
        <f t="shared" ref="D6002:D6066" si="190">A6002</f>
        <v>PAPABB-PIEZAS DE PLAN DE AHORRO POPULAR ABBEY</v>
      </c>
    </row>
    <row r="6003" spans="1:4" x14ac:dyDescent="0.35">
      <c r="A6003" t="str">
        <f t="shared" si="189"/>
        <v>PAPARE-During Paydirekt transactions process a withholding is created on the personal account related to the operation. 
This withhold must be removed once the transaction is received. In case any problem is found on this process an automatic report need to be created to inform the proper team.
Electronic Payment process is going to store information about the transaction and the identified problem. There will be two different report depending on the problem found during the process:
•	Payments To Do List report
•	Not released Withholdings</v>
      </c>
      <c r="B6003" s="9" t="s">
        <v>12451</v>
      </c>
      <c r="C6003" s="9" t="s">
        <v>12452</v>
      </c>
      <c r="D6003" t="str">
        <f t="shared" si="190"/>
        <v>PAPARE-During Paydirekt transactions process a withholding is created on the personal account related to the operation. 
This withhold must be removed once the transaction is received. In case any problem is found on this process an automatic report need to be created to inform the proper team.
Electronic Payment process is going to store information about the transaction and the identified problem. There will be two different report depending on the problem found during the process:
•	Payments To Do List report
•	Not released Withholdings</v>
      </c>
    </row>
    <row r="6004" spans="1:4" x14ac:dyDescent="0.35">
      <c r="A6004" t="str">
        <f t="shared" si="189"/>
        <v>PAPCES-PAP CONTROL OPER PP ESPAÑA</v>
      </c>
      <c r="B6004" s="9" t="s">
        <v>12453</v>
      </c>
      <c r="C6004" s="9" t="s">
        <v>12454</v>
      </c>
      <c r="D6004" t="str">
        <f t="shared" si="190"/>
        <v>PAPCES-PAP CONTROL OPER PP ESPAÑA</v>
      </c>
    </row>
    <row r="6005" spans="1:4" x14ac:dyDescent="0.35">
      <c r="A6005" t="str">
        <f t="shared" si="189"/>
        <v>PAPCOP-PIEZAS DE PLAN DE AHORRO CONTROL DE OPERACIONES</v>
      </c>
      <c r="B6005" s="9" t="s">
        <v>12455</v>
      </c>
      <c r="C6005" s="9" t="s">
        <v>12456</v>
      </c>
      <c r="D6005" t="str">
        <f t="shared" si="190"/>
        <v>PAPCOP-PIEZAS DE PLAN DE AHORRO CONTROL DE OPERACIONES</v>
      </c>
    </row>
    <row r="6006" spans="1:4" x14ac:dyDescent="0.35">
      <c r="A6006" t="str">
        <f t="shared" si="189"/>
        <v>PAPPSI-PIEZAS DE PLAN DE AHORRO POPULAR</v>
      </c>
      <c r="B6006" s="9" t="s">
        <v>12457</v>
      </c>
      <c r="C6006" s="9" t="s">
        <v>12458</v>
      </c>
      <c r="D6006" t="str">
        <f t="shared" si="190"/>
        <v>PAPPSI-PIEZAS DE PLAN DE AHORRO POPULAR</v>
      </c>
    </row>
    <row r="6007" spans="1:4" x14ac:dyDescent="0.35">
      <c r="A6007" t="str">
        <f t="shared" si="189"/>
        <v>PAPSES-PAP PLANES SISTEMATICOS ESPAÑA</v>
      </c>
      <c r="B6007" s="9" t="s">
        <v>12459</v>
      </c>
      <c r="C6007" s="9" t="s">
        <v>12460</v>
      </c>
      <c r="D6007" t="str">
        <f t="shared" si="190"/>
        <v>PAPSES-PAP PLANES SISTEMATICOS ESPAÑA</v>
      </c>
    </row>
    <row r="6008" spans="1:4" x14ac:dyDescent="0.35">
      <c r="A6008" t="str">
        <f t="shared" si="189"/>
        <v>PAPSOV-PIEZAS DE PLAN DE AHORRO POPULAR SOVERING</v>
      </c>
      <c r="B6008" s="9" t="s">
        <v>12461</v>
      </c>
      <c r="C6008" s="9" t="s">
        <v>12462</v>
      </c>
      <c r="D6008" t="str">
        <f t="shared" si="190"/>
        <v>PAPSOV-PIEZAS DE PLAN DE AHORRO POPULAR SOVERING</v>
      </c>
    </row>
    <row r="6009" spans="1:4" x14ac:dyDescent="0.35">
      <c r="A6009" t="str">
        <f t="shared" si="189"/>
        <v>PARAIC-APLICAÇÃO PARA GESTÃO DA PARAMETRIZAÇÃO DE SUPORTE À APLICAÇÃO DE OUTROS INDICADORES DE CLIENTE</v>
      </c>
      <c r="B6009" s="9" t="s">
        <v>12463</v>
      </c>
      <c r="C6009" s="9" t="s">
        <v>12464</v>
      </c>
      <c r="D6009" t="str">
        <f t="shared" si="190"/>
        <v>PARAIC-APLICAÇÃO PARA GESTÃO DA PARAMETRIZAÇÃO DE SUPORTE À APLICAÇÃO DE OUTROS INDICADORES DE CLIENTE</v>
      </c>
    </row>
    <row r="6010" spans="1:4" x14ac:dyDescent="0.35">
      <c r="A6010" t="str">
        <f t="shared" si="189"/>
        <v>PARAM1-Gestión de parámetros asociados al switch</v>
      </c>
      <c r="B6010" s="9" t="s">
        <v>12465</v>
      </c>
      <c r="C6010" s="9" t="s">
        <v>12466</v>
      </c>
      <c r="D6010" t="str">
        <f t="shared" si="190"/>
        <v>PARAM1-Gestión de parámetros asociados al switch</v>
      </c>
    </row>
    <row r="6011" spans="1:4" x14ac:dyDescent="0.35">
      <c r="A6011" t="str">
        <f t="shared" si="189"/>
        <v>PARAME-Gestión de parámetros asociados al switch</v>
      </c>
      <c r="B6011" s="9" t="s">
        <v>12465</v>
      </c>
      <c r="C6011" s="9" t="s">
        <v>12467</v>
      </c>
      <c r="D6011" t="str">
        <f t="shared" si="190"/>
        <v>PARAME-Gestión de parámetros asociados al switch</v>
      </c>
    </row>
    <row r="6012" spans="1:4" x14ac:dyDescent="0.35">
      <c r="A6012" t="str">
        <f t="shared" si="189"/>
        <v>PARASA-Particularización de atributos para Santander</v>
      </c>
      <c r="B6012" s="9" t="s">
        <v>12468</v>
      </c>
      <c r="C6012" s="9" t="s">
        <v>12469</v>
      </c>
      <c r="D6012" t="str">
        <f t="shared" si="190"/>
        <v>PARASA-Particularización de atributos para Santander</v>
      </c>
    </row>
    <row r="6013" spans="1:4" x14ac:dyDescent="0.35">
      <c r="A6013" t="str">
        <f t="shared" si="189"/>
        <v>PARATR-Aplicación estructural que gestiona la particularización de atributos</v>
      </c>
      <c r="B6013" s="9" t="s">
        <v>12470</v>
      </c>
      <c r="C6013" s="9" t="s">
        <v>12471</v>
      </c>
      <c r="D6013" t="str">
        <f t="shared" si="190"/>
        <v>PARATR-Aplicación estructural que gestiona la particularización de atributos</v>
      </c>
    </row>
    <row r="6014" spans="1:4" x14ac:dyDescent="0.35">
      <c r="A6014" t="str">
        <f t="shared" si="189"/>
        <v>PARCLP-Aplicación de presentación CORE Parámetros del Sistema de Gestión de Mediadores</v>
      </c>
      <c r="B6014" s="9" t="s">
        <v>12472</v>
      </c>
      <c r="C6014" s="9" t="s">
        <v>12473</v>
      </c>
      <c r="D6014" t="str">
        <f t="shared" si="190"/>
        <v>PARCLP-Aplicación de presentación CORE Parámetros del Sistema de Gestión de Mediadores</v>
      </c>
    </row>
    <row r="6015" spans="1:4" x14ac:dyDescent="0.35">
      <c r="A6015" t="str">
        <f t="shared" si="189"/>
        <v>PARFIS-PARAMETRIZACIÓN DEL SISTEMA DEFISCAL.</v>
      </c>
      <c r="B6015" s="9" t="s">
        <v>12474</v>
      </c>
      <c r="C6015" s="9" t="s">
        <v>12475</v>
      </c>
      <c r="D6015" t="str">
        <f t="shared" si="190"/>
        <v>PARFIS-PARAMETRIZACIÓN DEL SISTEMA DEFISCAL.</v>
      </c>
    </row>
    <row r="6016" spans="1:4" x14ac:dyDescent="0.35">
      <c r="A6016" t="str">
        <f t="shared" si="189"/>
        <v>PARMEC-Gestión de las parametrizaciones de las opciones de  menú en la administración del Contrato Multicanal</v>
      </c>
      <c r="B6016" s="9" t="s">
        <v>12476</v>
      </c>
      <c r="C6016" s="9" t="s">
        <v>12477</v>
      </c>
      <c r="D6016" t="str">
        <f t="shared" si="190"/>
        <v>PARMEC-Gestión de las parametrizaciones de las opciones de  menú en la administración del Contrato Multicanal</v>
      </c>
    </row>
    <row r="6017" spans="1:4" x14ac:dyDescent="0.35">
      <c r="A6017" t="str">
        <f t="shared" si="189"/>
        <v>PARTEC-Aplicación para el alta de participantes en Partenon SB y SCB</v>
      </c>
      <c r="B6017" s="9" t="s">
        <v>12478</v>
      </c>
      <c r="C6017" s="9" t="s">
        <v>12479</v>
      </c>
      <c r="D6017" t="str">
        <f t="shared" si="190"/>
        <v>PARTEC-Aplicación para el alta de participantes en Partenon SB y SCB</v>
      </c>
    </row>
    <row r="6018" spans="1:4" x14ac:dyDescent="0.35">
      <c r="A6018" t="str">
        <f t="shared" si="189"/>
        <v>PASOPE-PASARELA_OPEN</v>
      </c>
      <c r="B6018" s="9" t="s">
        <v>12480</v>
      </c>
      <c r="C6018" s="9" t="s">
        <v>12481</v>
      </c>
      <c r="D6018" t="str">
        <f t="shared" si="190"/>
        <v>PASOPE-PASARELA_OPEN</v>
      </c>
    </row>
    <row r="6019" spans="1:4" x14ac:dyDescent="0.35">
      <c r="A6019" t="str">
        <f t="shared" si="189"/>
        <v>PATFIR-Patrón de Firma para NHB y Movilidad Particulares. Gestiona la firma por posiciones y posiciones + otp</v>
      </c>
      <c r="B6019" s="9" t="s">
        <v>12482</v>
      </c>
      <c r="C6019" s="9" t="s">
        <v>12483</v>
      </c>
      <c r="D6019" t="str">
        <f t="shared" si="190"/>
        <v>PATFIR-Patrón de Firma para NHB y Movilidad Particulares. Gestiona la firma por posiciones y posiciones + otp</v>
      </c>
    </row>
    <row r="6020" spans="1:4" x14ac:dyDescent="0.35">
      <c r="A6020" t="str">
        <f t="shared" si="189"/>
        <v>PATOPE-Opermart De PArtenón Advanced Teller Gestor de instrucciónes.</v>
      </c>
      <c r="B6020" s="9" t="s">
        <v>12484</v>
      </c>
      <c r="C6020" s="9" t="s">
        <v>12485</v>
      </c>
      <c r="D6020" t="str">
        <f t="shared" si="190"/>
        <v>PATOPE-Opermart De PArtenón Advanced Teller Gestor de instrucciónes.</v>
      </c>
    </row>
    <row r="6021" spans="1:4" x14ac:dyDescent="0.35">
      <c r="A6021" t="str">
        <f t="shared" si="189"/>
        <v>PATRMG-PARTICULARIZACIÓN DE ATRIBUTOS MULTI GLOBAL</v>
      </c>
      <c r="B6021" s="9" t="s">
        <v>12486</v>
      </c>
      <c r="C6021" s="9" t="s">
        <v>12487</v>
      </c>
      <c r="D6021" t="str">
        <f t="shared" si="190"/>
        <v>PATRMG-PARTICULARIZACIÓN DE ATRIBUTOS MULTI GLOBAL</v>
      </c>
    </row>
    <row r="6022" spans="1:4" x14ac:dyDescent="0.35">
      <c r="A6022" t="str">
        <f t="shared" si="189"/>
        <v>PAUKBR-PAS UK BR PORTAL</v>
      </c>
      <c r="B6022" s="9" t="s">
        <v>12488</v>
      </c>
      <c r="C6022" s="9" t="s">
        <v>12489</v>
      </c>
      <c r="D6022" t="str">
        <f t="shared" si="190"/>
        <v>PAUKBR-PAS UK BR PORTAL</v>
      </c>
    </row>
    <row r="6023" spans="1:4" x14ac:dyDescent="0.35">
      <c r="A6023" t="str">
        <f t="shared" si="189"/>
        <v>PAVRBS-PRECIOS PARTICULARES AVAL RBS</v>
      </c>
      <c r="B6023" s="9" t="s">
        <v>12490</v>
      </c>
      <c r="C6023" s="9" t="s">
        <v>12491</v>
      </c>
      <c r="D6023" t="str">
        <f t="shared" si="190"/>
        <v>PAVRBS-PRECIOS PARTICULARES AVAL RBS</v>
      </c>
    </row>
    <row r="6024" spans="1:4" x14ac:dyDescent="0.35">
      <c r="A6024" t="str">
        <f t="shared" si="189"/>
        <v>PAVSEB-APLICACIón QUE GESTIONA LOS PECIOS PARTICULARES DE AVALESPARA SEB.</v>
      </c>
      <c r="B6024" s="9" t="s">
        <v>12492</v>
      </c>
      <c r="C6024" s="9" t="s">
        <v>12493</v>
      </c>
      <c r="D6024" t="str">
        <f t="shared" si="190"/>
        <v>PAVSEB-APLICACIón QUE GESTIONA LOS PECIOS PARTICULARES DE AVALESPARA SEB.</v>
      </c>
    </row>
    <row r="6025" spans="1:4" x14ac:dyDescent="0.35">
      <c r="A6025" t="str">
        <f t="shared" si="189"/>
        <v>PAYHUB-Payments Hub</v>
      </c>
      <c r="B6025" s="9" t="s">
        <v>12494</v>
      </c>
      <c r="C6025" s="9" t="s">
        <v>12495</v>
      </c>
      <c r="D6025" t="str">
        <f t="shared" si="190"/>
        <v>PAYHUB-Payments Hub</v>
      </c>
    </row>
    <row r="6026" spans="1:4" x14ac:dyDescent="0.35">
      <c r="A6026" t="str">
        <f t="shared" si="189"/>
        <v>PBDADD-Funcionalidades batch relacionadas con el aprovisionamiento y la carga de datos y parámetros en la BBDD (aprovisionamiento automático de estructuras contables,  generación de reportes automáticos a partir de la información de contable principal  o ajustes, validaciones técnicas sobre ficheros  de usuario, etc..)</v>
      </c>
      <c r="B6026" s="9" t="s">
        <v>12496</v>
      </c>
      <c r="C6026" s="9" t="s">
        <v>12497</v>
      </c>
      <c r="D6026" t="str">
        <f t="shared" si="190"/>
        <v>PBDADD-Funcionalidades batch relacionadas con el aprovisionamiento y la carga de datos y parámetros en la BBDD (aprovisionamiento automático de estructuras contables,  generación de reportes automáticos a partir de la información de contable principal  o ajustes, validaciones técnicas sobre ficheros  de usuario, etc..)</v>
      </c>
    </row>
    <row r="6027" spans="1:4" x14ac:dyDescent="0.35">
      <c r="A6027" t="str">
        <f t="shared" si="189"/>
        <v>PBDMND-Procesos batch del Motor New Default</v>
      </c>
      <c r="B6027" s="9" t="s">
        <v>12498</v>
      </c>
      <c r="C6027" s="9" t="s">
        <v>12499</v>
      </c>
      <c r="D6027" t="str">
        <f t="shared" si="190"/>
        <v>PBDMND-Procesos batch del Motor New Default</v>
      </c>
    </row>
    <row r="6028" spans="1:4" x14ac:dyDescent="0.35">
      <c r="A6028" t="str">
        <f t="shared" si="189"/>
        <v>PBDMSC-Procesos batch del Motor STD Contrato</v>
      </c>
      <c r="B6028" s="9" t="s">
        <v>12500</v>
      </c>
      <c r="C6028" s="9" t="s">
        <v>12501</v>
      </c>
      <c r="D6028" t="str">
        <f t="shared" si="190"/>
        <v>PBDMSC-Procesos batch del Motor STD Contrato</v>
      </c>
    </row>
    <row r="6029" spans="1:4" x14ac:dyDescent="0.35">
      <c r="A6029" t="str">
        <f t="shared" si="189"/>
        <v>PCAASO-Politica de Cuenta Asociada Estratégica (Se ha parado su desarrollo)</v>
      </c>
      <c r="B6029" s="9" t="s">
        <v>12502</v>
      </c>
      <c r="C6029" s="9" t="s">
        <v>12503</v>
      </c>
      <c r="D6029" t="str">
        <f t="shared" si="190"/>
        <v>PCAASO-Politica de Cuenta Asociada Estratégica (Se ha parado su desarrollo)</v>
      </c>
    </row>
    <row r="6030" spans="1:4" x14ac:dyDescent="0.35">
      <c r="A6030" t="str">
        <f t="shared" si="189"/>
        <v>PCAAUK-Politica de Cuenta Asociada Estratégica UK Para Multiimplementación en UK (Se ha parado su desarrollo)</v>
      </c>
      <c r="B6030" s="9" t="s">
        <v>12504</v>
      </c>
      <c r="C6030" s="9" t="s">
        <v>12505</v>
      </c>
      <c r="D6030" t="str">
        <f t="shared" si="190"/>
        <v>PCAAUK-Politica de Cuenta Asociada Estratégica UK Para Multiimplementación en UK (Se ha parado su desarrollo)</v>
      </c>
    </row>
    <row r="6031" spans="1:4" x14ac:dyDescent="0.35">
      <c r="A6031" t="str">
        <f t="shared" si="189"/>
        <v>PCACOP-LOGICA DE PRESENTACION DE POLITICA DE CUENTA ASOCIADA TACTICA</v>
      </c>
      <c r="B6031" s="9" t="s">
        <v>12506</v>
      </c>
      <c r="C6031" s="9" t="s">
        <v>12507</v>
      </c>
      <c r="D6031" t="str">
        <f t="shared" si="190"/>
        <v>PCACOP-LOGICA DE PRESENTACION DE POLITICA DE CUENTA ASOCIADA TACTICA</v>
      </c>
    </row>
    <row r="6032" spans="1:4" x14ac:dyDescent="0.35">
      <c r="A6032" t="str">
        <f t="shared" si="189"/>
        <v>PCACOT-POLITICA DE CUENTA ASOCIADA CORE PARA LA MULTIFICACION</v>
      </c>
      <c r="B6032" s="9" t="s">
        <v>12508</v>
      </c>
      <c r="C6032" s="9" t="s">
        <v>12509</v>
      </c>
      <c r="D6032" t="str">
        <f t="shared" si="190"/>
        <v>PCACOT-POLITICA DE CUENTA ASOCIADA CORE PARA LA MULTIFICACION</v>
      </c>
    </row>
    <row r="6033" spans="1:4" x14ac:dyDescent="0.35">
      <c r="A6033" t="str">
        <f t="shared" si="189"/>
        <v>PCAESP-POLITICA CUENTA ASOCIADA MULTI ESPAÑA</v>
      </c>
      <c r="B6033" s="9" t="s">
        <v>12510</v>
      </c>
      <c r="C6033" s="9" t="s">
        <v>12511</v>
      </c>
      <c r="D6033" t="str">
        <f t="shared" si="190"/>
        <v>PCAESP-POLITICA CUENTA ASOCIADA MULTI ESPAÑA</v>
      </c>
    </row>
    <row r="6034" spans="1:4" x14ac:dyDescent="0.35">
      <c r="A6034" t="str">
        <f t="shared" si="189"/>
        <v>PCARFB-Politica de Cuenta Asociadas especifica UK Ring Fence Bank</v>
      </c>
      <c r="B6034" s="9" t="s">
        <v>12512</v>
      </c>
      <c r="C6034" s="9" t="s">
        <v>12513</v>
      </c>
      <c r="D6034" t="str">
        <f t="shared" si="190"/>
        <v>PCARFB-Politica de Cuenta Asociadas especifica UK Ring Fence Bank</v>
      </c>
    </row>
    <row r="6035" spans="1:4" x14ac:dyDescent="0.35">
      <c r="A6035" t="str">
        <f t="shared" si="189"/>
        <v>PCASEB-Politica de Cuenta Asociada Especifico Alemania</v>
      </c>
      <c r="B6035" s="9" t="s">
        <v>12514</v>
      </c>
      <c r="C6035" s="9" t="s">
        <v>12515</v>
      </c>
      <c r="D6035" t="str">
        <f t="shared" si="190"/>
        <v>PCASEB-Politica de Cuenta Asociada Especifico Alemania</v>
      </c>
    </row>
    <row r="6036" spans="1:4" x14ac:dyDescent="0.35">
      <c r="A6036" t="str">
        <f t="shared" si="189"/>
        <v>PCASIN-PCAS-INTEGRACIONES</v>
      </c>
      <c r="B6036" s="9" t="s">
        <v>12516</v>
      </c>
      <c r="C6036" s="9" t="s">
        <v>12517</v>
      </c>
      <c r="D6036" t="str">
        <f t="shared" si="190"/>
        <v>PCASIN-PCAS-INTEGRACIONES</v>
      </c>
    </row>
    <row r="6037" spans="1:4" x14ac:dyDescent="0.35">
      <c r="A6037" t="str">
        <f t="shared" si="189"/>
        <v>PCASLO-LOCALES PCAS SCB</v>
      </c>
      <c r="B6037" s="9" t="s">
        <v>12518</v>
      </c>
      <c r="C6037" s="9" t="s">
        <v>12519</v>
      </c>
      <c r="D6037" t="str">
        <f t="shared" si="190"/>
        <v>PCASLO-LOCALES PCAS SCB</v>
      </c>
    </row>
    <row r="6038" spans="1:4" x14ac:dyDescent="0.35">
      <c r="A6038" t="str">
        <f t="shared" si="189"/>
        <v>PCASOV-Politica de cuenta asociada Sovereign</v>
      </c>
      <c r="B6038" s="9" t="s">
        <v>12520</v>
      </c>
      <c r="C6038" s="9" t="s">
        <v>12521</v>
      </c>
      <c r="D6038" t="str">
        <f t="shared" si="190"/>
        <v>PCASOV-Politica de cuenta asociada Sovereign</v>
      </c>
    </row>
    <row r="6039" spans="1:4" x14ac:dyDescent="0.35">
      <c r="A6039" t="str">
        <f t="shared" si="189"/>
        <v>PCASSO-LOCAL SOVEREIGN</v>
      </c>
      <c r="B6039" s="9" t="s">
        <v>12522</v>
      </c>
      <c r="C6039" s="9" t="s">
        <v>12523</v>
      </c>
      <c r="D6039" t="str">
        <f t="shared" si="190"/>
        <v>PCASSO-LOCAL SOVEREIGN</v>
      </c>
    </row>
    <row r="6040" spans="1:4" x14ac:dyDescent="0.35">
      <c r="A6040" t="str">
        <f t="shared" si="189"/>
        <v>PCBCBK-Pagos Cheques Bancarios Canal Banking Reform</v>
      </c>
      <c r="B6040" s="9" t="s">
        <v>12524</v>
      </c>
      <c r="C6040" s="9" t="s">
        <v>12525</v>
      </c>
      <c r="D6040" t="str">
        <f t="shared" si="190"/>
        <v>PCBCBK-Pagos Cheques Bancarios Canal Banking Reform</v>
      </c>
    </row>
    <row r="6041" spans="1:4" x14ac:dyDescent="0.35">
      <c r="A6041" t="str">
        <f t="shared" si="189"/>
        <v>PCBRFB-Pagos Cheques Bancarios RFB</v>
      </c>
      <c r="B6041" s="9" t="s">
        <v>12526</v>
      </c>
      <c r="C6041" s="9" t="s">
        <v>12527</v>
      </c>
      <c r="D6041" t="str">
        <f t="shared" si="190"/>
        <v>PCBRFB-Pagos Cheques Bancarios RFB</v>
      </c>
    </row>
    <row r="6042" spans="1:4" x14ac:dyDescent="0.35">
      <c r="A6042" t="str">
        <f t="shared" si="189"/>
        <v>PCCCBK-Pagos Cuentas Colectoras Canal Banking Reform</v>
      </c>
      <c r="B6042" s="9" t="s">
        <v>12528</v>
      </c>
      <c r="C6042" s="9" t="s">
        <v>12529</v>
      </c>
      <c r="D6042" t="str">
        <f t="shared" si="190"/>
        <v>PCCCBK-Pagos Cuentas Colectoras Canal Banking Reform</v>
      </c>
    </row>
    <row r="6043" spans="1:4" x14ac:dyDescent="0.35">
      <c r="A6043" t="str">
        <f t="shared" si="189"/>
        <v>PCCRFB-Pagos Cuentas Colectoras RFB</v>
      </c>
      <c r="B6043" s="9" t="s">
        <v>12530</v>
      </c>
      <c r="C6043" s="9" t="s">
        <v>12531</v>
      </c>
      <c r="D6043" t="str">
        <f t="shared" si="190"/>
        <v>PCCRFB-Pagos Cuentas Colectoras RFB</v>
      </c>
    </row>
    <row r="6044" spans="1:4" x14ac:dyDescent="0.35">
      <c r="A6044" t="str">
        <f t="shared" si="189"/>
        <v>PCDCBK-Pagos Compensación Documentos Canal Banking Reform</v>
      </c>
      <c r="B6044" s="9" t="s">
        <v>12532</v>
      </c>
      <c r="C6044" s="9" t="s">
        <v>12533</v>
      </c>
      <c r="D6044" t="str">
        <f t="shared" si="190"/>
        <v>PCDCBK-Pagos Compensación Documentos Canal Banking Reform</v>
      </c>
    </row>
    <row r="6045" spans="1:4" x14ac:dyDescent="0.35">
      <c r="A6045" t="str">
        <f t="shared" si="189"/>
        <v>PCLABB-APLICACION ESPECIFICA DE PRECLASIFIACIONES PARA ABB.</v>
      </c>
      <c r="B6045" s="9" t="s">
        <v>12534</v>
      </c>
      <c r="C6045" s="9" t="s">
        <v>12535</v>
      </c>
      <c r="D6045" t="str">
        <f t="shared" si="190"/>
        <v>PCLABB-APLICACION ESPECIFICA DE PRECLASIFIACIONES PARA ABB.</v>
      </c>
    </row>
    <row r="6046" spans="1:4" x14ac:dyDescent="0.35">
      <c r="A6046" t="str">
        <f t="shared" si="189"/>
        <v>PCLCOR-SISTEMA DE PRECLASIFICACIONES CORE.</v>
      </c>
      <c r="B6046" s="9" t="s">
        <v>12536</v>
      </c>
      <c r="C6046" s="9" t="s">
        <v>12537</v>
      </c>
      <c r="D6046" t="str">
        <f t="shared" si="190"/>
        <v>PCLCOR-SISTEMA DE PRECLASIFICACIONES CORE.</v>
      </c>
    </row>
    <row r="6047" spans="1:4" x14ac:dyDescent="0.35">
      <c r="A6047" t="str">
        <f t="shared" si="189"/>
        <v>PCMSCU-Politica de cuenta asociada especifica UK.</v>
      </c>
      <c r="B6047" s="9" t="s">
        <v>12538</v>
      </c>
      <c r="C6047" s="9" t="s">
        <v>12539</v>
      </c>
      <c r="D6047" t="str">
        <f t="shared" si="190"/>
        <v>PCMSCU-Politica de cuenta asociada especifica UK.</v>
      </c>
    </row>
    <row r="6048" spans="1:4" x14ac:dyDescent="0.35">
      <c r="A6048" t="str">
        <f t="shared" si="189"/>
        <v>PCMUCO-Política de Cuentas Multi Core</v>
      </c>
      <c r="B6048" s="9" t="s">
        <v>12540</v>
      </c>
      <c r="C6048" s="9" t="s">
        <v>12541</v>
      </c>
      <c r="D6048" t="str">
        <f t="shared" si="190"/>
        <v>PCMUCO-Política de Cuentas Multi Core</v>
      </c>
    </row>
    <row r="6049" spans="1:4" x14ac:dyDescent="0.35">
      <c r="A6049" t="str">
        <f t="shared" si="189"/>
        <v>PCMUSA-POLITICA CUENTA ASOCIADA ESPECIFICA ESPAÑA</v>
      </c>
      <c r="B6049" s="9" t="s">
        <v>12542</v>
      </c>
      <c r="C6049" s="9" t="s">
        <v>12543</v>
      </c>
      <c r="D6049" t="str">
        <f t="shared" si="190"/>
        <v>PCMUSA-POLITICA CUENTA ASOCIADA ESPECIFICA ESPAÑA</v>
      </c>
    </row>
    <row r="6050" spans="1:4" x14ac:dyDescent="0.35">
      <c r="A6050" t="str">
        <f t="shared" si="189"/>
        <v>PCNCBK-Política Cuentas Especifica UK Non Ring Fence Bank</v>
      </c>
      <c r="B6050" s="9" t="s">
        <v>12544</v>
      </c>
      <c r="C6050" s="9" t="s">
        <v>12545</v>
      </c>
      <c r="D6050" t="str">
        <f t="shared" si="190"/>
        <v>PCNCBK-Política Cuentas Especifica UK Non Ring Fence Bank</v>
      </c>
    </row>
    <row r="6051" spans="1:4" x14ac:dyDescent="0.35">
      <c r="A6051" t="str">
        <f t="shared" si="189"/>
        <v>PCOPRE-Piezas de Canal Oficina - Presentación Producto</v>
      </c>
      <c r="B6051" s="9" t="s">
        <v>12546</v>
      </c>
      <c r="C6051" s="9" t="s">
        <v>12547</v>
      </c>
      <c r="D6051" t="str">
        <f t="shared" si="190"/>
        <v>PCOPRE-Piezas de Canal Oficina - Presentación Producto</v>
      </c>
    </row>
    <row r="6052" spans="1:4" x14ac:dyDescent="0.35">
      <c r="A6052" t="str">
        <f t="shared" si="189"/>
        <v>PCTENS-Aplicación específica USA para el Ensamblado</v>
      </c>
      <c r="B6052" s="9" t="s">
        <v>12548</v>
      </c>
      <c r="C6052" s="9" t="s">
        <v>12549</v>
      </c>
      <c r="D6052" t="str">
        <f t="shared" si="190"/>
        <v>PCTENS-Aplicación específica USA para el Ensamblado</v>
      </c>
    </row>
    <row r="6053" spans="1:4" x14ac:dyDescent="0.35">
      <c r="A6053" t="str">
        <f t="shared" si="189"/>
        <v>PCTLNU-Aplicación especifica para la LN del patrón multi de USA</v>
      </c>
      <c r="B6053" s="9" t="s">
        <v>12550</v>
      </c>
      <c r="C6053" s="9" t="s">
        <v>12551</v>
      </c>
      <c r="D6053" t="str">
        <f t="shared" si="190"/>
        <v>PCTLNU-Aplicación especifica para la LN del patrón multi de USA</v>
      </c>
    </row>
    <row r="6054" spans="1:4" x14ac:dyDescent="0.35">
      <c r="A6054" t="str">
        <f t="shared" si="189"/>
        <v>PCTRAS-Aplicación de Traspasos de contratos y centros específico para Santander USA</v>
      </c>
      <c r="B6054" s="9" t="s">
        <v>12552</v>
      </c>
      <c r="C6054" s="9" t="s">
        <v>12553</v>
      </c>
      <c r="D6054" t="str">
        <f t="shared" si="190"/>
        <v>PCTRAS-Aplicación de Traspasos de contratos y centros específico para Santander USA</v>
      </c>
    </row>
    <row r="6055" spans="1:4" x14ac:dyDescent="0.35">
      <c r="A6055" t="str">
        <f t="shared" si="189"/>
        <v>PDBOVC-PDI - Bolsa Valores Cotizados</v>
      </c>
      <c r="B6055" s="9" t="s">
        <v>12554</v>
      </c>
      <c r="C6055" s="9" t="s">
        <v>12555</v>
      </c>
      <c r="D6055" t="str">
        <f t="shared" si="190"/>
        <v>PDBOVC-PDI - Bolsa Valores Cotizados</v>
      </c>
    </row>
    <row r="6056" spans="1:4" x14ac:dyDescent="0.35">
      <c r="A6056" t="str">
        <f t="shared" si="189"/>
        <v>PDCAMC-Política de Cuentas Asociada. Implementación especifica chile</v>
      </c>
      <c r="B6056" s="9" t="s">
        <v>12556</v>
      </c>
      <c r="C6056" s="9" t="s">
        <v>12557</v>
      </c>
      <c r="D6056" t="str">
        <f t="shared" si="190"/>
        <v>PDCAMC-Política de Cuentas Asociada. Implementación especifica chile</v>
      </c>
    </row>
    <row r="6057" spans="1:4" x14ac:dyDescent="0.35">
      <c r="A6057" t="str">
        <f t="shared" si="189"/>
        <v>PDCOAC-PDI – Comunicaciones a Clientes</v>
      </c>
      <c r="B6057" s="9" t="s">
        <v>12558</v>
      </c>
      <c r="C6057" s="9" t="s">
        <v>12559</v>
      </c>
      <c r="D6057" t="str">
        <f t="shared" si="190"/>
        <v>PDCOAC-PDI – Comunicaciones a Clientes</v>
      </c>
    </row>
    <row r="6058" spans="1:4" x14ac:dyDescent="0.35">
      <c r="A6058" t="str">
        <f t="shared" si="189"/>
        <v>PDCORC-PDI - Contrato Registro comun</v>
      </c>
      <c r="B6058" s="9" t="s">
        <v>12560</v>
      </c>
      <c r="C6058" s="9" t="s">
        <v>12561</v>
      </c>
      <c r="D6058" t="str">
        <f t="shared" si="190"/>
        <v>PDCORC-PDI - Contrato Registro comun</v>
      </c>
    </row>
    <row r="6059" spans="1:4" x14ac:dyDescent="0.35">
      <c r="A6059" t="str">
        <f t="shared" si="189"/>
        <v>PDESIN-PDI – Estructural Instrucciones</v>
      </c>
      <c r="B6059" s="9" t="s">
        <v>12562</v>
      </c>
      <c r="C6059" s="9" t="s">
        <v>12563</v>
      </c>
      <c r="D6059" t="str">
        <f t="shared" si="190"/>
        <v>PDESIN-PDI – Estructural Instrucciones</v>
      </c>
    </row>
    <row r="6060" spans="1:4" x14ac:dyDescent="0.35">
      <c r="A6060" t="str">
        <f t="shared" si="189"/>
        <v>PDGCDI-PDI - Gestion Cuentas de Inversion</v>
      </c>
      <c r="B6060" s="9" t="s">
        <v>12564</v>
      </c>
      <c r="C6060" s="9" t="s">
        <v>12565</v>
      </c>
      <c r="D6060" t="str">
        <f t="shared" si="190"/>
        <v>PDGCDI-PDI - Gestion Cuentas de Inversion</v>
      </c>
    </row>
    <row r="6061" spans="1:4" x14ac:dyDescent="0.35">
      <c r="A6061" t="str">
        <f t="shared" si="189"/>
        <v>PDGEPO-PDI-GESTION POSICION</v>
      </c>
      <c r="B6061" s="9" t="s">
        <v>12566</v>
      </c>
      <c r="C6061" s="9" t="s">
        <v>12567</v>
      </c>
      <c r="D6061" t="str">
        <f t="shared" si="190"/>
        <v>PDGEPO-PDI-GESTION POSICION</v>
      </c>
    </row>
    <row r="6062" spans="1:4" x14ac:dyDescent="0.35">
      <c r="A6062" t="str">
        <f t="shared" si="189"/>
        <v>PDIADA-PDI – ADAPTADORES</v>
      </c>
      <c r="B6062" s="9" t="s">
        <v>12568</v>
      </c>
      <c r="C6062" s="9" t="s">
        <v>12569</v>
      </c>
      <c r="D6062" t="str">
        <f t="shared" si="190"/>
        <v>PDIADA-PDI – ADAPTADORES</v>
      </c>
    </row>
    <row r="6063" spans="1:4" x14ac:dyDescent="0.35">
      <c r="A6063" t="str">
        <f t="shared" si="189"/>
        <v>PDICOM-PDI - Comunicaciones</v>
      </c>
      <c r="B6063" s="9" t="s">
        <v>12570</v>
      </c>
      <c r="C6063" s="9" t="s">
        <v>12571</v>
      </c>
      <c r="D6063" t="str">
        <f t="shared" si="190"/>
        <v>PDICOM-PDI - Comunicaciones</v>
      </c>
    </row>
    <row r="6064" spans="1:4" x14ac:dyDescent="0.35">
      <c r="A6064" t="str">
        <f t="shared" si="189"/>
        <v>PDIFAC-PDI_FACTURACION</v>
      </c>
      <c r="B6064" s="9" t="s">
        <v>12572</v>
      </c>
      <c r="C6064" s="9" t="s">
        <v>12573</v>
      </c>
      <c r="D6064" t="str">
        <f t="shared" si="190"/>
        <v>PDIFAC-PDI_FACTURACION</v>
      </c>
    </row>
    <row r="6065" spans="1:4" x14ac:dyDescent="0.35">
      <c r="A6065" t="str">
        <f t="shared" si="189"/>
        <v>PDIINT-PDI - INTERFACES</v>
      </c>
      <c r="B6065" s="9" t="s">
        <v>12574</v>
      </c>
      <c r="C6065" s="9" t="s">
        <v>12575</v>
      </c>
      <c r="D6065" t="str">
        <f t="shared" si="190"/>
        <v>PDIINT-PDI - INTERFACES</v>
      </c>
    </row>
    <row r="6066" spans="1:4" x14ac:dyDescent="0.35">
      <c r="A6066" t="str">
        <f t="shared" si="189"/>
        <v>PDIMGP-GESTION IMÁGENES PGD PRES</v>
      </c>
      <c r="B6066" s="9" t="s">
        <v>12576</v>
      </c>
      <c r="C6066" s="9" t="s">
        <v>12577</v>
      </c>
      <c r="D6066" t="str">
        <f t="shared" si="190"/>
        <v>PDIMGP-GESTION IMÁGENES PGD PRES</v>
      </c>
    </row>
    <row r="6067" spans="1:4" x14ac:dyDescent="0.35">
      <c r="A6067" t="str">
        <f t="shared" ref="A6067:A6130" si="191">CONCATENATE(C6067,"-",B6067)</f>
        <v>PDIMIG-PDI - Migracion</v>
      </c>
      <c r="B6067" s="9" t="s">
        <v>12578</v>
      </c>
      <c r="C6067" s="9" t="s">
        <v>12579</v>
      </c>
      <c r="D6067" t="str">
        <f t="shared" ref="D6067:D6130" si="192">A6067</f>
        <v>PDIMIG-PDI - Migracion</v>
      </c>
    </row>
    <row r="6068" spans="1:4" x14ac:dyDescent="0.35">
      <c r="A6068" t="str">
        <f t="shared" si="191"/>
        <v>PDINYE-PDI Inclusiones y Exclusiones</v>
      </c>
      <c r="B6068" s="9" t="s">
        <v>12580</v>
      </c>
      <c r="C6068" s="9" t="s">
        <v>12581</v>
      </c>
      <c r="D6068" t="str">
        <f t="shared" si="192"/>
        <v>PDINYE-PDI Inclusiones y Exclusiones</v>
      </c>
    </row>
    <row r="6069" spans="1:4" x14ac:dyDescent="0.35">
      <c r="A6069" t="str">
        <f t="shared" si="191"/>
        <v>PDISEB-PDISEB</v>
      </c>
      <c r="B6069" s="9" t="s">
        <v>12582</v>
      </c>
      <c r="C6069" s="9" t="s">
        <v>12582</v>
      </c>
      <c r="D6069" t="str">
        <f t="shared" si="192"/>
        <v>PDISEB-PDISEB</v>
      </c>
    </row>
    <row r="6070" spans="1:4" x14ac:dyDescent="0.35">
      <c r="A6070" t="str">
        <f t="shared" si="191"/>
        <v>PDISUK-PDI (Plataforma de Distribución de Inversión) UK</v>
      </c>
      <c r="B6070" s="9" t="s">
        <v>12583</v>
      </c>
      <c r="C6070" s="9" t="s">
        <v>12584</v>
      </c>
      <c r="D6070" t="str">
        <f t="shared" si="192"/>
        <v>PDISUK-PDI (Plataforma de Distribución de Inversión) UK</v>
      </c>
    </row>
    <row r="6071" spans="1:4" x14ac:dyDescent="0.35">
      <c r="A6071" t="str">
        <f t="shared" si="191"/>
        <v>PDITRA-PDI Traspasos Internos</v>
      </c>
      <c r="B6071" s="9" t="s">
        <v>12585</v>
      </c>
      <c r="C6071" s="9" t="s">
        <v>12586</v>
      </c>
      <c r="D6071" t="str">
        <f t="shared" si="192"/>
        <v>PDITRA-PDI Traspasos Internos</v>
      </c>
    </row>
    <row r="6072" spans="1:4" x14ac:dyDescent="0.35">
      <c r="A6072" t="str">
        <f t="shared" si="191"/>
        <v>PDMAVA-PDI - Maestro Valores --&gt; Contiene el catálogo propio de valores.</v>
      </c>
      <c r="B6072" s="9" t="s">
        <v>12587</v>
      </c>
      <c r="C6072" s="9" t="s">
        <v>12588</v>
      </c>
      <c r="D6072" t="str">
        <f t="shared" si="192"/>
        <v>PDMAVA-PDI - Maestro Valores --&gt; Contiene el catálogo propio de valores.</v>
      </c>
    </row>
    <row r="6073" spans="1:4" x14ac:dyDescent="0.35">
      <c r="A6073" t="str">
        <f t="shared" si="191"/>
        <v>PDOPBI-PDI - Operaciones Bilaterales</v>
      </c>
      <c r="B6073" s="9" t="s">
        <v>12589</v>
      </c>
      <c r="C6073" s="9" t="s">
        <v>12590</v>
      </c>
      <c r="D6073" t="str">
        <f t="shared" si="192"/>
        <v>PDOPBI-PDI - Operaciones Bilaterales</v>
      </c>
    </row>
    <row r="6074" spans="1:4" x14ac:dyDescent="0.35">
      <c r="A6074" t="str">
        <f t="shared" si="191"/>
        <v>PDOPFI-PDI - Operaciones Financieras</v>
      </c>
      <c r="B6074" s="9" t="s">
        <v>12591</v>
      </c>
      <c r="C6074" s="9" t="s">
        <v>12592</v>
      </c>
      <c r="D6074" t="str">
        <f t="shared" si="192"/>
        <v>PDOPFI-PDI - Operaciones Financieras</v>
      </c>
    </row>
    <row r="6075" spans="1:4" x14ac:dyDescent="0.35">
      <c r="A6075" t="str">
        <f t="shared" si="191"/>
        <v>PDPTIP-PDI - PTI Interfaz de Postcontratación</v>
      </c>
      <c r="B6075" s="9" t="s">
        <v>12593</v>
      </c>
      <c r="C6075" s="9" t="s">
        <v>12594</v>
      </c>
      <c r="D6075" t="str">
        <f t="shared" si="192"/>
        <v>PDPTIP-PDI - PTI Interfaz de Postcontratación</v>
      </c>
    </row>
    <row r="6076" spans="1:4" x14ac:dyDescent="0.35">
      <c r="A6076" t="str">
        <f t="shared" si="191"/>
        <v>PDSEAB-PDI - Servicios Auxiliares</v>
      </c>
      <c r="B6076" s="9" t="s">
        <v>12595</v>
      </c>
      <c r="C6076" s="9" t="s">
        <v>12596</v>
      </c>
      <c r="D6076" t="str">
        <f t="shared" si="192"/>
        <v>PDSEAB-PDI - Servicios Auxiliares</v>
      </c>
    </row>
    <row r="6077" spans="1:4" x14ac:dyDescent="0.35">
      <c r="A6077" t="str">
        <f t="shared" si="191"/>
        <v>PEBAI1-Perfil básico anális web para internet pública</v>
      </c>
      <c r="B6077" s="9" t="s">
        <v>12597</v>
      </c>
      <c r="C6077" s="9" t="s">
        <v>12598</v>
      </c>
      <c r="D6077" t="str">
        <f t="shared" si="192"/>
        <v>PEBAI1-Perfil básico anális web para internet pública</v>
      </c>
    </row>
    <row r="6078" spans="1:4" x14ac:dyDescent="0.35">
      <c r="A6078" t="str">
        <f t="shared" si="191"/>
        <v>PEBAI2-Perfil básico de análisis web para Internet Privada</v>
      </c>
      <c r="B6078" s="9" t="s">
        <v>12599</v>
      </c>
      <c r="C6078" s="9" t="s">
        <v>12600</v>
      </c>
      <c r="D6078" t="str">
        <f t="shared" si="192"/>
        <v>PEBAI2-Perfil básico de análisis web para Internet Privada</v>
      </c>
    </row>
    <row r="6079" spans="1:4" x14ac:dyDescent="0.35">
      <c r="A6079" t="str">
        <f t="shared" si="191"/>
        <v>PEBAIP-Perfil básico de informes de análisis web para intranet Pública</v>
      </c>
      <c r="B6079" s="9" t="s">
        <v>12601</v>
      </c>
      <c r="C6079" s="9" t="s">
        <v>12602</v>
      </c>
      <c r="D6079" t="str">
        <f t="shared" si="192"/>
        <v>PEBAIP-Perfil básico de informes de análisis web para intranet Pública</v>
      </c>
    </row>
    <row r="6080" spans="1:4" x14ac:dyDescent="0.35">
      <c r="A6080" t="str">
        <f t="shared" si="191"/>
        <v>PEBDIP-Perfil básico de análisis web para Intranet Privada</v>
      </c>
      <c r="B6080" s="9" t="s">
        <v>12603</v>
      </c>
      <c r="C6080" s="9" t="s">
        <v>12604</v>
      </c>
      <c r="D6080" t="str">
        <f t="shared" si="192"/>
        <v>PEBDIP-Perfil básico de análisis web para Intranet Privada</v>
      </c>
    </row>
    <row r="6081" spans="1:4" x14ac:dyDescent="0.35">
      <c r="A6081" t="str">
        <f t="shared" si="191"/>
        <v>PECAOP-GES.RECIBOS CANAL</v>
      </c>
      <c r="B6081" s="9" t="s">
        <v>8691</v>
      </c>
      <c r="C6081" s="9" t="s">
        <v>12605</v>
      </c>
      <c r="D6081" t="str">
        <f t="shared" si="192"/>
        <v>PECAOP-GES.RECIBOS CANAL</v>
      </c>
    </row>
    <row r="6082" spans="1:4" x14ac:dyDescent="0.35">
      <c r="A6082" t="str">
        <f t="shared" si="191"/>
        <v>PECASA-P.E. CANAL SANTANDER</v>
      </c>
      <c r="B6082" s="9" t="s">
        <v>12606</v>
      </c>
      <c r="C6082" s="9" t="s">
        <v>12607</v>
      </c>
      <c r="D6082" t="str">
        <f t="shared" si="192"/>
        <v>PECASA-P.E. CANAL SANTANDER</v>
      </c>
    </row>
    <row r="6083" spans="1:4" x14ac:dyDescent="0.35">
      <c r="A6083" t="str">
        <f t="shared" si="191"/>
        <v>PECONV-CONVIVENCIAS PAGOS ELECTRóNICS</v>
      </c>
      <c r="B6083" s="9" t="s">
        <v>12608</v>
      </c>
      <c r="C6083" s="9" t="s">
        <v>12609</v>
      </c>
      <c r="D6083" t="str">
        <f t="shared" si="192"/>
        <v>PECONV-CONVIVENCIAS PAGOS ELECTRóNICS</v>
      </c>
    </row>
    <row r="6084" spans="1:4" x14ac:dyDescent="0.35">
      <c r="A6084" t="str">
        <f t="shared" si="191"/>
        <v>PECVSV-CONVIVENCIAS PAGOS ELECTRÓNICS SVG</v>
      </c>
      <c r="B6084" s="9" t="s">
        <v>12610</v>
      </c>
      <c r="C6084" s="9" t="s">
        <v>12611</v>
      </c>
      <c r="D6084" t="str">
        <f t="shared" si="192"/>
        <v>PECVSV-CONVIVENCIAS PAGOS ELECTRÓNICS SVG</v>
      </c>
    </row>
    <row r="6085" spans="1:4" x14ac:dyDescent="0.35">
      <c r="A6085" t="str">
        <f t="shared" si="191"/>
        <v>PEFIES-IIC PIGNORACION Y EMBARGOS FINV ESPAÑA</v>
      </c>
      <c r="B6085" s="9" t="s">
        <v>12612</v>
      </c>
      <c r="C6085" s="9" t="s">
        <v>12613</v>
      </c>
      <c r="D6085" t="str">
        <f t="shared" si="192"/>
        <v>PEFIES-IIC PIGNORACION Y EMBARGOS FINV ESPAÑA</v>
      </c>
    </row>
    <row r="6086" spans="1:4" x14ac:dyDescent="0.35">
      <c r="A6086" t="str">
        <f t="shared" si="191"/>
        <v>PEHIOF-PAGOS ELECTRONICOS HISTORICOS OFICINA</v>
      </c>
      <c r="B6086" s="9" t="s">
        <v>12614</v>
      </c>
      <c r="C6086" s="9" t="s">
        <v>12615</v>
      </c>
      <c r="D6086" t="str">
        <f t="shared" si="192"/>
        <v>PEHIOF-PAGOS ELECTRONICOS HISTORICOS OFICINA</v>
      </c>
    </row>
    <row r="6087" spans="1:4" x14ac:dyDescent="0.35">
      <c r="A6087" t="str">
        <f t="shared" si="191"/>
        <v>PEHSAN-PAGOS ELECTRONICOS HISTORICOS OFICINA SANTANDER</v>
      </c>
      <c r="B6087" s="9" t="s">
        <v>12616</v>
      </c>
      <c r="C6087" s="9" t="s">
        <v>12617</v>
      </c>
      <c r="D6087" t="str">
        <f t="shared" si="192"/>
        <v>PEHSAN-PAGOS ELECTRONICOS HISTORICOS OFICINA SANTANDER</v>
      </c>
    </row>
    <row r="6088" spans="1:4" x14ac:dyDescent="0.35">
      <c r="A6088" t="str">
        <f t="shared" si="191"/>
        <v>PEHSCB-PE HISTORIC OFIC SCB</v>
      </c>
      <c r="B6088" s="9" t="s">
        <v>12618</v>
      </c>
      <c r="C6088" s="9" t="s">
        <v>12619</v>
      </c>
      <c r="D6088" t="str">
        <f t="shared" si="192"/>
        <v>PEHSCB-PE HISTORIC OFIC SCB</v>
      </c>
    </row>
    <row r="6089" spans="1:4" x14ac:dyDescent="0.35">
      <c r="A6089" t="str">
        <f t="shared" si="191"/>
        <v>PEHSEB-PE HISTORIC OFIC SEB</v>
      </c>
      <c r="B6089" s="9" t="s">
        <v>12620</v>
      </c>
      <c r="C6089" s="9" t="s">
        <v>12621</v>
      </c>
      <c r="D6089" t="str">
        <f t="shared" si="192"/>
        <v>PEHSEB-PE HISTORIC OFIC SEB</v>
      </c>
    </row>
    <row r="6090" spans="1:4" x14ac:dyDescent="0.35">
      <c r="A6090" t="str">
        <f t="shared" si="191"/>
        <v>PEHSOV-PAGOS ELECTRONICOS HISTORICOS OFICINA SOVEREIGN</v>
      </c>
      <c r="B6090" s="9" t="s">
        <v>12622</v>
      </c>
      <c r="C6090" s="9" t="s">
        <v>12623</v>
      </c>
      <c r="D6090" t="str">
        <f t="shared" si="192"/>
        <v>PEHSOV-PAGOS ELECTRONICOS HISTORICOS OFICINA SOVEREIGN</v>
      </c>
    </row>
    <row r="6091" spans="1:4" x14ac:dyDescent="0.35">
      <c r="A6091" t="str">
        <f t="shared" si="191"/>
        <v>PELECO-PAGOS ELECTRONICOS CANAL CONTACT CENTER</v>
      </c>
      <c r="B6091" s="9" t="s">
        <v>12624</v>
      </c>
      <c r="C6091" s="9" t="s">
        <v>12625</v>
      </c>
      <c r="D6091" t="str">
        <f t="shared" si="192"/>
        <v>PELECO-PAGOS ELECTRONICOS CANAL CONTACT CENTER</v>
      </c>
    </row>
    <row r="6092" spans="1:4" x14ac:dyDescent="0.35">
      <c r="A6092" t="str">
        <f t="shared" si="191"/>
        <v>PELESO-LOCAL DE USA TRANSFERENCIAS PPEE</v>
      </c>
      <c r="B6092" s="9" t="s">
        <v>12626</v>
      </c>
      <c r="C6092" s="9" t="s">
        <v>12627</v>
      </c>
      <c r="D6092" t="str">
        <f t="shared" si="192"/>
        <v>PELESO-LOCAL DE USA TRANSFERENCIAS PPEE</v>
      </c>
    </row>
    <row r="6093" spans="1:4" x14ac:dyDescent="0.35">
      <c r="A6093" t="str">
        <f t="shared" si="191"/>
        <v>PELESP-PAGOS ELECTRóNICOS LOCAL BANCOS ESPAñOLES</v>
      </c>
      <c r="B6093" s="9" t="s">
        <v>12628</v>
      </c>
      <c r="C6093" s="9" t="s">
        <v>12629</v>
      </c>
      <c r="D6093" t="str">
        <f t="shared" si="192"/>
        <v>PELESP-PAGOS ELECTRóNICOS LOCAL BANCOS ESPAñOLES</v>
      </c>
    </row>
    <row r="6094" spans="1:4" x14ac:dyDescent="0.35">
      <c r="A6094" t="str">
        <f t="shared" si="191"/>
        <v>PENIBU-Perfil de NetInsigt para recoger los datos de navegación de la Banca On Line de Santander Corporate</v>
      </c>
      <c r="B6094" s="9" t="s">
        <v>12630</v>
      </c>
      <c r="C6094" s="9" t="s">
        <v>12631</v>
      </c>
      <c r="D6094" t="str">
        <f t="shared" si="192"/>
        <v>PENIBU-Perfil de NetInsigt para recoger los datos de navegación de la Banca On Line de Santander Corporate</v>
      </c>
    </row>
    <row r="6095" spans="1:4" x14ac:dyDescent="0.35">
      <c r="A6095" t="str">
        <f t="shared" si="191"/>
        <v>PEOABB-PAGOS ELECTRONICOS OFICINA ABBEY</v>
      </c>
      <c r="B6095" s="9" t="s">
        <v>12632</v>
      </c>
      <c r="C6095" s="9" t="s">
        <v>12633</v>
      </c>
      <c r="D6095" t="str">
        <f t="shared" si="192"/>
        <v>PEOABB-PAGOS ELECTRONICOS OFICINA ABBEY</v>
      </c>
    </row>
    <row r="6096" spans="1:4" x14ac:dyDescent="0.35">
      <c r="A6096" t="str">
        <f t="shared" si="191"/>
        <v>PEOABY-PAG.ELECT.OFIC.ABBEY</v>
      </c>
      <c r="B6096" s="9" t="s">
        <v>12634</v>
      </c>
      <c r="C6096" s="9" t="s">
        <v>12635</v>
      </c>
      <c r="D6096" t="str">
        <f t="shared" si="192"/>
        <v>PEOABY-PAG.ELECT.OFIC.ABBEY</v>
      </c>
    </row>
    <row r="6097" spans="1:4" x14ac:dyDescent="0.35">
      <c r="A6097" t="str">
        <f t="shared" si="191"/>
        <v>PEOBMG-Gestion de Recibos BMG</v>
      </c>
      <c r="B6097" s="9" t="s">
        <v>12636</v>
      </c>
      <c r="C6097" s="9" t="s">
        <v>12637</v>
      </c>
      <c r="D6097" t="str">
        <f t="shared" si="192"/>
        <v>PEOBMG-Gestion de Recibos BMG</v>
      </c>
    </row>
    <row r="6098" spans="1:4" x14ac:dyDescent="0.35">
      <c r="A6098" t="str">
        <f t="shared" si="191"/>
        <v>PEOBTO-PAGOS ELECTRONICOS OFICINA BANESTO</v>
      </c>
      <c r="B6098" s="9" t="s">
        <v>12638</v>
      </c>
      <c r="C6098" s="9" t="s">
        <v>12639</v>
      </c>
      <c r="D6098" t="str">
        <f t="shared" si="192"/>
        <v>PEOBTO-PAGOS ELECTRONICOS OFICINA BANESTO</v>
      </c>
    </row>
    <row r="6099" spans="1:4" x14ac:dyDescent="0.35">
      <c r="A6099" t="str">
        <f t="shared" si="191"/>
        <v>PEOCBK-Pagos Electrónicos Oficina Canal Banking Reform</v>
      </c>
      <c r="B6099" s="9" t="s">
        <v>12640</v>
      </c>
      <c r="C6099" s="9" t="s">
        <v>12641</v>
      </c>
      <c r="D6099" t="str">
        <f t="shared" si="192"/>
        <v>PEOCBK-Pagos Electrónicos Oficina Canal Banking Reform</v>
      </c>
    </row>
    <row r="6100" spans="1:4" x14ac:dyDescent="0.35">
      <c r="A6100" t="str">
        <f t="shared" si="191"/>
        <v>PEOFSC-PAGOS ELECTRONICOS OFICINA SCB</v>
      </c>
      <c r="B6100" s="9" t="s">
        <v>12642</v>
      </c>
      <c r="C6100" s="9" t="s">
        <v>12643</v>
      </c>
      <c r="D6100" t="str">
        <f t="shared" si="192"/>
        <v>PEOFSC-PAGOS ELECTRONICOS OFICINA SCB</v>
      </c>
    </row>
    <row r="6101" spans="1:4" x14ac:dyDescent="0.35">
      <c r="A6101" t="str">
        <f t="shared" si="191"/>
        <v>PEOOPE-PAGOS ELECT.OFIC.OPE</v>
      </c>
      <c r="B6101" s="9" t="s">
        <v>12644</v>
      </c>
      <c r="C6101" s="9" t="s">
        <v>12645</v>
      </c>
      <c r="D6101" t="str">
        <f t="shared" si="192"/>
        <v>PEOOPE-PAGOS ELECT.OFIC.OPE</v>
      </c>
    </row>
    <row r="6102" spans="1:4" x14ac:dyDescent="0.35">
      <c r="A6102" t="str">
        <f t="shared" si="191"/>
        <v>PEOPLE-PeoplePicker adaptado a ADFS</v>
      </c>
      <c r="B6102" s="9" t="s">
        <v>12646</v>
      </c>
      <c r="C6102" s="9" t="s">
        <v>12647</v>
      </c>
      <c r="D6102" t="str">
        <f t="shared" si="192"/>
        <v>PEOPLE-PeoplePicker adaptado a ADFS</v>
      </c>
    </row>
    <row r="6103" spans="1:4" x14ac:dyDescent="0.35">
      <c r="A6103" t="str">
        <f t="shared" si="191"/>
        <v>PEORFB-Pagos Electrónicos Oficina Reforming F Banking</v>
      </c>
      <c r="B6103" s="9" t="s">
        <v>12648</v>
      </c>
      <c r="C6103" s="9" t="s">
        <v>12649</v>
      </c>
      <c r="D6103" t="str">
        <f t="shared" si="192"/>
        <v>PEORFB-Pagos Electrónicos Oficina Reforming F Banking</v>
      </c>
    </row>
    <row r="6104" spans="1:4" x14ac:dyDescent="0.35">
      <c r="A6104" t="str">
        <f t="shared" si="191"/>
        <v>PEOSAN-PAGOS ELECTRONICOS OFICINA SANTANDER</v>
      </c>
      <c r="B6104" s="9" t="s">
        <v>12650</v>
      </c>
      <c r="C6104" s="9" t="s">
        <v>12651</v>
      </c>
      <c r="D6104" t="str">
        <f t="shared" si="192"/>
        <v>PEOSAN-PAGOS ELECTRONICOS OFICINA SANTANDER</v>
      </c>
    </row>
    <row r="6105" spans="1:4" x14ac:dyDescent="0.35">
      <c r="A6105" t="str">
        <f t="shared" si="191"/>
        <v>PEOSCU-PAGOS ELECTRÓNICOS OFICINA RBS</v>
      </c>
      <c r="B6105" s="9" t="s">
        <v>12652</v>
      </c>
      <c r="C6105" s="9" t="s">
        <v>12653</v>
      </c>
      <c r="D6105" t="str">
        <f t="shared" si="192"/>
        <v>PEOSCU-PAGOS ELECTRÓNICOS OFICINA RBS</v>
      </c>
    </row>
    <row r="6106" spans="1:4" x14ac:dyDescent="0.35">
      <c r="A6106" t="str">
        <f t="shared" si="191"/>
        <v>PEOSEB-PAGOS ELECT.OFIC.SEB</v>
      </c>
      <c r="B6106" s="9" t="s">
        <v>12654</v>
      </c>
      <c r="C6106" s="9" t="s">
        <v>12655</v>
      </c>
      <c r="D6106" t="str">
        <f t="shared" si="192"/>
        <v>PEOSEB-PAGOS ELECT.OFIC.SEB</v>
      </c>
    </row>
    <row r="6107" spans="1:4" x14ac:dyDescent="0.35">
      <c r="A6107" t="str">
        <f t="shared" si="191"/>
        <v>PEOSOV-PAGOS ELECT.OFIC.SOV</v>
      </c>
      <c r="B6107" s="9" t="s">
        <v>12656</v>
      </c>
      <c r="C6107" s="9" t="s">
        <v>12657</v>
      </c>
      <c r="D6107" t="str">
        <f t="shared" si="192"/>
        <v>PEOSOV-PAGOS ELECT.OFIC.SOV</v>
      </c>
    </row>
    <row r="6108" spans="1:4" x14ac:dyDescent="0.35">
      <c r="A6108" t="str">
        <f t="shared" si="191"/>
        <v>PEPEPB-Gestão das informações cadastrais das pessoas de interesse do grupo Santander. A aplicação visa manter as informações cadastrais das pessoas de forma on-line e batch para uso dos demais sistemas do banco, para avaliação e venda de produtos.
Aplicação Funcional para recobrimento dos serviços - BKS</v>
      </c>
      <c r="B6108" s="9" t="s">
        <v>12658</v>
      </c>
      <c r="C6108" s="9" t="s">
        <v>12659</v>
      </c>
      <c r="D6108" t="str">
        <f t="shared" si="192"/>
        <v>PEPEPB-Gestão das informações cadastrais das pessoas de interesse do grupo Santander. A aplicação visa manter as informações cadastrais das pessoas de forma on-line e batch para uso dos demais sistemas do banco, para avaliação e venda de produtos.
Aplicação Funcional para recobrimento dos serviços - BKS</v>
      </c>
    </row>
    <row r="6109" spans="1:4" x14ac:dyDescent="0.35">
      <c r="A6109" t="str">
        <f t="shared" si="191"/>
        <v>PEPURI-Aplicación que administra la base única de clientes Puerto Rico, en la cual se almacenan los datos generales y específicos de un cliente, como son: relación cliente/cuenta, domicilios, teléfonos, documentos, datos básicos(sucursal administradora, segmento, actividad genérica, nacionalidad, etc), datos complementarios(nombre de la empresa en la que labora, ramo de la empresa, número de personas a cargo, nivel de estudios, etc). La información de los clientes es consulta, a través de servicios propios de Personas, por aplicaciones como: Pasivo, Activo, Terminal Financiero, Tarjetas y otros canales.
El objetivo del aplicativo de personas, es mantener la información tanto de las personas físicas como de las personas jurídicas</v>
      </c>
      <c r="B6109" s="9" t="s">
        <v>12660</v>
      </c>
      <c r="C6109" s="9" t="s">
        <v>12661</v>
      </c>
      <c r="D6109" t="str">
        <f t="shared" si="192"/>
        <v>PEPURI-Aplicación que administra la base única de clientes Puerto Rico, en la cual se almacenan los datos generales y específicos de un cliente, como son: relación cliente/cuenta, domicilios, teléfonos, documentos, datos básicos(sucursal administradora, segmento, actividad genérica, nacionalidad, etc), datos complementarios(nombre de la empresa en la que labora, ramo de la empresa, número de personas a cargo, nivel de estudios, etc). La información de los clientes es consulta, a través de servicios propios de Personas, por aplicaciones como: Pasivo, Activo, Terminal Financiero, Tarjetas y otros canales.
El objetivo del aplicativo de personas, es mantener la información tanto de las personas físicas como de las personas jurídicas</v>
      </c>
    </row>
    <row r="6110" spans="1:4" x14ac:dyDescent="0.35">
      <c r="A6110" t="str">
        <f t="shared" si="191"/>
        <v>PERCBK-Periodicas Oficina Canal Banking Reform</v>
      </c>
      <c r="B6110" s="9" t="s">
        <v>12662</v>
      </c>
      <c r="C6110" s="9" t="s">
        <v>12663</v>
      </c>
      <c r="D6110" t="str">
        <f t="shared" si="192"/>
        <v>PERCBK-Periodicas Oficina Canal Banking Reform</v>
      </c>
    </row>
    <row r="6111" spans="1:4" x14ac:dyDescent="0.35">
      <c r="A6111" t="str">
        <f t="shared" si="191"/>
        <v>PERCOL-Datos de personas, relaciones interpersonales, relaciones bancarias, relaciones persona-producto y posición consolidada de las personas en el Banco, relaciones y contratos.</v>
      </c>
      <c r="B6111" s="9" t="s">
        <v>12664</v>
      </c>
      <c r="C6111" s="9" t="s">
        <v>12665</v>
      </c>
      <c r="D6111" t="str">
        <f t="shared" si="192"/>
        <v>PERCOL-Datos de personas, relaciones interpersonales, relaciones bancarias, relaciones persona-producto y posición consolidada de las personas en el Banco, relaciones y contratos.</v>
      </c>
    </row>
    <row r="6112" spans="1:4" x14ac:dyDescent="0.35">
      <c r="A6112" t="str">
        <f t="shared" si="191"/>
        <v>PEREOF-PAGOS ELECTRONICOS REM OFICINA</v>
      </c>
      <c r="B6112" s="9" t="s">
        <v>12666</v>
      </c>
      <c r="C6112" s="9" t="s">
        <v>12667</v>
      </c>
      <c r="D6112" t="str">
        <f t="shared" si="192"/>
        <v>PEREOF-PAGOS ELECTRONICOS REM OFICINA</v>
      </c>
    </row>
    <row r="6113" spans="1:4" x14ac:dyDescent="0.35">
      <c r="A6113" t="str">
        <f t="shared" si="191"/>
        <v>PERLOC-Local. Aplicación que administra la base única de clientes, en la cual se almacenan los datos generales y específicos de un cliente,  La información de los clientes es actualizada y consultada  a través de servicios web propios de Personas y son disponibilizados para diferentes aplicaciones Open.</v>
      </c>
      <c r="B6113" s="9" t="s">
        <v>12668</v>
      </c>
      <c r="C6113" s="9" t="s">
        <v>12669</v>
      </c>
      <c r="D6113" t="str">
        <f t="shared" si="192"/>
        <v>PERLOC-Local. Aplicación que administra la base única de clientes, en la cual se almacenan los datos generales y específicos de un cliente,  La información de los clientes es actualizada y consultada  a través de servicios web propios de Personas y son disponibilizados para diferentes aplicaciones Open.</v>
      </c>
    </row>
    <row r="6114" spans="1:4" x14ac:dyDescent="0.35">
      <c r="A6114" t="str">
        <f t="shared" si="191"/>
        <v>PERLYR-Aplicación encargada de la peridificación de LyR y que tiene comunicación con el Motor de Periodificación</v>
      </c>
      <c r="B6114" s="9" t="s">
        <v>12670</v>
      </c>
      <c r="C6114" s="9" t="s">
        <v>12671</v>
      </c>
      <c r="D6114" t="str">
        <f t="shared" si="192"/>
        <v>PERLYR-Aplicación encargada de la peridificación de LyR y que tiene comunicación con el Motor de Periodificación</v>
      </c>
    </row>
    <row r="6115" spans="1:4" x14ac:dyDescent="0.35">
      <c r="A6115" t="str">
        <f t="shared" si="191"/>
        <v>PERMEX-Se trata de un componente estructural que abstraera los detalles de interaccion con el sistema de personas 390 (BDP) y que se encargará de hacer las validaciones necesarias en alta de clientes y direcciones de envio (alternas) y las busquedas de cliente y direccion. De cara a las busquedas se permitirán los siguientes filtros:        - Nombre del Cliente / Obligatorio      - Fecha de Nacimiento / Opcional      - BUC / Opcional      - Número de TDC / Opcional      - Número de Crédito / Opcional      - RFC / Opcional   Para la aplicación que realice la búsqueda este componente debera realizarla en Personas 390 y se espera que la funcionalidad de búsqueda intente primero encontrar los registros que cumplan con todos los parámetros que se alimentaron (criterio AND) y en caso de que no hubiera ninguna coincidencia, entonces se busquen los registros que cumplan con cualquiera de los parámetros alimentados (criterio OR). Para ello el servicio proporcionado por el componente debera disponer de la capacidad de hacer AND y OR con los parametros de entrada.</v>
      </c>
      <c r="B6115" s="9" t="s">
        <v>12672</v>
      </c>
      <c r="C6115" s="9" t="s">
        <v>12673</v>
      </c>
      <c r="D6115" t="str">
        <f t="shared" si="192"/>
        <v>PERMEX-Se trata de un componente estructural que abstraera los detalles de interaccion con el sistema de personas 390 (BDP) y que se encargará de hacer las validaciones necesarias en alta de clientes y direcciones de envio (alternas) y las busquedas de cliente y direccion. De cara a las busquedas se permitirán los siguientes filtros:        - Nombre del Cliente / Obligatorio      - Fecha de Nacimiento / Opcional      - BUC / Opcional      - Número de TDC / Opcional      - Número de Crédito / Opcional      - RFC / Opcional   Para la aplicación que realice la búsqueda este componente debera realizarla en Personas 390 y se espera que la funcionalidad de búsqueda intente primero encontrar los registros que cumplan con todos los parámetros que se alimentaron (criterio AND) y en caso de que no hubiera ninguna coincidencia, entonces se busquen los registros que cumplan con cualquiera de los parámetros alimentados (criterio OR). Para ello el servicio proporcionado por el componente debera disponer de la capacidad de hacer AND y OR con los parametros de entrada.</v>
      </c>
    </row>
    <row r="6116" spans="1:4" x14ac:dyDescent="0.35">
      <c r="A6116" t="str">
        <f t="shared" si="191"/>
        <v>PERRFB-Periodicas Oficina Reforming F Banking</v>
      </c>
      <c r="B6116" s="9" t="s">
        <v>12674</v>
      </c>
      <c r="C6116" s="9" t="s">
        <v>12675</v>
      </c>
      <c r="D6116" t="str">
        <f t="shared" si="192"/>
        <v>PERRFB-Periodicas Oficina Reforming F Banking</v>
      </c>
    </row>
    <row r="6117" spans="1:4" x14ac:dyDescent="0.35">
      <c r="A6117" t="str">
        <f t="shared" si="191"/>
        <v>PERURU-Personas Uruguay</v>
      </c>
      <c r="B6117" s="9" t="s">
        <v>12676</v>
      </c>
      <c r="C6117" s="9" t="s">
        <v>12677</v>
      </c>
      <c r="D6117" t="str">
        <f t="shared" si="192"/>
        <v>PERURU-Personas Uruguay</v>
      </c>
    </row>
    <row r="6118" spans="1:4" x14ac:dyDescent="0.35">
      <c r="A6118" t="str">
        <f t="shared" si="191"/>
        <v>PESIPT-SW responsable de gesetionar las peticiones que hacen los usuarios, como, peticiones de listados, ejecuciones planificadas de procesos mediante solicitud de usuarios, etc.</v>
      </c>
      <c r="B6118" s="9" t="s">
        <v>12678</v>
      </c>
      <c r="C6118" s="9" t="s">
        <v>12679</v>
      </c>
      <c r="D6118" t="str">
        <f t="shared" si="192"/>
        <v>PESIPT-SW responsable de gesetionar las peticiones que hacen los usuarios, como, peticiones de listados, ejecuciones planificadas de procesos mediante solicitud de usuarios, etc.</v>
      </c>
    </row>
    <row r="6119" spans="1:4" x14ac:dyDescent="0.35">
      <c r="A6119" t="str">
        <f t="shared" si="191"/>
        <v>PETMYC-PAG.ELEC.TRN.OFI.MYC</v>
      </c>
      <c r="B6119" s="9" t="s">
        <v>12680</v>
      </c>
      <c r="C6119" s="9" t="s">
        <v>12681</v>
      </c>
      <c r="D6119" t="str">
        <f t="shared" si="192"/>
        <v>PETMYC-PAG.ELEC.TRN.OFI.MYC</v>
      </c>
    </row>
    <row r="6120" spans="1:4" x14ac:dyDescent="0.35">
      <c r="A6120" t="str">
        <f t="shared" si="191"/>
        <v>PETOBA-PAGOS ELECTRONICOS TRN OFICINABAN</v>
      </c>
      <c r="B6120" s="9" t="s">
        <v>12682</v>
      </c>
      <c r="C6120" s="9" t="s">
        <v>12683</v>
      </c>
      <c r="D6120" t="str">
        <f t="shared" si="192"/>
        <v>PETOBA-PAGOS ELECTRONICOS TRN OFICINABAN</v>
      </c>
    </row>
    <row r="6121" spans="1:4" x14ac:dyDescent="0.35">
      <c r="A6121" t="str">
        <f t="shared" si="191"/>
        <v>PETOSE-PAGOS ELECTRONICOS TRN OFICINASEB</v>
      </c>
      <c r="B6121" s="9" t="s">
        <v>12684</v>
      </c>
      <c r="C6121" s="9" t="s">
        <v>12685</v>
      </c>
      <c r="D6121" t="str">
        <f t="shared" si="192"/>
        <v>PETOSE-PAGOS ELECTRONICOS TRN OFICINASEB</v>
      </c>
    </row>
    <row r="6122" spans="1:4" x14ac:dyDescent="0.35">
      <c r="A6122" t="str">
        <f t="shared" si="191"/>
        <v>PETRIN-PAGOS ELECTRONICOS TRN INTERNET</v>
      </c>
      <c r="B6122" s="9" t="s">
        <v>12686</v>
      </c>
      <c r="C6122" s="9" t="s">
        <v>12687</v>
      </c>
      <c r="D6122" t="str">
        <f t="shared" si="192"/>
        <v>PETRIN-PAGOS ELECTRONICOS TRN INTERNET</v>
      </c>
    </row>
    <row r="6123" spans="1:4" x14ac:dyDescent="0.35">
      <c r="A6123" t="str">
        <f t="shared" si="191"/>
        <v>PETROF-P. E. TRN OFICINA</v>
      </c>
      <c r="B6123" s="9" t="s">
        <v>12688</v>
      </c>
      <c r="C6123" s="9" t="s">
        <v>12689</v>
      </c>
      <c r="D6123" t="str">
        <f t="shared" si="192"/>
        <v>PETROF-P. E. TRN OFICINA</v>
      </c>
    </row>
    <row r="6124" spans="1:4" x14ac:dyDescent="0.35">
      <c r="A6124" t="str">
        <f t="shared" si="191"/>
        <v>PF0001-Garra - Posición y Firmas</v>
      </c>
      <c r="B6124" s="9" t="s">
        <v>12690</v>
      </c>
      <c r="C6124" s="9" t="s">
        <v>12691</v>
      </c>
      <c r="D6124" t="str">
        <f t="shared" si="192"/>
        <v>PF0001-Garra - Posición y Firmas</v>
      </c>
    </row>
    <row r="6125" spans="1:4" x14ac:dyDescent="0.35">
      <c r="A6125" t="str">
        <f t="shared" si="191"/>
        <v>PFCOPF-Aplicação que dá suporte à comercialização de Produtos Financeiros. É nesta aplicação que estão as regras para a comercialização dos produtos financeiros.</v>
      </c>
      <c r="B6125" s="9" t="s">
        <v>12692</v>
      </c>
      <c r="C6125" s="9" t="s">
        <v>12693</v>
      </c>
      <c r="D6125" t="str">
        <f t="shared" si="192"/>
        <v>PFCOPF-Aplicação que dá suporte à comercialização de Produtos Financeiros. É nesta aplicação que estão as regras para a comercialização dos produtos financeiros.</v>
      </c>
    </row>
    <row r="6126" spans="1:4" x14ac:dyDescent="0.35">
      <c r="A6126" t="str">
        <f t="shared" si="191"/>
        <v>PGCABB-POSICION GLOBAL ASOCIADA A LOSDESARROLLOS PORTAL CIC ABBEY</v>
      </c>
      <c r="B6126" s="9" t="s">
        <v>12694</v>
      </c>
      <c r="C6126" s="9" t="s">
        <v>12695</v>
      </c>
      <c r="D6126" t="str">
        <f t="shared" si="192"/>
        <v>PGCABB-POSICION GLOBAL ASOCIADA A LOSDESARROLLOS PORTAL CIC ABBEY</v>
      </c>
    </row>
    <row r="6127" spans="1:4" x14ac:dyDescent="0.35">
      <c r="A6127" t="str">
        <f t="shared" si="191"/>
        <v>PGCCOR-POSICION GLOBAL ASOCIADA A LOSDESARROLLOS DE PORTAL CIC PARA OPERATIVA CORE</v>
      </c>
      <c r="B6127" s="9" t="s">
        <v>12696</v>
      </c>
      <c r="C6127" s="9" t="s">
        <v>12697</v>
      </c>
      <c r="D6127" t="str">
        <f t="shared" si="192"/>
        <v>PGCCOR-POSICION GLOBAL ASOCIADA A LOSDESARROLLOS DE PORTAL CIC PARA OPERATIVA CORE</v>
      </c>
    </row>
    <row r="6128" spans="1:4" x14ac:dyDescent="0.35">
      <c r="A6128" t="str">
        <f t="shared" si="191"/>
        <v>PGCCUK-Posición Global CIC UK LP</v>
      </c>
      <c r="B6128" s="9" t="s">
        <v>12698</v>
      </c>
      <c r="C6128" s="9" t="s">
        <v>12699</v>
      </c>
      <c r="D6128" t="str">
        <f t="shared" si="192"/>
        <v>PGCCUK-Posición Global CIC UK LP</v>
      </c>
    </row>
    <row r="6129" spans="1:4" x14ac:dyDescent="0.35">
      <c r="A6129" t="str">
        <f t="shared" si="191"/>
        <v>PGCEST-Servicios estructurales de ISC para la las Posiciones Globales</v>
      </c>
      <c r="B6129" s="9" t="s">
        <v>12700</v>
      </c>
      <c r="C6129" s="9" t="s">
        <v>12701</v>
      </c>
      <c r="D6129" t="str">
        <f t="shared" si="192"/>
        <v>PGCEST-Servicios estructurales de ISC para la las Posiciones Globales</v>
      </c>
    </row>
    <row r="6130" spans="1:4" x14ac:dyDescent="0.35">
      <c r="A6130" t="str">
        <f t="shared" si="191"/>
        <v>PGCRAP-ALIAS DE CONTRATO</v>
      </c>
      <c r="B6130" s="9" t="s">
        <v>12702</v>
      </c>
      <c r="C6130" s="9" t="s">
        <v>12703</v>
      </c>
      <c r="D6130" t="str">
        <f t="shared" si="192"/>
        <v>PGCRAP-ALIAS DE CONTRATO</v>
      </c>
    </row>
    <row r="6131" spans="1:4" x14ac:dyDescent="0.35">
      <c r="A6131" t="str">
        <f t="shared" ref="A6131:A6195" si="193">CONCATENATE(C6131,"-",B6131)</f>
        <v>PGDCBK-Pieza Gestor Diferencias Canal Banking Reform</v>
      </c>
      <c r="B6131" s="9" t="s">
        <v>12704</v>
      </c>
      <c r="C6131" s="9" t="s">
        <v>12705</v>
      </c>
      <c r="D6131" t="str">
        <f t="shared" ref="D6131:D6195" si="194">A6131</f>
        <v>PGDCBK-Pieza Gestor Diferencias Canal Banking Reform</v>
      </c>
    </row>
    <row r="6132" spans="1:4" x14ac:dyDescent="0.35">
      <c r="A6132" t="str">
        <f t="shared" si="193"/>
        <v>PGDIMG-GESTION IMAGENES PGD</v>
      </c>
      <c r="B6132" s="9" t="s">
        <v>12706</v>
      </c>
      <c r="C6132" s="9" t="s">
        <v>12707</v>
      </c>
      <c r="D6132" t="str">
        <f t="shared" si="194"/>
        <v>PGDIMG-GESTION IMAGENES PGD</v>
      </c>
    </row>
    <row r="6133" spans="1:4" x14ac:dyDescent="0.35">
      <c r="A6133" t="str">
        <f t="shared" si="193"/>
        <v>PGDOCU-GESTION DE ENTREGAS MULTI PARASOVEREIGN</v>
      </c>
      <c r="B6133" s="9" t="s">
        <v>12708</v>
      </c>
      <c r="C6133" s="9" t="s">
        <v>12709</v>
      </c>
      <c r="D6133" t="str">
        <f t="shared" si="194"/>
        <v>PGDOCU-GESTION DE ENTREGAS MULTI PARASOVEREIGN</v>
      </c>
    </row>
    <row r="6134" spans="1:4" x14ac:dyDescent="0.35">
      <c r="A6134" t="str">
        <f t="shared" si="193"/>
        <v>PGEBMG-Precios Particulares Gestión para BMG</v>
      </c>
      <c r="B6134" s="9" t="s">
        <v>12710</v>
      </c>
      <c r="C6134" s="9" t="s">
        <v>12711</v>
      </c>
      <c r="D6134" t="str">
        <f t="shared" si="194"/>
        <v>PGEBMG-Precios Particulares Gestión para BMG</v>
      </c>
    </row>
    <row r="6135" spans="1:4" x14ac:dyDescent="0.35">
      <c r="A6135" t="str">
        <f t="shared" si="193"/>
        <v>PGECBK-Pieza Gestor Entregas Canal Banking Reform</v>
      </c>
      <c r="B6135" s="9" t="s">
        <v>12712</v>
      </c>
      <c r="C6135" s="9" t="s">
        <v>12713</v>
      </c>
      <c r="D6135" t="str">
        <f t="shared" si="194"/>
        <v>PGECBK-Pieza Gestor Entregas Canal Banking Reform</v>
      </c>
    </row>
    <row r="6136" spans="1:4" x14ac:dyDescent="0.35">
      <c r="A6136" t="str">
        <f t="shared" si="193"/>
        <v>PGPAPF-Obtención del listado de productos de un cliente suscrito al servicio de PFM (Personal Finance Management), (apliación externa)</v>
      </c>
      <c r="B6136" s="9" t="s">
        <v>12714</v>
      </c>
      <c r="C6136" s="9" t="s">
        <v>12715</v>
      </c>
      <c r="D6136" t="str">
        <f t="shared" si="194"/>
        <v>PGPAPF-Obtención del listado de productos de un cliente suscrito al servicio de PFM (Personal Finance Management), (apliación externa)</v>
      </c>
    </row>
    <row r="6137" spans="1:4" x14ac:dyDescent="0.35">
      <c r="A6137" t="str">
        <f t="shared" si="193"/>
        <v>PGPRCO-Aplicación Core de la Posición Global Predictiva</v>
      </c>
      <c r="B6137" s="9" t="s">
        <v>12716</v>
      </c>
      <c r="C6137" s="9" t="s">
        <v>12717</v>
      </c>
      <c r="D6137" t="str">
        <f t="shared" si="194"/>
        <v>PGPRCO-Aplicación Core de la Posición Global Predictiva</v>
      </c>
    </row>
    <row r="6138" spans="1:4" x14ac:dyDescent="0.35">
      <c r="A6138" t="str">
        <f t="shared" si="193"/>
        <v>PGPRES-PG PREDICTIVA ESPAÑA</v>
      </c>
      <c r="B6138" s="9" t="s">
        <v>12718</v>
      </c>
      <c r="C6138" s="9" t="s">
        <v>12719</v>
      </c>
      <c r="D6138" t="str">
        <f t="shared" si="194"/>
        <v>PGPRES-PG PREDICTIVA ESPAÑA</v>
      </c>
    </row>
    <row r="6139" spans="1:4" x14ac:dyDescent="0.35">
      <c r="A6139" t="str">
        <f t="shared" si="193"/>
        <v>PGPRUK-Aplicación PG Predictiva UK</v>
      </c>
      <c r="B6139" s="9" t="s">
        <v>12720</v>
      </c>
      <c r="C6139" s="9" t="s">
        <v>12721</v>
      </c>
      <c r="D6139" t="str">
        <f t="shared" si="194"/>
        <v>PGPRUK-Aplicación PG Predictiva UK</v>
      </c>
    </row>
    <row r="6140" spans="1:4" x14ac:dyDescent="0.35">
      <c r="A6140" t="str">
        <f t="shared" si="193"/>
        <v>PGRCSE-POSICION GLOBAL. RETAIL. PORTAL CIC SEB</v>
      </c>
      <c r="B6140" s="9" t="s">
        <v>12722</v>
      </c>
      <c r="C6140" s="9" t="s">
        <v>12723</v>
      </c>
      <c r="D6140" t="str">
        <f t="shared" si="194"/>
        <v>PGRCSE-POSICION GLOBAL. RETAIL. PORTAL CIC SEB</v>
      </c>
    </row>
    <row r="6141" spans="1:4" x14ac:dyDescent="0.35">
      <c r="A6141" t="str">
        <f t="shared" si="193"/>
        <v>PGRCSV-POSICIóN GLOBAL RETAIL CANAL PORTAL CIC. SOVEREIGN</v>
      </c>
      <c r="B6141" s="9" t="s">
        <v>12724</v>
      </c>
      <c r="C6141" s="9" t="s">
        <v>12725</v>
      </c>
      <c r="D6141" t="str">
        <f t="shared" si="194"/>
        <v>PGRCSV-POSICIóN GLOBAL RETAIL CANAL PORTAL CIC. SOVEREIGN</v>
      </c>
    </row>
    <row r="6142" spans="1:4" x14ac:dyDescent="0.35">
      <c r="A6142" t="str">
        <f t="shared" si="193"/>
        <v>PGRCUK-POSICION GLOBAL. RETAIL. PORTAL CIC SANTANDER UK</v>
      </c>
      <c r="B6142" s="9" t="s">
        <v>12726</v>
      </c>
      <c r="C6142" s="9" t="s">
        <v>12727</v>
      </c>
      <c r="D6142" t="str">
        <f t="shared" si="194"/>
        <v>PGRCUK-POSICION GLOBAL. RETAIL. PORTAL CIC SANTANDER UK</v>
      </c>
    </row>
    <row r="6143" spans="1:4" x14ac:dyDescent="0.35">
      <c r="A6143" t="str">
        <f t="shared" si="193"/>
        <v>PGREMU-POSICIóN GLOBAL RETAIL</v>
      </c>
      <c r="B6143" s="9" t="s">
        <v>12728</v>
      </c>
      <c r="C6143" s="9" t="s">
        <v>12729</v>
      </c>
      <c r="D6143" t="str">
        <f t="shared" si="194"/>
        <v>PGREMU-POSICIóN GLOBAL RETAIL</v>
      </c>
    </row>
    <row r="6144" spans="1:4" x14ac:dyDescent="0.35">
      <c r="A6144" t="str">
        <f t="shared" si="193"/>
        <v>PGWOSE-CONEXIóN CON PAGOS LOCAL PARA WOFF EN SEB</v>
      </c>
      <c r="B6144" s="9" t="s">
        <v>12730</v>
      </c>
      <c r="C6144" s="9" t="s">
        <v>12731</v>
      </c>
      <c r="D6144" t="str">
        <f t="shared" si="194"/>
        <v>PGWOSE-CONEXIóN CON PAGOS LOCAL PARA WOFF EN SEB</v>
      </c>
    </row>
    <row r="6145" spans="1:4" x14ac:dyDescent="0.35">
      <c r="A6145" t="str">
        <f t="shared" si="193"/>
        <v>PHSECO-This application interacts with third party PH service using company registration number.</v>
      </c>
      <c r="B6145" s="9" t="s">
        <v>12732</v>
      </c>
      <c r="C6145" s="9" t="s">
        <v>12733</v>
      </c>
      <c r="D6145" t="str">
        <f t="shared" si="194"/>
        <v>PHSECO-This application interacts with third party PH service using company registration number.</v>
      </c>
    </row>
    <row r="6146" spans="1:4" x14ac:dyDescent="0.35">
      <c r="A6146" t="str">
        <f t="shared" si="193"/>
        <v>PIADMI-Plataforma de impresión - Herramienta de administración</v>
      </c>
      <c r="B6146" s="9" t="s">
        <v>12734</v>
      </c>
      <c r="C6146" s="9" t="s">
        <v>12735</v>
      </c>
      <c r="D6146" t="str">
        <f t="shared" si="194"/>
        <v>PIADMI-Plataforma de impresión - Herramienta de administración</v>
      </c>
    </row>
    <row r="6147" spans="1:4" x14ac:dyDescent="0.35">
      <c r="A6147" t="str">
        <f t="shared" si="193"/>
        <v>PIBATC-Plataforma de impresión Batch</v>
      </c>
      <c r="B6147" s="9" t="s">
        <v>12736</v>
      </c>
      <c r="C6147" s="9" t="s">
        <v>12737</v>
      </c>
      <c r="D6147" t="str">
        <f t="shared" si="194"/>
        <v>PIBATC-Plataforma de impresión Batch</v>
      </c>
    </row>
    <row r="6148" spans="1:4" x14ac:dyDescent="0.35">
      <c r="A6148" t="str">
        <f t="shared" si="193"/>
        <v>PICAOF-Operaciones de Negocio del Subsistema Acount Area Customer Area</v>
      </c>
      <c r="B6148" s="9" t="s">
        <v>12738</v>
      </c>
      <c r="C6148" s="9" t="s">
        <v>12739</v>
      </c>
      <c r="D6148" t="str">
        <f t="shared" si="194"/>
        <v>PICAOF-Operaciones de Negocio del Subsistema Acount Area Customer Area</v>
      </c>
    </row>
    <row r="6149" spans="1:4" x14ac:dyDescent="0.35">
      <c r="A6149" t="str">
        <f t="shared" si="193"/>
        <v>PICASP-Piezas del Canal Oficina para España. Proyecto integración Banesto Santander.</v>
      </c>
      <c r="B6149" s="9" t="s">
        <v>12740</v>
      </c>
      <c r="C6149" s="9" t="s">
        <v>12741</v>
      </c>
      <c r="D6149" t="str">
        <f t="shared" si="194"/>
        <v>PICASP-Piezas del Canal Oficina para España. Proyecto integración Banesto Santander.</v>
      </c>
    </row>
    <row r="6150" spans="1:4" x14ac:dyDescent="0.35">
      <c r="A6150" t="str">
        <f t="shared" si="193"/>
        <v>PICFIR-FIRMAS PARA PIEZAS</v>
      </c>
      <c r="B6150" s="9" t="s">
        <v>12742</v>
      </c>
      <c r="C6150" s="9" t="s">
        <v>12743</v>
      </c>
      <c r="D6150" t="str">
        <f t="shared" si="194"/>
        <v>PICFIR-FIRMAS PARA PIEZAS</v>
      </c>
    </row>
    <row r="6151" spans="1:4" x14ac:dyDescent="0.35">
      <c r="A6151" t="str">
        <f t="shared" si="193"/>
        <v>PICOAB-PIEZAS CANAL OFICINA ABBEY</v>
      </c>
      <c r="B6151" s="9" t="s">
        <v>12744</v>
      </c>
      <c r="C6151" s="9" t="s">
        <v>12745</v>
      </c>
      <c r="D6151" t="str">
        <f t="shared" si="194"/>
        <v>PICOAB-PIEZAS CANAL OFICINA ABBEY</v>
      </c>
    </row>
    <row r="6152" spans="1:4" x14ac:dyDescent="0.35">
      <c r="A6152" t="str">
        <f t="shared" si="193"/>
        <v>PICOBA-PIEZAS CANAL OFICINA BANESTO</v>
      </c>
      <c r="B6152" s="9" t="s">
        <v>12746</v>
      </c>
      <c r="C6152" s="9" t="s">
        <v>12747</v>
      </c>
      <c r="D6152" t="str">
        <f t="shared" si="194"/>
        <v>PICOBA-PIEZAS CANAL OFICINA BANESTO</v>
      </c>
    </row>
    <row r="6153" spans="1:4" x14ac:dyDescent="0.35">
      <c r="A6153" t="str">
        <f t="shared" si="193"/>
        <v>PICOSA-PIEZAS CANAL OFICINA SANTANDER</v>
      </c>
      <c r="B6153" s="9" t="s">
        <v>12748</v>
      </c>
      <c r="C6153" s="9" t="s">
        <v>12749</v>
      </c>
      <c r="D6153" t="str">
        <f t="shared" si="194"/>
        <v>PICOSA-PIEZAS CANAL OFICINA SANTANDER</v>
      </c>
    </row>
    <row r="6154" spans="1:4" x14ac:dyDescent="0.35">
      <c r="A6154" t="str">
        <f t="shared" si="193"/>
        <v>PICOSC-PIEZAS CANAL OFICINA SCB</v>
      </c>
      <c r="B6154" s="9" t="s">
        <v>12750</v>
      </c>
      <c r="C6154" s="9" t="s">
        <v>12751</v>
      </c>
      <c r="D6154" t="str">
        <f t="shared" si="194"/>
        <v>PICOSC-PIEZAS CANAL OFICINA SCB</v>
      </c>
    </row>
    <row r="6155" spans="1:4" x14ac:dyDescent="0.35">
      <c r="A6155" t="str">
        <f t="shared" si="193"/>
        <v>PICOSE-PIEZAS CANAL OFICINA SEB</v>
      </c>
      <c r="B6155" s="9" t="s">
        <v>12752</v>
      </c>
      <c r="C6155" s="9" t="s">
        <v>12753</v>
      </c>
      <c r="D6155" t="str">
        <f t="shared" si="194"/>
        <v>PICOSE-PIEZAS CANAL OFICINA SEB</v>
      </c>
    </row>
    <row r="6156" spans="1:4" x14ac:dyDescent="0.35">
      <c r="A6156" t="str">
        <f t="shared" si="193"/>
        <v>PICOSO-PIEZAS CANAL OFICINA SOVEREIGN</v>
      </c>
      <c r="B6156" s="9" t="s">
        <v>12754</v>
      </c>
      <c r="C6156" s="9" t="s">
        <v>12755</v>
      </c>
      <c r="D6156" t="str">
        <f t="shared" si="194"/>
        <v>PICOSO-PIEZAS CANAL OFICINA SOVEREIGN</v>
      </c>
    </row>
    <row r="6157" spans="1:4" x14ac:dyDescent="0.35">
      <c r="A6157" t="str">
        <f t="shared" si="193"/>
        <v>PICRBS-PIEZAS CANAL OFICINA UK RETAILRBS</v>
      </c>
      <c r="B6157" s="9" t="s">
        <v>12756</v>
      </c>
      <c r="C6157" s="9" t="s">
        <v>12757</v>
      </c>
      <c r="D6157" t="str">
        <f t="shared" si="194"/>
        <v>PICRBS-PIEZAS CANAL OFICINA UK RETAILRBS</v>
      </c>
    </row>
    <row r="6158" spans="1:4" x14ac:dyDescent="0.35">
      <c r="A6158" t="str">
        <f t="shared" si="193"/>
        <v>PICTTO-PAS para el proyecto de Pagos Inmediatos para Santander España</v>
      </c>
      <c r="B6158" s="9" t="s">
        <v>12758</v>
      </c>
      <c r="C6158" s="9" t="s">
        <v>12759</v>
      </c>
      <c r="D6158" t="str">
        <f t="shared" si="194"/>
        <v>PICTTO-PAS para el proyecto de Pagos Inmediatos para Santander España</v>
      </c>
    </row>
    <row r="6159" spans="1:4" x14ac:dyDescent="0.35">
      <c r="A6159" t="str">
        <f t="shared" si="193"/>
        <v>PIDESI-Plataforma de impresión - Diseño de documentos</v>
      </c>
      <c r="B6159" s="9" t="s">
        <v>12760</v>
      </c>
      <c r="C6159" s="9" t="s">
        <v>12761</v>
      </c>
      <c r="D6159" t="str">
        <f t="shared" si="194"/>
        <v>PIDESI-Plataforma de impresión - Diseño de documentos</v>
      </c>
    </row>
    <row r="6160" spans="1:4" x14ac:dyDescent="0.35">
      <c r="A6160" t="str">
        <f t="shared" si="193"/>
        <v>PIGEDO-APLICACION QUE REALIZA LA GESTION DE ENTREGAS</v>
      </c>
      <c r="B6160" s="9" t="s">
        <v>12762</v>
      </c>
      <c r="C6160" s="9" t="s">
        <v>12763</v>
      </c>
      <c r="D6160" t="str">
        <f t="shared" si="194"/>
        <v>PIGEDO-APLICACION QUE REALIZA LA GESTION DE ENTREGAS</v>
      </c>
    </row>
    <row r="6161" spans="1:4" x14ac:dyDescent="0.35">
      <c r="A6161" t="str">
        <f t="shared" si="193"/>
        <v>PIINTE-Plataforma de impresión - Documentos interactivos</v>
      </c>
      <c r="B6161" s="9" t="s">
        <v>12764</v>
      </c>
      <c r="C6161" s="9" t="s">
        <v>12765</v>
      </c>
      <c r="D6161" t="str">
        <f t="shared" si="194"/>
        <v>PIINTE-Plataforma de impresión - Documentos interactivos</v>
      </c>
    </row>
    <row r="6162" spans="1:4" x14ac:dyDescent="0.35">
      <c r="A6162" t="str">
        <f t="shared" si="193"/>
        <v>PILYAJ-Aplicación que permi definir dentro del Subsistema de RRF Grupo una Aplicación de Piloto y Ajustes</v>
      </c>
      <c r="B6162" s="9" t="s">
        <v>12766</v>
      </c>
      <c r="C6162" s="9" t="s">
        <v>12767</v>
      </c>
      <c r="D6162" t="str">
        <f t="shared" si="194"/>
        <v>PILYAJ-Aplicación que permi definir dentro del Subsistema de RRF Grupo una Aplicación de Piloto y Ajustes</v>
      </c>
    </row>
    <row r="6163" spans="1:4" x14ac:dyDescent="0.35">
      <c r="A6163" t="str">
        <f t="shared" si="193"/>
        <v>PIMARK-Plataforma de impresión - Inclusión de marketing transpromo</v>
      </c>
      <c r="B6163" s="9" t="s">
        <v>12768</v>
      </c>
      <c r="C6163" s="9" t="s">
        <v>12769</v>
      </c>
      <c r="D6163" t="str">
        <f t="shared" si="194"/>
        <v>PIMARK-Plataforma de impresión - Inclusión de marketing transpromo</v>
      </c>
    </row>
    <row r="6164" spans="1:4" x14ac:dyDescent="0.35">
      <c r="A6164" t="str">
        <f t="shared" si="193"/>
        <v>PIONBA-Plataforma de impresión - Peticiones online proceso batch</v>
      </c>
      <c r="B6164" s="9" t="s">
        <v>12770</v>
      </c>
      <c r="C6164" s="9" t="s">
        <v>12771</v>
      </c>
      <c r="D6164" t="str">
        <f t="shared" si="194"/>
        <v>PIONBA-Plataforma de impresión - Peticiones online proceso batch</v>
      </c>
    </row>
    <row r="6165" spans="1:4" x14ac:dyDescent="0.35">
      <c r="A6165" t="str">
        <f t="shared" si="193"/>
        <v>PIONLI-Plataforma de impresión Online</v>
      </c>
      <c r="B6165" s="9" t="s">
        <v>12772</v>
      </c>
      <c r="C6165" s="9" t="s">
        <v>12773</v>
      </c>
      <c r="D6165" t="str">
        <f t="shared" si="194"/>
        <v>PIONLI-Plataforma de impresión Online</v>
      </c>
    </row>
    <row r="6166" spans="1:4" x14ac:dyDescent="0.35">
      <c r="A6166" t="str">
        <f t="shared" si="193"/>
        <v>PIREEN-Plataforma de impresión - Reenvío de documentos</v>
      </c>
      <c r="B6166" s="9" t="s">
        <v>12774</v>
      </c>
      <c r="C6166" s="9" t="s">
        <v>12775</v>
      </c>
      <c r="D6166" t="str">
        <f t="shared" si="194"/>
        <v>PIREEN-Plataforma de impresión - Reenvío de documentos</v>
      </c>
    </row>
    <row r="6167" spans="1:4" x14ac:dyDescent="0.35">
      <c r="A6167" t="str">
        <f t="shared" si="193"/>
        <v>PISASG-PLATAFORMA INTEGRAL PARA EL SECTOR ASEGURADOR.</v>
      </c>
      <c r="B6167" s="9" t="s">
        <v>12776</v>
      </c>
      <c r="C6167" s="9" t="s">
        <v>12777</v>
      </c>
      <c r="D6167" t="str">
        <f t="shared" si="194"/>
        <v>PISASG-PLATAFORMA INTEGRAL PARA EL SECTOR ASEGURADOR.</v>
      </c>
    </row>
    <row r="6168" spans="1:4" x14ac:dyDescent="0.35">
      <c r="A6168" t="str">
        <f t="shared" si="193"/>
        <v>PITRAC-Plataforma de impresión - Sistemas de seguimiento tracking</v>
      </c>
      <c r="B6168" s="9" t="s">
        <v>12778</v>
      </c>
      <c r="C6168" s="9" t="s">
        <v>12779</v>
      </c>
      <c r="D6168" t="str">
        <f t="shared" si="194"/>
        <v>PITRAC-Plataforma de impresión - Sistemas de seguimiento tracking</v>
      </c>
    </row>
    <row r="6169" spans="1:4" x14ac:dyDescent="0.35">
      <c r="A6169" t="str">
        <f t="shared" si="193"/>
        <v>PKMIGP-Planes Migracion Popular. Procesos de trasformación y Carga</v>
      </c>
      <c r="B6169" s="9" t="s">
        <v>12780</v>
      </c>
      <c r="C6169" s="9" t="s">
        <v>12781</v>
      </c>
      <c r="D6169" t="str">
        <f t="shared" si="194"/>
        <v>PKMIGP-Planes Migracion Popular. Procesos de trasformación y Carga</v>
      </c>
    </row>
    <row r="6170" spans="1:4" x14ac:dyDescent="0.35">
      <c r="A6170" t="str">
        <f t="shared" si="193"/>
        <v>PLACAB-PLAC_ESPECIF_UK</v>
      </c>
      <c r="B6170" s="9" t="s">
        <v>12782</v>
      </c>
      <c r="C6170" s="9" t="s">
        <v>12783</v>
      </c>
      <c r="D6170" t="str">
        <f t="shared" si="194"/>
        <v>PLACAB-PLAC_ESPECIF_UK</v>
      </c>
    </row>
    <row r="6171" spans="1:4" x14ac:dyDescent="0.35">
      <c r="A6171" t="str">
        <f t="shared" si="193"/>
        <v>PLACES-Conversor específico España</v>
      </c>
      <c r="B6171" s="9" t="s">
        <v>12784</v>
      </c>
      <c r="C6171" s="9" t="s">
        <v>12785</v>
      </c>
      <c r="D6171" t="str">
        <f t="shared" si="194"/>
        <v>PLACES-Conversor específico España</v>
      </c>
    </row>
    <row r="6172" spans="1:4" x14ac:dyDescent="0.35">
      <c r="A6172" t="str">
        <f t="shared" si="193"/>
        <v>PLACMU-Conversión de cuentas para pagos, que convierte la cuenta local en cuenta partenón.</v>
      </c>
      <c r="B6172" s="9" t="s">
        <v>12786</v>
      </c>
      <c r="C6172" s="9" t="s">
        <v>12787</v>
      </c>
      <c r="D6172" t="str">
        <f t="shared" si="194"/>
        <v>PLACMU-Conversión de cuentas para pagos, que convierte la cuenta local en cuenta partenón.</v>
      </c>
    </row>
    <row r="6173" spans="1:4" x14ac:dyDescent="0.35">
      <c r="A6173" t="str">
        <f t="shared" si="193"/>
        <v>PLACOR-PLAC CORE</v>
      </c>
      <c r="B6173" s="9" t="s">
        <v>12788</v>
      </c>
      <c r="C6173" s="9" t="s">
        <v>12789</v>
      </c>
      <c r="D6173" t="str">
        <f t="shared" si="194"/>
        <v>PLACOR-PLAC CORE</v>
      </c>
    </row>
    <row r="6174" spans="1:4" x14ac:dyDescent="0.35">
      <c r="A6174" t="str">
        <f t="shared" si="193"/>
        <v>PLACSC-Conversor específico Alemania</v>
      </c>
      <c r="B6174" s="9" t="s">
        <v>12790</v>
      </c>
      <c r="C6174" s="9" t="s">
        <v>12791</v>
      </c>
      <c r="D6174" t="str">
        <f t="shared" si="194"/>
        <v>PLACSC-Conversor específico Alemania</v>
      </c>
    </row>
    <row r="6175" spans="1:4" x14ac:dyDescent="0.35">
      <c r="A6175" t="str">
        <f t="shared" si="193"/>
        <v>PLACSV-CONVERSOR DE CUENTAS PARA PAGOS, CONTIENE LóGICA DE NEGOCIO ESPECíFICO SOVEREIGN.</v>
      </c>
      <c r="B6175" s="9" t="s">
        <v>12792</v>
      </c>
      <c r="C6175" s="9" t="s">
        <v>12793</v>
      </c>
      <c r="D6175" t="str">
        <f t="shared" si="194"/>
        <v>PLACSV-CONVERSOR DE CUENTAS PARA PAGOS, CONTIENE LóGICA DE NEGOCIO ESPECíFICO SOVEREIGN.</v>
      </c>
    </row>
    <row r="6176" spans="1:4" x14ac:dyDescent="0.35">
      <c r="A6176" t="str">
        <f t="shared" si="193"/>
        <v>PLACTO-Contiene los servicios específicos del PLAC para Totta</v>
      </c>
      <c r="B6176" s="9" t="s">
        <v>12794</v>
      </c>
      <c r="C6176" s="9" t="s">
        <v>12795</v>
      </c>
      <c r="D6176" t="str">
        <f t="shared" si="194"/>
        <v>PLACTO-Contiene los servicios específicos del PLAC para Totta</v>
      </c>
    </row>
    <row r="6177" spans="1:4" x14ac:dyDescent="0.35">
      <c r="A6177" t="str">
        <f t="shared" si="193"/>
        <v>PLAEMP-PLANES DE PENSIONES DE EMPLEO</v>
      </c>
      <c r="B6177" s="9" t="s">
        <v>12796</v>
      </c>
      <c r="C6177" s="9" t="s">
        <v>12797</v>
      </c>
      <c r="D6177" t="str">
        <f t="shared" si="194"/>
        <v>PLAEMP-PLANES DE PENSIONES DE EMPLEO</v>
      </c>
    </row>
    <row r="6178" spans="1:4" x14ac:dyDescent="0.35">
      <c r="A6178" t="str">
        <f t="shared" si="193"/>
        <v>PLANES-DISTRIBUCION Y ADMINISTRACION DE LOS PRODUCTOS DE INVERSION COLECTIVA DESTINADOS A CUBRIR</v>
      </c>
      <c r="B6178" s="9" t="s">
        <v>12798</v>
      </c>
      <c r="C6178" s="9" t="s">
        <v>12799</v>
      </c>
      <c r="D6178" t="str">
        <f t="shared" si="194"/>
        <v>PLANES-DISTRIBUCION Y ADMINISTRACION DE LOS PRODUCTOS DE INVERSION COLECTIVA DESTINADOS A CUBRIR</v>
      </c>
    </row>
    <row r="6179" spans="1:4" x14ac:dyDescent="0.35">
      <c r="A6179" t="str">
        <f t="shared" si="193"/>
        <v>PLAPI-PLATAFORMA DE IMPRESIóN PARTE HOST</v>
      </c>
      <c r="B6179" s="9" t="s">
        <v>12800</v>
      </c>
      <c r="C6179" s="9" t="s">
        <v>12801</v>
      </c>
      <c r="D6179" t="str">
        <f t="shared" si="194"/>
        <v>PLAPI-PLATAFORMA DE IMPRESIóN PARTE HOST</v>
      </c>
    </row>
    <row r="6180" spans="1:4" x14ac:dyDescent="0.35">
      <c r="A6180" t="str">
        <f t="shared" si="193"/>
        <v>PLARFB-CONV PLAC MULTI CORP</v>
      </c>
      <c r="B6180" s="9" t="s">
        <v>12802</v>
      </c>
      <c r="C6180" s="9" t="s">
        <v>12803</v>
      </c>
      <c r="D6180" t="str">
        <f t="shared" si="194"/>
        <v>PLARFB-CONV PLAC MULTI CORP</v>
      </c>
    </row>
    <row r="6181" spans="1:4" x14ac:dyDescent="0.35">
      <c r="A6181" t="str">
        <f t="shared" si="193"/>
        <v>PLASIS-PLANES SISTEMáTICOS DE PLANES DE PENSIONES</v>
      </c>
      <c r="B6181" s="9" t="s">
        <v>12804</v>
      </c>
      <c r="C6181" s="9" t="s">
        <v>12805</v>
      </c>
      <c r="D6181" t="str">
        <f t="shared" si="194"/>
        <v>PLASIS-PLANES SISTEMáTICOS DE PLANES DE PENSIONES</v>
      </c>
    </row>
    <row r="6182" spans="1:4" x14ac:dyDescent="0.35">
      <c r="A6182" t="str">
        <f t="shared" si="193"/>
        <v>PLASSA-PLANES SIST PLANES SANTANDER</v>
      </c>
      <c r="B6182" s="9" t="s">
        <v>12806</v>
      </c>
      <c r="C6182" s="9" t="s">
        <v>12807</v>
      </c>
      <c r="D6182" t="str">
        <f t="shared" si="194"/>
        <v>PLASSA-PLANES SIST PLANES SANTANDER</v>
      </c>
    </row>
    <row r="6183" spans="1:4" x14ac:dyDescent="0.35">
      <c r="A6183" t="s">
        <v>12808</v>
      </c>
      <c r="B6183" s="9" t="s">
        <v>751</v>
      </c>
      <c r="C6183" s="9" t="s">
        <v>12808</v>
      </c>
      <c r="D6183" t="s">
        <v>12809</v>
      </c>
    </row>
    <row r="6184" spans="1:4" x14ac:dyDescent="0.35">
      <c r="A6184" t="str">
        <f t="shared" si="193"/>
        <v>PLCONT-PLAN CONTABLE BKS (Web Services de Master Plan Contable con CUMBRE)</v>
      </c>
      <c r="B6184" s="9" t="s">
        <v>12810</v>
      </c>
      <c r="C6184" s="9" t="s">
        <v>12811</v>
      </c>
      <c r="D6184" t="str">
        <f t="shared" si="194"/>
        <v>PLCONT-PLAN CONTABLE BKS (Web Services de Master Plan Contable con CUMBRE)</v>
      </c>
    </row>
    <row r="6185" spans="1:4" x14ac:dyDescent="0.35">
      <c r="A6185" t="str">
        <f t="shared" si="193"/>
        <v>PLCSAN-PLAN CONTABLE SANTANDER.</v>
      </c>
      <c r="B6185" s="9" t="s">
        <v>12812</v>
      </c>
      <c r="C6185" s="9" t="s">
        <v>12813</v>
      </c>
      <c r="D6185" t="str">
        <f t="shared" si="194"/>
        <v>PLCSAN-PLAN CONTABLE SANTANDER.</v>
      </c>
    </row>
    <row r="6186" spans="1:4" x14ac:dyDescent="0.35">
      <c r="A6186" t="str">
        <f t="shared" si="193"/>
        <v>PLDICM-Aplicación que incluye toda la funcionalidad necesaria para la gestión y el mantenimiento de las comunicaciones:
- Recepción y envío de mensajes
- Altas de Mensajes, Relación entre mensajes, estados y mensajes con incidencias.</v>
      </c>
      <c r="B6186" s="9" t="s">
        <v>12814</v>
      </c>
      <c r="C6186" s="9" t="s">
        <v>12815</v>
      </c>
      <c r="D6186" t="str">
        <f t="shared" si="194"/>
        <v>PLDICM-Aplicación que incluye toda la funcionalidad necesaria para la gestión y el mantenimiento de las comunicaciones:
- Recepción y envío de mensajes
- Altas de Mensajes, Relación entre mensajes, estados y mensajes con incidencias.</v>
      </c>
    </row>
    <row r="6187" spans="1:4" x14ac:dyDescent="0.35">
      <c r="A6187" t="str">
        <f t="shared" si="193"/>
        <v>PLDIPI-PDI</v>
      </c>
      <c r="B6187" s="9" t="s">
        <v>12816</v>
      </c>
      <c r="C6187" s="9" t="s">
        <v>12817</v>
      </c>
      <c r="D6187" t="str">
        <f t="shared" si="194"/>
        <v>PLDIPI-PDI</v>
      </c>
    </row>
    <row r="6188" spans="1:4" x14ac:dyDescent="0.35">
      <c r="A6188" t="str">
        <f t="shared" si="193"/>
        <v>PLDIQU-Consultas de Comunicaciones</v>
      </c>
      <c r="B6188" s="9" t="s">
        <v>12818</v>
      </c>
      <c r="C6188" s="9" t="s">
        <v>12819</v>
      </c>
      <c r="D6188" t="str">
        <f t="shared" si="194"/>
        <v>PLDIQU-Consultas de Comunicaciones</v>
      </c>
    </row>
    <row r="6189" spans="1:4" x14ac:dyDescent="0.35">
      <c r="A6189" t="str">
        <f t="shared" si="193"/>
        <v>PLDITA-Taller del Módulo de Comunnicaciones, en el que se apoya la Gestión de las Comunicaciones.</v>
      </c>
      <c r="B6189" s="9" t="s">
        <v>12820</v>
      </c>
      <c r="C6189" s="9" t="s">
        <v>12821</v>
      </c>
      <c r="D6189" t="str">
        <f t="shared" si="194"/>
        <v>PLDITA-Taller del Módulo de Comunnicaciones, en el que se apoya la Gestión de las Comunicaciones.</v>
      </c>
    </row>
    <row r="6190" spans="1:4" x14ac:dyDescent="0.35">
      <c r="A6190" t="str">
        <f t="shared" si="193"/>
        <v>PLESBM-Conversor específico BMG Insalación España</v>
      </c>
      <c r="B6190" s="9" t="s">
        <v>12822</v>
      </c>
      <c r="C6190" s="9" t="s">
        <v>12823</v>
      </c>
      <c r="D6190" t="str">
        <f t="shared" si="194"/>
        <v>PLESBM-Conversor específico BMG Insalación España</v>
      </c>
    </row>
    <row r="6191" spans="1:4" x14ac:dyDescent="0.35">
      <c r="A6191" t="str">
        <f t="shared" si="193"/>
        <v>PLGECO-PLAN GENERAL CONTABLE</v>
      </c>
      <c r="B6191" s="9" t="s">
        <v>12824</v>
      </c>
      <c r="C6191" s="9" t="s">
        <v>12825</v>
      </c>
      <c r="D6191" t="str">
        <f t="shared" si="194"/>
        <v>PLGECO-PLAN GENERAL CONTABLE</v>
      </c>
    </row>
    <row r="6192" spans="1:4" x14ac:dyDescent="0.35">
      <c r="A6192" t="str">
        <f t="shared" si="193"/>
        <v>PLGECO-PLAN GENERAL CONTABLE</v>
      </c>
      <c r="B6192" s="9" t="s">
        <v>12824</v>
      </c>
      <c r="C6192" s="9" t="s">
        <v>12825</v>
      </c>
      <c r="D6192" t="str">
        <f t="shared" si="194"/>
        <v>PLGECO-PLAN GENERAL CONTABLE</v>
      </c>
    </row>
    <row r="6193" spans="1:4" x14ac:dyDescent="0.35">
      <c r="A6193" t="str">
        <f t="shared" si="193"/>
        <v>PLMUCH-PLAC_MULTI_CH</v>
      </c>
      <c r="B6193" s="9" t="s">
        <v>12826</v>
      </c>
      <c r="C6193" s="9" t="s">
        <v>12827</v>
      </c>
      <c r="D6193" t="str">
        <f t="shared" si="194"/>
        <v>PLMUCH-PLAC_MULTI_CH</v>
      </c>
    </row>
    <row r="6194" spans="1:4" x14ac:dyDescent="0.35">
      <c r="A6194" t="str">
        <f t="shared" si="193"/>
        <v>PLNPAR-Parametrizacion Planes</v>
      </c>
      <c r="B6194" s="9" t="s">
        <v>12828</v>
      </c>
      <c r="C6194" s="9" t="s">
        <v>12829</v>
      </c>
      <c r="D6194" t="str">
        <f t="shared" si="194"/>
        <v>PLNPAR-Parametrizacion Planes</v>
      </c>
    </row>
    <row r="6195" spans="1:4" x14ac:dyDescent="0.35">
      <c r="A6195" t="str">
        <f t="shared" si="193"/>
        <v>PLPABA-Parametrizacion Planes BTO</v>
      </c>
      <c r="B6195" s="9" t="s">
        <v>12830</v>
      </c>
      <c r="C6195" s="9" t="s">
        <v>12831</v>
      </c>
      <c r="D6195" t="str">
        <f t="shared" si="194"/>
        <v>PLPABA-Parametrizacion Planes BTO</v>
      </c>
    </row>
    <row r="6196" spans="1:4" x14ac:dyDescent="0.35">
      <c r="A6196" t="str">
        <f t="shared" ref="A6196:A6259" si="195">CONCATENATE(C6196,"-",B6196)</f>
        <v>PLPASA-Parametrizacion Planes SAN</v>
      </c>
      <c r="B6196" s="9" t="s">
        <v>12832</v>
      </c>
      <c r="C6196" s="9" t="s">
        <v>12833</v>
      </c>
      <c r="D6196" t="str">
        <f t="shared" ref="D6196:D6259" si="196">A6196</f>
        <v>PLPASA-Parametrizacion Planes SAN</v>
      </c>
    </row>
    <row r="6197" spans="1:4" x14ac:dyDescent="0.35">
      <c r="A6197" t="str">
        <f t="shared" si="195"/>
        <v>PLSIUK-LOCAL SSII PLAZO EN UK</v>
      </c>
      <c r="B6197" s="9" t="s">
        <v>12834</v>
      </c>
      <c r="C6197" s="9" t="s">
        <v>12835</v>
      </c>
      <c r="D6197" t="str">
        <f t="shared" si="196"/>
        <v>PLSIUK-LOCAL SSII PLAZO EN UK</v>
      </c>
    </row>
    <row r="6198" spans="1:4" x14ac:dyDescent="0.35">
      <c r="A6198" t="str">
        <f t="shared" si="195"/>
        <v>PMASDE-PMAS LOCAL ALEMANIA</v>
      </c>
      <c r="B6198" s="9" t="s">
        <v>12836</v>
      </c>
      <c r="C6198" s="9" t="s">
        <v>12837</v>
      </c>
      <c r="D6198" t="str">
        <f t="shared" si="196"/>
        <v>PMASDE-PMAS LOCAL ALEMANIA</v>
      </c>
    </row>
    <row r="6199" spans="1:4" x14ac:dyDescent="0.35">
      <c r="A6199" t="str">
        <f t="shared" si="195"/>
        <v>PMSCON-BKS PMS CONTROL</v>
      </c>
      <c r="B6199" s="9" t="s">
        <v>12838</v>
      </c>
      <c r="C6199" s="9" t="s">
        <v>12839</v>
      </c>
      <c r="D6199" t="str">
        <f t="shared" si="196"/>
        <v>PMSCON-BKS PMS CONTROL</v>
      </c>
    </row>
    <row r="6200" spans="1:4" x14ac:dyDescent="0.35">
      <c r="A6200" t="str">
        <f t="shared" si="195"/>
        <v>PMSPAR-BKS PMS PARAMETROS</v>
      </c>
      <c r="B6200" s="9" t="s">
        <v>12840</v>
      </c>
      <c r="C6200" s="9" t="s">
        <v>12841</v>
      </c>
      <c r="D6200" t="str">
        <f t="shared" si="196"/>
        <v>PMSPAR-BKS PMS PARAMETROS</v>
      </c>
    </row>
    <row r="6201" spans="1:4" x14ac:dyDescent="0.35">
      <c r="A6201" t="str">
        <f t="shared" si="195"/>
        <v>PNCCCP-RELACIóN PNC PARA CUENTAS</v>
      </c>
      <c r="B6201" s="9" t="s">
        <v>12842</v>
      </c>
      <c r="C6201" s="9" t="s">
        <v>12843</v>
      </c>
      <c r="D6201" t="str">
        <f t="shared" si="196"/>
        <v>PNCCCP-RELACIóN PNC PARA CUENTAS</v>
      </c>
    </row>
    <row r="6202" spans="1:4" x14ac:dyDescent="0.35">
      <c r="A6202" t="str">
        <f t="shared" si="195"/>
        <v>PNCCON-PRODUCTO NORMATIVO CONTABLE - CONTABILIZACIóN</v>
      </c>
      <c r="B6202" s="9" t="s">
        <v>12844</v>
      </c>
      <c r="C6202" s="9" t="s">
        <v>12845</v>
      </c>
      <c r="D6202" t="str">
        <f t="shared" si="196"/>
        <v>PNCCON-PRODUCTO NORMATIVO CONTABLE - CONTABILIZACIóN</v>
      </c>
    </row>
    <row r="6203" spans="1:4" x14ac:dyDescent="0.35">
      <c r="A6203" t="str">
        <f t="shared" si="195"/>
        <v>PNCCOR-PRODUCTO NORMATIVO CONTABLE CORE - APLICACIóN CORE</v>
      </c>
      <c r="B6203" s="9" t="s">
        <v>12846</v>
      </c>
      <c r="C6203" s="9" t="s">
        <v>12847</v>
      </c>
      <c r="D6203" t="str">
        <f t="shared" si="196"/>
        <v>PNCCOR-PRODUCTO NORMATIVO CONTABLE CORE - APLICACIóN CORE</v>
      </c>
    </row>
    <row r="6204" spans="1:4" x14ac:dyDescent="0.35">
      <c r="A6204" t="str">
        <f t="shared" si="195"/>
        <v>PNCCOS-PNC CONVIVENCIA LOCAL SANTANDER</v>
      </c>
      <c r="B6204" s="9" t="s">
        <v>12848</v>
      </c>
      <c r="C6204" s="9" t="s">
        <v>12849</v>
      </c>
      <c r="D6204" t="str">
        <f t="shared" si="196"/>
        <v>PNCCOS-PNC CONVIVENCIA LOCAL SANTANDER</v>
      </c>
    </row>
    <row r="6205" spans="1:4" x14ac:dyDescent="0.35">
      <c r="A6205" t="str">
        <f t="shared" si="195"/>
        <v>PNCGAR-RELACIóN PNC PARA GARANTíAS</v>
      </c>
      <c r="B6205" s="9" t="s">
        <v>12850</v>
      </c>
      <c r="C6205" s="9" t="s">
        <v>12851</v>
      </c>
      <c r="D6205" t="str">
        <f t="shared" si="196"/>
        <v>PNCGAR-RELACIóN PNC PARA GARANTíAS</v>
      </c>
    </row>
    <row r="6206" spans="1:4" x14ac:dyDescent="0.35">
      <c r="A6206" t="str">
        <f t="shared" si="195"/>
        <v>PNCMIS-PNC MIGRCION LOCAL SANTANDER</v>
      </c>
      <c r="B6206" s="9" t="s">
        <v>12852</v>
      </c>
      <c r="C6206" s="9" t="s">
        <v>12853</v>
      </c>
      <c r="D6206" t="str">
        <f t="shared" si="196"/>
        <v>PNCMIS-PNC MIGRCION LOCAL SANTANDER</v>
      </c>
    </row>
    <row r="6207" spans="1:4" x14ac:dyDescent="0.35">
      <c r="A6207" t="str">
        <f t="shared" si="195"/>
        <v>PNCOLM-FACHADA MULTI ESPECÍFICA DE LA LÓGICA DE NEGOCIO CORE DE PNC</v>
      </c>
      <c r="B6207" s="9" t="s">
        <v>12854</v>
      </c>
      <c r="C6207" s="9" t="s">
        <v>12855</v>
      </c>
      <c r="D6207" t="str">
        <f t="shared" si="196"/>
        <v>PNCOLM-FACHADA MULTI ESPECÍFICA DE LA LÓGICA DE NEGOCIO CORE DE PNC</v>
      </c>
    </row>
    <row r="6208" spans="1:4" x14ac:dyDescent="0.35">
      <c r="A6208" t="str">
        <f t="shared" si="195"/>
        <v>PNCPAR-PRODUCTO NORMATIVO CONTABLE PARTENON</v>
      </c>
      <c r="B6208" s="9" t="s">
        <v>12856</v>
      </c>
      <c r="C6208" s="9" t="s">
        <v>12857</v>
      </c>
      <c r="D6208" t="str">
        <f t="shared" si="196"/>
        <v>PNCPAR-PRODUCTO NORMATIVO CONTABLE PARTENON</v>
      </c>
    </row>
    <row r="6209" spans="1:4" x14ac:dyDescent="0.35">
      <c r="A6209" t="str">
        <f t="shared" si="195"/>
        <v>PNCPCA-RELACIóN PNC PARA PCAS</v>
      </c>
      <c r="B6209" s="9" t="s">
        <v>12858</v>
      </c>
      <c r="C6209" s="9" t="s">
        <v>12859</v>
      </c>
      <c r="D6209" t="str">
        <f t="shared" si="196"/>
        <v>PNCPCA-RELACIóN PNC PARA PCAS</v>
      </c>
    </row>
    <row r="6210" spans="1:4" x14ac:dyDescent="0.35">
      <c r="A6210" t="str">
        <f t="shared" si="195"/>
        <v>PNCPRE-RELACIóN PNC PARA PRéSTAMOS</v>
      </c>
      <c r="B6210" s="9" t="s">
        <v>12860</v>
      </c>
      <c r="C6210" s="9" t="s">
        <v>12861</v>
      </c>
      <c r="D6210" t="str">
        <f t="shared" si="196"/>
        <v>PNCPRE-RELACIóN PNC PARA PRéSTAMOS</v>
      </c>
    </row>
    <row r="6211" spans="1:4" x14ac:dyDescent="0.35">
      <c r="A6211" t="str">
        <f t="shared" si="195"/>
        <v>PNDCBK-Pagos Negociación Documentos Canal Banking Reform</v>
      </c>
      <c r="B6211" s="9" t="s">
        <v>12862</v>
      </c>
      <c r="C6211" s="9" t="s">
        <v>12863</v>
      </c>
      <c r="D6211" t="str">
        <f t="shared" si="196"/>
        <v>PNDCBK-Pagos Negociación Documentos Canal Banking Reform</v>
      </c>
    </row>
    <row r="6212" spans="1:4" x14ac:dyDescent="0.35">
      <c r="A6212" t="str">
        <f t="shared" si="195"/>
        <v>PNDRFB-Pagos Negociación Documentos RFB</v>
      </c>
      <c r="B6212" s="9" t="s">
        <v>12864</v>
      </c>
      <c r="C6212" s="9" t="s">
        <v>12865</v>
      </c>
      <c r="D6212" t="str">
        <f t="shared" si="196"/>
        <v>PNDRFB-Pagos Negociación Documentos RFB</v>
      </c>
    </row>
    <row r="6213" spans="1:4" x14ac:dyDescent="0.35">
      <c r="A6213" t="str">
        <f t="shared" si="195"/>
        <v>POCALM-Componente se encarga de alamcenar la información del DW Operacional</v>
      </c>
      <c r="B6213" s="9" t="s">
        <v>12866</v>
      </c>
      <c r="C6213" s="9" t="s">
        <v>12867</v>
      </c>
      <c r="D6213" t="str">
        <f t="shared" si="196"/>
        <v>POCALM-Componente se encarga de alamcenar la información del DW Operacional</v>
      </c>
    </row>
    <row r="6214" spans="1:4" x14ac:dyDescent="0.35">
      <c r="A6214" t="str">
        <f t="shared" si="195"/>
        <v>POCAPR-Componente que realiza el parovisionamiento el DW Operacional</v>
      </c>
      <c r="B6214" s="9" t="s">
        <v>12868</v>
      </c>
      <c r="C6214" s="9" t="s">
        <v>12869</v>
      </c>
      <c r="D6214" t="str">
        <f t="shared" si="196"/>
        <v>POCAPR-Componente que realiza el parovisionamiento el DW Operacional</v>
      </c>
    </row>
    <row r="6215" spans="1:4" x14ac:dyDescent="0.35">
      <c r="A6215" t="str">
        <f t="shared" si="195"/>
        <v>POCCON-Compoenente con la LN específica  del DW Operacional para UK Corporate</v>
      </c>
      <c r="B6215" s="9" t="s">
        <v>12870</v>
      </c>
      <c r="C6215" s="9" t="s">
        <v>12871</v>
      </c>
      <c r="D6215" t="str">
        <f t="shared" si="196"/>
        <v>POCCON-Compoenente con la LN específica  del DW Operacional para UK Corporate</v>
      </c>
    </row>
    <row r="6216" spans="1:4" x14ac:dyDescent="0.35">
      <c r="A6216" t="str">
        <f t="shared" si="195"/>
        <v>POCFNC-Aplicación del DW Operacional de Riesgo de Crédito que contendrá las operaciones de búsqueda de cliente y grupo y las operaciones de raducción de las descripciones</v>
      </c>
      <c r="B6216" s="9" t="s">
        <v>12872</v>
      </c>
      <c r="C6216" s="9" t="s">
        <v>12873</v>
      </c>
      <c r="D6216" t="str">
        <f t="shared" si="196"/>
        <v>POCFNC-Aplicación del DW Operacional de Riesgo de Crédito que contendrá las operaciones de búsqueda de cliente y grupo y las operaciones de raducción de las descripciones</v>
      </c>
    </row>
    <row r="6217" spans="1:4" x14ac:dyDescent="0.35">
      <c r="A6217" t="str">
        <f t="shared" si="195"/>
        <v>POCFNS-Componente específico ESP para recuperar las descripciones del DW Operacional para San BCE</v>
      </c>
      <c r="B6217" s="9" t="s">
        <v>12874</v>
      </c>
      <c r="C6217" s="9" t="s">
        <v>12875</v>
      </c>
      <c r="D6217" t="str">
        <f t="shared" si="196"/>
        <v>POCFNS-Componente específico ESP para recuperar las descripciones del DW Operacional para San BCE</v>
      </c>
    </row>
    <row r="6218" spans="1:4" x14ac:dyDescent="0.35">
      <c r="A6218" t="str">
        <f t="shared" si="195"/>
        <v>POCFNU-Aplicación específica para UK Corporate del DW Operacional para conteer las operaciones de búsqueda de cliente y grupo y las operaciones de descripción</v>
      </c>
      <c r="B6218" s="9" t="s">
        <v>12876</v>
      </c>
      <c r="C6218" s="9" t="s">
        <v>12877</v>
      </c>
      <c r="D6218" t="str">
        <f t="shared" si="196"/>
        <v>POCFNU-Aplicación específica para UK Corporate del DW Operacional para conteer las operaciones de búsqueda de cliente y grupo y las operaciones de descripción</v>
      </c>
    </row>
    <row r="6219" spans="1:4" x14ac:dyDescent="0.35">
      <c r="A6219" t="str">
        <f t="shared" si="195"/>
        <v>POCFPC-Aplicación que contiene la lógica de presentación, las pantallas, del DW Operacional</v>
      </c>
      <c r="B6219" s="9" t="s">
        <v>12878</v>
      </c>
      <c r="C6219" s="9" t="s">
        <v>12879</v>
      </c>
      <c r="D6219" t="str">
        <f t="shared" si="196"/>
        <v>POCFPC-Aplicación que contiene la lógica de presentación, las pantallas, del DW Operacional</v>
      </c>
    </row>
    <row r="6220" spans="1:4" x14ac:dyDescent="0.35">
      <c r="A6220" t="str">
        <f t="shared" si="195"/>
        <v>POCSER-Componente dentro del ámbito del DWRC que expone información al resto de las aplicaciones de Riesgos para su consumo On-Line</v>
      </c>
      <c r="B6220" s="9" t="s">
        <v>12880</v>
      </c>
      <c r="C6220" s="9" t="s">
        <v>12881</v>
      </c>
      <c r="D6220" t="str">
        <f t="shared" si="196"/>
        <v>POCSER-Componente dentro del ámbito del DWRC que expone información al resto de las aplicaciones de Riesgos para su consumo On-Line</v>
      </c>
    </row>
    <row r="6221" spans="1:4" x14ac:dyDescent="0.35">
      <c r="A6221" t="str">
        <f t="shared" si="195"/>
        <v>POGLMU-Aplicación que permite configurar y obtener la posición global para cualquier canal/aplicación/segmento</v>
      </c>
      <c r="B6221" s="9" t="s">
        <v>12882</v>
      </c>
      <c r="C6221" s="9" t="s">
        <v>12883</v>
      </c>
      <c r="D6221" t="str">
        <f t="shared" si="196"/>
        <v>POGLMU-Aplicación que permite configurar y obtener la posición global para cualquier canal/aplicación/segmento</v>
      </c>
    </row>
    <row r="6222" spans="1:4" x14ac:dyDescent="0.35">
      <c r="A6222" t="str">
        <f t="shared" si="195"/>
        <v>POLBA1-Alicativo para parametría de contabilidad de Transfer, permite consulta de apuntes contables subproductos y catalogos.                      </v>
      </c>
      <c r="B6222" s="9" t="s">
        <v>12884</v>
      </c>
      <c r="C6222" s="9" t="s">
        <v>12885</v>
      </c>
      <c r="D6222" t="str">
        <f t="shared" si="196"/>
        <v>POLBA1-Alicativo para parametría de contabilidad de Transfer, permite consulta de apuntes contables subproductos y catalogos.                      </v>
      </c>
    </row>
    <row r="6223" spans="1:4" x14ac:dyDescent="0.35">
      <c r="A6223" t="str">
        <f t="shared" si="195"/>
        <v>POORBR-Technical Application that moves some parameters from Porint to NEW Opheus Layout.</v>
      </c>
      <c r="B6223" s="9" t="s">
        <v>12886</v>
      </c>
      <c r="C6223" s="9" t="s">
        <v>12887</v>
      </c>
      <c r="D6223" t="str">
        <f t="shared" si="196"/>
        <v>POORBR-Technical Application that moves some parameters from Porint to NEW Opheus Layout.</v>
      </c>
    </row>
    <row r="6224" spans="1:4" x14ac:dyDescent="0.35">
      <c r="A6224" t="str">
        <f t="shared" si="195"/>
        <v>PORED1-Portal Responsable de Proyecto de Isban</v>
      </c>
      <c r="B6224" s="9" t="s">
        <v>12888</v>
      </c>
      <c r="C6224" s="9" t="s">
        <v>12889</v>
      </c>
      <c r="D6224" t="str">
        <f t="shared" si="196"/>
        <v>PORED1-Portal Responsable de Proyecto de Isban</v>
      </c>
    </row>
    <row r="6225" spans="1:4" x14ac:dyDescent="0.35">
      <c r="A6225" t="str">
        <f t="shared" si="195"/>
        <v>POREDP-Portal del responsable de proyecto ISBAN</v>
      </c>
      <c r="B6225" s="9" t="s">
        <v>12890</v>
      </c>
      <c r="C6225" s="9" t="s">
        <v>12891</v>
      </c>
      <c r="D6225" t="str">
        <f t="shared" si="196"/>
        <v>POREDP-Portal del responsable de proyecto ISBAN</v>
      </c>
    </row>
    <row r="6226" spans="1:4" x14ac:dyDescent="0.35">
      <c r="A6226" t="str">
        <f t="shared" si="195"/>
        <v>PORPAS-PORTAL_PAS</v>
      </c>
      <c r="B6226" s="9" t="s">
        <v>12892</v>
      </c>
      <c r="C6226" s="9" t="s">
        <v>12893</v>
      </c>
      <c r="D6226" t="str">
        <f t="shared" si="196"/>
        <v>PORPAS-PORTAL_PAS</v>
      </c>
    </row>
    <row r="6227" spans="1:4" x14ac:dyDescent="0.35">
      <c r="A6227" t="str">
        <f t="shared" si="195"/>
        <v>PORPMS-BKS PMS PORTAL</v>
      </c>
      <c r="B6227" s="9" t="s">
        <v>12894</v>
      </c>
      <c r="C6227" s="9" t="s">
        <v>12895</v>
      </c>
      <c r="D6227" t="str">
        <f t="shared" si="196"/>
        <v>PORPMS-BKS PMS PORTAL</v>
      </c>
    </row>
    <row r="6228" spans="1:4" x14ac:dyDescent="0.35">
      <c r="A6228" t="str">
        <f t="shared" si="195"/>
        <v>POSACT-This component performs the post activation of products for Portalized Processes. This post activation includes: - Application id and contract linking - Securities formalization</v>
      </c>
      <c r="B6228" s="9" t="s">
        <v>12896</v>
      </c>
      <c r="C6228" s="9" t="s">
        <v>12897</v>
      </c>
      <c r="D6228" t="str">
        <f t="shared" si="196"/>
        <v>POSACT-This component performs the post activation of products for Portalized Processes. This post activation includes: - Application id and contract linking - Securities formalization</v>
      </c>
    </row>
    <row r="6229" spans="1:4" x14ac:dyDescent="0.35">
      <c r="A6229" t="str">
        <f t="shared" si="195"/>
        <v>POSACT-This component performs the post activation of products for Portalized Processes. This post activation includes: - Application id and contract linking - Securities formalization</v>
      </c>
      <c r="B6229" s="9" t="s">
        <v>12896</v>
      </c>
      <c r="C6229" s="9" t="s">
        <v>12897</v>
      </c>
      <c r="D6229" t="str">
        <f t="shared" si="196"/>
        <v>POSACT-This component performs the post activation of products for Portalized Processes. This post activation includes: - Application id and contract linking - Securities formalization</v>
      </c>
    </row>
    <row r="6230" spans="1:4" x14ac:dyDescent="0.35">
      <c r="A6230" t="str">
        <f t="shared" si="195"/>
        <v>POSGL4-Posición Global (D-1) de Empresas (Internet y Movilidad)</v>
      </c>
      <c r="B6230" s="9" t="s">
        <v>12898</v>
      </c>
      <c r="C6230" s="9" t="s">
        <v>12899</v>
      </c>
      <c r="D6230" t="str">
        <f t="shared" si="196"/>
        <v>POSGL4-Posición Global (D-1) de Empresas (Internet y Movilidad)</v>
      </c>
    </row>
    <row r="6231" spans="1:4" x14ac:dyDescent="0.35">
      <c r="A6231" t="str">
        <f t="shared" si="195"/>
        <v>POSINT-Posiciones Globales  con base en ISC</v>
      </c>
      <c r="B6231" s="9" t="s">
        <v>12900</v>
      </c>
      <c r="C6231" s="9" t="s">
        <v>12901</v>
      </c>
      <c r="D6231" t="str">
        <f t="shared" si="196"/>
        <v>POSINT-Posiciones Globales  con base en ISC</v>
      </c>
    </row>
    <row r="6232" spans="1:4" x14ac:dyDescent="0.35">
      <c r="A6232" t="str">
        <f t="shared" si="195"/>
        <v>POSPAY-Aplicación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c r="B6232" s="9" t="s">
        <v>12902</v>
      </c>
      <c r="C6232" s="9" t="s">
        <v>12903</v>
      </c>
      <c r="D6232" t="str">
        <f t="shared" si="196"/>
        <v>POSPAY-Aplicación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row>
    <row r="6233" spans="1:4" x14ac:dyDescent="0.35">
      <c r="A6233" t="str">
        <f t="shared" si="195"/>
        <v>POSPIC-Relacionada con la aplicación core 10002247.Aplicación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c r="B6233" s="9" t="s">
        <v>12904</v>
      </c>
      <c r="C6233" s="9" t="s">
        <v>12905</v>
      </c>
      <c r="D6233" t="str">
        <f t="shared" si="196"/>
        <v>POSPIC-Relacionada con la aplicación core 10002247.Aplicación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row>
    <row r="6234" spans="1:4" x14ac:dyDescent="0.35">
      <c r="A6234" t="str">
        <f t="shared" si="195"/>
        <v>POSPIE-Relacionada con la aplicación core 10002247.Aplicación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c r="B6234" s="9" t="s">
        <v>12904</v>
      </c>
      <c r="C6234" s="9" t="s">
        <v>12906</v>
      </c>
      <c r="D6234" t="str">
        <f t="shared" si="196"/>
        <v>POSPIE-Relacionada con la aplicación core 10002247.Aplicación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row>
    <row r="6235" spans="1:4" x14ac:dyDescent="0.35">
      <c r="A6235" t="str">
        <f t="shared" si="195"/>
        <v>POSPSO-Relacionada con la aplicación core 10002247.Aplicación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c r="B6235" s="9" t="s">
        <v>12904</v>
      </c>
      <c r="C6235" s="9" t="s">
        <v>12907</v>
      </c>
      <c r="D6235" t="str">
        <f t="shared" si="196"/>
        <v>POSPSO-Relacionada con la aplicación core 10002247.Aplicación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row>
    <row r="6236" spans="1:4" x14ac:dyDescent="0.35">
      <c r="A6236" t="str">
        <f t="shared" si="195"/>
        <v>POSPTO-Relacionada con la aplicación core 10002247.Aplicación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c r="B6236" s="9" t="s">
        <v>12904</v>
      </c>
      <c r="C6236" s="9" t="s">
        <v>12908</v>
      </c>
      <c r="D6236" t="str">
        <f t="shared" si="196"/>
        <v>POSPTO-Relacionada con la aplicación core 10002247.Aplicación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row>
    <row r="6237" spans="1:4" x14ac:dyDescent="0.35">
      <c r="A6237" t="str">
        <f t="shared" si="195"/>
        <v>POSPUK-Relacionada con la aplicación core 10002247.Aplicación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c r="B6237" s="9" t="s">
        <v>12904</v>
      </c>
      <c r="C6237" s="9" t="s">
        <v>12909</v>
      </c>
      <c r="D6237" t="str">
        <f t="shared" si="196"/>
        <v>POSPUK-Relacionada con la aplicación core 10002247.Aplicación que permite la gestión de los cheques autoemitidos por el cliente y comunicados a la Entidad. Permite la gestión del servicio con el cliente, la recepción de remesas de comunicaciones y el control de los documentos comunicados, realizando también los correspondientes controles en el pago.</v>
      </c>
    </row>
    <row r="6238" spans="1:4" x14ac:dyDescent="0.35">
      <c r="A6238" t="str">
        <f t="shared" si="195"/>
        <v>POSTMC-Risk Admissions component that acts as the interface for DECISION AGENT COMPONENT to facilitate automated risk scoring.
Implemented as a java web service.</v>
      </c>
      <c r="B6238" s="9" t="s">
        <v>12910</v>
      </c>
      <c r="C6238" s="9" t="s">
        <v>12911</v>
      </c>
      <c r="D6238" t="str">
        <f t="shared" si="196"/>
        <v>POSTMC-Risk Admissions component that acts as the interface for DECISION AGENT COMPONENT to facilitate automated risk scoring.
Implemented as a java web service.</v>
      </c>
    </row>
    <row r="6239" spans="1:4" x14ac:dyDescent="0.35">
      <c r="A6239" t="str">
        <f t="shared" si="195"/>
        <v>PPCONS-Aplicación que recoge las consultas de Precios Particulares para el objeto Persona, contrato y histórico de peticiones</v>
      </c>
      <c r="B6239" s="9" t="s">
        <v>12912</v>
      </c>
      <c r="C6239" s="9" t="s">
        <v>12913</v>
      </c>
      <c r="D6239" t="str">
        <f t="shared" si="196"/>
        <v>PPCONS-Aplicación que recoge las consultas de Precios Particulares para el objeto Persona, contrato y histórico de peticiones</v>
      </c>
    </row>
    <row r="6240" spans="1:4" x14ac:dyDescent="0.35">
      <c r="A6240" t="str">
        <f t="shared" si="195"/>
        <v>PPDCES-Modelo soporte a las partidas pendientes de consolidar para MULTI Implementación en SOV. Son retenciones contables sobre cuentas personales, compuestas básicamente por un importe (del retenido) y una fecha de consolidación (liberación de la retención). El saldo pendiente de consolidar se informa a contabilidad a nivel de cuenta en auxiliares específicos.</v>
      </c>
      <c r="B6240" s="9" t="s">
        <v>12914</v>
      </c>
      <c r="C6240" s="9" t="s">
        <v>12915</v>
      </c>
      <c r="D6240" t="str">
        <f t="shared" si="196"/>
        <v>PPDCES-Modelo soporte a las partidas pendientes de consolidar para MULTI Implementación en SOV. Son retenciones contables sobre cuentas personales, compuestas básicamente por un importe (del retenido) y una fecha de consolidación (liberación de la retención). El saldo pendiente de consolidar se informa a contabilidad a nivel de cuenta en auxiliares específicos.</v>
      </c>
    </row>
    <row r="6241" spans="1:4" x14ac:dyDescent="0.35">
      <c r="A6241" t="str">
        <f t="shared" si="195"/>
        <v>PPENES-SW Local España de Planes de Pensiones</v>
      </c>
      <c r="B6241" s="9" t="s">
        <v>12916</v>
      </c>
      <c r="C6241" s="9" t="s">
        <v>12917</v>
      </c>
      <c r="D6241" t="str">
        <f t="shared" si="196"/>
        <v>PPENES-SW Local España de Planes de Pensiones</v>
      </c>
    </row>
    <row r="6242" spans="1:4" x14ac:dyDescent="0.35">
      <c r="A6242" t="str">
        <f t="shared" si="195"/>
        <v>PPIDIV-PROPUESTA DE INVERSIÓN de la División</v>
      </c>
      <c r="B6242" s="9" t="s">
        <v>12918</v>
      </c>
      <c r="C6242" s="9" t="s">
        <v>12919</v>
      </c>
      <c r="D6242" t="str">
        <f t="shared" si="196"/>
        <v>PPIDIV-PROPUESTA DE INVERSIÓN de la División</v>
      </c>
    </row>
    <row r="6243" spans="1:4" x14ac:dyDescent="0.35">
      <c r="A6243" t="str">
        <f t="shared" si="195"/>
        <v>PPINV1-Herramienta Plan Básico Banca Privada</v>
      </c>
      <c r="B6243" s="9" t="s">
        <v>12920</v>
      </c>
      <c r="C6243" s="9" t="s">
        <v>12921</v>
      </c>
      <c r="D6243" t="str">
        <f t="shared" si="196"/>
        <v>PPINV1-Herramienta Plan Básico Banca Privada</v>
      </c>
    </row>
    <row r="6244" spans="1:4" x14ac:dyDescent="0.35">
      <c r="A6244" t="str">
        <f t="shared" si="195"/>
        <v>PPROAB-APLICACIÓN PARA LA PARTICULARIZACIÓN DE PRECIOS DE PROPUESTAS PARA ABBEY.</v>
      </c>
      <c r="B6244" s="9" t="s">
        <v>12922</v>
      </c>
      <c r="C6244" s="9" t="s">
        <v>12923</v>
      </c>
      <c r="D6244" t="str">
        <f t="shared" si="196"/>
        <v>PPROAB-APLICACIÓN PARA LA PARTICULARIZACIÓN DE PRECIOS DE PROPUESTAS PARA ABBEY.</v>
      </c>
    </row>
    <row r="6245" spans="1:4" x14ac:dyDescent="0.35">
      <c r="A6245" t="str">
        <f t="shared" si="195"/>
        <v>PPROAL-APLICACIÓN PARA LA PARTICULARIZACIÓN DE PRECIOS DE PROPUESTAS PARA ALLIANCE.</v>
      </c>
      <c r="B6245" s="9" t="s">
        <v>12924</v>
      </c>
      <c r="C6245" s="9" t="s">
        <v>12925</v>
      </c>
      <c r="D6245" t="str">
        <f t="shared" si="196"/>
        <v>PPROAL-APLICACIÓN PARA LA PARTICULARIZACIÓN DE PRECIOS DE PROPUESTAS PARA ALLIANCE.</v>
      </c>
    </row>
    <row r="6246" spans="1:4" x14ac:dyDescent="0.35">
      <c r="A6246" t="str">
        <f t="shared" si="195"/>
        <v>PPROBM-APLICACIÓN PARA LA PARTICULARIZACIÓN DE PRECIOS DE PROPUESTAS PARA BMG.</v>
      </c>
      <c r="B6246" s="9" t="s">
        <v>12926</v>
      </c>
      <c r="C6246" s="9" t="s">
        <v>12927</v>
      </c>
      <c r="D6246" t="str">
        <f t="shared" si="196"/>
        <v>PPROBM-APLICACIÓN PARA LA PARTICULARIZACIÓN DE PRECIOS DE PROPUESTAS PARA BMG.</v>
      </c>
    </row>
    <row r="6247" spans="1:4" x14ac:dyDescent="0.35">
      <c r="A6247" t="str">
        <f t="shared" si="195"/>
        <v>PPROCH-APLICACIÓN PARA LA PARTICULARIZACIÓN DE PRECIOS DE PROPUESTAS PARA CAHOOT.</v>
      </c>
      <c r="B6247" s="9" t="s">
        <v>12928</v>
      </c>
      <c r="C6247" s="9" t="s">
        <v>12929</v>
      </c>
      <c r="D6247" t="str">
        <f t="shared" si="196"/>
        <v>PPROCH-APLICACIÓN PARA LA PARTICULARIZACIÓN DE PRECIOS DE PROPUESTAS PARA CAHOOT.</v>
      </c>
    </row>
    <row r="6248" spans="1:4" x14ac:dyDescent="0.35">
      <c r="A6248" t="str">
        <f t="shared" si="195"/>
        <v>PPROGE-APLICACIÓN PARA LA PARTICULARIZACIÓN DE PRECIOS DE PROPUESTAS PARA GE MONEY.</v>
      </c>
      <c r="B6248" s="9" t="s">
        <v>12930</v>
      </c>
      <c r="C6248" s="9" t="s">
        <v>12931</v>
      </c>
      <c r="D6248" t="str">
        <f t="shared" si="196"/>
        <v>PPROGE-APLICACIÓN PARA LA PARTICULARIZACIÓN DE PRECIOS DE PROPUESTAS PARA GE MONEY.</v>
      </c>
    </row>
    <row r="6249" spans="1:4" x14ac:dyDescent="0.35">
      <c r="A6249" t="str">
        <f t="shared" si="195"/>
        <v>PPROOB-APLICACIÓN PARA LA PARTICULARIZACIÓN DE PRECIOS DE PROPUESTAS PARA OPEN BANK</v>
      </c>
      <c r="B6249" s="9" t="s">
        <v>12932</v>
      </c>
      <c r="C6249" s="9" t="s">
        <v>12933</v>
      </c>
      <c r="D6249" t="str">
        <f t="shared" si="196"/>
        <v>PPROOB-APLICACIÓN PARA LA PARTICULARIZACIÓN DE PRECIOS DE PROPUESTAS PARA OPEN BANK</v>
      </c>
    </row>
    <row r="6250" spans="1:4" x14ac:dyDescent="0.35">
      <c r="A6250" t="str">
        <f t="shared" si="195"/>
        <v>PPROSA-APLICACIÓN  PARA LA PARTICULARIZACIÓN DE PRECIOS DE PROPUESTAS PARA SANTANDER.</v>
      </c>
      <c r="B6250" s="9" t="s">
        <v>12934</v>
      </c>
      <c r="C6250" s="9" t="s">
        <v>12935</v>
      </c>
      <c r="D6250" t="str">
        <f t="shared" si="196"/>
        <v>PPROSA-APLICACIÓN  PARA LA PARTICULARIZACIÓN DE PRECIOS DE PROPUESTAS PARA SANTANDER.</v>
      </c>
    </row>
    <row r="6251" spans="1:4" x14ac:dyDescent="0.35">
      <c r="A6251" t="str">
        <f t="shared" si="195"/>
        <v>PPROSC-APLICACIÓN PARA LA PARTICULARIZACIÓN DE PRECIOS DE PROPUESTAS PARA SCB.</v>
      </c>
      <c r="B6251" s="9" t="s">
        <v>12936</v>
      </c>
      <c r="C6251" s="9" t="s">
        <v>12937</v>
      </c>
      <c r="D6251" t="str">
        <f t="shared" si="196"/>
        <v>PPROSC-APLICACIÓN PARA LA PARTICULARIZACIÓN DE PRECIOS DE PROPUESTAS PARA SCB.</v>
      </c>
    </row>
    <row r="6252" spans="1:4" x14ac:dyDescent="0.35">
      <c r="A6252" t="str">
        <f t="shared" si="195"/>
        <v>PPROSE-APLICACIÓN PARA LA PARTICULARIZACIÓN DE PRECIOS DE PROPUESTAS PARA SEB.</v>
      </c>
      <c r="B6252" s="9" t="s">
        <v>12938</v>
      </c>
      <c r="C6252" s="9" t="s">
        <v>12939</v>
      </c>
      <c r="D6252" t="str">
        <f t="shared" si="196"/>
        <v>PPROSE-APLICACIÓN PARA LA PARTICULARIZACIÓN DE PRECIOS DE PROPUESTAS PARA SEB.</v>
      </c>
    </row>
    <row r="6253" spans="1:4" x14ac:dyDescent="0.35">
      <c r="A6253" t="str">
        <f t="shared" si="195"/>
        <v>PPROSO-APLICACIÓN PARA LA PARTICULARIZACIÓN DE PRECIOS DE PROPUESTAS PARA SOVEREIGN.</v>
      </c>
      <c r="B6253" s="9" t="s">
        <v>12940</v>
      </c>
      <c r="C6253" s="9" t="s">
        <v>12941</v>
      </c>
      <c r="D6253" t="str">
        <f t="shared" si="196"/>
        <v>PPROSO-APLICACIÓN PARA LA PARTICULARIZACIÓN DE PRECIOS DE PROPUESTAS PARA SOVEREIGN.</v>
      </c>
    </row>
    <row r="6254" spans="1:4" x14ac:dyDescent="0.35">
      <c r="A6254" t="str">
        <f t="shared" si="195"/>
        <v>PPROTO-APLICACIÓN PARA LA PARTICULARIZACIÓN DE PRECIOS DE PROPUESTAS PARA TOTTA.</v>
      </c>
      <c r="B6254" s="9" t="s">
        <v>12942</v>
      </c>
      <c r="C6254" s="9" t="s">
        <v>12943</v>
      </c>
      <c r="D6254" t="str">
        <f t="shared" si="196"/>
        <v>PPROTO-APLICACIÓN PARA LA PARTICULARIZACIÓN DE PRECIOS DE PROPUESTAS PARA TOTTA.</v>
      </c>
    </row>
    <row r="6255" spans="1:4" x14ac:dyDescent="0.35">
      <c r="A6255" t="str">
        <f t="shared" si="195"/>
        <v>PPROUK-APLICACIÓN PARA LA PARTICULARIZACIÓN DE PRECIOS DE PROPUESTAS PARA UK EMPRESAS.</v>
      </c>
      <c r="B6255" s="9" t="s">
        <v>12944</v>
      </c>
      <c r="C6255" s="9" t="s">
        <v>12945</v>
      </c>
      <c r="D6255" t="str">
        <f t="shared" si="196"/>
        <v>PPROUK-APLICACIÓN PARA LA PARTICULARIZACIÓN DE PRECIOS DE PROPUESTAS PARA UK EMPRESAS.</v>
      </c>
    </row>
    <row r="6256" spans="1:4" x14ac:dyDescent="0.35">
      <c r="A6256" t="str">
        <f t="shared" si="195"/>
        <v>PRABBE-PRESTAMOS ABBEY</v>
      </c>
      <c r="B6256" s="9" t="s">
        <v>12946</v>
      </c>
      <c r="C6256" s="9" t="s">
        <v>12947</v>
      </c>
      <c r="D6256" t="str">
        <f t="shared" si="196"/>
        <v>PRABBE-PRESTAMOS ABBEY</v>
      </c>
    </row>
    <row r="6257" spans="1:4" x14ac:dyDescent="0.35">
      <c r="A6257" t="str">
        <f t="shared" si="195"/>
        <v>PRABUL-UK Local Pricing and Billing developments area</v>
      </c>
      <c r="B6257" s="9" t="s">
        <v>12948</v>
      </c>
      <c r="C6257" s="9" t="s">
        <v>12949</v>
      </c>
      <c r="D6257" t="str">
        <f t="shared" si="196"/>
        <v>PRABUL-UK Local Pricing and Billing developments area</v>
      </c>
    </row>
    <row r="6258" spans="1:4" x14ac:dyDescent="0.35">
      <c r="A6258" t="str">
        <f t="shared" si="195"/>
        <v>PRBADE-APLICACION QUE GESTIONA LA ADMINISTRACION Y CONSULTA DE PRECIO BASE CAMBIO DE DIVISA ESTANDAR</v>
      </c>
      <c r="B6258" s="9" t="s">
        <v>12950</v>
      </c>
      <c r="C6258" s="9" t="s">
        <v>12951</v>
      </c>
      <c r="D6258" t="str">
        <f t="shared" si="196"/>
        <v>PRBADE-APLICACION QUE GESTIONA LA ADMINISTRACION Y CONSULTA DE PRECIO BASE CAMBIO DE DIVISA ESTANDAR</v>
      </c>
    </row>
    <row r="6259" spans="1:4" x14ac:dyDescent="0.35">
      <c r="A6259" t="str">
        <f t="shared" si="195"/>
        <v>PRBADP-APLICACION QUE GESTIONA LA ADMINISTRACION Y CONSULTA DE PRECIO BASE CAMBIO DE DIVISA PARTICULAR</v>
      </c>
      <c r="B6259" s="9" t="s">
        <v>12952</v>
      </c>
      <c r="C6259" s="9" t="s">
        <v>12953</v>
      </c>
      <c r="D6259" t="str">
        <f t="shared" si="196"/>
        <v>PRBADP-APLICACION QUE GESTIONA LA ADMINISTRACION Y CONSULTA DE PRECIO BASE CAMBIO DE DIVISA PARTICULAR</v>
      </c>
    </row>
    <row r="6260" spans="1:4" x14ac:dyDescent="0.35">
      <c r="A6260" t="str">
        <f t="shared" ref="A6260:A6323" si="197">CONCATENATE(C6260,"-",B6260)</f>
        <v>PRBADV-Procesos corporativos cuyo objetivo final es validar e informar de la calidad de la información que se carga en las bases de datos BDR / BDI procedente del tratamiento estandarizado de los ficheros enviados mensualmente por las distintas entidades. Como resultado del proceso realizado de validación, se genera un conjunto de informes, definidos previamente, que permiten visualizar los resultados obtenidos.</v>
      </c>
      <c r="B6260" s="9" t="s">
        <v>12954</v>
      </c>
      <c r="C6260" s="9" t="s">
        <v>12955</v>
      </c>
      <c r="D6260" t="str">
        <f t="shared" ref="D6260:D6323" si="198">A6260</f>
        <v>PRBADV-Procesos corporativos cuyo objetivo final es validar e informar de la calidad de la información que se carga en las bases de datos BDR / BDI procedente del tratamiento estandarizado de los ficheros enviados mensualmente por las distintas entidades. Como resultado del proceso realizado de validación, se genera un conjunto de informes, definidos previamente, que permiten visualizar los resultados obtenidos.</v>
      </c>
    </row>
    <row r="6261" spans="1:4" x14ac:dyDescent="0.35">
      <c r="A6261" t="str">
        <f t="shared" si="197"/>
        <v>PRBDMI-Calculos de capital regulatorio de riesgo para un periodo – finalidad – entidad dados, a partir de los datos extraídos de la BDR debidamente clasificados, ponderados y procesados, según las normativas de Basilea II y haciendo uso de las parametrizaciones necesarias en cada entidad.</v>
      </c>
      <c r="B6261" s="9" t="s">
        <v>12956</v>
      </c>
      <c r="C6261" s="9" t="s">
        <v>12957</v>
      </c>
      <c r="D6261" t="str">
        <f t="shared" si="198"/>
        <v>PRBDMI-Calculos de capital regulatorio de riesgo para un periodo – finalidad – entidad dados, a partir de los datos extraídos de la BDR debidamente clasificados, ponderados y procesados, según las normativas de Basilea II y haciendo uso de las parametrizaciones necesarias en cada entidad.</v>
      </c>
    </row>
    <row r="6262" spans="1:4" x14ac:dyDescent="0.35">
      <c r="A6262" t="str">
        <f t="shared" si="197"/>
        <v>PRCFAB-REGULARIZACIÓN CUADRE FORZADO ó DIFERENCIAS AL CIERRE PRESENTACION ABBEY.</v>
      </c>
      <c r="B6262" s="9" t="s">
        <v>12958</v>
      </c>
      <c r="C6262" s="9" t="s">
        <v>12959</v>
      </c>
      <c r="D6262" t="str">
        <f t="shared" si="198"/>
        <v>PRCFAB-REGULARIZACIÓN CUADRE FORZADO ó DIFERENCIAS AL CIERRE PRESENTACION ABBEY.</v>
      </c>
    </row>
    <row r="6263" spans="1:4" x14ac:dyDescent="0.35">
      <c r="A6263" t="str">
        <f t="shared" si="197"/>
        <v>PRCFBA-REGULARIZACIÓN CUADRE FORZADO ó DIFERENCIAS AL CIERRE PRESENTACION BANESTO.</v>
      </c>
      <c r="B6263" s="9" t="s">
        <v>12960</v>
      </c>
      <c r="C6263" s="9" t="s">
        <v>12961</v>
      </c>
      <c r="D6263" t="str">
        <f t="shared" si="198"/>
        <v>PRCFBA-REGULARIZACIÓN CUADRE FORZADO ó DIFERENCIAS AL CIERRE PRESENTACION BANESTO.</v>
      </c>
    </row>
    <row r="6264" spans="1:4" x14ac:dyDescent="0.35">
      <c r="A6264" t="str">
        <f t="shared" si="197"/>
        <v>PRCFOP-REGULARIZACIÓN CUADRE FORZADO ó DIFERENCIAS AL CIERRE PRESENTACION OPEN BANK.</v>
      </c>
      <c r="B6264" s="9" t="s">
        <v>12962</v>
      </c>
      <c r="C6264" s="9" t="s">
        <v>12963</v>
      </c>
      <c r="D6264" t="str">
        <f t="shared" si="198"/>
        <v>PRCFOP-REGULARIZACIÓN CUADRE FORZADO ó DIFERENCIAS AL CIERRE PRESENTACION OPEN BANK.</v>
      </c>
    </row>
    <row r="6265" spans="1:4" x14ac:dyDescent="0.35">
      <c r="A6265" t="str">
        <f t="shared" si="197"/>
        <v>PRCFSA-REGULARIZACIÓN CUADRE FORZADO ó DIFERENCIAS AL CIERRE PRESENTACION SANTANDER.</v>
      </c>
      <c r="B6265" s="9" t="s">
        <v>12964</v>
      </c>
      <c r="C6265" s="9" t="s">
        <v>12965</v>
      </c>
      <c r="D6265" t="str">
        <f t="shared" si="198"/>
        <v>PRCFSA-REGULARIZACIÓN CUADRE FORZADO ó DIFERENCIAS AL CIERRE PRESENTACION SANTANDER.</v>
      </c>
    </row>
    <row r="6266" spans="1:4" x14ac:dyDescent="0.35">
      <c r="A6266" t="str">
        <f t="shared" si="197"/>
        <v>PRCFSC-REGULARIZACIÓN CUADRE FORZADO ó DIFERENCIAS AL CIERRE PRESENTACION SCB.</v>
      </c>
      <c r="B6266" s="9" t="s">
        <v>12966</v>
      </c>
      <c r="C6266" s="9" t="s">
        <v>12967</v>
      </c>
      <c r="D6266" t="str">
        <f t="shared" si="198"/>
        <v>PRCFSC-REGULARIZACIÓN CUADRE FORZADO ó DIFERENCIAS AL CIERRE PRESENTACION SCB.</v>
      </c>
    </row>
    <row r="6267" spans="1:4" x14ac:dyDescent="0.35">
      <c r="A6267" t="str">
        <f t="shared" si="197"/>
        <v>PRCFSO-REGULARIZACIÓN CUADRE FORZADO ó DIFERENCIAS AL CIERRE PRESENTACION SOVEREIGN.</v>
      </c>
      <c r="B6267" s="9" t="s">
        <v>12968</v>
      </c>
      <c r="C6267" s="9" t="s">
        <v>12969</v>
      </c>
      <c r="D6267" t="str">
        <f t="shared" si="198"/>
        <v>PRCFSO-REGULARIZACIÓN CUADRE FORZADO ó DIFERENCIAS AL CIERRE PRESENTACION SOVEREIGN.</v>
      </c>
    </row>
    <row r="6268" spans="1:4" x14ac:dyDescent="0.35">
      <c r="A6268" t="str">
        <f t="shared" si="197"/>
        <v>PRCFTO-REGULARIZACIÓN CUADRE FORZADO ó DIFERENCIAS AL CIERRE PRESENTACION TOTTA.</v>
      </c>
      <c r="B6268" s="9" t="s">
        <v>12970</v>
      </c>
      <c r="C6268" s="9" t="s">
        <v>12971</v>
      </c>
      <c r="D6268" t="str">
        <f t="shared" si="198"/>
        <v>PRCFTO-REGULARIZACIÓN CUADRE FORZADO ó DIFERENCIAS AL CIERRE PRESENTACION TOTTA.</v>
      </c>
    </row>
    <row r="6269" spans="1:4" x14ac:dyDescent="0.35">
      <c r="A6269" t="str">
        <f t="shared" si="197"/>
        <v>PRCOES-PRESTACIONES Y CONTINGENCIAS LOCAL ESPAÑA</v>
      </c>
      <c r="B6269" s="9" t="s">
        <v>12972</v>
      </c>
      <c r="C6269" s="9" t="s">
        <v>12973</v>
      </c>
      <c r="D6269" t="str">
        <f t="shared" si="198"/>
        <v>PRCOES-PRESTACIONES Y CONTINGENCIAS LOCAL ESPAÑA</v>
      </c>
    </row>
    <row r="6270" spans="1:4" x14ac:dyDescent="0.35">
      <c r="A6270" t="str">
        <f t="shared" si="197"/>
        <v>PRCOIF-Aplicación que contendrá el sfwt necesario para realizar ingestas de IFRS9 en Big Data</v>
      </c>
      <c r="B6270" s="9" t="s">
        <v>12974</v>
      </c>
      <c r="C6270" s="9" t="s">
        <v>12975</v>
      </c>
      <c r="D6270" t="str">
        <f t="shared" si="198"/>
        <v>PRCOIF-Aplicación que contendrá el sfwt necesario para realizar ingestas de IFRS9 en Big Data</v>
      </c>
    </row>
    <row r="6271" spans="1:4" x14ac:dyDescent="0.35">
      <c r="A6271" t="str">
        <f t="shared" si="197"/>
        <v>PRCOSA-PROCESADOR DE COBROS SANTANDER MULTIFICACION</v>
      </c>
      <c r="B6271" s="9" t="s">
        <v>12976</v>
      </c>
      <c r="C6271" s="9" t="s">
        <v>12977</v>
      </c>
      <c r="D6271" t="str">
        <f t="shared" si="198"/>
        <v>PRCOSA-PROCESADOR DE COBROS SANTANDER MULTIFICACION</v>
      </c>
    </row>
    <row r="6272" spans="1:4" x14ac:dyDescent="0.35">
      <c r="A6272" t="str">
        <f t="shared" si="197"/>
        <v>PRCSEB-REG.CUADRE FORZADO PRESENTACION SEB</v>
      </c>
      <c r="B6272" s="9" t="s">
        <v>12978</v>
      </c>
      <c r="C6272" s="9" t="s">
        <v>12979</v>
      </c>
      <c r="D6272" t="str">
        <f t="shared" si="198"/>
        <v>PRCSEB-REG.CUADRE FORZADO PRESENTACION SEB</v>
      </c>
    </row>
    <row r="6273" spans="1:4" x14ac:dyDescent="0.35">
      <c r="A6273" t="str">
        <f t="shared" si="197"/>
        <v>PRDBMG-Aplicación que recoge información del producto para Banca Mayorista Global</v>
      </c>
      <c r="B6273" s="9" t="s">
        <v>12980</v>
      </c>
      <c r="C6273" s="9" t="s">
        <v>12981</v>
      </c>
      <c r="D6273" t="str">
        <f t="shared" si="198"/>
        <v>PRDBMG-Aplicación que recoge información del producto para Banca Mayorista Global</v>
      </c>
    </row>
    <row r="6274" spans="1:4" x14ac:dyDescent="0.35">
      <c r="A6274" t="str">
        <f t="shared" si="197"/>
        <v>PRDECO-Motor de intentos de imputación de las unidades de cobro contra el recurso que tengan definido, ya sea a través de un proceso batch o en on line.</v>
      </c>
      <c r="B6274" s="9" t="s">
        <v>12982</v>
      </c>
      <c r="C6274" s="9" t="s">
        <v>12983</v>
      </c>
      <c r="D6274" t="str">
        <f t="shared" si="198"/>
        <v>PRDECO-Motor de intentos de imputación de las unidades de cobro contra el recurso que tengan definido, ya sea a través de un proceso batch o en on line.</v>
      </c>
    </row>
    <row r="6275" spans="1:4" x14ac:dyDescent="0.35">
      <c r="A6275" t="str">
        <f t="shared" si="197"/>
        <v>PRDOPD-lÓGICA DE PRESENTACIÓN DEL DETALLE OPERATIVO DE PAGOS DOCUMENTARIOS.</v>
      </c>
      <c r="B6275" s="9" t="s">
        <v>12984</v>
      </c>
      <c r="C6275" s="9" t="s">
        <v>12985</v>
      </c>
      <c r="D6275" t="str">
        <f t="shared" si="198"/>
        <v>PRDOPD-lÓGICA DE PRESENTACIÓN DEL DETALLE OPERATIVO DE PAGOS DOCUMENTARIOS.</v>
      </c>
    </row>
    <row r="6276" spans="1:4" x14ac:dyDescent="0.35">
      <c r="A6276" t="str">
        <f t="shared" si="197"/>
        <v>PRDSAN-DEFINE PRECIOS Y LAS CONDICIONES DE PRODUCTOS/ER PARA EL SANTANDER.</v>
      </c>
      <c r="B6276" s="9" t="s">
        <v>12986</v>
      </c>
      <c r="C6276" s="9" t="s">
        <v>12987</v>
      </c>
      <c r="D6276" t="str">
        <f t="shared" si="198"/>
        <v>PRDSAN-DEFINE PRECIOS Y LAS CONDICIONES DE PRODUCTOS/ER PARA EL SANTANDER.</v>
      </c>
    </row>
    <row r="6277" spans="1:4" x14ac:dyDescent="0.35">
      <c r="A6277" t="str">
        <f t="shared" si="197"/>
        <v>PREABB-MULTIFICACION PRESTAMOS ABBEY</v>
      </c>
      <c r="B6277" s="9" t="s">
        <v>12988</v>
      </c>
      <c r="C6277" s="9" t="s">
        <v>12989</v>
      </c>
      <c r="D6277" t="str">
        <f t="shared" si="198"/>
        <v>PREABB-MULTIFICACION PRESTAMOS ABBEY</v>
      </c>
    </row>
    <row r="6278" spans="1:4" x14ac:dyDescent="0.35">
      <c r="A6278" t="str">
        <f t="shared" si="197"/>
        <v>PREACT-Aplicación que gestiona precios particulares para la aplicación de Activo.</v>
      </c>
      <c r="B6278" s="9" t="s">
        <v>12990</v>
      </c>
      <c r="C6278" s="9" t="s">
        <v>12991</v>
      </c>
      <c r="D6278" t="str">
        <f t="shared" si="198"/>
        <v>PREACT-Aplicación que gestiona precios particulares para la aplicación de Activo.</v>
      </c>
    </row>
    <row r="6279" spans="1:4" x14ac:dyDescent="0.35">
      <c r="A6279" t="str">
        <f t="shared" si="197"/>
        <v>PREAVA-Aplicación que gestiona precios particulares para la aplicación de Avales.</v>
      </c>
      <c r="B6279" s="9" t="s">
        <v>12992</v>
      </c>
      <c r="C6279" s="9" t="s">
        <v>12993</v>
      </c>
      <c r="D6279" t="str">
        <f t="shared" si="198"/>
        <v>PREAVA-Aplicación que gestiona precios particulares para la aplicación de Avales.</v>
      </c>
    </row>
    <row r="6280" spans="1:4" x14ac:dyDescent="0.35">
      <c r="A6280" t="str">
        <f t="shared" si="197"/>
        <v>PRECBK-Multificación Global de Préstamos para nueva entidad 1600 UK (NRFB Banking Reform)</v>
      </c>
      <c r="B6280" s="9" t="s">
        <v>12994</v>
      </c>
      <c r="C6280" s="9" t="s">
        <v>12995</v>
      </c>
      <c r="D6280" t="str">
        <f t="shared" si="198"/>
        <v>PRECBK-Multificación Global de Préstamos para nueva entidad 1600 UK (NRFB Banking Reform)</v>
      </c>
    </row>
    <row r="6281" spans="1:4" x14ac:dyDescent="0.35">
      <c r="A6281" t="str">
        <f t="shared" si="197"/>
        <v>PRECOL-PRESENTACION COLECTORAS</v>
      </c>
      <c r="B6281" s="9" t="s">
        <v>12996</v>
      </c>
      <c r="C6281" s="9" t="s">
        <v>12997</v>
      </c>
      <c r="D6281" t="str">
        <f t="shared" si="198"/>
        <v>PRECOL-PRESENTACION COLECTORAS</v>
      </c>
    </row>
    <row r="6282" spans="1:4" x14ac:dyDescent="0.35">
      <c r="A6282" t="str">
        <f t="shared" si="197"/>
        <v>PRECON-PRESTACIONES Y CONTINGENCIAS</v>
      </c>
      <c r="B6282" s="9" t="s">
        <v>12998</v>
      </c>
      <c r="C6282" s="9" t="s">
        <v>12999</v>
      </c>
      <c r="D6282" t="str">
        <f t="shared" si="198"/>
        <v>PRECON-PRESTACIONES Y CONTINGENCIAS</v>
      </c>
    </row>
    <row r="6283" spans="1:4" x14ac:dyDescent="0.35">
      <c r="A6283" t="str">
        <f t="shared" si="197"/>
        <v>PREESP-Aplicacion de Preferencias de Envio para España</v>
      </c>
      <c r="B6283" s="9" t="s">
        <v>13000</v>
      </c>
      <c r="C6283" s="9" t="s">
        <v>13001</v>
      </c>
      <c r="D6283" t="str">
        <f t="shared" si="198"/>
        <v>PREESP-Aplicacion de Preferencias de Envio para España</v>
      </c>
    </row>
    <row r="6284" spans="1:4" x14ac:dyDescent="0.35">
      <c r="A6284" t="str">
        <f t="shared" si="197"/>
        <v>PREFUK-Aplicacion de Preferencias de Envio para UK</v>
      </c>
      <c r="B6284" s="9" t="s">
        <v>13002</v>
      </c>
      <c r="C6284" s="9" t="s">
        <v>13003</v>
      </c>
      <c r="D6284" t="str">
        <f t="shared" si="198"/>
        <v>PREFUK-Aplicacion de Preferencias de Envio para UK</v>
      </c>
    </row>
    <row r="6285" spans="1:4" x14ac:dyDescent="0.35">
      <c r="A6285" t="str">
        <f t="shared" si="197"/>
        <v>PREGCO-Aplicación donde se permite la definición de reglas para tratamiento de las aplicaciones de Avisos y Prohibiciones, Extractos, Conexiones, así como algunos desarrollos locales como ARS en Sov. Core con subaplicaciones bajo patrón multi. A su vez, permite el mantenimiento del modelo con los conceptos que intervienen en la definición de las reglas.</v>
      </c>
      <c r="B6285" s="9" t="s">
        <v>13004</v>
      </c>
      <c r="C6285" s="9" t="s">
        <v>13005</v>
      </c>
      <c r="D6285" t="str">
        <f t="shared" si="198"/>
        <v>PREGCO-Aplicación donde se permite la definición de reglas para tratamiento de las aplicaciones de Avisos y Prohibiciones, Extractos, Conexiones, así como algunos desarrollos locales como ARS en Sov. Core con subaplicaciones bajo patrón multi. A su vez, permite el mantenimiento del modelo con los conceptos que intervienen en la definición de las reglas.</v>
      </c>
    </row>
    <row r="6286" spans="1:4" x14ac:dyDescent="0.35">
      <c r="A6286" t="str">
        <f t="shared" si="197"/>
        <v>PREGES-Aplicación que permite la gestión de precios particulares para cualquier producto y nivel.</v>
      </c>
      <c r="B6286" s="9" t="s">
        <v>13006</v>
      </c>
      <c r="C6286" s="9" t="s">
        <v>13007</v>
      </c>
      <c r="D6286" t="str">
        <f t="shared" si="198"/>
        <v>PREGES-Aplicación que permite la gestión de precios particulares para cualquier producto y nivel.</v>
      </c>
    </row>
    <row r="6287" spans="1:4" x14ac:dyDescent="0.35">
      <c r="A6287" t="str">
        <f t="shared" si="197"/>
        <v>PREGIC-Aplicación específica para parametrización de reglas en Alemania.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v>
      </c>
      <c r="B6287" s="9" t="s">
        <v>13008</v>
      </c>
      <c r="C6287" s="9" t="s">
        <v>13009</v>
      </c>
      <c r="D6287" t="str">
        <f t="shared" si="198"/>
        <v>PREGIC-Aplicación específica para parametrización de reglas en Alemania.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v>
      </c>
    </row>
    <row r="6288" spans="1:4" x14ac:dyDescent="0.35">
      <c r="A6288" t="str">
        <f t="shared" si="197"/>
        <v>PREGNA-Aplicación específica para parametrización de reglas en España.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v>
      </c>
      <c r="B6288" s="9" t="s">
        <v>13010</v>
      </c>
      <c r="C6288" s="9" t="s">
        <v>13011</v>
      </c>
      <c r="D6288" t="str">
        <f t="shared" si="198"/>
        <v>PREGNA-Aplicación específica para parametrización de reglas en España.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v>
      </c>
    </row>
    <row r="6289" spans="1:4" x14ac:dyDescent="0.35">
      <c r="A6289" t="str">
        <f t="shared" si="197"/>
        <v>PREGSO-Aplicación específica para parametrización de reglas en USA. Relacionada con la 10002055 Core. Aplicación donde se permite la definición de reglas para tratamiento de las aplicaciones de Avisos y Prohibiciones, Extractos, Conexiones y ARS en Sovereign. A su vez, permite el mantenimiento del modelo con los conceptos que intervienen en la definición de las reglas.</v>
      </c>
      <c r="B6289" s="9" t="s">
        <v>13012</v>
      </c>
      <c r="C6289" s="9" t="s">
        <v>13013</v>
      </c>
      <c r="D6289" t="str">
        <f t="shared" si="198"/>
        <v>PREGSO-Aplicación específica para parametrización de reglas en USA. Relacionada con la 10002055 Core. Aplicación donde se permite la definición de reglas para tratamiento de las aplicaciones de Avisos y Prohibiciones, Extractos, Conexiones y ARS en Sovereign. A su vez, permite el mantenimiento del modelo con los conceptos que intervienen en la definición de las reglas.</v>
      </c>
    </row>
    <row r="6290" spans="1:4" x14ac:dyDescent="0.35">
      <c r="A6290" t="str">
        <f t="shared" si="197"/>
        <v>PREGTO-Aplicación específica para parametrización de reglas en Portugal.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v>
      </c>
      <c r="B6290" s="9" t="s">
        <v>13014</v>
      </c>
      <c r="C6290" s="9" t="s">
        <v>13015</v>
      </c>
      <c r="D6290" t="str">
        <f t="shared" si="198"/>
        <v>PREGTO-Aplicación específica para parametrización de reglas en Portugal.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v>
      </c>
    </row>
    <row r="6291" spans="1:4" x14ac:dyDescent="0.35">
      <c r="A6291" t="str">
        <f t="shared" si="197"/>
        <v>PREGUK-Aplicación específica para parametrización de reglas en UK.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v>
      </c>
      <c r="B6291" s="9" t="s">
        <v>13016</v>
      </c>
      <c r="C6291" s="9" t="s">
        <v>13017</v>
      </c>
      <c r="D6291" t="str">
        <f t="shared" si="198"/>
        <v>PREGUK-Aplicación específica para parametrización de reglas en UK. Relacionada con la 10002055 Core. Aplicación donde se permite la definición de reglas para tratamiento de las aplicaciones de Avisos y Prohibiciones, Extractos, Conexiones. A su vez, permite el mantenimiento del modelo con los conceptos que intervienen en la definición de las reglas.</v>
      </c>
    </row>
    <row r="6292" spans="1:4" x14ac:dyDescent="0.35">
      <c r="A6292" t="str">
        <f t="shared" si="197"/>
        <v>PREHIS-Aplicación de gestión de condiciones particulares históricas que se han borrado de sus tablas para almacenarse en cartucho.</v>
      </c>
      <c r="B6292" s="9" t="s">
        <v>13018</v>
      </c>
      <c r="C6292" s="9" t="s">
        <v>13019</v>
      </c>
      <c r="D6292" t="str">
        <f t="shared" si="198"/>
        <v>PREHIS-Aplicación de gestión de condiciones particulares históricas que se han borrado de sus tablas para almacenarse en cartucho.</v>
      </c>
    </row>
    <row r="6293" spans="1:4" x14ac:dyDescent="0.35">
      <c r="A6293" t="str">
        <f t="shared" si="197"/>
        <v>PREINT-Prestamos Internet</v>
      </c>
      <c r="B6293" s="9" t="s">
        <v>13020</v>
      </c>
      <c r="C6293" s="9" t="s">
        <v>13021</v>
      </c>
      <c r="D6293" t="str">
        <f t="shared" si="198"/>
        <v>PREINT-Prestamos Internet</v>
      </c>
    </row>
    <row r="6294" spans="1:4" x14ac:dyDescent="0.35">
      <c r="A6294" t="str">
        <f t="shared" si="197"/>
        <v>PREMAE-Aplicación para definir parámetros y valores a tratar en gestión de precios particulares.</v>
      </c>
      <c r="B6294" s="9" t="s">
        <v>13022</v>
      </c>
      <c r="C6294" s="9" t="s">
        <v>13023</v>
      </c>
      <c r="D6294" t="str">
        <f t="shared" si="198"/>
        <v>PREMAE-Aplicación para definir parámetros y valores a tratar en gestión de precios particulares.</v>
      </c>
    </row>
    <row r="6295" spans="1:4" x14ac:dyDescent="0.35">
      <c r="A6295" t="str">
        <f t="shared" si="197"/>
        <v>PREMEX-Aplicacion de Preferencias de Envio para Mexico</v>
      </c>
      <c r="B6295" s="9" t="s">
        <v>13024</v>
      </c>
      <c r="C6295" s="9" t="s">
        <v>13025</v>
      </c>
      <c r="D6295" t="str">
        <f t="shared" si="198"/>
        <v>PREMEX-Aplicacion de Preferencias de Envio para Mexico</v>
      </c>
    </row>
    <row r="6296" spans="1:4" x14ac:dyDescent="0.35">
      <c r="A6296" t="str">
        <f t="shared" si="197"/>
        <v>PREMIG-Aplicación encargada de realizar migración de precios particulares con origen Partenon y destino Partenon. Nace para la migración de productos de servicios de D7 a SEPA</v>
      </c>
      <c r="B6296" s="9" t="s">
        <v>13026</v>
      </c>
      <c r="C6296" s="9" t="s">
        <v>13027</v>
      </c>
      <c r="D6296" t="str">
        <f t="shared" si="198"/>
        <v>PREMIG-Aplicación encargada de realizar migración de precios particulares con origen Partenon y destino Partenon. Nace para la migración de productos de servicios de D7 a SEPA</v>
      </c>
    </row>
    <row r="6297" spans="1:4" x14ac:dyDescent="0.35">
      <c r="A6297" t="str">
        <f t="shared" si="197"/>
        <v>PREMSA-Aplicación para definir parámetros y valores a tratar en gestión de precios particulares.</v>
      </c>
      <c r="B6297" s="9" t="s">
        <v>13022</v>
      </c>
      <c r="C6297" s="9" t="s">
        <v>13028</v>
      </c>
      <c r="D6297" t="str">
        <f t="shared" si="198"/>
        <v>PREMSA-Aplicación para definir parámetros y valores a tratar en gestión de precios particulares.</v>
      </c>
    </row>
    <row r="6298" spans="1:4" x14ac:dyDescent="0.35">
      <c r="A6298" t="str">
        <f t="shared" si="197"/>
        <v>PREPAR-Aplicación que da soporte con funcionalidades comunes utilizadas por el resto de aplicaciones relacionadas con precios particulares.</v>
      </c>
      <c r="B6298" s="9" t="s">
        <v>13029</v>
      </c>
      <c r="C6298" s="9" t="s">
        <v>13030</v>
      </c>
      <c r="D6298" t="str">
        <f t="shared" si="198"/>
        <v>PREPAR-Aplicación que da soporte con funcionalidades comunes utilizadas por el resto de aplicaciones relacionadas con precios particulares.</v>
      </c>
    </row>
    <row r="6299" spans="1:4" x14ac:dyDescent="0.35">
      <c r="A6299" t="str">
        <f t="shared" si="197"/>
        <v>PREPAS-Aplicación que gestiona precios particulares para la aplicación de Pasivo.</v>
      </c>
      <c r="B6299" s="9" t="s">
        <v>13031</v>
      </c>
      <c r="C6299" s="9" t="s">
        <v>13032</v>
      </c>
      <c r="D6299" t="str">
        <f t="shared" si="198"/>
        <v>PREPAS-Aplicación que gestiona precios particulares para la aplicación de Pasivo.</v>
      </c>
    </row>
    <row r="6300" spans="1:4" x14ac:dyDescent="0.35">
      <c r="A6300" t="str">
        <f t="shared" si="197"/>
        <v>PREPR1-Presupuestos de instituciones Públicas</v>
      </c>
      <c r="B6300" s="9" t="s">
        <v>13033</v>
      </c>
      <c r="C6300" s="9" t="s">
        <v>13034</v>
      </c>
      <c r="D6300" t="str">
        <f t="shared" si="198"/>
        <v>PREPR1-Presupuestos de instituciones Públicas</v>
      </c>
    </row>
    <row r="6301" spans="1:4" x14ac:dyDescent="0.35">
      <c r="A6301" t="str">
        <f t="shared" si="197"/>
        <v>PREPR1-Presupuestos de instituciones Públicas</v>
      </c>
      <c r="B6301" s="9" t="s">
        <v>13033</v>
      </c>
      <c r="C6301" s="9" t="s">
        <v>13034</v>
      </c>
      <c r="D6301" t="str">
        <f t="shared" si="198"/>
        <v>PREPR1-Presupuestos de instituciones Públicas</v>
      </c>
    </row>
    <row r="6302" spans="1:4" x14ac:dyDescent="0.35">
      <c r="A6302" t="str">
        <f t="shared" si="197"/>
        <v>PREPRO-Aplicación que da soporte a la creación y gestión de la propuesta de Precios durante el proceso de contratación, conjuntamente con la aplicación de la capa de procesos de Circuito de Precios.</v>
      </c>
      <c r="B6302" s="9" t="s">
        <v>13035</v>
      </c>
      <c r="C6302" s="9" t="s">
        <v>13036</v>
      </c>
      <c r="D6302" t="str">
        <f t="shared" si="198"/>
        <v>PREPRO-Aplicación que da soporte a la creación y gestión de la propuesta de Precios durante el proceso de contratación, conjuntamente con la aplicación de la capa de procesos de Circuito de Precios.</v>
      </c>
    </row>
    <row r="6303" spans="1:4" x14ac:dyDescent="0.35">
      <c r="A6303" t="str">
        <f t="shared" si="197"/>
        <v>PRERCF-REGULARIZACIÓN CUADRE FORZADO ó DIFERENCIAS AL CIERRE PRESENTACIÓN COMUN</v>
      </c>
      <c r="B6303" s="9" t="s">
        <v>13037</v>
      </c>
      <c r="C6303" s="9" t="s">
        <v>13038</v>
      </c>
      <c r="D6303" t="str">
        <f t="shared" si="198"/>
        <v>PRERCF-REGULARIZACIÓN CUADRE FORZADO ó DIFERENCIAS AL CIERRE PRESENTACIÓN COMUN</v>
      </c>
    </row>
    <row r="6304" spans="1:4" x14ac:dyDescent="0.35">
      <c r="A6304" t="str">
        <f t="shared" si="197"/>
        <v>PREREN-Aplicación que gestiona las condiciones de precios particulares que van a vencer para su futura renovación.</v>
      </c>
      <c r="B6304" s="9" t="s">
        <v>13039</v>
      </c>
      <c r="C6304" s="9" t="s">
        <v>13040</v>
      </c>
      <c r="D6304" t="str">
        <f t="shared" si="198"/>
        <v>PREREN-Aplicación que gestiona las condiciones de precios particulares que van a vencer para su futura renovación.</v>
      </c>
    </row>
    <row r="6305" spans="1:4" x14ac:dyDescent="0.35">
      <c r="A6305" t="str">
        <f t="shared" si="197"/>
        <v>PRERFB-Multificación de Préstamos para nueva entidad 0015 RFB.</v>
      </c>
      <c r="B6305" s="9" t="s">
        <v>13041</v>
      </c>
      <c r="C6305" s="9" t="s">
        <v>13042</v>
      </c>
      <c r="D6305" t="str">
        <f t="shared" si="198"/>
        <v>PRERFB-Multificación de Préstamos para nueva entidad 0015 RFB.</v>
      </c>
    </row>
    <row r="6306" spans="1:4" x14ac:dyDescent="0.35">
      <c r="A6306" t="str">
        <f t="shared" si="197"/>
        <v>PRERTO-Aplicación Para Precios Particulares Renovación para Totta</v>
      </c>
      <c r="B6306" s="9" t="s">
        <v>13043</v>
      </c>
      <c r="C6306" s="9" t="s">
        <v>13044</v>
      </c>
      <c r="D6306" t="str">
        <f t="shared" si="198"/>
        <v>PRERTO-Aplicación Para Precios Particulares Renovación para Totta</v>
      </c>
    </row>
    <row r="6307" spans="1:4" x14ac:dyDescent="0.35">
      <c r="A6307" t="str">
        <f t="shared" si="197"/>
        <v>PRES-Aplicación que gestiona saldos acreedores abandonados por sus propietarios, gestionando posibles</v>
      </c>
      <c r="B6307" s="9" t="s">
        <v>13045</v>
      </c>
      <c r="C6307" s="9" t="s">
        <v>13046</v>
      </c>
      <c r="D6307" t="str">
        <f t="shared" si="198"/>
        <v>PRES-Aplicación que gestiona saldos acreedores abandonados por sus propietarios, gestionando posibles</v>
      </c>
    </row>
    <row r="6308" spans="1:4" x14ac:dyDescent="0.35">
      <c r="A6308" t="str">
        <f t="shared" si="197"/>
        <v>PRESAN-APLICACION LOCAL DE PRESTAMOS PARA DESARROLLOS SAN</v>
      </c>
      <c r="B6308" s="9" t="s">
        <v>13047</v>
      </c>
      <c r="C6308" s="9" t="s">
        <v>13048</v>
      </c>
      <c r="D6308" t="str">
        <f t="shared" si="198"/>
        <v>PRESAN-APLICACION LOCAL DE PRESTAMOS PARA DESARROLLOS SAN</v>
      </c>
    </row>
    <row r="6309" spans="1:4" x14ac:dyDescent="0.35">
      <c r="A6309" t="str">
        <f t="shared" si="197"/>
        <v>PRESCB-MULTIFICACION PRESTAMOS SCB</v>
      </c>
      <c r="B6309" s="9" t="s">
        <v>13049</v>
      </c>
      <c r="C6309" s="9" t="s">
        <v>13050</v>
      </c>
      <c r="D6309" t="str">
        <f t="shared" si="198"/>
        <v>PRESCB-MULTIFICACION PRESTAMOS SCB</v>
      </c>
    </row>
    <row r="6310" spans="1:4" x14ac:dyDescent="0.35">
      <c r="A6310" t="str">
        <f t="shared" si="197"/>
        <v>PRESCL-APLICACION QUE GESTIONA LA ADMINISTRACION Y CONSULTA DEL PRECIO CLUSTER</v>
      </c>
      <c r="B6310" s="9" t="s">
        <v>13051</v>
      </c>
      <c r="C6310" s="9" t="s">
        <v>13052</v>
      </c>
      <c r="D6310" t="str">
        <f t="shared" si="198"/>
        <v>PRESCL-APLICACION QUE GESTIONA LA ADMINISTRACION Y CONSULTA DEL PRECIO CLUSTER</v>
      </c>
    </row>
    <row r="6311" spans="1:4" x14ac:dyDescent="0.35">
      <c r="A6311" t="str">
        <f t="shared" si="197"/>
        <v>PRESCS-APLICACION QUE GESTIONA LA ADMINISTRACION Y CONSULTA DEL PRECIO CLUSTER SOVEREIGN</v>
      </c>
      <c r="B6311" s="9" t="s">
        <v>13053</v>
      </c>
      <c r="C6311" s="9" t="s">
        <v>13054</v>
      </c>
      <c r="D6311" t="str">
        <f t="shared" si="198"/>
        <v>PRESCS-APLICACION QUE GESTIONA LA ADMINISTRACION Y CONSULTA DEL PRECIO CLUSTER SOVEREIGN</v>
      </c>
    </row>
    <row r="6312" spans="1:4" x14ac:dyDescent="0.35">
      <c r="A6312" t="str">
        <f t="shared" si="197"/>
        <v>PRESEB-Prestamos Multificación SantanderBank</v>
      </c>
      <c r="B6312" s="9" t="s">
        <v>13055</v>
      </c>
      <c r="C6312" s="9" t="s">
        <v>13056</v>
      </c>
      <c r="D6312" t="str">
        <f t="shared" si="198"/>
        <v>PRESEB-Prestamos Multificación SantanderBank</v>
      </c>
    </row>
    <row r="6313" spans="1:4" x14ac:dyDescent="0.35">
      <c r="A6313" t="str">
        <f t="shared" si="197"/>
        <v>PRESEN-PRESENTACION DE LA CAMARA EMITIDA Y RECIBIDA</v>
      </c>
      <c r="B6313" s="9" t="s">
        <v>13057</v>
      </c>
      <c r="C6313" s="9" t="s">
        <v>13058</v>
      </c>
      <c r="D6313" t="str">
        <f t="shared" si="198"/>
        <v>PRESEN-PRESENTACION DE LA CAMARA EMITIDA Y RECIBIDA</v>
      </c>
    </row>
    <row r="6314" spans="1:4" x14ac:dyDescent="0.35">
      <c r="A6314" t="str">
        <f t="shared" si="197"/>
        <v>PRESER-Aplicación que gestiona precios particulares para la aplicación de Servicios.</v>
      </c>
      <c r="B6314" s="9" t="s">
        <v>13059</v>
      </c>
      <c r="C6314" s="9" t="s">
        <v>13060</v>
      </c>
      <c r="D6314" t="str">
        <f t="shared" si="198"/>
        <v>PRESER-Aplicación que gestiona precios particulares para la aplicación de Servicios.</v>
      </c>
    </row>
    <row r="6315" spans="1:4" x14ac:dyDescent="0.35">
      <c r="A6315" t="str">
        <f t="shared" si="197"/>
        <v>PRESMO-Aplicación principal que administra los contratos de Préstamos a lo largo de toda su vida (salvo las modificaciones de contrato)  La funcionalidad es común para todos los tipos de Productos (independientemente de su garantía, finalidad, o naturaleza de sus titulares) La funcionalidad de esta aplicación no incluye lógica de otros negocios o aplicaciones (como seguros, recuperaciones, impuestos, etc), ni la propia de los procesos de negocio</v>
      </c>
      <c r="B6315" s="9" t="s">
        <v>8376</v>
      </c>
      <c r="C6315" s="9" t="s">
        <v>13061</v>
      </c>
      <c r="D6315" t="str">
        <f t="shared" si="198"/>
        <v>PRESMO-Aplicación principal que administra los contratos de Préstamos a lo largo de toda su vida (salvo las modificaciones de contrato)  La funcionalidad es común para todos los tipos de Productos (independientemente de su garantía, finalidad, o naturaleza de sus titulares) La funcionalidad de esta aplicación no incluye lógica de otros negocios o aplicaciones (como seguros, recuperaciones, impuestos, etc), ni la propia de los procesos de negocio</v>
      </c>
    </row>
    <row r="6316" spans="1:4" x14ac:dyDescent="0.35">
      <c r="A6316" t="str">
        <f t="shared" si="197"/>
        <v>PRESOV-PRESTACIONES Y CONTINGENCIAS SOV</v>
      </c>
      <c r="B6316" s="9" t="s">
        <v>13062</v>
      </c>
      <c r="C6316" s="9" t="s">
        <v>13063</v>
      </c>
      <c r="D6316" t="str">
        <f t="shared" si="198"/>
        <v>PRESOV-PRESTACIONES Y CONTINGENCIAS SOV</v>
      </c>
    </row>
    <row r="6317" spans="1:4" x14ac:dyDescent="0.35">
      <c r="A6317" t="str">
        <f t="shared" si="197"/>
        <v>PRESV2-PRESTAMOS V2</v>
      </c>
      <c r="B6317" s="9" t="s">
        <v>13064</v>
      </c>
      <c r="C6317" s="9" t="s">
        <v>13065</v>
      </c>
      <c r="D6317" t="str">
        <f t="shared" si="198"/>
        <v>PRESV2-PRESTAMOS V2</v>
      </c>
    </row>
    <row r="6318" spans="1:4" x14ac:dyDescent="0.35">
      <c r="A6318" t="str">
        <f t="shared" si="197"/>
        <v>PRETDL-Aplicación que gestiona la elevación y aprobación de precios particulares para cualquier producto y nivel .</v>
      </c>
      <c r="B6318" s="9" t="s">
        <v>13066</v>
      </c>
      <c r="C6318" s="9" t="s">
        <v>13067</v>
      </c>
      <c r="D6318" t="str">
        <f t="shared" si="198"/>
        <v>PRETDL-Aplicación que gestiona la elevación y aprobación de precios particulares para cualquier producto y nivel .</v>
      </c>
    </row>
    <row r="6319" spans="1:4" x14ac:dyDescent="0.35">
      <c r="A6319" t="str">
        <f t="shared" si="197"/>
        <v>PRETOT-MULTIFICACION PRESTAMOS TOTTA</v>
      </c>
      <c r="B6319" s="9" t="s">
        <v>13068</v>
      </c>
      <c r="C6319" s="9" t="s">
        <v>13069</v>
      </c>
      <c r="D6319" t="str">
        <f t="shared" si="198"/>
        <v>PRETOT-MULTIFICACION PRESTAMOS TOTTA</v>
      </c>
    </row>
    <row r="6320" spans="1:4" x14ac:dyDescent="0.35">
      <c r="A6320" t="str">
        <f t="shared" si="197"/>
        <v>PREVEN-PREVENTA</v>
      </c>
      <c r="B6320" s="9" t="s">
        <v>13070</v>
      </c>
      <c r="C6320" s="9" t="s">
        <v>13071</v>
      </c>
      <c r="D6320" t="str">
        <f t="shared" si="198"/>
        <v>PREVEN-PREVENTA</v>
      </c>
    </row>
    <row r="6321" spans="1:4" x14ac:dyDescent="0.35">
      <c r="A6321" t="str">
        <f t="shared" si="197"/>
        <v>PRGEAB-Aplicación precios gestión Abbey</v>
      </c>
      <c r="B6321" s="9" t="s">
        <v>13072</v>
      </c>
      <c r="C6321" s="9" t="s">
        <v>13073</v>
      </c>
      <c r="D6321" t="str">
        <f t="shared" si="198"/>
        <v>PRGEAB-Aplicación precios gestión Abbey</v>
      </c>
    </row>
    <row r="6322" spans="1:4" x14ac:dyDescent="0.35">
      <c r="A6322" t="str">
        <f t="shared" si="197"/>
        <v>PRGEAL-Subaplicación precio Gestión Alemania</v>
      </c>
      <c r="B6322" s="9" t="s">
        <v>13074</v>
      </c>
      <c r="C6322" s="9" t="s">
        <v>13075</v>
      </c>
      <c r="D6322" t="str">
        <f t="shared" si="198"/>
        <v>PRGEAL-Subaplicación precio Gestión Alemania</v>
      </c>
    </row>
    <row r="6323" spans="1:4" x14ac:dyDescent="0.35">
      <c r="A6323" t="str">
        <f t="shared" si="197"/>
        <v>PRGEB2-BANKING REFRORM MULTIEMPRESA 0015</v>
      </c>
      <c r="B6323" s="9" t="s">
        <v>13076</v>
      </c>
      <c r="C6323" s="9" t="s">
        <v>13077</v>
      </c>
      <c r="D6323" t="str">
        <f t="shared" si="198"/>
        <v>PRGEB2-BANKING REFRORM MULTIEMPRESA 0015</v>
      </c>
    </row>
    <row r="6324" spans="1:4" x14ac:dyDescent="0.35">
      <c r="A6324" t="str">
        <f t="shared" ref="A6324:A6387" si="199">CONCATENATE(C6324,"-",B6324)</f>
        <v>PRGEBA-Aplicación precio Gestión Banesto</v>
      </c>
      <c r="B6324" s="9" t="s">
        <v>13078</v>
      </c>
      <c r="C6324" s="9" t="s">
        <v>13079</v>
      </c>
      <c r="D6324" t="str">
        <f t="shared" ref="D6324:D6387" si="200">A6324</f>
        <v>PRGEBA-Aplicación precio Gestión Banesto</v>
      </c>
    </row>
    <row r="6325" spans="1:4" x14ac:dyDescent="0.35">
      <c r="A6325" t="str">
        <f t="shared" si="199"/>
        <v>PRGEBK-APLICACIÓN QUE GESTIONA LOS PRECIOS PARTICULARES PARA SANTANDER BANKING REFORM</v>
      </c>
      <c r="B6325" s="9" t="s">
        <v>13080</v>
      </c>
      <c r="C6325" s="9" t="s">
        <v>13081</v>
      </c>
      <c r="D6325" t="str">
        <f t="shared" si="200"/>
        <v>PRGEBK-APLICACIÓN QUE GESTIONA LOS PRECIOS PARTICULARES PARA SANTANDER BANKING REFORM</v>
      </c>
    </row>
    <row r="6326" spans="1:4" x14ac:dyDescent="0.35">
      <c r="A6326" t="str">
        <f t="shared" si="199"/>
        <v>PRGEMG-APLICACIÓN DE GESTIÓN DE PRECIOS PARTICULARES. SW MULTI GLOBAL</v>
      </c>
      <c r="B6326" s="9" t="s">
        <v>13082</v>
      </c>
      <c r="C6326" s="9" t="s">
        <v>13083</v>
      </c>
      <c r="D6326" t="str">
        <f t="shared" si="200"/>
        <v>PRGEMG-APLICACIÓN DE GESTIÓN DE PRECIOS PARTICULARES. SW MULTI GLOBAL</v>
      </c>
    </row>
    <row r="6327" spans="1:4" x14ac:dyDescent="0.35">
      <c r="A6327" t="str">
        <f t="shared" si="199"/>
        <v>PRGEOP-Aplicación precio gestión openbanK</v>
      </c>
      <c r="B6327" s="9" t="s">
        <v>13084</v>
      </c>
      <c r="C6327" s="9" t="s">
        <v>13085</v>
      </c>
      <c r="D6327" t="str">
        <f t="shared" si="200"/>
        <v>PRGEOP-Aplicación precio gestión openbanK</v>
      </c>
    </row>
    <row r="6328" spans="1:4" x14ac:dyDescent="0.35">
      <c r="A6328" t="str">
        <f t="shared" si="199"/>
        <v>PRGEPO-APLICACION QUE GESTIONA PRECIOS PARTICULARES PARA PORTAL ONE SOVEREIGN</v>
      </c>
      <c r="B6328" s="9" t="s">
        <v>13086</v>
      </c>
      <c r="C6328" s="9" t="s">
        <v>13087</v>
      </c>
      <c r="D6328" t="str">
        <f t="shared" si="200"/>
        <v>PRGEPO-APLICACION QUE GESTIONA PRECIOS PARTICULARES PARA PORTAL ONE SOVEREIGN</v>
      </c>
    </row>
    <row r="6329" spans="1:4" x14ac:dyDescent="0.35">
      <c r="A6329" t="str">
        <f t="shared" si="199"/>
        <v>PRGESA-Aplicación precios gestión Santander</v>
      </c>
      <c r="B6329" s="9" t="s">
        <v>13088</v>
      </c>
      <c r="C6329" s="9" t="s">
        <v>13089</v>
      </c>
      <c r="D6329" t="str">
        <f t="shared" si="200"/>
        <v>PRGESA-Aplicación precios gestión Santander</v>
      </c>
    </row>
    <row r="6330" spans="1:4" x14ac:dyDescent="0.35">
      <c r="A6330" t="str">
        <f t="shared" si="199"/>
        <v>PRGESO-Aplicación Precios Gestión Sovereign</v>
      </c>
      <c r="B6330" s="9" t="s">
        <v>13090</v>
      </c>
      <c r="C6330" s="9" t="s">
        <v>13091</v>
      </c>
      <c r="D6330" t="str">
        <f t="shared" si="200"/>
        <v>PRGESO-Aplicación Precios Gestión Sovereign</v>
      </c>
    </row>
    <row r="6331" spans="1:4" x14ac:dyDescent="0.35">
      <c r="A6331" t="str">
        <f t="shared" si="199"/>
        <v>PRGETO-Aplicación precios gestión Totta</v>
      </c>
      <c r="B6331" s="9" t="s">
        <v>13092</v>
      </c>
      <c r="C6331" s="9" t="s">
        <v>13093</v>
      </c>
      <c r="D6331" t="str">
        <f t="shared" si="200"/>
        <v>PRGETO-Aplicación precios gestión Totta</v>
      </c>
    </row>
    <row r="6332" spans="1:4" x14ac:dyDescent="0.35">
      <c r="A6332" t="str">
        <f t="shared" si="199"/>
        <v>PRGEUK-Aplicicación precios gestión Uk-empresas</v>
      </c>
      <c r="B6332" s="9" t="s">
        <v>13094</v>
      </c>
      <c r="C6332" s="9" t="s">
        <v>13095</v>
      </c>
      <c r="D6332" t="str">
        <f t="shared" si="200"/>
        <v>PRGEUK-Aplicicación precios gestión Uk-empresas</v>
      </c>
    </row>
    <row r="6333" spans="1:4" x14ac:dyDescent="0.35">
      <c r="A6333" t="str">
        <f t="shared" si="199"/>
        <v>PRGRBS-Aplicación Precio Gestión RBS</v>
      </c>
      <c r="B6333" s="9" t="s">
        <v>13096</v>
      </c>
      <c r="C6333" s="9" t="s">
        <v>13097</v>
      </c>
      <c r="D6333" t="str">
        <f t="shared" si="200"/>
        <v>PRGRBS-Aplicación Precio Gestión RBS</v>
      </c>
    </row>
    <row r="6334" spans="1:4" x14ac:dyDescent="0.35">
      <c r="A6334" t="str">
        <f t="shared" si="199"/>
        <v>PRGSEB-Aplicación precios gestión SEB</v>
      </c>
      <c r="B6334" s="9" t="s">
        <v>13098</v>
      </c>
      <c r="C6334" s="9" t="s">
        <v>13099</v>
      </c>
      <c r="D6334" t="str">
        <f t="shared" si="200"/>
        <v>PRGSEB-Aplicación precios gestión SEB</v>
      </c>
    </row>
    <row r="6335" spans="1:4" x14ac:dyDescent="0.35">
      <c r="A6335" t="str">
        <f t="shared" si="199"/>
        <v>PRICIN-Aplicación estructural de productos y servicios que se encarga de la liquidación por volumen de operaciones / número de  movimientos de operaciones  del cliente realizadas sobre un contrato base (cuenta, tarjeta, etc) en un periodo de tiempo.</v>
      </c>
      <c r="B6335" s="9" t="s">
        <v>13100</v>
      </c>
      <c r="C6335" s="9" t="s">
        <v>13101</v>
      </c>
      <c r="D6335" t="str">
        <f t="shared" si="200"/>
        <v>PRICIN-Aplicación estructural de productos y servicios que se encarga de la liquidación por volumen de operaciones / número de  movimientos de operaciones  del cliente realizadas sobre un contrato base (cuenta, tarjeta, etc) en un periodo de tiempo.</v>
      </c>
    </row>
    <row r="6336" spans="1:4" x14ac:dyDescent="0.35">
      <c r="A6336" t="str">
        <f t="shared" si="199"/>
        <v>PRICOS-APLICACIóN LOCAL DE PRéSTAMOS PARA DESARROLLOS SAN</v>
      </c>
      <c r="B6336" s="9" t="s">
        <v>13102</v>
      </c>
      <c r="C6336" s="9" t="s">
        <v>13103</v>
      </c>
      <c r="D6336" t="str">
        <f t="shared" si="200"/>
        <v>PRICOS-APLICACIóN LOCAL DE PRéSTAMOS PARA DESARROLLOS SAN</v>
      </c>
    </row>
    <row r="6337" spans="1:4" x14ac:dyDescent="0.35">
      <c r="A6337" t="str">
        <f t="shared" si="199"/>
        <v>PRIDAB-REGULARIZACIÓN INTERNA DE DESCUADRES PRESENTACION ABBEY</v>
      </c>
      <c r="B6337" s="9" t="s">
        <v>13104</v>
      </c>
      <c r="C6337" s="9" t="s">
        <v>13105</v>
      </c>
      <c r="D6337" t="str">
        <f t="shared" si="200"/>
        <v>PRIDAB-REGULARIZACIÓN INTERNA DE DESCUADRES PRESENTACION ABBEY</v>
      </c>
    </row>
    <row r="6338" spans="1:4" x14ac:dyDescent="0.35">
      <c r="A6338" t="str">
        <f t="shared" si="199"/>
        <v>PRIDBA-REGULARIZACIÓN INTERNA DE DESCUADRES PRESENTACION BANESTO.</v>
      </c>
      <c r="B6338" s="9" t="s">
        <v>13106</v>
      </c>
      <c r="C6338" s="9" t="s">
        <v>13107</v>
      </c>
      <c r="D6338" t="str">
        <f t="shared" si="200"/>
        <v>PRIDBA-REGULARIZACIÓN INTERNA DE DESCUADRES PRESENTACION BANESTO.</v>
      </c>
    </row>
    <row r="6339" spans="1:4" x14ac:dyDescent="0.35">
      <c r="A6339" t="str">
        <f t="shared" si="199"/>
        <v>PRIDTO-REGULARIZACIÓN INTERNA DE DESCUADRES PRESENTACION TOTTA.</v>
      </c>
      <c r="B6339" s="9" t="s">
        <v>13108</v>
      </c>
      <c r="C6339" s="9" t="s">
        <v>13109</v>
      </c>
      <c r="D6339" t="str">
        <f t="shared" si="200"/>
        <v>PRIDTO-REGULARIZACIÓN INTERNA DE DESCUADRES PRESENTACION TOTTA.</v>
      </c>
    </row>
    <row r="6340" spans="1:4" x14ac:dyDescent="0.35">
      <c r="A6340" t="str">
        <f t="shared" si="199"/>
        <v>PRIMO-Position and Risk Integrated Multinational Overview (PRIMO)</v>
      </c>
      <c r="B6340" s="9" t="s">
        <v>13110</v>
      </c>
      <c r="C6340" s="9" t="s">
        <v>13111</v>
      </c>
      <c r="D6340" t="str">
        <f t="shared" si="200"/>
        <v>PRIMO-Position and Risk Integrated Multinational Overview (PRIMO)</v>
      </c>
    </row>
    <row r="6341" spans="1:4" x14ac:dyDescent="0.35">
      <c r="A6341" t="str">
        <f t="shared" si="199"/>
        <v>PRIMO-Position and Risk Integrated Multinational Overview (PRIMO)</v>
      </c>
      <c r="B6341" s="9" t="s">
        <v>13110</v>
      </c>
      <c r="C6341" s="9" t="s">
        <v>13111</v>
      </c>
      <c r="D6341" t="str">
        <f t="shared" si="200"/>
        <v>PRIMO-Position and Risk Integrated Multinational Overview (PRIMO)</v>
      </c>
    </row>
    <row r="6342" spans="1:4" x14ac:dyDescent="0.35">
      <c r="A6342" t="str">
        <f t="shared" si="199"/>
        <v>PRINCI-PRC ingreso efectivo en ATM con Token identificador para el ordenante</v>
      </c>
      <c r="B6342" s="9" t="s">
        <v>13112</v>
      </c>
      <c r="C6342" s="9" t="s">
        <v>13113</v>
      </c>
      <c r="D6342" t="str">
        <f t="shared" si="200"/>
        <v>PRINCI-PRC ingreso efectivo en ATM con Token identificador para el ordenante</v>
      </c>
    </row>
    <row r="6343" spans="1:4" x14ac:dyDescent="0.35">
      <c r="A6343" t="str">
        <f t="shared" si="199"/>
        <v>PRINV2-PRESTAMOS INTERNET V2</v>
      </c>
      <c r="B6343" s="9" t="s">
        <v>13114</v>
      </c>
      <c r="C6343" s="9" t="s">
        <v>13115</v>
      </c>
      <c r="D6343" t="str">
        <f t="shared" si="200"/>
        <v>PRINV2-PRESTAMOS INTERNET V2</v>
      </c>
    </row>
    <row r="6344" spans="1:4" x14ac:dyDescent="0.35">
      <c r="A6344" t="str">
        <f t="shared" si="199"/>
        <v>PRLOAB-PRICING - Calculo de precios en base a acumuladores. Especifico UK</v>
      </c>
      <c r="B6344" s="9" t="s">
        <v>13116</v>
      </c>
      <c r="C6344" s="9" t="s">
        <v>13117</v>
      </c>
      <c r="D6344" t="str">
        <f t="shared" si="200"/>
        <v>PRLOAB-PRICING - Calculo de precios en base a acumuladores. Especifico UK</v>
      </c>
    </row>
    <row r="6345" spans="1:4" x14ac:dyDescent="0.35">
      <c r="A6345" t="str">
        <f t="shared" si="199"/>
        <v>PRLOAL-PRICING - Calculo de precios en base a acumuladores. Especifico Alemania</v>
      </c>
      <c r="B6345" s="9" t="s">
        <v>13118</v>
      </c>
      <c r="C6345" s="9" t="s">
        <v>13119</v>
      </c>
      <c r="D6345" t="str">
        <f t="shared" si="200"/>
        <v>PRLOAL-PRICING - Calculo de precios en base a acumuladores. Especifico Alemania</v>
      </c>
    </row>
    <row r="6346" spans="1:4" x14ac:dyDescent="0.35">
      <c r="A6346" t="str">
        <f t="shared" si="199"/>
        <v>PRLOSB-Prestamos - Desarrollos Locales Santander Bank</v>
      </c>
      <c r="B6346" s="9" t="s">
        <v>13120</v>
      </c>
      <c r="C6346" s="9" t="s">
        <v>13121</v>
      </c>
      <c r="D6346" t="str">
        <f t="shared" si="200"/>
        <v>PRLOSB-Prestamos - Desarrollos Locales Santander Bank</v>
      </c>
    </row>
    <row r="6347" spans="1:4" x14ac:dyDescent="0.35">
      <c r="A6347" t="str">
        <f t="shared" si="199"/>
        <v>PRLSAN-Aplicación para la Multimplementación en Préstamos Local Santander.</v>
      </c>
      <c r="B6347" s="9" t="s">
        <v>13122</v>
      </c>
      <c r="C6347" s="9" t="s">
        <v>13123</v>
      </c>
      <c r="D6347" t="str">
        <f t="shared" si="200"/>
        <v>PRLSAN-Aplicación para la Multimplementación en Préstamos Local Santander.</v>
      </c>
    </row>
    <row r="6348" spans="1:4" x14ac:dyDescent="0.35">
      <c r="A6348" t="str">
        <f t="shared" si="199"/>
        <v>PRLSOV-PRICING - Calculo de precios en base a acumuladores. Especifico Sovereing</v>
      </c>
      <c r="B6348" s="9" t="s">
        <v>13124</v>
      </c>
      <c r="C6348" s="9" t="s">
        <v>13125</v>
      </c>
      <c r="D6348" t="str">
        <f t="shared" si="200"/>
        <v>PRLSOV-PRICING - Calculo de precios en base a acumuladores. Especifico Sovereing</v>
      </c>
    </row>
    <row r="6349" spans="1:4" x14ac:dyDescent="0.35">
      <c r="A6349" t="str">
        <f t="shared" si="199"/>
        <v>PRMAES-Gestor de Proyectos de Seguimiento (Project Manager) ES</v>
      </c>
      <c r="B6349" s="9" t="s">
        <v>13126</v>
      </c>
      <c r="C6349" s="9" t="s">
        <v>13127</v>
      </c>
      <c r="D6349" t="str">
        <f t="shared" si="200"/>
        <v>PRMAES-Gestor de Proyectos de Seguimiento (Project Manager) ES</v>
      </c>
    </row>
    <row r="6350" spans="1:4" x14ac:dyDescent="0.35">
      <c r="A6350" t="str">
        <f t="shared" si="199"/>
        <v>PRMALE-FUNC.ESPECIFIC.ALEMANIA PARA LOS PARAMETROS QUE SOPORTEN ELSIST. DE GESTIÓN MEDIADORES</v>
      </c>
      <c r="B6350" s="9" t="s">
        <v>13128</v>
      </c>
      <c r="C6350" s="9" t="s">
        <v>13129</v>
      </c>
      <c r="D6350" t="str">
        <f t="shared" si="200"/>
        <v>PRMALE-FUNC.ESPECIFIC.ALEMANIA PARA LOS PARAMETROS QUE SOPORTEN ELSIST. DE GESTIÓN MEDIADORES</v>
      </c>
    </row>
    <row r="6351" spans="1:4" x14ac:dyDescent="0.35">
      <c r="A6351" t="str">
        <f t="shared" si="199"/>
        <v>PRMCOR-Gestor de Proyectos de Seguimiento (Project Manager) CORE</v>
      </c>
      <c r="B6351" s="9" t="s">
        <v>13130</v>
      </c>
      <c r="C6351" s="9" t="s">
        <v>13131</v>
      </c>
      <c r="D6351" t="str">
        <f t="shared" si="200"/>
        <v>PRMCOR-Gestor de Proyectos de Seguimiento (Project Manager) CORE</v>
      </c>
    </row>
    <row r="6352" spans="1:4" x14ac:dyDescent="0.35">
      <c r="A6352" t="str">
        <f t="shared" si="199"/>
        <v>PRMOAL-It supplies all the information necessary for the function of monitoring in AML Santander UK Retail LOCAL.</v>
      </c>
      <c r="B6352" s="9" t="s">
        <v>13132</v>
      </c>
      <c r="C6352" s="9" t="s">
        <v>13133</v>
      </c>
      <c r="D6352" t="str">
        <f t="shared" si="200"/>
        <v>PRMOAL-It supplies all the information necessary for the function of monitoring in AML Santander UK Retail LOCAL.</v>
      </c>
    </row>
    <row r="6353" spans="1:4" x14ac:dyDescent="0.35">
      <c r="A6353" t="str">
        <f t="shared" si="199"/>
        <v>PRMOAM-It supplies all the information necessary for the function of monitoring in AML Santander UK Retail.</v>
      </c>
      <c r="B6353" s="9" t="s">
        <v>13134</v>
      </c>
      <c r="C6353" s="9" t="s">
        <v>13135</v>
      </c>
      <c r="D6353" t="str">
        <f t="shared" si="200"/>
        <v>PRMOAM-It supplies all the information necessary for the function of monitoring in AML Santander UK Retail.</v>
      </c>
    </row>
    <row r="6354" spans="1:4" x14ac:dyDescent="0.35">
      <c r="A6354" t="str">
        <f t="shared" si="199"/>
        <v>PRMOTO-PROMOTORES</v>
      </c>
      <c r="B6354" s="9" t="s">
        <v>13136</v>
      </c>
      <c r="C6354" s="9" t="s">
        <v>13137</v>
      </c>
      <c r="D6354" t="str">
        <f t="shared" si="200"/>
        <v>PRMOTO-PROMOTORES</v>
      </c>
    </row>
    <row r="6355" spans="1:4" x14ac:dyDescent="0.35">
      <c r="A6355" t="str">
        <f t="shared" si="199"/>
        <v>PRMSOV-MULTIFICACION PRESTAMOS SOVEREING.</v>
      </c>
      <c r="B6355" s="9" t="s">
        <v>13138</v>
      </c>
      <c r="C6355" s="9" t="s">
        <v>13139</v>
      </c>
      <c r="D6355" t="str">
        <f t="shared" si="200"/>
        <v>PRMSOV-MULTIFICACION PRESTAMOS SOVEREING.</v>
      </c>
    </row>
    <row r="6356" spans="1:4" x14ac:dyDescent="0.35">
      <c r="A6356" t="str">
        <f t="shared" si="199"/>
        <v>PRNCNA-Prestamos Nacional</v>
      </c>
      <c r="B6356" s="9" t="s">
        <v>13140</v>
      </c>
      <c r="C6356" s="9" t="s">
        <v>13141</v>
      </c>
      <c r="D6356" t="str">
        <f t="shared" si="200"/>
        <v>PRNCNA-Prestamos Nacional</v>
      </c>
    </row>
    <row r="6357" spans="1:4" x14ac:dyDescent="0.35">
      <c r="A6357" t="str">
        <f t="shared" si="199"/>
        <v>PRNOPB-PRNCNA_MULTI_OPENBANK</v>
      </c>
      <c r="B6357" s="9" t="s">
        <v>13142</v>
      </c>
      <c r="C6357" s="9" t="s">
        <v>13143</v>
      </c>
      <c r="D6357" t="str">
        <f t="shared" si="200"/>
        <v>PRNOPB-PRNCNA_MULTI_OPENBANK</v>
      </c>
    </row>
    <row r="6358" spans="1:4" x14ac:dyDescent="0.35">
      <c r="A6358" t="str">
        <f t="shared" si="199"/>
        <v>PROABY-PAG.ELEC.REM.OFICABY</v>
      </c>
      <c r="B6358" s="9" t="s">
        <v>13144</v>
      </c>
      <c r="C6358" s="9" t="s">
        <v>13145</v>
      </c>
      <c r="D6358" t="str">
        <f t="shared" si="200"/>
        <v>PROABY-PAG.ELEC.REM.OFICABY</v>
      </c>
    </row>
    <row r="6359" spans="1:4" x14ac:dyDescent="0.35">
      <c r="A6359" t="str">
        <f t="shared" si="199"/>
        <v>PROAML-AML PARA ALEMANIA</v>
      </c>
      <c r="B6359" s="9" t="s">
        <v>13146</v>
      </c>
      <c r="C6359" s="9" t="s">
        <v>13147</v>
      </c>
      <c r="D6359" t="str">
        <f t="shared" si="200"/>
        <v>PROAML-AML PARA ALEMANIA</v>
      </c>
    </row>
    <row r="6360" spans="1:4" x14ac:dyDescent="0.35">
      <c r="A6360" t="str">
        <f t="shared" si="199"/>
        <v>PROAML-AML PARA ALEMANIA</v>
      </c>
      <c r="B6360" s="9" t="s">
        <v>13146</v>
      </c>
      <c r="C6360" s="9" t="s">
        <v>13147</v>
      </c>
      <c r="D6360" t="str">
        <f t="shared" si="200"/>
        <v>PROAML-AML PARA ALEMANIA</v>
      </c>
    </row>
    <row r="6361" spans="1:4" x14ac:dyDescent="0.35">
      <c r="A6361" t="str">
        <f t="shared" si="199"/>
        <v>PROBMG-Gestión de Remesas BMG</v>
      </c>
      <c r="B6361" s="9" t="s">
        <v>13148</v>
      </c>
      <c r="C6361" s="9" t="s">
        <v>13149</v>
      </c>
      <c r="D6361" t="str">
        <f t="shared" si="200"/>
        <v>PROBMG-Gestión de Remesas BMG</v>
      </c>
    </row>
    <row r="6362" spans="1:4" x14ac:dyDescent="0.35">
      <c r="A6362" t="str">
        <f t="shared" si="199"/>
        <v>PROBTO-PAG.ELEC.REM.OFIC.BT</v>
      </c>
      <c r="B6362" s="9" t="s">
        <v>13150</v>
      </c>
      <c r="C6362" s="9" t="s">
        <v>13151</v>
      </c>
      <c r="D6362" t="str">
        <f t="shared" si="200"/>
        <v>PROBTO-PAG.ELEC.REM.OFIC.BT</v>
      </c>
    </row>
    <row r="6363" spans="1:4" x14ac:dyDescent="0.35">
      <c r="A6363" t="str">
        <f t="shared" si="199"/>
        <v>PROCLO-Aplicación que recoge información del producto para Servicios Cloud</v>
      </c>
      <c r="B6363" s="9" t="s">
        <v>13152</v>
      </c>
      <c r="C6363" s="9" t="s">
        <v>13153</v>
      </c>
      <c r="D6363" t="str">
        <f t="shared" si="200"/>
        <v>PROCLO-Aplicación que recoge información del producto para Servicios Cloud</v>
      </c>
    </row>
    <row r="6364" spans="1:4" x14ac:dyDescent="0.35">
      <c r="A6364" t="str">
        <f t="shared" si="199"/>
        <v>PROCUK-Application to promoting the GASS Software for Processes UK</v>
      </c>
      <c r="B6364" s="9" t="s">
        <v>13154</v>
      </c>
      <c r="C6364" s="9" t="s">
        <v>13155</v>
      </c>
      <c r="D6364" t="str">
        <f t="shared" si="200"/>
        <v>PROCUK-Application to promoting the GASS Software for Processes UK</v>
      </c>
    </row>
    <row r="6365" spans="1:4" x14ac:dyDescent="0.35">
      <c r="A6365" t="str">
        <f t="shared" si="199"/>
        <v>PRODAB-Aplicación producto para Abbey</v>
      </c>
      <c r="B6365" s="9" t="s">
        <v>13156</v>
      </c>
      <c r="C6365" s="9" t="s">
        <v>13157</v>
      </c>
      <c r="D6365" t="str">
        <f t="shared" si="200"/>
        <v>PRODAB-Aplicación producto para Abbey</v>
      </c>
    </row>
    <row r="6366" spans="1:4" x14ac:dyDescent="0.35">
      <c r="A6366" t="str">
        <f t="shared" si="199"/>
        <v>PRODER-APLICACION QUE DEFINE PRECIOS  Y LAS CONDICIONES DE           PRODUCTOS/ER.</v>
      </c>
      <c r="B6366" s="9" t="s">
        <v>13158</v>
      </c>
      <c r="C6366" s="9" t="s">
        <v>13159</v>
      </c>
      <c r="D6366" t="str">
        <f t="shared" si="200"/>
        <v>PRODER-APLICACION QUE DEFINE PRECIOS  Y LAS CONDICIONES DE           PRODUCTOS/ER.</v>
      </c>
    </row>
    <row r="6367" spans="1:4" x14ac:dyDescent="0.35">
      <c r="A6367" t="str">
        <f t="shared" si="199"/>
        <v>PRODMP-PRODUCTOS MEDIOS DE PAGO ?</v>
      </c>
      <c r="B6367" s="9" t="s">
        <v>13160</v>
      </c>
      <c r="C6367" s="9" t="s">
        <v>13161</v>
      </c>
      <c r="D6367" t="str">
        <f t="shared" si="200"/>
        <v>PRODMP-PRODUCTOS MEDIOS DE PAGO ?</v>
      </c>
    </row>
    <row r="6368" spans="1:4" x14ac:dyDescent="0.35">
      <c r="A6368" t="str">
        <f t="shared" si="199"/>
        <v>PRODUC-Aplicación estructural que dar soporte al resto de aplicaciones de productos y servicios para la definición de las condiciones estándares que configuran la oferta de la entidad.</v>
      </c>
      <c r="B6368" s="9" t="s">
        <v>13162</v>
      </c>
      <c r="C6368" s="9" t="s">
        <v>13163</v>
      </c>
      <c r="D6368" t="str">
        <f t="shared" si="200"/>
        <v>PRODUC-Aplicación estructural que dar soporte al resto de aplicaciones de productos y servicios para la definición de las condiciones estándares que configuran la oferta de la entidad.</v>
      </c>
    </row>
    <row r="6369" spans="1:4" x14ac:dyDescent="0.35">
      <c r="A6369" t="str">
        <f t="shared" si="199"/>
        <v>PRODUK-PRODUCTO UK EMPRESAS</v>
      </c>
      <c r="B6369" s="9" t="s">
        <v>13164</v>
      </c>
      <c r="C6369" s="9" t="s">
        <v>13165</v>
      </c>
      <c r="D6369" t="str">
        <f t="shared" si="200"/>
        <v>PRODUK-PRODUCTO UK EMPRESAS</v>
      </c>
    </row>
    <row r="6370" spans="1:4" x14ac:dyDescent="0.35">
      <c r="A6370" t="str">
        <f t="shared" si="199"/>
        <v>PROFIL-Aplicación de perfiles sociales corporativo</v>
      </c>
      <c r="B6370" s="9" t="s">
        <v>13166</v>
      </c>
      <c r="C6370" s="9" t="s">
        <v>13167</v>
      </c>
      <c r="D6370" t="str">
        <f t="shared" si="200"/>
        <v>PROFIL-Aplicación de perfiles sociales corporativo</v>
      </c>
    </row>
    <row r="6371" spans="1:4" x14ac:dyDescent="0.35">
      <c r="A6371" t="str">
        <f t="shared" si="199"/>
        <v>PROFRA-Case Management system used within Fraud to record all details of suspected Fraud. Behavioural Scoring System supplied by Experian. Mainly focussed on Retail, but does some work for Commercial (Direct SME customers only, output is a monthly spread sheet of recommended O/D limits, used by Direct Sales when customer requests O/D limit increase or a card upgrade)</v>
      </c>
      <c r="B6371" s="9" t="s">
        <v>13168</v>
      </c>
      <c r="C6371" s="9" t="s">
        <v>13169</v>
      </c>
      <c r="D6371" t="str">
        <f t="shared" si="200"/>
        <v>PROFRA-Case Management system used within Fraud to record all details of suspected Fraud. Behavioural Scoring System supplied by Experian. Mainly focussed on Retail, but does some work for Commercial (Direct SME customers only, output is a monthly spread sheet of recommended O/D limits, used by Direct Sales when customer requests O/D limit increase or a card upgrade)</v>
      </c>
    </row>
    <row r="6372" spans="1:4" x14ac:dyDescent="0.35">
      <c r="A6372" t="str">
        <f t="shared" si="199"/>
        <v>PROGE1-aplicación de Gestión de Abonos</v>
      </c>
      <c r="B6372" s="9" t="s">
        <v>13170</v>
      </c>
      <c r="C6372" s="9" t="s">
        <v>13171</v>
      </c>
      <c r="D6372" t="str">
        <f t="shared" si="200"/>
        <v>PROGE1-aplicación de Gestión de Abonos</v>
      </c>
    </row>
    <row r="6373" spans="1:4" x14ac:dyDescent="0.35">
      <c r="A6373" t="str">
        <f t="shared" si="199"/>
        <v>PROGEN-PROCESOS GENERALES</v>
      </c>
      <c r="B6373" s="9" t="s">
        <v>13172</v>
      </c>
      <c r="C6373" s="9" t="s">
        <v>13173</v>
      </c>
      <c r="D6373" t="str">
        <f t="shared" si="200"/>
        <v>PROGEN-PROCESOS GENERALES</v>
      </c>
    </row>
    <row r="6374" spans="1:4" x14ac:dyDescent="0.35">
      <c r="A6374" t="str">
        <f t="shared" si="199"/>
        <v>PROIN1-WS que recaba los datos para hacer el informe ISA Instituciones</v>
      </c>
      <c r="B6374" s="9" t="s">
        <v>13174</v>
      </c>
      <c r="C6374" s="9" t="s">
        <v>13175</v>
      </c>
      <c r="D6374" t="str">
        <f t="shared" si="200"/>
        <v>PROIN1-WS que recaba los datos para hacer el informe ISA Instituciones</v>
      </c>
    </row>
    <row r="6375" spans="1:4" x14ac:dyDescent="0.35">
      <c r="A6375" t="str">
        <f t="shared" si="199"/>
        <v>PROIN1-WS que recaba los datos para hacer el informe ISA Instituciones</v>
      </c>
      <c r="B6375" s="9" t="s">
        <v>13174</v>
      </c>
      <c r="C6375" s="9" t="s">
        <v>13175</v>
      </c>
      <c r="D6375" t="str">
        <f t="shared" si="200"/>
        <v>PROIN1-WS que recaba los datos para hacer el informe ISA Instituciones</v>
      </c>
    </row>
    <row r="6376" spans="1:4" x14ac:dyDescent="0.35">
      <c r="A6376" t="str">
        <f t="shared" si="199"/>
        <v>PROOPE-Gestión Remesas Oficina Openbank</v>
      </c>
      <c r="B6376" s="9" t="s">
        <v>13176</v>
      </c>
      <c r="C6376" s="9" t="s">
        <v>13177</v>
      </c>
      <c r="D6376" t="str">
        <f t="shared" si="200"/>
        <v>PROOPE-Gestión Remesas Oficina Openbank</v>
      </c>
    </row>
    <row r="6377" spans="1:4" x14ac:dyDescent="0.35">
      <c r="A6377" t="str">
        <f t="shared" si="199"/>
        <v>PROPIL-Componente que facilita la integración de las Aplicaciones de Fuera de Perímetro en la ACyG</v>
      </c>
      <c r="B6377" s="9" t="s">
        <v>13178</v>
      </c>
      <c r="C6377" s="9" t="s">
        <v>13179</v>
      </c>
      <c r="D6377" t="str">
        <f t="shared" si="200"/>
        <v>PROPIL-Componente que facilita la integración de las Aplicaciones de Fuera de Perímetro en la ACyG</v>
      </c>
    </row>
    <row r="6378" spans="1:4" x14ac:dyDescent="0.35">
      <c r="A6378" t="str">
        <f t="shared" si="199"/>
        <v>PROSAN-PAG.ELEC.REM.OFIC.SA</v>
      </c>
      <c r="B6378" s="9" t="s">
        <v>13180</v>
      </c>
      <c r="C6378" s="9" t="s">
        <v>13181</v>
      </c>
      <c r="D6378" t="str">
        <f t="shared" si="200"/>
        <v>PROSAN-PAG.ELEC.REM.OFIC.SA</v>
      </c>
    </row>
    <row r="6379" spans="1:4" x14ac:dyDescent="0.35">
      <c r="A6379" t="str">
        <f t="shared" si="199"/>
        <v>PROSCB-Gestión Remesas Oficina</v>
      </c>
      <c r="B6379" s="9" t="s">
        <v>13182</v>
      </c>
      <c r="C6379" s="9" t="s">
        <v>13183</v>
      </c>
      <c r="D6379" t="str">
        <f t="shared" si="200"/>
        <v>PROSCB-Gestión Remesas Oficina</v>
      </c>
    </row>
    <row r="6380" spans="1:4" x14ac:dyDescent="0.35">
      <c r="A6380" t="str">
        <f t="shared" si="199"/>
        <v>PROSCU-Gestión Remesas Oficina SCU</v>
      </c>
      <c r="B6380" s="9" t="s">
        <v>13184</v>
      </c>
      <c r="C6380" s="9" t="s">
        <v>13185</v>
      </c>
      <c r="D6380" t="str">
        <f t="shared" si="200"/>
        <v>PROSCU-Gestión Remesas Oficina SCU</v>
      </c>
    </row>
    <row r="6381" spans="1:4" x14ac:dyDescent="0.35">
      <c r="A6381" t="str">
        <f t="shared" si="199"/>
        <v>PROSEL-Propuestas de asesoramiento para clientes SELECT</v>
      </c>
      <c r="B6381" s="9" t="s">
        <v>13186</v>
      </c>
      <c r="C6381" s="9" t="s">
        <v>13187</v>
      </c>
      <c r="D6381" t="str">
        <f t="shared" si="200"/>
        <v>PROSEL-Propuestas de asesoramiento para clientes SELECT</v>
      </c>
    </row>
    <row r="6382" spans="1:4" x14ac:dyDescent="0.35">
      <c r="A6382" t="str">
        <f t="shared" si="199"/>
        <v>PROSOV-PAGOS ELECTRONICOS REM OFICINASOV</v>
      </c>
      <c r="B6382" s="9" t="s">
        <v>13188</v>
      </c>
      <c r="C6382" s="9" t="s">
        <v>13189</v>
      </c>
      <c r="D6382" t="str">
        <f t="shared" si="200"/>
        <v>PROSOV-PAGOS ELECTRONICOS REM OFICINASOV</v>
      </c>
    </row>
    <row r="6383" spans="1:4" x14ac:dyDescent="0.35">
      <c r="A6383" t="str">
        <f t="shared" si="199"/>
        <v>PRPACL-PRECIOS PARTICUALRES CLUSTER - CORE</v>
      </c>
      <c r="B6383" s="9" t="s">
        <v>13190</v>
      </c>
      <c r="C6383" s="9" t="s">
        <v>13191</v>
      </c>
      <c r="D6383" t="str">
        <f t="shared" si="200"/>
        <v>PRPACL-PRECIOS PARTICUALRES CLUSTER - CORE</v>
      </c>
    </row>
    <row r="6384" spans="1:4" x14ac:dyDescent="0.35">
      <c r="A6384" t="str">
        <f t="shared" si="199"/>
        <v>PRPACS-GESTIONA LA CONSULTA Y APLICACIÓN DEL PRECIO CLUSTER, EN EL PRECIO PARTICULAR. ESPECIFICA SOVEREIGN</v>
      </c>
      <c r="B6384" s="9" t="s">
        <v>13192</v>
      </c>
      <c r="C6384" s="9" t="s">
        <v>13193</v>
      </c>
      <c r="D6384" t="str">
        <f t="shared" si="200"/>
        <v>PRPACS-GESTIONA LA CONSULTA Y APLICACIÓN DEL PRECIO CLUSTER, EN EL PRECIO PARTICULAR. ESPECIFICA SOVEREIGN</v>
      </c>
    </row>
    <row r="6385" spans="1:4" x14ac:dyDescent="0.35">
      <c r="A6385" t="str">
        <f t="shared" si="199"/>
        <v>PRPAPS-APLICACIÓN PARA LA PARTICULARIZACIÓN DE PRECIOS DE PROPUESTAS PARA SCH.</v>
      </c>
      <c r="B6385" s="9" t="s">
        <v>13194</v>
      </c>
      <c r="C6385" s="9" t="s">
        <v>13195</v>
      </c>
      <c r="D6385" t="str">
        <f t="shared" si="200"/>
        <v>PRPAPS-APLICACIÓN PARA LA PARTICULARIZACIÓN DE PRECIOS DE PROPUESTAS PARA SCH.</v>
      </c>
    </row>
    <row r="6386" spans="1:4" x14ac:dyDescent="0.35">
      <c r="A6386" t="str">
        <f t="shared" si="199"/>
        <v>PRPCOR-Aplicación para parametrización de los precios particulares de comisiones asignadas un contrato de un producto-subproducto</v>
      </c>
      <c r="B6386" s="9" t="s">
        <v>13196</v>
      </c>
      <c r="C6386" s="9" t="s">
        <v>13197</v>
      </c>
      <c r="D6386" t="str">
        <f t="shared" si="200"/>
        <v>PRPCOR-Aplicación para parametrización de los precios particulares de comisiones asignadas un contrato de un producto-subproducto</v>
      </c>
    </row>
    <row r="6387" spans="1:4" x14ac:dyDescent="0.35">
      <c r="A6387" t="str">
        <f t="shared" si="199"/>
        <v>PRPMEX-Aplicación Especifica para México. Aplicación para parametrización de los precios particulares de comisiones asignadas un contrato de un producto-subproducto</v>
      </c>
      <c r="B6387" s="9" t="s">
        <v>13198</v>
      </c>
      <c r="C6387" s="9" t="s">
        <v>13199</v>
      </c>
      <c r="D6387" t="str">
        <f t="shared" si="200"/>
        <v>PRPMEX-Aplicación Especifica para México. Aplicación para parametrización de los precios particulares de comisiones asignadas un contrato de un producto-subproducto</v>
      </c>
    </row>
    <row r="6388" spans="1:4" x14ac:dyDescent="0.35">
      <c r="A6388" t="str">
        <f t="shared" ref="A6388:A6454" si="201">CONCATENATE(C6388,"-",B6388)</f>
        <v>PRSALO-Aplicación que contiene el sw de desarrollos Locales para el Banco Santander en España.</v>
      </c>
      <c r="B6388" s="9" t="s">
        <v>13200</v>
      </c>
      <c r="C6388" s="9" t="s">
        <v>13201</v>
      </c>
      <c r="D6388" t="str">
        <f t="shared" ref="D6388:D6454" si="202">A6388</f>
        <v>PRSALO-Aplicación que contiene el sw de desarrollos Locales para el Banco Santander en España.</v>
      </c>
    </row>
    <row r="6389" spans="1:4" x14ac:dyDescent="0.35">
      <c r="A6389" t="str">
        <f t="shared" si="201"/>
        <v>PRSELO-Aplicación que contiene los desarrollos calificados como producto para las entidades ubicadas en Alemania.</v>
      </c>
      <c r="B6389" s="9" t="s">
        <v>13202</v>
      </c>
      <c r="C6389" s="9" t="s">
        <v>13203</v>
      </c>
      <c r="D6389" t="str">
        <f t="shared" si="202"/>
        <v>PRSELO-Aplicación que contiene los desarrollos calificados como producto para las entidades ubicadas en Alemania.</v>
      </c>
    </row>
    <row r="6390" spans="1:4" x14ac:dyDescent="0.35">
      <c r="A6390" t="str">
        <f t="shared" si="201"/>
        <v>PRSESA-Propuestas select SAN.</v>
      </c>
      <c r="B6390" s="9" t="s">
        <v>13204</v>
      </c>
      <c r="C6390" s="9" t="s">
        <v>13205</v>
      </c>
      <c r="D6390" t="str">
        <f t="shared" si="202"/>
        <v>PRSESA-Propuestas select SAN.</v>
      </c>
    </row>
    <row r="6391" spans="1:4" x14ac:dyDescent="0.35">
      <c r="A6391" t="str">
        <f t="shared" si="201"/>
        <v>PRSSOV-PRESTAMOS SOV</v>
      </c>
      <c r="B6391" s="9" t="s">
        <v>13206</v>
      </c>
      <c r="C6391" s="9" t="s">
        <v>13207</v>
      </c>
      <c r="D6391" t="str">
        <f t="shared" si="202"/>
        <v>PRSSOV-PRESTAMOS SOV</v>
      </c>
    </row>
    <row r="6392" spans="1:4" x14ac:dyDescent="0.35">
      <c r="A6392" t="str">
        <f t="shared" si="201"/>
        <v>PRSTAC-PRESTACIONES PLANES DE PENSIONES</v>
      </c>
      <c r="B6392" s="9" t="s">
        <v>13208</v>
      </c>
      <c r="C6392" s="9" t="s">
        <v>13209</v>
      </c>
      <c r="D6392" t="str">
        <f t="shared" si="202"/>
        <v>PRSTAC-PRESTACIONES PLANES DE PENSIONES</v>
      </c>
    </row>
    <row r="6393" spans="1:4" x14ac:dyDescent="0.35">
      <c r="A6393" t="str">
        <f t="shared" si="201"/>
        <v>PRSTBA-PRESTACIONES PLANES PENS BAN</v>
      </c>
      <c r="B6393" s="9" t="s">
        <v>13210</v>
      </c>
      <c r="C6393" s="9" t="s">
        <v>13211</v>
      </c>
      <c r="D6393" t="str">
        <f t="shared" si="202"/>
        <v>PRSTBA-PRESTACIONES PLANES PENS BAN</v>
      </c>
    </row>
    <row r="6394" spans="1:4" x14ac:dyDescent="0.35">
      <c r="A6394" t="str">
        <f t="shared" si="201"/>
        <v>PRSTOP-PRESTACIONES PLANES PENS OPN</v>
      </c>
      <c r="B6394" s="9" t="s">
        <v>13212</v>
      </c>
      <c r="C6394" s="9" t="s">
        <v>13213</v>
      </c>
      <c r="D6394" t="str">
        <f t="shared" si="202"/>
        <v>PRSTOP-PRESTACIONES PLANES PENS OPN</v>
      </c>
    </row>
    <row r="6395" spans="1:4" x14ac:dyDescent="0.35">
      <c r="A6395" t="str">
        <f t="shared" si="201"/>
        <v>PRSTSA-PRESTACIONES PLANES PENS SAN</v>
      </c>
      <c r="B6395" s="9" t="s">
        <v>13214</v>
      </c>
      <c r="C6395" s="9" t="s">
        <v>13215</v>
      </c>
      <c r="D6395" t="str">
        <f t="shared" si="202"/>
        <v>PRSTSA-PRESTACIONES PLANES PENS SAN</v>
      </c>
    </row>
    <row r="6396" spans="1:4" x14ac:dyDescent="0.35">
      <c r="A6396" t="str">
        <f t="shared" si="201"/>
        <v>PRTDBA-GESTIONA LA ELEVACIón Y APROBACIón DE PRECIOS PARTICULARES PARA BANESTO.</v>
      </c>
      <c r="B6396" s="9" t="s">
        <v>13216</v>
      </c>
      <c r="C6396" s="9" t="s">
        <v>13217</v>
      </c>
      <c r="D6396" t="str">
        <f t="shared" si="202"/>
        <v>PRTDBA-GESTIONA LA ELEVACIón Y APROBACIón DE PRECIOS PARTICULARES PARA BANESTO.</v>
      </c>
    </row>
    <row r="6397" spans="1:4" x14ac:dyDescent="0.35">
      <c r="A6397" t="str">
        <f t="shared" si="201"/>
        <v>PRTOTT-PRESTAMOS TOTTA</v>
      </c>
      <c r="B6397" s="9" t="s">
        <v>13218</v>
      </c>
      <c r="C6397" s="9" t="s">
        <v>13219</v>
      </c>
      <c r="D6397" t="str">
        <f t="shared" si="202"/>
        <v>PRTOTT-PRESTAMOS TOTTA</v>
      </c>
    </row>
    <row r="6398" spans="1:4" x14ac:dyDescent="0.35">
      <c r="A6398" t="str">
        <f t="shared" si="201"/>
        <v>PRTSCB-PRESTAMOS SCB</v>
      </c>
      <c r="B6398" s="9" t="s">
        <v>13220</v>
      </c>
      <c r="C6398" s="9" t="s">
        <v>13221</v>
      </c>
      <c r="D6398" t="str">
        <f t="shared" si="202"/>
        <v>PRTSCB-PRESTAMOS SCB</v>
      </c>
    </row>
    <row r="6399" spans="1:4" x14ac:dyDescent="0.35">
      <c r="A6399" t="str">
        <f t="shared" si="201"/>
        <v>PRUCHI-aplicación para el sofware DE Chile que nunca va a pasar a producción y que se utiliza para pruebas</v>
      </c>
      <c r="B6399" s="9" t="s">
        <v>13222</v>
      </c>
      <c r="C6399" s="9" t="s">
        <v>13223</v>
      </c>
      <c r="D6399" t="str">
        <f t="shared" si="202"/>
        <v>PRUCHI-aplicación para el sofware DE Chile que nunca va a pasar a producción y que se utiliza para pruebas</v>
      </c>
    </row>
    <row r="6400" spans="1:4" x14ac:dyDescent="0.35">
      <c r="A6400" t="str">
        <f t="shared" si="201"/>
        <v>PRUKBR-Aplicacion de Preferencias de Envio para UK (Banking Reform)</v>
      </c>
      <c r="B6400" s="9" t="s">
        <v>13224</v>
      </c>
      <c r="C6400" s="9" t="s">
        <v>13225</v>
      </c>
      <c r="D6400" t="str">
        <f t="shared" si="202"/>
        <v>PRUKBR-Aplicacion de Preferencias de Envio para UK (Banking Reform)</v>
      </c>
    </row>
    <row r="6401" spans="1:4" x14ac:dyDescent="0.35">
      <c r="A6401" t="str">
        <f t="shared" si="201"/>
        <v>PRUKLO-Prestamos Lending UK Local Developments</v>
      </c>
      <c r="B6401" s="9" t="s">
        <v>13226</v>
      </c>
      <c r="C6401" s="9" t="s">
        <v>13227</v>
      </c>
      <c r="D6401" t="str">
        <f t="shared" si="202"/>
        <v>PRUKLO-Prestamos Lending UK Local Developments</v>
      </c>
    </row>
    <row r="6402" spans="1:4" x14ac:dyDescent="0.35">
      <c r="A6402" t="str">
        <f t="shared" si="201"/>
        <v>PRVABB-PREVENTA ABB</v>
      </c>
      <c r="B6402" s="9" t="s">
        <v>13228</v>
      </c>
      <c r="C6402" s="9" t="s">
        <v>13229</v>
      </c>
      <c r="D6402" t="str">
        <f t="shared" si="202"/>
        <v>PRVABB-PREVENTA ABB</v>
      </c>
    </row>
    <row r="6403" spans="1:4" x14ac:dyDescent="0.35">
      <c r="A6403" t="str">
        <f t="shared" si="201"/>
        <v>PRVBAN-PREVENTA BAN</v>
      </c>
      <c r="B6403" s="9" t="s">
        <v>13230</v>
      </c>
      <c r="C6403" s="9" t="s">
        <v>13231</v>
      </c>
      <c r="D6403" t="str">
        <f t="shared" si="202"/>
        <v>PRVBAN-PREVENTA BAN</v>
      </c>
    </row>
    <row r="6404" spans="1:4" x14ac:dyDescent="0.35">
      <c r="A6404" t="s">
        <v>13232</v>
      </c>
      <c r="B6404" s="9" t="s">
        <v>13232</v>
      </c>
      <c r="C6404" s="9" t="s">
        <v>13233</v>
      </c>
      <c r="D6404" t="s">
        <v>13232</v>
      </c>
    </row>
    <row r="6405" spans="1:4" x14ac:dyDescent="0.35">
      <c r="A6405" t="str">
        <f t="shared" si="201"/>
        <v>PRVSAN-PREVENTA SAN</v>
      </c>
      <c r="B6405" s="9" t="s">
        <v>13234</v>
      </c>
      <c r="C6405" s="9" t="s">
        <v>13235</v>
      </c>
      <c r="D6405" t="str">
        <f t="shared" si="202"/>
        <v>PRVSAN-PREVENTA SAN</v>
      </c>
    </row>
    <row r="6406" spans="1:4" x14ac:dyDescent="0.35">
      <c r="A6406" t="str">
        <f t="shared" si="201"/>
        <v>PRVSOV-PREVENTA SOV</v>
      </c>
      <c r="B6406" s="9" t="s">
        <v>13236</v>
      </c>
      <c r="C6406" s="9" t="s">
        <v>13237</v>
      </c>
      <c r="D6406" t="str">
        <f t="shared" si="202"/>
        <v>PRVSOV-PREVENTA SOV</v>
      </c>
    </row>
    <row r="6407" spans="1:4" x14ac:dyDescent="0.35">
      <c r="A6407" t="str">
        <f t="shared" si="201"/>
        <v>PS2020-Automatismos PSP 2020</v>
      </c>
      <c r="B6407" s="9" t="s">
        <v>13238</v>
      </c>
      <c r="C6407" s="9" t="s">
        <v>13239</v>
      </c>
      <c r="D6407" t="str">
        <f t="shared" si="202"/>
        <v>PS2020-Automatismos PSP 2020</v>
      </c>
    </row>
    <row r="6408" spans="1:4" x14ac:dyDescent="0.35">
      <c r="A6408" t="str">
        <f t="shared" si="201"/>
        <v>PSCOCO-Gestión de Parámetros SCO - Opermarts - CORE</v>
      </c>
      <c r="B6408" s="9" t="s">
        <v>13240</v>
      </c>
      <c r="C6408" s="9" t="s">
        <v>13241</v>
      </c>
      <c r="D6408" t="str">
        <f t="shared" si="202"/>
        <v>PSCOCO-Gestión de Parámetros SCO - Opermarts - CORE</v>
      </c>
    </row>
    <row r="6409" spans="1:4" x14ac:dyDescent="0.35">
      <c r="A6409" t="str">
        <f t="shared" si="201"/>
        <v>PSERAB-Gestiona los precios particulares para productos de servicios en ABBEY</v>
      </c>
      <c r="B6409" s="9" t="s">
        <v>13242</v>
      </c>
      <c r="C6409" s="9" t="s">
        <v>13243</v>
      </c>
      <c r="D6409" t="str">
        <f t="shared" si="202"/>
        <v>PSERAB-Gestiona los precios particulares para productos de servicios en ABBEY</v>
      </c>
    </row>
    <row r="6410" spans="1:4" x14ac:dyDescent="0.35">
      <c r="A6410" t="str">
        <f t="shared" si="201"/>
        <v>PSERAL-Gestiona los precios particulares para productos de servicios en AllianceLeicester</v>
      </c>
      <c r="B6410" s="9" t="s">
        <v>13244</v>
      </c>
      <c r="C6410" s="9" t="s">
        <v>13245</v>
      </c>
      <c r="D6410" t="str">
        <f t="shared" si="202"/>
        <v>PSERAL-Gestiona los precios particulares para productos de servicios en AllianceLeicester</v>
      </c>
    </row>
    <row r="6411" spans="1:4" x14ac:dyDescent="0.35">
      <c r="A6411" t="str">
        <f t="shared" si="201"/>
        <v>PSERBM-Precios Particulares Serviciios para BMG</v>
      </c>
      <c r="B6411" s="9" t="s">
        <v>13246</v>
      </c>
      <c r="C6411" s="9" t="s">
        <v>13247</v>
      </c>
      <c r="D6411" t="str">
        <f t="shared" si="202"/>
        <v>PSERBM-Precios Particulares Serviciios para BMG</v>
      </c>
    </row>
    <row r="6412" spans="1:4" x14ac:dyDescent="0.35">
      <c r="A6412" t="str">
        <f t="shared" si="201"/>
        <v>PSERCH-Gestiona los precios particulares para productos de servicios en CAHOOT</v>
      </c>
      <c r="B6412" s="9" t="s">
        <v>13248</v>
      </c>
      <c r="C6412" s="9" t="s">
        <v>13249</v>
      </c>
      <c r="D6412" t="str">
        <f t="shared" si="202"/>
        <v>PSERCH-Gestiona los precios particulares para productos de servicios en CAHOOT</v>
      </c>
    </row>
    <row r="6413" spans="1:4" x14ac:dyDescent="0.35">
      <c r="A6413" t="str">
        <f t="shared" si="201"/>
        <v>PSERGE-Gestiona los precios particulares para productos de servicios en GEMONEY.</v>
      </c>
      <c r="B6413" s="9" t="s">
        <v>13250</v>
      </c>
      <c r="C6413" s="9" t="s">
        <v>13251</v>
      </c>
      <c r="D6413" t="str">
        <f t="shared" si="202"/>
        <v>PSERGE-Gestiona los precios particulares para productos de servicios en GEMONEY.</v>
      </c>
    </row>
    <row r="6414" spans="1:4" x14ac:dyDescent="0.35">
      <c r="A6414" t="str">
        <f t="shared" si="201"/>
        <v>PSEROB-Gestiona los precios particulares para productos de servicios en OPENBANK</v>
      </c>
      <c r="B6414" s="9" t="s">
        <v>13252</v>
      </c>
      <c r="C6414" s="9" t="s">
        <v>13253</v>
      </c>
      <c r="D6414" t="str">
        <f t="shared" si="202"/>
        <v>PSEROB-Gestiona los precios particulares para productos de servicios en OPENBANK</v>
      </c>
    </row>
    <row r="6415" spans="1:4" x14ac:dyDescent="0.35">
      <c r="A6415" t="str">
        <f t="shared" si="201"/>
        <v>PSERSA-Aplicación precios particulares para Servicios Santander</v>
      </c>
      <c r="B6415" s="9" t="s">
        <v>13254</v>
      </c>
      <c r="C6415" s="9" t="s">
        <v>13255</v>
      </c>
      <c r="D6415" t="str">
        <f t="shared" si="202"/>
        <v>PSERSA-Aplicación precios particulares para Servicios Santander</v>
      </c>
    </row>
    <row r="6416" spans="1:4" x14ac:dyDescent="0.35">
      <c r="A6416" t="str">
        <f t="shared" si="201"/>
        <v>PSERSC-Gestiona los precios particulares para productos de servicios en SCB</v>
      </c>
      <c r="B6416" s="9" t="s">
        <v>13256</v>
      </c>
      <c r="C6416" s="9" t="s">
        <v>13257</v>
      </c>
      <c r="D6416" t="str">
        <f t="shared" si="202"/>
        <v>PSERSC-Gestiona los precios particulares para productos de servicios en SCB</v>
      </c>
    </row>
    <row r="6417" spans="1:4" x14ac:dyDescent="0.35">
      <c r="A6417" t="str">
        <f t="shared" si="201"/>
        <v>PSERSE-Gestiona los precios particulares para productos de servicios en SEB</v>
      </c>
      <c r="B6417" s="9" t="s">
        <v>13258</v>
      </c>
      <c r="C6417" s="9" t="s">
        <v>13259</v>
      </c>
      <c r="D6417" t="str">
        <f t="shared" si="202"/>
        <v>PSERSE-Gestiona los precios particulares para productos de servicios en SEB</v>
      </c>
    </row>
    <row r="6418" spans="1:4" x14ac:dyDescent="0.35">
      <c r="A6418" t="str">
        <f t="shared" si="201"/>
        <v>PSERSH-Gestiona los precios particulares para productos de servicios en SCH</v>
      </c>
      <c r="B6418" s="9" t="s">
        <v>13260</v>
      </c>
      <c r="C6418" s="9" t="s">
        <v>13261</v>
      </c>
      <c r="D6418" t="str">
        <f t="shared" si="202"/>
        <v>PSERSH-Gestiona los precios particulares para productos de servicios en SCH</v>
      </c>
    </row>
    <row r="6419" spans="1:4" x14ac:dyDescent="0.35">
      <c r="A6419" t="str">
        <f t="shared" si="201"/>
        <v>PSERSO-Gestiona los precios particulares para productos de servicios en SOVEREIGN</v>
      </c>
      <c r="B6419" s="9" t="s">
        <v>13262</v>
      </c>
      <c r="C6419" s="9" t="s">
        <v>13263</v>
      </c>
      <c r="D6419" t="str">
        <f t="shared" si="202"/>
        <v>PSERSO-Gestiona los precios particulares para productos de servicios en SOVEREIGN</v>
      </c>
    </row>
    <row r="6420" spans="1:4" x14ac:dyDescent="0.35">
      <c r="A6420" t="str">
        <f t="shared" si="201"/>
        <v>PSERTO-Gestiona los precios particulares para productos de servicios en TOTTA</v>
      </c>
      <c r="B6420" s="9" t="s">
        <v>13264</v>
      </c>
      <c r="C6420" s="9" t="s">
        <v>13265</v>
      </c>
      <c r="D6420" t="str">
        <f t="shared" si="202"/>
        <v>PSERTO-Gestiona los precios particulares para productos de servicios en TOTTA</v>
      </c>
    </row>
    <row r="6421" spans="1:4" x14ac:dyDescent="0.35">
      <c r="A6421" t="str">
        <f t="shared" si="201"/>
        <v>PSERUK-Gestiona los precios particulares para productos de servicios en UK CORPORATE.</v>
      </c>
      <c r="B6421" s="9" t="s">
        <v>13266</v>
      </c>
      <c r="C6421" s="9" t="s">
        <v>13267</v>
      </c>
      <c r="D6421" t="str">
        <f t="shared" si="202"/>
        <v>PSERUK-Gestiona los precios particulares para productos de servicios en UK CORPORATE.</v>
      </c>
    </row>
    <row r="6422" spans="1:4" x14ac:dyDescent="0.35">
      <c r="A6422" t="str">
        <f t="shared" si="201"/>
        <v>PSISTE-PLANES SISTEMATICOS PLANES PENSIONES LOCAL ESP</v>
      </c>
      <c r="B6422" s="9" t="s">
        <v>13268</v>
      </c>
      <c r="C6422" s="9" t="s">
        <v>13269</v>
      </c>
      <c r="D6422" t="str">
        <f t="shared" si="202"/>
        <v>PSISTE-PLANES SISTEMATICOS PLANES PENSIONES LOCAL ESP</v>
      </c>
    </row>
    <row r="6423" spans="1:4" x14ac:dyDescent="0.35">
      <c r="A6423" t="str">
        <f t="shared" si="201"/>
        <v>PSPALE-PROVEEDOR SERVICIOS PERSONALIZADOS ALEMANIA</v>
      </c>
      <c r="B6423" s="9" t="s">
        <v>13270</v>
      </c>
      <c r="C6423" s="9" t="s">
        <v>13271</v>
      </c>
      <c r="D6423" t="str">
        <f t="shared" si="202"/>
        <v>PSPALE-PROVEEDOR SERVICIOS PERSONALIZADOS ALEMANIA</v>
      </c>
    </row>
    <row r="6424" spans="1:4" x14ac:dyDescent="0.35">
      <c r="A6424" t="str">
        <f t="shared" si="201"/>
        <v>PSPBRA-IOC_PSP_BRASIL</v>
      </c>
      <c r="B6424" s="9" t="s">
        <v>13272</v>
      </c>
      <c r="C6424" s="9" t="s">
        <v>13273</v>
      </c>
      <c r="D6424" t="str">
        <f t="shared" si="202"/>
        <v>PSPBRA-IOC_PSP_BRASIL</v>
      </c>
    </row>
    <row r="6425" spans="1:4" x14ac:dyDescent="0.35">
      <c r="A6425" t="str">
        <f t="shared" si="201"/>
        <v>PSPESP-IOC Proveedor de servicios personalizados España</v>
      </c>
      <c r="B6425" s="9" t="s">
        <v>13274</v>
      </c>
      <c r="C6425" s="9" t="s">
        <v>13275</v>
      </c>
      <c r="D6425" t="str">
        <f t="shared" si="202"/>
        <v>PSPESP-IOC Proveedor de servicios personalizados España</v>
      </c>
    </row>
    <row r="6426" spans="1:4" x14ac:dyDescent="0.35">
      <c r="A6426" t="str">
        <f t="shared" si="201"/>
        <v>PSPGBM-PROVEEDOR SERVICIOS PERSONALIZADOS BMG</v>
      </c>
      <c r="B6426" s="9" t="s">
        <v>13276</v>
      </c>
      <c r="C6426" s="9" t="s">
        <v>13277</v>
      </c>
      <c r="D6426" t="str">
        <f t="shared" si="202"/>
        <v>PSPGBM-PROVEEDOR SERVICIOS PERSONALIZADOS BMG</v>
      </c>
    </row>
    <row r="6427" spans="1:4" x14ac:dyDescent="0.35">
      <c r="A6427" t="str">
        <f t="shared" si="201"/>
        <v>PSPMEX-Servicios para la personalización de servicios por usuario y para la recuperación de contenidos personalizados</v>
      </c>
      <c r="B6427" s="9" t="s">
        <v>13278</v>
      </c>
      <c r="C6427" s="9" t="s">
        <v>13279</v>
      </c>
      <c r="D6427" t="str">
        <f t="shared" si="202"/>
        <v>PSPMEX-Servicios para la personalización de servicios por usuario y para la recuperación de contenidos personalizados</v>
      </c>
    </row>
    <row r="6428" spans="1:4" x14ac:dyDescent="0.35">
      <c r="A6428" t="str">
        <f t="shared" si="201"/>
        <v>PTDLAB-GESTIONA LA ELEVACIón Y APROBACIón DE PRECIOS PARTICULARES PARA ABBEY</v>
      </c>
      <c r="B6428" s="9" t="s">
        <v>13280</v>
      </c>
      <c r="C6428" s="9" t="s">
        <v>13281</v>
      </c>
      <c r="D6428" t="str">
        <f t="shared" si="202"/>
        <v>PTDLAB-GESTIONA LA ELEVACIón Y APROBACIón DE PRECIOS PARTICULARES PARA ABBEY</v>
      </c>
    </row>
    <row r="6429" spans="1:4" x14ac:dyDescent="0.35">
      <c r="A6429" t="str">
        <f t="shared" si="201"/>
        <v>PTDLAL-GESTIONA LA ELEVACIón Y APROBACIón DE PRECIOS PARTICULARES PARA ALEMANIA.</v>
      </c>
      <c r="B6429" s="9" t="s">
        <v>13282</v>
      </c>
      <c r="C6429" s="9" t="s">
        <v>13283</v>
      </c>
      <c r="D6429" t="str">
        <f t="shared" si="202"/>
        <v>PTDLAL-GESTIONA LA ELEVACIón Y APROBACIón DE PRECIOS PARTICULARES PARA ALEMANIA.</v>
      </c>
    </row>
    <row r="6430" spans="1:4" x14ac:dyDescent="0.35">
      <c r="A6430" t="str">
        <f t="shared" si="201"/>
        <v>PTDLB2-PRECIOS TO DO LIST GENERAL BANKING REFORM MULTIENTIDAD 0015</v>
      </c>
      <c r="B6430" s="9" t="s">
        <v>13284</v>
      </c>
      <c r="C6430" s="9" t="s">
        <v>13285</v>
      </c>
      <c r="D6430" t="str">
        <f t="shared" si="202"/>
        <v>PTDLB2-PRECIOS TO DO LIST GENERAL BANKING REFORM MULTIENTIDAD 0015</v>
      </c>
    </row>
    <row r="6431" spans="1:4" x14ac:dyDescent="0.35">
      <c r="A6431" t="str">
        <f t="shared" si="201"/>
        <v>PTDLBK-APLICACIÓN QUE GESTIONA LOS PRECIOS PARTICULARES DESDE TO DO LIST GENERAL PARA BANKING REFORM</v>
      </c>
      <c r="B6431" s="9" t="s">
        <v>13286</v>
      </c>
      <c r="C6431" s="9" t="s">
        <v>13287</v>
      </c>
      <c r="D6431" t="str">
        <f t="shared" si="202"/>
        <v>PTDLBK-APLICACIÓN QUE GESTIONA LOS PRECIOS PARTICULARES DESDE TO DO LIST GENERAL PARA BANKING REFORM</v>
      </c>
    </row>
    <row r="6432" spans="1:4" x14ac:dyDescent="0.35">
      <c r="A6432" t="str">
        <f t="shared" si="201"/>
        <v>PTDLBM-Aplicación de Precios Gestión TDL para BMG</v>
      </c>
      <c r="B6432" s="9" t="s">
        <v>13288</v>
      </c>
      <c r="C6432" s="9" t="s">
        <v>13289</v>
      </c>
      <c r="D6432" t="str">
        <f t="shared" si="202"/>
        <v>PTDLBM-Aplicación de Precios Gestión TDL para BMG</v>
      </c>
    </row>
    <row r="6433" spans="1:4" x14ac:dyDescent="0.35">
      <c r="A6433" t="str">
        <f t="shared" si="201"/>
        <v>PTDLOB-GESTIONA LA ELEVACIón Y APROBACIón DE PRECIOS PARTICULARES PARA OPENBANK</v>
      </c>
      <c r="B6433" s="9" t="s">
        <v>13290</v>
      </c>
      <c r="C6433" s="9" t="s">
        <v>13291</v>
      </c>
      <c r="D6433" t="str">
        <f t="shared" si="202"/>
        <v>PTDLOB-GESTIONA LA ELEVACIón Y APROBACIón DE PRECIOS PARTICULARES PARA OPENBANK</v>
      </c>
    </row>
    <row r="6434" spans="1:4" x14ac:dyDescent="0.35">
      <c r="A6434" t="str">
        <f t="shared" si="201"/>
        <v>PTDLPO-APLICACIONES QUE GESTIONA PRECIOS PARTICULARES DESDE TO DO LIST GENERAL PARA PORTAL ONE SOVEREIGN</v>
      </c>
      <c r="B6434" s="9" t="s">
        <v>13292</v>
      </c>
      <c r="C6434" s="9" t="s">
        <v>13293</v>
      </c>
      <c r="D6434" t="str">
        <f t="shared" si="202"/>
        <v>PTDLPO-APLICACIONES QUE GESTIONA PRECIOS PARTICULARES DESDE TO DO LIST GENERAL PARA PORTAL ONE SOVEREIGN</v>
      </c>
    </row>
    <row r="6435" spans="1:4" x14ac:dyDescent="0.35">
      <c r="A6435" t="str">
        <f t="shared" si="201"/>
        <v>PTDLRB-PRECIOS TDL RBS</v>
      </c>
      <c r="B6435" s="9" t="s">
        <v>13294</v>
      </c>
      <c r="C6435" s="9" t="s">
        <v>13295</v>
      </c>
      <c r="D6435" t="str">
        <f t="shared" si="202"/>
        <v>PTDLRB-PRECIOS TDL RBS</v>
      </c>
    </row>
    <row r="6436" spans="1:4" x14ac:dyDescent="0.35">
      <c r="A6436" t="str">
        <f t="shared" si="201"/>
        <v>PTDLSA-GESTIONA LA ELEVACIón Y APROBACIón DE PRECIOS PARTICULARES PARA SANTANDER.</v>
      </c>
      <c r="B6436" s="9" t="s">
        <v>13296</v>
      </c>
      <c r="C6436" s="9" t="s">
        <v>13297</v>
      </c>
      <c r="D6436" t="str">
        <f t="shared" si="202"/>
        <v>PTDLSA-GESTIONA LA ELEVACIón Y APROBACIón DE PRECIOS PARTICULARES PARA SANTANDER.</v>
      </c>
    </row>
    <row r="6437" spans="1:4" x14ac:dyDescent="0.35">
      <c r="A6437" t="str">
        <f t="shared" si="201"/>
        <v>PTDLSE-APLICACIón QUE GESTIONA LA ELEVACIón Y APROBACIón DE PRECIOS PARTICULARES PARA SEB.</v>
      </c>
      <c r="B6437" s="9" t="s">
        <v>13298</v>
      </c>
      <c r="C6437" s="9" t="s">
        <v>13299</v>
      </c>
      <c r="D6437" t="str">
        <f t="shared" si="202"/>
        <v>PTDLSE-APLICACIón QUE GESTIONA LA ELEVACIón Y APROBACIón DE PRECIOS PARTICULARES PARA SEB.</v>
      </c>
    </row>
    <row r="6438" spans="1:4" x14ac:dyDescent="0.35">
      <c r="A6438" t="str">
        <f t="shared" si="201"/>
        <v>PTDLSO-GESTIONA LA ELEVACIón Y APROBACIón DE PRECIOS PARTICULARES PARA SOVEREIGN.</v>
      </c>
      <c r="B6438" s="9" t="s">
        <v>13300</v>
      </c>
      <c r="C6438" s="9" t="s">
        <v>13301</v>
      </c>
      <c r="D6438" t="str">
        <f t="shared" si="202"/>
        <v>PTDLSO-GESTIONA LA ELEVACIón Y APROBACIón DE PRECIOS PARTICULARES PARA SOVEREIGN.</v>
      </c>
    </row>
    <row r="6439" spans="1:4" x14ac:dyDescent="0.35">
      <c r="A6439" t="str">
        <f t="shared" si="201"/>
        <v>PTDLTO-GESTIONA LA ELEVACIón Y APROBACIón DE PRECIOS PARTICULARES PARA TOTTA.</v>
      </c>
      <c r="B6439" s="9" t="s">
        <v>13302</v>
      </c>
      <c r="C6439" s="9" t="s">
        <v>13303</v>
      </c>
      <c r="D6439" t="str">
        <f t="shared" si="202"/>
        <v>PTDLTO-GESTIONA LA ELEVACIón Y APROBACIón DE PRECIOS PARTICULARES PARA TOTTA.</v>
      </c>
    </row>
    <row r="6440" spans="1:4" x14ac:dyDescent="0.35">
      <c r="A6440" t="str">
        <f t="shared" si="201"/>
        <v>PTDLUK-APLICACION QUE GESTIONA LA ELEVACION Y APROBACION DE PRECIOS PARTICULARES PARA UK-EMPRESAS.</v>
      </c>
      <c r="B6440" s="9" t="s">
        <v>13304</v>
      </c>
      <c r="C6440" s="9" t="s">
        <v>13305</v>
      </c>
      <c r="D6440" t="str">
        <f t="shared" si="202"/>
        <v>PTDLUK-APLICACION QUE GESTIONA LA ELEVACION Y APROBACION DE PRECIOS PARTICULARES PARA UK-EMPRESAS.</v>
      </c>
    </row>
    <row r="6441" spans="1:4" x14ac:dyDescent="0.35">
      <c r="A6441" t="str">
        <f t="shared" si="201"/>
        <v>PTFHUB-Platform Hub</v>
      </c>
      <c r="B6441" s="9" t="s">
        <v>13306</v>
      </c>
      <c r="C6441" s="9" t="s">
        <v>13307</v>
      </c>
      <c r="D6441" t="str">
        <f t="shared" si="202"/>
        <v>PTFHUB-Platform Hub</v>
      </c>
    </row>
    <row r="6442" spans="1:4" x14ac:dyDescent="0.35">
      <c r="A6442" t="str">
        <f t="shared" si="201"/>
        <v>PTIABB-PAGOS ELECTRONICOS TRN INTERNET ABB</v>
      </c>
      <c r="B6442" s="9" t="s">
        <v>13308</v>
      </c>
      <c r="C6442" s="9" t="s">
        <v>13309</v>
      </c>
      <c r="D6442" t="str">
        <f t="shared" si="202"/>
        <v>PTIABB-PAGOS ELECTRONICOS TRN INTERNET ABB</v>
      </c>
    </row>
    <row r="6443" spans="1:4" x14ac:dyDescent="0.35">
      <c r="A6443" t="str">
        <f t="shared" si="201"/>
        <v>PTIBAN-PAGOS ELECTRONICOS TRN INTERNET BAN</v>
      </c>
      <c r="B6443" s="9" t="s">
        <v>13310</v>
      </c>
      <c r="C6443" s="9" t="s">
        <v>13311</v>
      </c>
      <c r="D6443" t="str">
        <f t="shared" si="202"/>
        <v>PTIBAN-PAGOS ELECTRONICOS TRN INTERNET BAN</v>
      </c>
    </row>
    <row r="6444" spans="1:4" x14ac:dyDescent="0.35">
      <c r="A6444" t="str">
        <f t="shared" si="201"/>
        <v>PTIOPB-PAGOS ELECTRONICOS TRN INTERNET OPB</v>
      </c>
      <c r="B6444" s="9" t="s">
        <v>13312</v>
      </c>
      <c r="C6444" s="9" t="s">
        <v>13313</v>
      </c>
      <c r="D6444" t="str">
        <f t="shared" si="202"/>
        <v>PTIOPB-PAGOS ELECTRONICOS TRN INTERNET OPB</v>
      </c>
    </row>
    <row r="6445" spans="1:4" x14ac:dyDescent="0.35">
      <c r="A6445" t="str">
        <f t="shared" si="201"/>
        <v>PTIPSO-Aplicación MULTI para la Generación de comunicaciones on-line: Portugal</v>
      </c>
      <c r="B6445" s="9" t="s">
        <v>13314</v>
      </c>
      <c r="C6445" s="9" t="s">
        <v>13315</v>
      </c>
      <c r="D6445" t="str">
        <f t="shared" si="202"/>
        <v>PTIPSO-Aplicación MULTI para la Generación de comunicaciones on-line: Portugal</v>
      </c>
    </row>
    <row r="6446" spans="1:4" x14ac:dyDescent="0.35">
      <c r="A6446" t="str">
        <f t="shared" si="201"/>
        <v>PTISAN-PAGOS ELECTRONICOS TRN INTERNET SAN</v>
      </c>
      <c r="B6446" s="9" t="s">
        <v>13316</v>
      </c>
      <c r="C6446" s="9" t="s">
        <v>13317</v>
      </c>
      <c r="D6446" t="str">
        <f t="shared" si="202"/>
        <v>PTISAN-PAGOS ELECTRONICOS TRN INTERNET SAN</v>
      </c>
    </row>
    <row r="6447" spans="1:4" x14ac:dyDescent="0.35">
      <c r="A6447" t="str">
        <f t="shared" si="201"/>
        <v>PTISCU-PAGOS ELECTRONICOS TRN INTERNET SCU</v>
      </c>
      <c r="B6447" s="9" t="s">
        <v>13318</v>
      </c>
      <c r="C6447" s="9" t="s">
        <v>13319</v>
      </c>
      <c r="D6447" t="str">
        <f t="shared" si="202"/>
        <v>PTISCU-PAGOS ELECTRONICOS TRN INTERNET SCU</v>
      </c>
    </row>
    <row r="6448" spans="1:4" x14ac:dyDescent="0.35">
      <c r="A6448" t="str">
        <f t="shared" si="201"/>
        <v>PTISEB-PAGOS ELECTRONICOS TRN INTERNET SEB</v>
      </c>
      <c r="B6448" s="9" t="s">
        <v>13320</v>
      </c>
      <c r="C6448" s="9" t="s">
        <v>13321</v>
      </c>
      <c r="D6448" t="str">
        <f t="shared" si="202"/>
        <v>PTISEB-PAGOS ELECTRONICOS TRN INTERNET SEB</v>
      </c>
    </row>
    <row r="6449" spans="1:4" x14ac:dyDescent="0.35">
      <c r="A6449" t="str">
        <f t="shared" si="201"/>
        <v>PTISOV-PAGOS ELECTRONICOS TRN INTERNET SOV</v>
      </c>
      <c r="B6449" s="9" t="s">
        <v>13322</v>
      </c>
      <c r="C6449" s="9" t="s">
        <v>13323</v>
      </c>
      <c r="D6449" t="str">
        <f t="shared" si="202"/>
        <v>PTISOV-PAGOS ELECTRONICOS TRN INTERNET SOV</v>
      </c>
    </row>
    <row r="6450" spans="1:4" x14ac:dyDescent="0.35">
      <c r="A6450" t="str">
        <f t="shared" si="201"/>
        <v>PTLONA-Aplicación que contiene los desarrollos locales de ISE para los bancos Nacionales</v>
      </c>
      <c r="B6450" s="9" t="s">
        <v>13324</v>
      </c>
      <c r="C6450" s="9" t="s">
        <v>13325</v>
      </c>
      <c r="D6450" t="str">
        <f t="shared" si="202"/>
        <v>PTLONA-Aplicación que contiene los desarrollos locales de ISE para los bancos Nacionales</v>
      </c>
    </row>
    <row r="6451" spans="1:4" x14ac:dyDescent="0.35">
      <c r="A6451" t="str">
        <f t="shared" si="201"/>
        <v>PTNFLM-Aplicación dentro del área de negocio de financiación para ofrecer a clientes corporate un límite global que puedan usar para gestionar diferentes necesidades de financiación (contratación de préstamos a corto plazo o autorización de descubiertos en cuentas)Multi</v>
      </c>
      <c r="B6451" s="9" t="s">
        <v>13326</v>
      </c>
      <c r="C6451" s="9" t="s">
        <v>13327</v>
      </c>
      <c r="D6451" t="str">
        <f t="shared" si="202"/>
        <v>PTNFLM-Aplicación dentro del área de negocio de financiación para ofrecer a clientes corporate un límite global que puedan usar para gestionar diferentes necesidades de financiación (contratación de préstamos a corto plazo o autorización de descubiertos en cuentas)Multi</v>
      </c>
    </row>
    <row r="6452" spans="1:4" x14ac:dyDescent="0.35">
      <c r="A6452" t="str">
        <f t="shared" si="201"/>
        <v>PTNFLP-Aplicación dentro del área de negocio de financiación para ofrecer a clientes corporate un límite global que puedan usar para gestionar diferentes necesidades de financiación (contratación de préstamos a corto plazo o autorización de descubiertos en cuentas).</v>
      </c>
      <c r="B6452" s="9" t="s">
        <v>13328</v>
      </c>
      <c r="C6452" s="9" t="s">
        <v>13329</v>
      </c>
      <c r="D6452" t="str">
        <f t="shared" si="202"/>
        <v>PTNFLP-Aplicación dentro del área de negocio de financiación para ofrecer a clientes corporate un límite global que puedan usar para gestionar diferentes necesidades de financiación (contratación de préstamos a corto plazo o autorización de descubiertos en cuentas).</v>
      </c>
    </row>
    <row r="6453" spans="1:4" x14ac:dyDescent="0.35">
      <c r="A6453" t="str">
        <f t="shared" si="201"/>
        <v>PTOABB-PAGOS ELECTRONICOS TRN OFICINAABBEY</v>
      </c>
      <c r="B6453" s="9" t="s">
        <v>13330</v>
      </c>
      <c r="C6453" s="9" t="s">
        <v>13331</v>
      </c>
      <c r="D6453" t="str">
        <f t="shared" si="202"/>
        <v>PTOABB-PAGOS ELECTRONICOS TRN OFICINAABBEY</v>
      </c>
    </row>
    <row r="6454" spans="1:4" x14ac:dyDescent="0.35">
      <c r="A6454" t="str">
        <f t="shared" si="201"/>
        <v>PTOBAN-PAGOS ELECTRONICOS TRN OFICINABAN</v>
      </c>
      <c r="B6454" s="9" t="s">
        <v>12682</v>
      </c>
      <c r="C6454" s="9" t="s">
        <v>13332</v>
      </c>
      <c r="D6454" t="str">
        <f t="shared" si="202"/>
        <v>PTOBAN-PAGOS ELECTRONICOS TRN OFICINABAN</v>
      </c>
    </row>
    <row r="6455" spans="1:4" x14ac:dyDescent="0.35">
      <c r="A6455" t="str">
        <f t="shared" ref="A6455:A6520" si="203">CONCATENATE(C6455,"-",B6455)</f>
        <v>PTOBMG-Gestión de Transferencias en Banca Mayorista Global</v>
      </c>
      <c r="B6455" s="9" t="s">
        <v>13333</v>
      </c>
      <c r="C6455" s="9" t="s">
        <v>13334</v>
      </c>
      <c r="D6455" t="str">
        <f t="shared" ref="D6455:D6520" si="204">A6455</f>
        <v>PTOBMG-Gestión de Transferencias en Banca Mayorista Global</v>
      </c>
    </row>
    <row r="6456" spans="1:4" x14ac:dyDescent="0.35">
      <c r="A6456" t="str">
        <f t="shared" si="203"/>
        <v>PTOOPB-PAGOS ELECTRONICOS TRN OFICINAOPENBAN</v>
      </c>
      <c r="B6456" s="9" t="s">
        <v>13335</v>
      </c>
      <c r="C6456" s="9" t="s">
        <v>13336</v>
      </c>
      <c r="D6456" t="str">
        <f t="shared" si="204"/>
        <v>PTOOPB-PAGOS ELECTRONICOS TRN OFICINAOPENBAN</v>
      </c>
    </row>
    <row r="6457" spans="1:4" x14ac:dyDescent="0.35">
      <c r="A6457" t="str">
        <f t="shared" si="203"/>
        <v>PTOSAN-PAGOS ELECTRONICOS TRN OFICINASAN</v>
      </c>
      <c r="B6457" s="9" t="s">
        <v>13337</v>
      </c>
      <c r="C6457" s="9" t="s">
        <v>13338</v>
      </c>
      <c r="D6457" t="str">
        <f t="shared" si="204"/>
        <v>PTOSAN-PAGOS ELECTRONICOS TRN OFICINASAN</v>
      </c>
    </row>
    <row r="6458" spans="1:4" x14ac:dyDescent="0.35">
      <c r="A6458" t="str">
        <f t="shared" si="203"/>
        <v>PTOSCB-PAGOS ELECTRONICOS TRN OFICINASCB</v>
      </c>
      <c r="B6458" s="9" t="s">
        <v>13339</v>
      </c>
      <c r="C6458" s="9" t="s">
        <v>13340</v>
      </c>
      <c r="D6458" t="str">
        <f t="shared" si="204"/>
        <v>PTOSCB-PAGOS ELECTRONICOS TRN OFICINASCB</v>
      </c>
    </row>
    <row r="6459" spans="1:4" x14ac:dyDescent="0.35">
      <c r="A6459" t="str">
        <f t="shared" si="203"/>
        <v>PTOSCU-PAGOS ELECTRONICOS TRN OFICINA SCU</v>
      </c>
      <c r="B6459" s="9" t="s">
        <v>13341</v>
      </c>
      <c r="C6459" s="9" t="s">
        <v>13342</v>
      </c>
      <c r="D6459" t="str">
        <f t="shared" si="204"/>
        <v>PTOSCU-PAGOS ELECTRONICOS TRN OFICINA SCU</v>
      </c>
    </row>
    <row r="6460" spans="1:4" x14ac:dyDescent="0.35">
      <c r="A6460" t="str">
        <f t="shared" si="203"/>
        <v>PTOSEB-PE TRN OFICINA SEB</v>
      </c>
      <c r="B6460" s="9" t="s">
        <v>13343</v>
      </c>
      <c r="C6460" s="9" t="s">
        <v>13344</v>
      </c>
      <c r="D6460" t="str">
        <f t="shared" si="204"/>
        <v>PTOSEB-PE TRN OFICINA SEB</v>
      </c>
    </row>
    <row r="6461" spans="1:4" x14ac:dyDescent="0.35">
      <c r="A6461" t="str">
        <f t="shared" si="203"/>
        <v>PTOSER-TABLAS GENERALES DE PRODUCTOS Y SERVICIOS.</v>
      </c>
      <c r="B6461" s="9" t="s">
        <v>13345</v>
      </c>
      <c r="C6461" s="9" t="s">
        <v>13346</v>
      </c>
      <c r="D6461" t="str">
        <f t="shared" si="204"/>
        <v>PTOSER-TABLAS GENERALES DE PRODUCTOS Y SERVICIOS.</v>
      </c>
    </row>
    <row r="6462" spans="1:4" x14ac:dyDescent="0.35">
      <c r="A6462" t="str">
        <f t="shared" si="203"/>
        <v>PTOSOV-PAGOS ELECTRONICOS TRN OFICINA SOV</v>
      </c>
      <c r="B6462" s="9" t="s">
        <v>13347</v>
      </c>
      <c r="C6462" s="9" t="s">
        <v>13348</v>
      </c>
      <c r="D6462" t="str">
        <f t="shared" si="204"/>
        <v>PTOSOV-PAGOS ELECTRONICOS TRN OFICINA SOV</v>
      </c>
    </row>
    <row r="6463" spans="1:4" x14ac:dyDescent="0.35">
      <c r="A6463" t="str">
        <f t="shared" si="203"/>
        <v>PUEQAC-Aplicación local para el desarrollo del punto de equilibrio de los creditos concedidos para acciones de Banesto (para los antiguos empleados) que se va a replicar en Santander como consecuencia de la migración B1.</v>
      </c>
      <c r="B6463" s="9" t="s">
        <v>13349</v>
      </c>
      <c r="C6463" s="9" t="s">
        <v>13350</v>
      </c>
      <c r="D6463" t="str">
        <f t="shared" si="204"/>
        <v>PUEQAC-Aplicación local para el desarrollo del punto de equilibrio de los creditos concedidos para acciones de Banesto (para los antiguos empleados) que se va a replicar en Santander como consecuencia de la migración B1.</v>
      </c>
    </row>
    <row r="6464" spans="1:4" x14ac:dyDescent="0.35">
      <c r="A6464" t="s">
        <v>13351</v>
      </c>
      <c r="B6464" s="9" t="s">
        <v>13352</v>
      </c>
      <c r="C6464" s="9" t="s">
        <v>13353</v>
      </c>
      <c r="D6464" t="s">
        <v>13352</v>
      </c>
    </row>
    <row r="6465" spans="1:4" x14ac:dyDescent="0.35">
      <c r="A6465" t="str">
        <f t="shared" si="203"/>
        <v>PYACAR-Administración de la cartera de Créditos ARGENTINA</v>
      </c>
      <c r="B6465" s="9" t="s">
        <v>13354</v>
      </c>
      <c r="C6465" s="9" t="s">
        <v>13355</v>
      </c>
      <c r="D6465" t="str">
        <f t="shared" si="204"/>
        <v>PYACAR-Administración de la cartera de Créditos ARGENTINA</v>
      </c>
    </row>
    <row r="6466" spans="1:4" x14ac:dyDescent="0.35">
      <c r="A6466" t="str">
        <f t="shared" si="203"/>
        <v>PYACO-Administración de la cartera de Créditos</v>
      </c>
      <c r="B6466" s="9" t="s">
        <v>13356</v>
      </c>
      <c r="C6466" s="9" t="s">
        <v>13357</v>
      </c>
      <c r="D6466" t="str">
        <f t="shared" si="204"/>
        <v>PYACO-Administración de la cartera de Créditos</v>
      </c>
    </row>
    <row r="6467" spans="1:4" x14ac:dyDescent="0.35">
      <c r="A6467" t="str">
        <f t="shared" si="203"/>
        <v>PYAPR-Administración de la cartera de Créditos Puerto Rico</v>
      </c>
      <c r="B6467" s="9" t="s">
        <v>13358</v>
      </c>
      <c r="C6467" s="9" t="s">
        <v>13359</v>
      </c>
      <c r="D6467" t="str">
        <f t="shared" si="204"/>
        <v>PYAPR-Administración de la cartera de Créditos Puerto Rico</v>
      </c>
    </row>
    <row r="6468" spans="1:4" x14ac:dyDescent="0.35">
      <c r="A6468" t="str">
        <f t="shared" si="203"/>
        <v>PYAUY-Administración de la cartera de Créditos de Uruguay</v>
      </c>
      <c r="B6468" s="9" t="s">
        <v>13360</v>
      </c>
      <c r="C6468" s="9" t="s">
        <v>13361</v>
      </c>
      <c r="D6468" t="str">
        <f t="shared" si="204"/>
        <v>PYAUY-Administración de la cartera de Créditos de Uruguay</v>
      </c>
    </row>
    <row r="6469" spans="1:4" x14ac:dyDescent="0.35">
      <c r="A6469" t="str">
        <f t="shared" si="203"/>
        <v>PZPOLB-Envio e recebimento de TEDs.
Aplicação Funcional para recobrimento BKS dos serviços do sistema PZ</v>
      </c>
      <c r="B6469" s="9" t="s">
        <v>13362</v>
      </c>
      <c r="C6469" s="9" t="s">
        <v>13363</v>
      </c>
      <c r="D6469" t="str">
        <f t="shared" si="204"/>
        <v>PZPOLB-Envio e recebimento de TEDs.
Aplicação Funcional para recobrimento BKS dos serviços do sistema PZ</v>
      </c>
    </row>
    <row r="6470" spans="1:4" x14ac:dyDescent="0.35">
      <c r="A6470" t="str">
        <f t="shared" si="203"/>
        <v>QKMABR-Envío de correo Quickmail Brasil</v>
      </c>
      <c r="B6470" s="9" t="s">
        <v>13364</v>
      </c>
      <c r="C6470" s="9" t="s">
        <v>13365</v>
      </c>
      <c r="D6470" t="str">
        <f t="shared" si="204"/>
        <v>QKMABR-Envío de correo Quickmail Brasil</v>
      </c>
    </row>
    <row r="6471" spans="1:4" x14ac:dyDescent="0.35">
      <c r="A6471" t="str">
        <f t="shared" si="203"/>
        <v>QKMAIL-Envío de correo Quickmail</v>
      </c>
      <c r="B6471" s="9" t="s">
        <v>13366</v>
      </c>
      <c r="C6471" s="9" t="s">
        <v>13367</v>
      </c>
      <c r="D6471" t="str">
        <f t="shared" si="204"/>
        <v>QKMAIL-Envío de correo Quickmail</v>
      </c>
    </row>
    <row r="6472" spans="1:4" x14ac:dyDescent="0.35">
      <c r="A6472" t="str">
        <f t="shared" si="203"/>
        <v>QSTBPR-SOFTWARE QUIERO SER TU BANCO PRECIOS PARTICULARES PARA SANTANDER</v>
      </c>
      <c r="B6472" s="9" t="s">
        <v>13368</v>
      </c>
      <c r="C6472" s="9" t="s">
        <v>13369</v>
      </c>
      <c r="D6472" t="str">
        <f t="shared" si="204"/>
        <v>QSTBPR-SOFTWARE QUIERO SER TU BANCO PRECIOS PARTICULARES PARA SANTANDER</v>
      </c>
    </row>
    <row r="6473" spans="1:4" x14ac:dyDescent="0.35">
      <c r="A6473" s="113" t="str">
        <f t="shared" si="203"/>
        <v>QUALIS-Sonda Qualis (de uso genérico, no asociada a un proyecto determinado)</v>
      </c>
      <c r="B6473" s="115" t="s">
        <v>13370</v>
      </c>
      <c r="C6473" s="115" t="s">
        <v>13371</v>
      </c>
      <c r="D6473" s="113" t="str">
        <f t="shared" si="204"/>
        <v>QUALIS-Sonda Qualis (de uso genérico, no asociada a un proyecto determinado)</v>
      </c>
    </row>
    <row r="6474" spans="1:4" x14ac:dyDescent="0.35">
      <c r="A6474" t="str">
        <f t="shared" si="203"/>
        <v>QUASAR-SW para la gestión del perímetro de los contratos de cartera QUASAR y el envío de información de gestión de la misma hacia Aliseda.</v>
      </c>
      <c r="B6474" s="9" t="s">
        <v>13372</v>
      </c>
      <c r="C6474" s="9" t="s">
        <v>13373</v>
      </c>
      <c r="D6474" t="str">
        <f t="shared" si="204"/>
        <v>QUASAR-SW para la gestión del perímetro de los contratos de cartera QUASAR y el envío de información de gestión de la misma hacia Aliseda.</v>
      </c>
    </row>
    <row r="6475" spans="1:4" x14ac:dyDescent="0.35">
      <c r="A6475" t="str">
        <f t="shared" si="203"/>
        <v>QULICO-Aplicación para mostrar los Links más utilizados dentro del portal.</v>
      </c>
      <c r="B6475" s="9" t="s">
        <v>13374</v>
      </c>
      <c r="C6475" s="9" t="s">
        <v>13375</v>
      </c>
      <c r="D6475" t="str">
        <f t="shared" si="204"/>
        <v>QULICO-Aplicación para mostrar los Links más utilizados dentro del portal.</v>
      </c>
    </row>
    <row r="6476" spans="1:4" x14ac:dyDescent="0.35">
      <c r="A6476" t="str">
        <f t="shared" si="203"/>
        <v>QULIUK-Quick Links UK</v>
      </c>
      <c r="B6476" s="9" t="s">
        <v>13376</v>
      </c>
      <c r="C6476" s="9" t="s">
        <v>13377</v>
      </c>
      <c r="D6476" t="str">
        <f t="shared" si="204"/>
        <v>QULIUK-Quick Links UK</v>
      </c>
    </row>
    <row r="6477" spans="1:4" x14ac:dyDescent="0.35">
      <c r="A6477" t="str">
        <f t="shared" si="203"/>
        <v>R5COME-Gestión comercios para Openbank</v>
      </c>
      <c r="B6477" s="9" t="s">
        <v>13378</v>
      </c>
      <c r="C6477" s="9" t="s">
        <v>13379</v>
      </c>
      <c r="D6477" t="str">
        <f t="shared" si="204"/>
        <v>R5COME-Gestión comercios para Openbank</v>
      </c>
    </row>
    <row r="6478" spans="1:4" x14ac:dyDescent="0.35">
      <c r="A6478" t="str">
        <f t="shared" si="203"/>
        <v>RAACCI-RA ACCIONISTAS</v>
      </c>
      <c r="B6478" s="9" t="s">
        <v>13380</v>
      </c>
      <c r="C6478" s="9" t="s">
        <v>13381</v>
      </c>
      <c r="D6478" t="str">
        <f t="shared" si="204"/>
        <v>RAACCI-RA ACCIONISTAS</v>
      </c>
    </row>
    <row r="6479" spans="1:4" x14ac:dyDescent="0.35">
      <c r="A6479" t="str">
        <f t="shared" si="203"/>
        <v>RAACSA-RA ACCTA SAN</v>
      </c>
      <c r="B6479" s="9" t="s">
        <v>13382</v>
      </c>
      <c r="C6479" s="9" t="s">
        <v>13383</v>
      </c>
      <c r="D6479" t="str">
        <f t="shared" si="204"/>
        <v>RAACSA-RA ACCTA SAN</v>
      </c>
    </row>
    <row r="6480" spans="1:4" x14ac:dyDescent="0.35">
      <c r="A6480" t="str">
        <f t="shared" si="203"/>
        <v>RABBRS-Rating Box based on IBM JRules calculating the customer rating in Santander Bank.</v>
      </c>
      <c r="B6480" s="9" t="s">
        <v>13384</v>
      </c>
      <c r="C6480" s="9" t="s">
        <v>13385</v>
      </c>
      <c r="D6480" t="str">
        <f t="shared" si="204"/>
        <v>RABBRS-Rating Box based on IBM JRules calculating the customer rating in Santander Bank.</v>
      </c>
    </row>
    <row r="6481" spans="1:4" x14ac:dyDescent="0.35">
      <c r="A6481" t="str">
        <f t="shared" si="203"/>
        <v>RABBRS-Rating Box based on IBM JRules calculating the customer rating in Santander Bank.</v>
      </c>
      <c r="B6481" s="9" t="s">
        <v>13384</v>
      </c>
      <c r="C6481" s="9" t="s">
        <v>13385</v>
      </c>
      <c r="D6481" t="str">
        <f t="shared" si="204"/>
        <v>RABBRS-Rating Box based on IBM JRules calculating the customer rating in Santander Bank.</v>
      </c>
    </row>
    <row r="6482" spans="1:4" x14ac:dyDescent="0.35">
      <c r="A6482" t="str">
        <f t="shared" si="203"/>
        <v>RACASO-RA CAT SOCIEDADES</v>
      </c>
      <c r="B6482" s="9" t="s">
        <v>13386</v>
      </c>
      <c r="C6482" s="9" t="s">
        <v>13387</v>
      </c>
      <c r="D6482" t="str">
        <f t="shared" si="204"/>
        <v>RACASO-RA CAT SOCIEDADES</v>
      </c>
    </row>
    <row r="6483" spans="1:4" x14ac:dyDescent="0.35">
      <c r="A6483" t="str">
        <f t="shared" si="203"/>
        <v>RACETC-Convivência do Sistema YA-Arrecadações com diversos Sistemas fora da Plataforma Altair.  
Aplicação funcional para recobrimento dos serviços BKS</v>
      </c>
      <c r="B6483" s="9" t="s">
        <v>13388</v>
      </c>
      <c r="C6483" s="9" t="s">
        <v>13389</v>
      </c>
      <c r="D6483" t="str">
        <f t="shared" si="204"/>
        <v>RACETC-Convivência do Sistema YA-Arrecadações com diversos Sistemas fora da Plataforma Altair.  
Aplicação funcional para recobrimento dos serviços BKS</v>
      </c>
    </row>
    <row r="6484" spans="1:4" x14ac:dyDescent="0.35">
      <c r="A6484" t="str">
        <f t="shared" si="203"/>
        <v>RAINFO-RA INFORMES</v>
      </c>
      <c r="B6484" s="9" t="s">
        <v>13390</v>
      </c>
      <c r="C6484" s="9" t="s">
        <v>13391</v>
      </c>
      <c r="D6484" t="str">
        <f t="shared" si="204"/>
        <v>RAINFO-RA INFORMES</v>
      </c>
    </row>
    <row r="6485" spans="1:4" x14ac:dyDescent="0.35">
      <c r="A6485" t="str">
        <f t="shared" si="203"/>
        <v>RAINTE-RA INFORMACION TERCEROS</v>
      </c>
      <c r="B6485" s="9" t="s">
        <v>13392</v>
      </c>
      <c r="C6485" s="9" t="s">
        <v>13393</v>
      </c>
      <c r="D6485" t="str">
        <f t="shared" si="204"/>
        <v>RAINTE-RA INFORMACION TERCEROS</v>
      </c>
    </row>
    <row r="6486" spans="1:4" x14ac:dyDescent="0.35">
      <c r="A6486" t="str">
        <f t="shared" si="203"/>
        <v>RAMIGR-RA MIGRACION</v>
      </c>
      <c r="B6486" s="9" t="s">
        <v>13394</v>
      </c>
      <c r="C6486" s="9" t="s">
        <v>13395</v>
      </c>
      <c r="D6486" t="str">
        <f t="shared" si="204"/>
        <v>RAMIGR-RA MIGRACION</v>
      </c>
    </row>
    <row r="6487" spans="1:4" x14ac:dyDescent="0.35">
      <c r="A6487" t="str">
        <f t="shared" si="203"/>
        <v>RAOPER-RA OPERACIONES</v>
      </c>
      <c r="B6487" s="9" t="s">
        <v>13396</v>
      </c>
      <c r="C6487" s="9" t="s">
        <v>13397</v>
      </c>
      <c r="D6487" t="str">
        <f t="shared" si="204"/>
        <v>RAOPER-RA OPERACIONES</v>
      </c>
    </row>
    <row r="6488" spans="1:4" x14ac:dyDescent="0.35">
      <c r="A6488" t="str">
        <f t="shared" si="203"/>
        <v>RAOPSA-Registro de accionistas. Operaciones locales Santander España.</v>
      </c>
      <c r="B6488" s="9" t="s">
        <v>13398</v>
      </c>
      <c r="C6488" s="9" t="s">
        <v>13399</v>
      </c>
      <c r="D6488" t="str">
        <f t="shared" si="204"/>
        <v>RAOPSA-Registro de accionistas. Operaciones locales Santander España.</v>
      </c>
    </row>
    <row r="6489" spans="1:4" x14ac:dyDescent="0.35">
      <c r="A6489" t="str">
        <f t="shared" si="203"/>
        <v>RASALD-RA SALDOS</v>
      </c>
      <c r="B6489" s="9" t="s">
        <v>13400</v>
      </c>
      <c r="C6489" s="9" t="s">
        <v>13401</v>
      </c>
      <c r="D6489" t="str">
        <f t="shared" si="204"/>
        <v>RASALD-RA SALDOS</v>
      </c>
    </row>
    <row r="6490" spans="1:4" x14ac:dyDescent="0.35">
      <c r="A6490" t="str">
        <f t="shared" si="203"/>
        <v>RATABB-INFORME DE RATING MODELO SME ABBEY</v>
      </c>
      <c r="B6490" s="9" t="s">
        <v>13402</v>
      </c>
      <c r="C6490" s="9" t="s">
        <v>13403</v>
      </c>
      <c r="D6490" t="str">
        <f t="shared" si="204"/>
        <v>RATABB-INFORME DE RATING MODELO SME ABBEY</v>
      </c>
    </row>
    <row r="6491" spans="1:4" x14ac:dyDescent="0.35">
      <c r="A6491" t="str">
        <f t="shared" si="203"/>
        <v>RATABB-INFORME DE RATING MODELO SME ABBEY</v>
      </c>
      <c r="B6491" s="9" t="s">
        <v>13402</v>
      </c>
      <c r="C6491" s="9" t="s">
        <v>13403</v>
      </c>
      <c r="D6491" t="str">
        <f t="shared" si="204"/>
        <v>RATABB-INFORME DE RATING MODELO SME ABBEY</v>
      </c>
    </row>
    <row r="6492" spans="1:4" x14ac:dyDescent="0.35">
      <c r="A6492" t="str">
        <f t="shared" si="203"/>
        <v>RATBUS-Aplicación que consultará la información aportada por las dependencias y determinará qué tipo de rating será lanzado por URL (RATPAT, RATPLU o RATPRM)</v>
      </c>
      <c r="B6492" s="9" t="s">
        <v>13404</v>
      </c>
      <c r="C6492" s="9" t="s">
        <v>13405</v>
      </c>
      <c r="D6492" t="str">
        <f t="shared" si="204"/>
        <v>RATBUS-Aplicación que consultará la información aportada por las dependencias y determinará qué tipo de rating será lanzado por URL (RATPAT, RATPLU o RATPRM)</v>
      </c>
    </row>
    <row r="6493" spans="1:4" x14ac:dyDescent="0.35">
      <c r="A6493" t="str">
        <f t="shared" si="203"/>
        <v>RATBUS-Aplicación que consultará la información aportada por las dependencias y determinará qué tipo de rating será lanzado por URL (RATPAT, RATPLU o RATPRM)</v>
      </c>
      <c r="B6493" s="9" t="s">
        <v>13404</v>
      </c>
      <c r="C6493" s="9" t="s">
        <v>13405</v>
      </c>
      <c r="D6493" t="str">
        <f t="shared" si="204"/>
        <v>RATBUS-Aplicación que consultará la información aportada por las dependencias y determinará qué tipo de rating será lanzado por URL (RATPAT, RATPLU o RATPRM)</v>
      </c>
    </row>
    <row r="6494" spans="1:4" x14ac:dyDescent="0.35">
      <c r="A6494" t="str">
        <f t="shared" si="203"/>
        <v>RATCLI-RATING CLIENTES LOCAL BANESTO</v>
      </c>
      <c r="B6494" s="9" t="s">
        <v>13406</v>
      </c>
      <c r="C6494" s="9" t="s">
        <v>13407</v>
      </c>
      <c r="D6494" t="str">
        <f t="shared" si="204"/>
        <v>RATCLI-RATING CLIENTES LOCAL BANESTO</v>
      </c>
    </row>
    <row r="6495" spans="1:4" x14ac:dyDescent="0.35">
      <c r="A6495" t="str">
        <f t="shared" si="203"/>
        <v>RATCLI-RATING CLIENTES LOCAL BANESTO</v>
      </c>
      <c r="B6495" s="9" t="s">
        <v>13406</v>
      </c>
      <c r="C6495" s="9" t="s">
        <v>13407</v>
      </c>
      <c r="D6495" t="str">
        <f t="shared" si="204"/>
        <v>RATCLI-RATING CLIENTES LOCAL BANESTO</v>
      </c>
    </row>
    <row r="6496" spans="1:4" x14ac:dyDescent="0.35">
      <c r="A6496" t="str">
        <f t="shared" si="203"/>
        <v>RATPAT-Aplicación Rating Patrimoniales</v>
      </c>
      <c r="B6496" s="9" t="s">
        <v>13408</v>
      </c>
      <c r="C6496" s="9" t="s">
        <v>13409</v>
      </c>
      <c r="D6496" t="str">
        <f t="shared" si="204"/>
        <v>RATPAT-Aplicación Rating Patrimoniales</v>
      </c>
    </row>
    <row r="6497" spans="1:4" x14ac:dyDescent="0.35">
      <c r="A6497" t="str">
        <f t="shared" si="203"/>
        <v>RATPAT-Aplicación Rating Patrimoniales</v>
      </c>
      <c r="B6497" s="9" t="s">
        <v>13408</v>
      </c>
      <c r="C6497" s="9" t="s">
        <v>13409</v>
      </c>
      <c r="D6497" t="str">
        <f t="shared" si="204"/>
        <v>RATPAT-Aplicación Rating Patrimoniales</v>
      </c>
    </row>
    <row r="6498" spans="1:4" x14ac:dyDescent="0.35">
      <c r="A6498" t="str">
        <f t="shared" si="203"/>
        <v>RATPLU-Aplicación de cálculo de rating con nuevos datos y parámetros</v>
      </c>
      <c r="B6498" s="9" t="s">
        <v>13410</v>
      </c>
      <c r="C6498" s="9" t="s">
        <v>13411</v>
      </c>
      <c r="D6498" t="str">
        <f t="shared" si="204"/>
        <v>RATPLU-Aplicación de cálculo de rating con nuevos datos y parámetros</v>
      </c>
    </row>
    <row r="6499" spans="1:4" x14ac:dyDescent="0.35">
      <c r="A6499" t="str">
        <f t="shared" si="203"/>
        <v>RATPLU-Aplicación de cálculo de rating con nuevos datos y parámetros</v>
      </c>
      <c r="B6499" s="9" t="s">
        <v>13410</v>
      </c>
      <c r="C6499" s="9" t="s">
        <v>13411</v>
      </c>
      <c r="D6499" t="str">
        <f t="shared" si="204"/>
        <v>RATPLU-Aplicación de cálculo de rating con nuevos datos y parámetros</v>
      </c>
    </row>
    <row r="6500" spans="1:4" x14ac:dyDescent="0.35">
      <c r="A6500" t="str">
        <f t="shared" si="203"/>
        <v>RATPRM-Aplicación de Rating Promotores</v>
      </c>
      <c r="B6500" s="9" t="s">
        <v>13412</v>
      </c>
      <c r="C6500" s="9" t="s">
        <v>13413</v>
      </c>
      <c r="D6500" t="str">
        <f t="shared" si="204"/>
        <v>RATPRM-Aplicación de Rating Promotores</v>
      </c>
    </row>
    <row r="6501" spans="1:4" x14ac:dyDescent="0.35">
      <c r="A6501" t="str">
        <f t="shared" si="203"/>
        <v>RATPRM-Aplicación de Rating Promotores</v>
      </c>
      <c r="B6501" s="9" t="s">
        <v>13412</v>
      </c>
      <c r="C6501" s="9" t="s">
        <v>13413</v>
      </c>
      <c r="D6501" t="str">
        <f t="shared" si="204"/>
        <v>RATPRM-Aplicación de Rating Promotores</v>
      </c>
    </row>
    <row r="6502" spans="1:4" x14ac:dyDescent="0.35">
      <c r="A6502" t="str">
        <f t="shared" si="203"/>
        <v>RATPRO-Aplicación para calculo rating de Instituciones Públicas</v>
      </c>
      <c r="B6502" s="9" t="s">
        <v>13414</v>
      </c>
      <c r="C6502" s="9" t="s">
        <v>13415</v>
      </c>
      <c r="D6502" t="str">
        <f t="shared" si="204"/>
        <v>RATPRO-Aplicación para calculo rating de Instituciones Públicas</v>
      </c>
    </row>
    <row r="6503" spans="1:4" x14ac:dyDescent="0.35">
      <c r="A6503" t="str">
        <f t="shared" si="203"/>
        <v>RATPRO-Aplicación para calculo rating de Instituciones Públicas</v>
      </c>
      <c r="B6503" s="9" t="s">
        <v>13414</v>
      </c>
      <c r="C6503" s="9" t="s">
        <v>13415</v>
      </c>
      <c r="D6503" t="str">
        <f t="shared" si="204"/>
        <v>RATPRO-Aplicación para calculo rating de Instituciones Públicas</v>
      </c>
    </row>
    <row r="6504" spans="1:4" x14ac:dyDescent="0.35">
      <c r="A6504" t="str">
        <f t="shared" si="203"/>
        <v>RBHHMP-RBS ESPECIFICO BKS SERVICIOS PARA TRATAMIENTO TRANSFERENCIASINTERNACIONALES</v>
      </c>
      <c r="B6504" s="9" t="s">
        <v>13416</v>
      </c>
      <c r="C6504" s="9" t="s">
        <v>13417</v>
      </c>
      <c r="D6504" t="str">
        <f t="shared" si="204"/>
        <v>RBHHMP-RBS ESPECIFICO BKS SERVICIOS PARA TRATAMIENTO TRANSFERENCIASINTERNACIONALES</v>
      </c>
    </row>
    <row r="6505" spans="1:4" x14ac:dyDescent="0.35">
      <c r="A6505" t="str">
        <f t="shared" si="203"/>
        <v>RBSVIB-RBS ESPECIFICO BKS SERV. DE VLIDACIón DE IBAN-BIC.</v>
      </c>
      <c r="B6505" s="9" t="s">
        <v>13418</v>
      </c>
      <c r="C6505" s="9" t="s">
        <v>13419</v>
      </c>
      <c r="D6505" t="str">
        <f t="shared" si="204"/>
        <v>RBSVIB-RBS ESPECIFICO BKS SERV. DE VLIDACIón DE IBAN-BIC.</v>
      </c>
    </row>
    <row r="6506" spans="1:4" x14ac:dyDescent="0.35">
      <c r="A6506" t="str">
        <f t="shared" si="203"/>
        <v>RCFABB-REGULARIZACIÓNN CUADRE FORZADOó DIFERENCIAS AL CIERRE IMPLEMENTACION ABBEY.</v>
      </c>
      <c r="B6506" s="9" t="s">
        <v>13420</v>
      </c>
      <c r="C6506" s="9" t="s">
        <v>13421</v>
      </c>
      <c r="D6506" t="str">
        <f t="shared" si="204"/>
        <v>RCFABB-REGULARIZACIÓNN CUADRE FORZADOó DIFERENCIAS AL CIERRE IMPLEMENTACION ABBEY.</v>
      </c>
    </row>
    <row r="6507" spans="1:4" x14ac:dyDescent="0.35">
      <c r="A6507" t="str">
        <f t="shared" si="203"/>
        <v>RCFBAN-REGULARIZACIÓN CUADRE FORZADO ó DIFERENCIAS AL CIERRE IMPLEMENTACION BANESTO</v>
      </c>
      <c r="B6507" s="9" t="s">
        <v>13422</v>
      </c>
      <c r="C6507" s="9" t="s">
        <v>13423</v>
      </c>
      <c r="D6507" t="str">
        <f t="shared" si="204"/>
        <v>RCFBAN-REGULARIZACIÓN CUADRE FORZADO ó DIFERENCIAS AL CIERRE IMPLEMENTACION BANESTO</v>
      </c>
    </row>
    <row r="6508" spans="1:4" x14ac:dyDescent="0.35">
      <c r="A6508" t="str">
        <f t="shared" si="203"/>
        <v>RCFOPB-REGULARIZACIÓNN CUADRE FORZADOó DIFERENCIAS AL CIERRE IMPLEMENTACION OPEN BANK.</v>
      </c>
      <c r="B6508" s="9" t="s">
        <v>13424</v>
      </c>
      <c r="C6508" s="9" t="s">
        <v>13425</v>
      </c>
      <c r="D6508" t="str">
        <f t="shared" si="204"/>
        <v>RCFOPB-REGULARIZACIÓNN CUADRE FORZADOó DIFERENCIAS AL CIERRE IMPLEMENTACION OPEN BANK.</v>
      </c>
    </row>
    <row r="6509" spans="1:4" x14ac:dyDescent="0.35">
      <c r="A6509" t="str">
        <f t="shared" si="203"/>
        <v>RCFSAN-REGULARIZACIÓN CUADRE FORZADO ó DIFERENCIAS AL CIERRE IMPLEMENTACION SANTANDER.</v>
      </c>
      <c r="B6509" s="9" t="s">
        <v>13426</v>
      </c>
      <c r="C6509" s="9" t="s">
        <v>13427</v>
      </c>
      <c r="D6509" t="str">
        <f t="shared" si="204"/>
        <v>RCFSAN-REGULARIZACIÓN CUADRE FORZADO ó DIFERENCIAS AL CIERRE IMPLEMENTACION SANTANDER.</v>
      </c>
    </row>
    <row r="6510" spans="1:4" x14ac:dyDescent="0.35">
      <c r="A6510" t="str">
        <f t="shared" si="203"/>
        <v>RCFSCB-REGULARIZACIÓN CUADRE FORZADO ó DIFERENCIAS AL CIERRE IMPLEMENTACION SCB.</v>
      </c>
      <c r="B6510" s="9" t="s">
        <v>13428</v>
      </c>
      <c r="C6510" s="9" t="s">
        <v>13429</v>
      </c>
      <c r="D6510" t="str">
        <f t="shared" si="204"/>
        <v>RCFSCB-REGULARIZACIÓN CUADRE FORZADO ó DIFERENCIAS AL CIERRE IMPLEMENTACION SCB.</v>
      </c>
    </row>
    <row r="6511" spans="1:4" x14ac:dyDescent="0.35">
      <c r="A6511" t="str">
        <f t="shared" si="203"/>
        <v>RCFSEB-REG. CUADRE FORZADO IMPLEMENTACION SEB</v>
      </c>
      <c r="B6511" s="9" t="s">
        <v>13430</v>
      </c>
      <c r="C6511" s="9" t="s">
        <v>13431</v>
      </c>
      <c r="D6511" t="str">
        <f t="shared" si="204"/>
        <v>RCFSEB-REG. CUADRE FORZADO IMPLEMENTACION SEB</v>
      </c>
    </row>
    <row r="6512" spans="1:4" x14ac:dyDescent="0.35">
      <c r="A6512" t="str">
        <f t="shared" si="203"/>
        <v>RCFSOV-REGULARIZACIÓNN CUADRE FORZADOó DIFERENCIAS AL CIERRE IMPLEMENTACION OPEN BANK.</v>
      </c>
      <c r="B6512" s="9" t="s">
        <v>13424</v>
      </c>
      <c r="C6512" s="9" t="s">
        <v>13432</v>
      </c>
      <c r="D6512" t="str">
        <f t="shared" si="204"/>
        <v>RCFSOV-REGULARIZACIÓNN CUADRE FORZADOó DIFERENCIAS AL CIERRE IMPLEMENTACION OPEN BANK.</v>
      </c>
    </row>
    <row r="6513" spans="1:4" x14ac:dyDescent="0.35">
      <c r="A6513" t="str">
        <f t="shared" si="203"/>
        <v>RCFTOT-REGULARIZACIÓN CUADRE FORZADO ó DIFERENCIAS AL CIERRE IMPLEMENTACION TOTTA.</v>
      </c>
      <c r="B6513" s="9" t="s">
        <v>13433</v>
      </c>
      <c r="C6513" s="9" t="s">
        <v>13434</v>
      </c>
      <c r="D6513" t="str">
        <f t="shared" si="204"/>
        <v>RCFTOT-REGULARIZACIÓN CUADRE FORZADO ó DIFERENCIAS AL CIERRE IMPLEMENTACION TOTTA.</v>
      </c>
    </row>
    <row r="6514" spans="1:4" x14ac:dyDescent="0.35">
      <c r="A6514" t="str">
        <f t="shared" si="203"/>
        <v>RCLOPB-APLICACION PARA LA GESTION DEL MARCO DE RECICLAJE EN OPENBANK</v>
      </c>
      <c r="B6514" s="9" t="s">
        <v>13435</v>
      </c>
      <c r="C6514" s="9" t="s">
        <v>13436</v>
      </c>
      <c r="D6514" t="str">
        <f t="shared" si="204"/>
        <v>RCLOPB-APLICACION PARA LA GESTION DEL MARCO DE RECICLAJE EN OPENBANK</v>
      </c>
    </row>
    <row r="6515" spans="1:4" x14ac:dyDescent="0.35">
      <c r="A6515" t="str">
        <f t="shared" si="203"/>
        <v>RCOCBK-Remesas de Contratos Oficina Canal Banking Reform</v>
      </c>
      <c r="B6515" s="9" t="s">
        <v>13437</v>
      </c>
      <c r="C6515" s="9" t="s">
        <v>13438</v>
      </c>
      <c r="D6515" t="str">
        <f t="shared" si="204"/>
        <v>RCOCBK-Remesas de Contratos Oficina Canal Banking Reform</v>
      </c>
    </row>
    <row r="6516" spans="1:4" x14ac:dyDescent="0.35">
      <c r="A6516" t="str">
        <f t="shared" si="203"/>
        <v>RCORFB-Remesas de Contratos Oficina Reforming F Banking</v>
      </c>
      <c r="B6516" s="9" t="s">
        <v>13439</v>
      </c>
      <c r="C6516" s="9" t="s">
        <v>13440</v>
      </c>
      <c r="D6516" t="str">
        <f t="shared" si="204"/>
        <v>RCORFB-Remesas de Contratos Oficina Reforming F Banking</v>
      </c>
    </row>
    <row r="6517" spans="1:4" x14ac:dyDescent="0.35">
      <c r="A6517" t="str">
        <f t="shared" si="203"/>
        <v>RDFIES-IIC ROUTING DISTRIBUCION FINV ESPAÑA</v>
      </c>
      <c r="B6517" s="9" t="s">
        <v>13441</v>
      </c>
      <c r="C6517" s="9" t="s">
        <v>13442</v>
      </c>
      <c r="D6517" t="str">
        <f t="shared" si="204"/>
        <v>RDFIES-IIC ROUTING DISTRIBUCION FINV ESPAÑA</v>
      </c>
    </row>
    <row r="6518" spans="1:4" x14ac:dyDescent="0.35">
      <c r="A6518" t="str">
        <f t="shared" si="203"/>
        <v>RDLHRH-Piezas técnicas y procesos necesarios para extraer y almacenar toda la información necesaria que se maneja en RORAC HM (estructuras, fuentes, parámetros y outputs) con la trazabilidad necesaria.</v>
      </c>
      <c r="B6518" s="9" t="s">
        <v>13443</v>
      </c>
      <c r="C6518" s="9" t="s">
        <v>13444</v>
      </c>
      <c r="D6518" t="str">
        <f t="shared" si="204"/>
        <v>RDLHRH-Piezas técnicas y procesos necesarios para extraer y almacenar toda la información necesaria que se maneja en RORAC HM (estructuras, fuentes, parámetros y outputs) con la trazabilidad necesaria.</v>
      </c>
    </row>
    <row r="6519" spans="1:4" x14ac:dyDescent="0.35">
      <c r="A6519" t="str">
        <f t="shared" si="203"/>
        <v>RDTDIS-</v>
      </c>
      <c r="B6519" s="9" t="s">
        <v>3520</v>
      </c>
      <c r="C6519" s="9" t="s">
        <v>13445</v>
      </c>
      <c r="D6519" t="str">
        <f t="shared" si="204"/>
        <v>RDTDIS-</v>
      </c>
    </row>
    <row r="6520" spans="1:4" x14ac:dyDescent="0.35">
      <c r="A6520" t="str">
        <f t="shared" si="203"/>
        <v>RDTEST-Interfaz gráfica para la configuración y el lanzamiento de pruebas</v>
      </c>
      <c r="B6520" s="9" t="s">
        <v>13446</v>
      </c>
      <c r="C6520" s="9" t="s">
        <v>13447</v>
      </c>
      <c r="D6520" t="str">
        <f t="shared" si="204"/>
        <v>RDTEST-Interfaz gráfica para la configuración y el lanzamiento de pruebas</v>
      </c>
    </row>
    <row r="6521" spans="1:4" x14ac:dyDescent="0.35">
      <c r="A6521" t="str">
        <f t="shared" ref="A6521:A6584" si="205">CONCATENATE(C6521,"-",B6521)</f>
        <v>RDTGEN-Aplicación para la generación de fuentes simuladas</v>
      </c>
      <c r="B6521" s="9" t="s">
        <v>13448</v>
      </c>
      <c r="C6521" s="9" t="s">
        <v>13449</v>
      </c>
      <c r="D6521" t="str">
        <f t="shared" ref="D6521:D6584" si="206">A6521</f>
        <v>RDTGEN-Aplicación para la generación de fuentes simuladas</v>
      </c>
    </row>
    <row r="6522" spans="1:4" x14ac:dyDescent="0.35">
      <c r="A6522" t="str">
        <f t="shared" si="205"/>
        <v>RDTGOV-Aplicación para el orquestamiento de las ejecuciones de decisiones en RDT</v>
      </c>
      <c r="B6522" s="9" t="s">
        <v>13450</v>
      </c>
      <c r="C6522" s="9" t="s">
        <v>13451</v>
      </c>
      <c r="D6522" t="str">
        <f t="shared" si="206"/>
        <v>RDTGOV-Aplicación para el orquestamiento de las ejecuciones de decisiones en RDT</v>
      </c>
    </row>
    <row r="6523" spans="1:4" x14ac:dyDescent="0.35">
      <c r="A6523" t="str">
        <f t="shared" si="205"/>
        <v>RDTSIM-Mediante esta nueva herramienta de simulación, el usuario podrá realizar búsquedas y filtrados de los datos de entrada y salida del motor que hayan sido usados en anteriores procesos de decisión del cliente.</v>
      </c>
      <c r="B6523" s="9" t="s">
        <v>13452</v>
      </c>
      <c r="C6523" s="9" t="s">
        <v>13453</v>
      </c>
      <c r="D6523" t="str">
        <f t="shared" si="206"/>
        <v>RDTSIM-Mediante esta nueva herramienta de simulación, el usuario podrá realizar búsquedas y filtrados de los datos de entrada y salida del motor que hayan sido usados en anteriores procesos de decisión del cliente.</v>
      </c>
    </row>
    <row r="6524" spans="1:4" x14ac:dyDescent="0.35">
      <c r="A6524" t="str">
        <f t="shared" si="205"/>
        <v>REASSR-Aplicación que realiza la gestión de las pólizas reaseguradas de Santander Seguros y Reaseguros</v>
      </c>
      <c r="B6524" s="9" t="s">
        <v>13454</v>
      </c>
      <c r="C6524" s="9" t="s">
        <v>13455</v>
      </c>
      <c r="D6524" t="str">
        <f t="shared" si="206"/>
        <v>REASSR-Aplicación que realiza la gestión de las pólizas reaseguradas de Santander Seguros y Reaseguros</v>
      </c>
    </row>
    <row r="6525" spans="1:4" x14ac:dyDescent="0.35">
      <c r="A6525" t="str">
        <f t="shared" si="205"/>
        <v>RECADN-Piezas técnicas y procesos necesarios para extraer y almacenar toda la información necesaria que se maneja en CARTERA DE NEGOCIACION (Información Local, Estructuras Contables, Parámetros, Tablas Generales, Baremos, Datos Aplicación, Seguridad y Datos Motor) con la trazabilidad necesaria.</v>
      </c>
      <c r="B6525" s="9" t="s">
        <v>13456</v>
      </c>
      <c r="C6525" s="9" t="s">
        <v>13457</v>
      </c>
      <c r="D6525" t="str">
        <f t="shared" si="206"/>
        <v>RECADN-Piezas técnicas y procesos necesarios para extraer y almacenar toda la información necesaria que se maneja en CARTERA DE NEGOCIACION (Información Local, Estructuras Contables, Parámetros, Tablas Generales, Baremos, Datos Aplicación, Seguridad y Datos Motor) con la trazabilidad necesaria.</v>
      </c>
    </row>
    <row r="6526" spans="1:4" x14ac:dyDescent="0.35">
      <c r="A6526" t="str">
        <f t="shared" si="205"/>
        <v>RECCBK-Recibidas Oficina Canal Banking Reform</v>
      </c>
      <c r="B6526" s="9" t="s">
        <v>13458</v>
      </c>
      <c r="C6526" s="9" t="s">
        <v>13459</v>
      </c>
      <c r="D6526" t="str">
        <f t="shared" si="206"/>
        <v>RECCBK-Recibidas Oficina Canal Banking Reform</v>
      </c>
    </row>
    <row r="6527" spans="1:4" x14ac:dyDescent="0.35">
      <c r="A6527" t="str">
        <f t="shared" si="205"/>
        <v>RECDOM-Recibos Domiciliados: Detalle, Devolución, Anulación prox vctos, consulta en PDF.
Aplicación para Internt Empresas y Movilidad Empresas.</v>
      </c>
      <c r="B6527" s="9" t="s">
        <v>13460</v>
      </c>
      <c r="C6527" s="9" t="s">
        <v>13461</v>
      </c>
      <c r="D6527" t="str">
        <f t="shared" si="206"/>
        <v>RECDOM-Recibos Domiciliados: Detalle, Devolución, Anulación prox vctos, consulta en PDF.
Aplicación para Internt Empresas y Movilidad Empresas.</v>
      </c>
    </row>
    <row r="6528" spans="1:4" x14ac:dyDescent="0.35">
      <c r="A6528" t="str">
        <f t="shared" si="205"/>
        <v>RECFIR-Operativas de 1ª firma y recordar firma (parte pública) de Super Net Particulares responsive design para poder ser consumidas desde movilidad.</v>
      </c>
      <c r="B6528" s="9" t="s">
        <v>13462</v>
      </c>
      <c r="C6528" s="9" t="s">
        <v>13463</v>
      </c>
      <c r="D6528" t="str">
        <f t="shared" si="206"/>
        <v>RECFIR-Operativas de 1ª firma y recordar firma (parte pública) de Super Net Particulares responsive design para poder ser consumidas desde movilidad.</v>
      </c>
    </row>
    <row r="6529" spans="1:4" x14ac:dyDescent="0.35">
      <c r="A6529" t="str">
        <f t="shared" si="205"/>
        <v>RECIC1-CAJA: CONTROL DE RECICLADO DE BILLETES PARA SANTANDER. SW GESTIONADO POR EL LABORATORIO</v>
      </c>
      <c r="B6529" s="9" t="s">
        <v>13464</v>
      </c>
      <c r="C6529" s="9" t="s">
        <v>13465</v>
      </c>
      <c r="D6529" t="str">
        <f t="shared" si="206"/>
        <v>RECIC1-CAJA: CONTROL DE RECICLADO DE BILLETES PARA SANTANDER. SW GESTIONADO POR EL LABORATORIO</v>
      </c>
    </row>
    <row r="6530" spans="1:4" x14ac:dyDescent="0.35">
      <c r="A6530" t="str">
        <f t="shared" si="205"/>
        <v>RECIC2-CAJA: CONTROL DE RECICLADO DE BILLETES PARA BANESTO. SW GESTIONADO POR EL LABORATORIO</v>
      </c>
      <c r="B6530" s="9" t="s">
        <v>13466</v>
      </c>
      <c r="C6530" s="9" t="s">
        <v>13467</v>
      </c>
      <c r="D6530" t="str">
        <f t="shared" si="206"/>
        <v>RECIC2-CAJA: CONTROL DE RECICLADO DE BILLETES PARA BANESTO. SW GESTIONADO POR EL LABORATORIO</v>
      </c>
    </row>
    <row r="6531" spans="1:4" x14ac:dyDescent="0.35">
      <c r="A6531" t="str">
        <f t="shared" si="205"/>
        <v>RECIC3-CAJA: CONTROL DE RECICLADO DE BILLETES PARA TOTTA. SW GESTIONADO POR EL LABORATORIO</v>
      </c>
      <c r="B6531" s="9" t="s">
        <v>13468</v>
      </c>
      <c r="C6531" s="9" t="s">
        <v>13469</v>
      </c>
      <c r="D6531" t="str">
        <f t="shared" si="206"/>
        <v>RECIC3-CAJA: CONTROL DE RECICLADO DE BILLETES PARA TOTTA. SW GESTIONADO POR EL LABORATORIO</v>
      </c>
    </row>
    <row r="6532" spans="1:4" x14ac:dyDescent="0.35">
      <c r="A6532" t="str">
        <f t="shared" si="205"/>
        <v>RECICL-Gestiona la información de billetes reciclados por los dispositivos automáticos de control de billetes</v>
      </c>
      <c r="B6532" s="9" t="s">
        <v>13470</v>
      </c>
      <c r="C6532" s="9" t="s">
        <v>13471</v>
      </c>
      <c r="D6532" t="str">
        <f t="shared" si="206"/>
        <v>RECICL-Gestiona la información de billetes reciclados por los dispositivos automáticos de control de billetes</v>
      </c>
    </row>
    <row r="6533" spans="1:4" x14ac:dyDescent="0.35">
      <c r="A6533" t="str">
        <f t="shared" si="205"/>
        <v>RECJUZ-Cuadro de mando Qlikview de reconciliación de las operaciones de Cajeros con la aplicación de Juzgados.</v>
      </c>
      <c r="B6533" s="9" t="s">
        <v>13472</v>
      </c>
      <c r="C6533" s="9" t="s">
        <v>13473</v>
      </c>
      <c r="D6533" t="str">
        <f t="shared" si="206"/>
        <v>RECJUZ-Cuadro de mando Qlikview de reconciliación de las operaciones de Cajeros con la aplicación de Juzgados.</v>
      </c>
    </row>
    <row r="6534" spans="1:4" x14ac:dyDescent="0.35">
      <c r="A6534" t="str">
        <f t="shared" si="205"/>
        <v>RECOAL-Aplicación para la gestión de retrocesiones o bonificaciones de facturas de comisiones de contratos del banco.</v>
      </c>
      <c r="B6534" s="9" t="s">
        <v>13474</v>
      </c>
      <c r="C6534" s="9" t="s">
        <v>13475</v>
      </c>
      <c r="D6534" t="str">
        <f t="shared" si="206"/>
        <v>RECOAL-Aplicación para la gestión de retrocesiones o bonificaciones de facturas de comisiones de contratos del banco.</v>
      </c>
    </row>
    <row r="6535" spans="1:4" x14ac:dyDescent="0.35">
      <c r="A6535" t="str">
        <f t="shared" si="205"/>
        <v>RECOCO-Aplicación para la componentización de la relación entre contratos.</v>
      </c>
      <c r="B6535" s="9" t="s">
        <v>13476</v>
      </c>
      <c r="C6535" s="9" t="s">
        <v>13477</v>
      </c>
      <c r="D6535" t="str">
        <f t="shared" si="206"/>
        <v>RECOCO-Aplicación para la componentización de la relación entre contratos.</v>
      </c>
    </row>
    <row r="6536" spans="1:4" x14ac:dyDescent="0.35">
      <c r="A6536" t="str">
        <f t="shared" si="205"/>
        <v>RECOOM-Relación contratos_ordenes MX</v>
      </c>
      <c r="B6536" s="9" t="s">
        <v>13478</v>
      </c>
      <c r="C6536" s="9" t="s">
        <v>13479</v>
      </c>
      <c r="D6536" t="str">
        <f t="shared" si="206"/>
        <v>RECOOM-Relación contratos_ordenes MX</v>
      </c>
    </row>
    <row r="6537" spans="1:4" x14ac:dyDescent="0.35">
      <c r="A6537" t="str">
        <f t="shared" si="205"/>
        <v>RECOPM-Aplicación Multi para la regularización contable de PMAS. Herramienta para resolver contablemente (pero incluyendo la correspondiente actualización de auxiliares), aquellos descuadres que se han detectado como más habituales en la  operativa diaria de PMAS.</v>
      </c>
      <c r="B6537" s="9" t="s">
        <v>13480</v>
      </c>
      <c r="C6537" s="9" t="s">
        <v>13481</v>
      </c>
      <c r="D6537" t="str">
        <f t="shared" si="206"/>
        <v>RECOPM-Aplicación Multi para la regularización contable de PMAS. Herramienta para resolver contablemente (pero incluyendo la correspondiente actualización de auxiliares), aquellos descuadres que se han detectado como más habituales en la  operativa diaria de PMAS.</v>
      </c>
    </row>
    <row r="6538" spans="1:4" x14ac:dyDescent="0.35">
      <c r="A6538" t="str">
        <f t="shared" si="205"/>
        <v>RECOSA-REPOS DE OPER COBRO SANTANDER MULTIFICACION</v>
      </c>
      <c r="B6538" s="9" t="s">
        <v>13482</v>
      </c>
      <c r="C6538" s="9" t="s">
        <v>13483</v>
      </c>
      <c r="D6538" t="str">
        <f t="shared" si="206"/>
        <v>RECOSA-REPOS DE OPER COBRO SANTANDER MULTIFICACION</v>
      </c>
    </row>
    <row r="6539" spans="1:4" x14ac:dyDescent="0.35">
      <c r="A6539" t="str">
        <f t="shared" si="205"/>
        <v>RECPSU-Aplicación para la regularización contable de PMAS. Herramienta para resolver contablemente (pero incluyendo la correspondiente actualización de auxiliares), aquellos descuadres que se han detectado como más habituales en la  operativa diaria de PMAS. Implementación especifica para Santander USA</v>
      </c>
      <c r="B6539" s="9" t="s">
        <v>13484</v>
      </c>
      <c r="C6539" s="9" t="s">
        <v>13485</v>
      </c>
      <c r="D6539" t="str">
        <f t="shared" si="206"/>
        <v>RECPSU-Aplicación para la regularización contable de PMAS. Herramienta para resolver contablemente (pero incluyendo la correspondiente actualización de auxiliares), aquellos descuadres que se han detectado como más habituales en la  operativa diaria de PMAS. Implementación especifica para Santander USA</v>
      </c>
    </row>
    <row r="6540" spans="1:4" x14ac:dyDescent="0.35">
      <c r="A6540" t="str">
        <f t="shared" si="205"/>
        <v>RECRFB-Recibidas Oficina Reforming F Banking</v>
      </c>
      <c r="B6540" s="9" t="s">
        <v>13486</v>
      </c>
      <c r="C6540" s="9" t="s">
        <v>13487</v>
      </c>
      <c r="D6540" t="str">
        <f t="shared" si="206"/>
        <v>RECRFB-Recibidas Oficina Reforming F Banking</v>
      </c>
    </row>
    <row r="6541" spans="1:4" x14ac:dyDescent="0.35">
      <c r="A6541" t="str">
        <f t="shared" si="205"/>
        <v>REDEC1-Extraciones con destino explotación de información para informes o sistemas externos en particular las interfaces destinados a los distintos reportes Banco de España vía XBRL y el propio Modelos Físico de datos</v>
      </c>
      <c r="B6541" s="9" t="s">
        <v>13488</v>
      </c>
      <c r="C6541" s="9" t="s">
        <v>13489</v>
      </c>
      <c r="D6541" t="str">
        <f t="shared" si="206"/>
        <v>REDEC1-Extraciones con destino explotación de información para informes o sistemas externos en particular las interfaces destinados a los distintos reportes Banco de España vía XBRL y el propio Modelos Físico de datos</v>
      </c>
    </row>
    <row r="6542" spans="1:4" x14ac:dyDescent="0.35">
      <c r="A6542" t="str">
        <f t="shared" si="205"/>
        <v>REDECO-Almacén de todos aquellos cobros que están siendo gestionados por el sistema Gestor de Cobros. Contempla funcionalidades de acceso y consulta, mantenimiento de los datos almacenados, así como la relación con los recursos sobre los que tratarán de imputarse.</v>
      </c>
      <c r="B6542" s="9" t="s">
        <v>13490</v>
      </c>
      <c r="C6542" s="9" t="s">
        <v>13491</v>
      </c>
      <c r="D6542" t="str">
        <f t="shared" si="206"/>
        <v>REDECO-Almacén de todos aquellos cobros que están siendo gestionados por el sistema Gestor de Cobros. Contempla funcionalidades de acceso y consulta, mantenimiento de los datos almacenados, así como la relación con los recursos sobre los que tratarán de imputarse.</v>
      </c>
    </row>
    <row r="6543" spans="1:4" x14ac:dyDescent="0.35">
      <c r="A6543" t="str">
        <f t="shared" si="205"/>
        <v>REDELR-core</v>
      </c>
      <c r="B6543" s="9" t="s">
        <v>6440</v>
      </c>
      <c r="C6543" s="9" t="s">
        <v>13492</v>
      </c>
      <c r="D6543" t="str">
        <f t="shared" si="206"/>
        <v>REDELR-core</v>
      </c>
    </row>
    <row r="6544" spans="1:4" x14ac:dyDescent="0.35">
      <c r="A6544" t="str">
        <f t="shared" si="205"/>
        <v>REDENO-Aplicación de Protesto Notarial</v>
      </c>
      <c r="B6544" s="9" t="s">
        <v>13493</v>
      </c>
      <c r="C6544" s="9" t="s">
        <v>13494</v>
      </c>
      <c r="D6544" t="str">
        <f t="shared" si="206"/>
        <v>REDENO-Aplicación de Protesto Notarial</v>
      </c>
    </row>
    <row r="6545" spans="1:4" x14ac:dyDescent="0.35">
      <c r="A6545" t="str">
        <f t="shared" si="205"/>
        <v>REDEPR-Reglas y parámetros que sirven para dar valor a cada una de las variables y permite agruparlas en criterios de priorización, y que servirán para poder cuantificar la prioridad de las unidades de cobro. Contempla el motor de cálculo de la prioridad las unidades de cobro.</v>
      </c>
      <c r="B6545" s="9" t="s">
        <v>13495</v>
      </c>
      <c r="C6545" s="9" t="s">
        <v>13496</v>
      </c>
      <c r="D6545" t="str">
        <f t="shared" si="206"/>
        <v>REDEPR-Reglas y parámetros que sirven para dar valor a cada una de las variables y permite agruparlas en criterios de priorización, y que servirán para poder cuantificar la prioridad de las unidades de cobro. Contempla el motor de cálculo de la prioridad las unidades de cobro.</v>
      </c>
    </row>
    <row r="6546" spans="1:4" x14ac:dyDescent="0.35">
      <c r="A6546" t="str">
        <f t="shared" si="205"/>
        <v>REDERE-Proceso que recibe la remesa (formato XML), consulta el saldo y recalcula la remesa en función del saldo de las cuentas.</v>
      </c>
      <c r="B6546" s="9" t="s">
        <v>13497</v>
      </c>
      <c r="C6546" s="9" t="s">
        <v>13498</v>
      </c>
      <c r="D6546" t="str">
        <f t="shared" si="206"/>
        <v>REDERE-Proceso que recibe la remesa (formato XML), consulta el saldo y recalcula la remesa en función del saldo de las cuentas.</v>
      </c>
    </row>
    <row r="6547" spans="1:4" x14ac:dyDescent="0.35">
      <c r="A6547" t="str">
        <f t="shared" si="205"/>
        <v>REDEXT-GESTIóN DE REDES EXTERNAS</v>
      </c>
      <c r="B6547" s="9" t="s">
        <v>13499</v>
      </c>
      <c r="C6547" s="9" t="s">
        <v>13500</v>
      </c>
      <c r="D6547" t="str">
        <f t="shared" si="206"/>
        <v>REDEXT-GESTIóN DE REDES EXTERNAS</v>
      </c>
    </row>
    <row r="6548" spans="1:4" x14ac:dyDescent="0.35">
      <c r="A6548" t="str">
        <f t="shared" si="205"/>
        <v>REDIDE-PMAS. REDES E INTERCAMBIO DEU</v>
      </c>
      <c r="B6548" s="9" t="s">
        <v>13501</v>
      </c>
      <c r="C6548" s="9" t="s">
        <v>13502</v>
      </c>
      <c r="D6548" t="str">
        <f t="shared" si="206"/>
        <v>REDIDE-PMAS. REDES E INTERCAMBIO DEU</v>
      </c>
    </row>
    <row r="6549" spans="1:4" x14ac:dyDescent="0.35">
      <c r="A6549" t="str">
        <f t="shared" si="205"/>
        <v>REDINT-Realizará la Conciliación de Operaciones por red, Control de Ficheros, Control de tramos y horas, Control y gestión de enrutamiento, Generación de Fichero de refresh de Bines, Gestión de Bines, Gestión de Cobros/Pagos, Gestión de comunicación de Comercios a Redes, Gestión de Facturas, Gestión de Fichero de Incoming, Gestión de Fichero de Outgoing, Gestión de incidencias de Intercambio, Gestión de liquidaciones, Gestión de Listas Negras y excepciones, Gestión de Monedas, Gestión de Redes, Gestión de Tasas de Intercambio, Gestión de Tipos de Cambio Adquirente, Incorporación de operaciones a incidencias incoming, Incorporación de operaciones resueltas, Incorporación de Operaciones validadas, Informes de Control de Bines y enrutamiento, Informes Operativos Intercambio, Recepción de Bines de las redes, Recopilación de operaciones al Outgoing y Validación de operaciones Incoming</v>
      </c>
      <c r="B6549" s="9" t="s">
        <v>13503</v>
      </c>
      <c r="C6549" s="9" t="s">
        <v>13504</v>
      </c>
      <c r="D6549" t="str">
        <f t="shared" si="206"/>
        <v>REDINT-Realizará la Conciliación de Operaciones por red, Control de Ficheros, Control de tramos y horas, Control y gestión de enrutamiento, Generación de Fichero de refresh de Bines, Gestión de Bines, Gestión de Cobros/Pagos, Gestión de comunicación de Comercios a Redes, Gestión de Facturas, Gestión de Fichero de Incoming, Gestión de Fichero de Outgoing, Gestión de incidencias de Intercambio, Gestión de liquidaciones, Gestión de Listas Negras y excepciones, Gestión de Monedas, Gestión de Redes, Gestión de Tasas de Intercambio, Gestión de Tipos de Cambio Adquirente, Incorporación de operaciones a incidencias incoming, Incorporación de operaciones resueltas, Incorporación de Operaciones validadas, Informes de Control de Bines y enrutamiento, Informes Operativos Intercambio, Recepción de Bines de las redes, Recopilación de operaciones al Outgoing y Validación de operaciones Incoming</v>
      </c>
    </row>
    <row r="6550" spans="1:4" x14ac:dyDescent="0.35">
      <c r="A6550" t="str">
        <f t="shared" si="205"/>
        <v>REDIUK-PMAS. REDES E INTERCAMBIO UK</v>
      </c>
      <c r="B6550" s="9" t="s">
        <v>13505</v>
      </c>
      <c r="C6550" s="9" t="s">
        <v>13506</v>
      </c>
      <c r="D6550" t="str">
        <f t="shared" si="206"/>
        <v>REDIUK-PMAS. REDES E INTERCAMBIO UK</v>
      </c>
    </row>
    <row r="6551" spans="1:4" x14ac:dyDescent="0.35">
      <c r="A6551" t="str">
        <f t="shared" si="205"/>
        <v>REDIUS-PMAS. REDES E INTERCAMBIO USA</v>
      </c>
      <c r="B6551" s="9" t="s">
        <v>13507</v>
      </c>
      <c r="C6551" s="9" t="s">
        <v>13508</v>
      </c>
      <c r="D6551" t="str">
        <f t="shared" si="206"/>
        <v>REDIUS-PMAS. REDES E INTERCAMBIO USA</v>
      </c>
    </row>
    <row r="6552" spans="1:4" x14ac:dyDescent="0.35">
      <c r="A6552" t="str">
        <f t="shared" si="205"/>
        <v>REDODM-Guarda la referencia del documento (Extracto) asociado a un movimiento</v>
      </c>
      <c r="B6552" s="9" t="s">
        <v>13509</v>
      </c>
      <c r="C6552" s="9" t="s">
        <v>13510</v>
      </c>
      <c r="D6552" t="str">
        <f t="shared" si="206"/>
        <v>REDODM-Guarda la referencia del documento (Extracto) asociado a un movimiento</v>
      </c>
    </row>
    <row r="6553" spans="1:4" x14ac:dyDescent="0.35">
      <c r="A6553" t="str">
        <f t="shared" si="205"/>
        <v>REDWAL-DATA WAREHOUSE ALM CORPORATIVO.</v>
      </c>
      <c r="B6553" s="9" t="s">
        <v>13511</v>
      </c>
      <c r="C6553" s="9" t="s">
        <v>13512</v>
      </c>
      <c r="D6553" t="str">
        <f t="shared" si="206"/>
        <v>REDWAL-DATA WAREHOUSE ALM CORPORATIVO.</v>
      </c>
    </row>
    <row r="6554" spans="1:4" x14ac:dyDescent="0.35">
      <c r="A6554" t="str">
        <f t="shared" si="205"/>
        <v>REEBPS-SCT Representación externa B. Popular</v>
      </c>
      <c r="B6554" s="9" t="s">
        <v>13513</v>
      </c>
      <c r="C6554" s="9" t="s">
        <v>13514</v>
      </c>
      <c r="D6554" t="str">
        <f t="shared" si="206"/>
        <v>REEBPS-SCT Representación externa B. Popular</v>
      </c>
    </row>
    <row r="6555" spans="1:4" x14ac:dyDescent="0.35">
      <c r="A6555" t="str">
        <f t="shared" si="205"/>
        <v>REENPB-RELACIONES ENTRE PERSONAS BMG</v>
      </c>
      <c r="B6555" s="9" t="s">
        <v>13515</v>
      </c>
      <c r="C6555" s="9" t="s">
        <v>13516</v>
      </c>
      <c r="D6555" t="str">
        <f t="shared" si="206"/>
        <v>REENPB-RELACIONES ENTRE PERSONAS BMG</v>
      </c>
    </row>
    <row r="6556" spans="1:4" x14ac:dyDescent="0.35">
      <c r="A6556" t="str">
        <f t="shared" si="205"/>
        <v>REFBMG-REFUNDICIONES BMG</v>
      </c>
      <c r="B6556" s="9" t="s">
        <v>13517</v>
      </c>
      <c r="C6556" s="9" t="s">
        <v>13518</v>
      </c>
      <c r="D6556" t="str">
        <f t="shared" si="206"/>
        <v>REFBMG-REFUNDICIONES BMG</v>
      </c>
    </row>
    <row r="6557" spans="1:4" x14ac:dyDescent="0.35">
      <c r="A6557" t="str">
        <f t="shared" si="205"/>
        <v>REGBMG-Información Regulatoria de Personas BMG</v>
      </c>
      <c r="B6557" s="9" t="s">
        <v>13519</v>
      </c>
      <c r="C6557" s="9" t="s">
        <v>13520</v>
      </c>
      <c r="D6557" t="str">
        <f t="shared" si="206"/>
        <v>REGBMG-Información Regulatoria de Personas BMG</v>
      </c>
    </row>
    <row r="6558" spans="1:4" x14ac:dyDescent="0.35">
      <c r="A6558" t="str">
        <f t="shared" si="205"/>
        <v>REGCLA-Regenerar clave de acceso del Contrato Multicanal.</v>
      </c>
      <c r="B6558" s="9" t="s">
        <v>13521</v>
      </c>
      <c r="C6558" s="9" t="s">
        <v>13522</v>
      </c>
      <c r="D6558" t="str">
        <f t="shared" si="206"/>
        <v>REGCLA-Regenerar clave de acceso del Contrato Multicanal.</v>
      </c>
    </row>
    <row r="6559" spans="1:4" x14ac:dyDescent="0.35">
      <c r="A6559" t="str">
        <f t="shared" si="205"/>
        <v>REGHIP-GENERACION REGISTRO HIPOTECARIO</v>
      </c>
      <c r="B6559" s="9" t="s">
        <v>13523</v>
      </c>
      <c r="C6559" s="9" t="s">
        <v>13524</v>
      </c>
      <c r="D6559" t="str">
        <f t="shared" si="206"/>
        <v>REGHIP-GENERACION REGISTRO HIPOTECARIO</v>
      </c>
    </row>
    <row r="6560" spans="1:4" x14ac:dyDescent="0.35">
      <c r="A6560" t="str">
        <f t="shared" si="205"/>
        <v>REGINT-Regularización partidas de Interaplicaciones</v>
      </c>
      <c r="B6560" s="9" t="s">
        <v>13525</v>
      </c>
      <c r="C6560" s="9" t="s">
        <v>13526</v>
      </c>
      <c r="D6560" t="str">
        <f t="shared" si="206"/>
        <v>REGINT-Regularización partidas de Interaplicaciones</v>
      </c>
    </row>
    <row r="6561" spans="1:4" x14ac:dyDescent="0.35">
      <c r="A6561" t="str">
        <f t="shared" si="205"/>
        <v>REGMUL-Consulta de la definición del idioma por defecto en cada instalación, de uso por la aplicación estructural del multi-idioma. Este modelo esta definido como táctico, y no tiene definidas reglas, sino que asigna un valor fijo en cada instalación</v>
      </c>
      <c r="B6561" s="9" t="s">
        <v>13527</v>
      </c>
      <c r="C6561" s="9" t="s">
        <v>13528</v>
      </c>
      <c r="D6561" t="str">
        <f t="shared" si="206"/>
        <v>REGMUL-Consulta de la definición del idioma por defecto en cada instalación, de uso por la aplicación estructural del multi-idioma. Este modelo esta definido como táctico, y no tiene definidas reglas, sino que asigna un valor fijo en cada instalación</v>
      </c>
    </row>
    <row r="6562" spans="1:4" x14ac:dyDescent="0.35">
      <c r="A6562" t="str">
        <f t="shared" si="205"/>
        <v>REGPEI-"Repositorio de información global actual e histórica para la recepción de información de activos y carteras correspondientes a productos delegados, administrados o gestionados por SAM  de cara a poder realizar la explotación de dicha información a futuro. Los activos del maestro de valores deben estar unificados a nivel global.
Permitirán almacenar  información relativa a:
o Definición de producto 
o Seguimiento del Producto.
o Maestro de Valores 
o Relación Producto-Subyacente"</v>
      </c>
      <c r="B6562" s="9" t="s">
        <v>13529</v>
      </c>
      <c r="C6562" s="9" t="s">
        <v>13530</v>
      </c>
      <c r="D6562" t="str">
        <f t="shared" si="206"/>
        <v>REGPEI-"Repositorio de información global actual e histórica para la recepción de información de activos y carteras correspondientes a productos delegados, administrados o gestionados por SAM  de cara a poder realizar la explotación de dicha información a futuro. Los activos del maestro de valores deben estar unificados a nivel global.
Permitirán almacenar  información relativa a:
o Definición de producto 
o Seguimiento del Producto.
o Maestro de Valores 
o Relación Producto-Subyacente"</v>
      </c>
    </row>
    <row r="6563" spans="1:4" x14ac:dyDescent="0.35">
      <c r="A6563" t="str">
        <f t="shared" si="205"/>
        <v>REGRE1-REGULATORY REPORTING APPLICATIONS SCF</v>
      </c>
      <c r="B6563" s="9" t="s">
        <v>13531</v>
      </c>
      <c r="C6563" s="9" t="s">
        <v>13532</v>
      </c>
      <c r="D6563" t="str">
        <f t="shared" si="206"/>
        <v>REGRE1-REGULATORY REPORTING APPLICATIONS SCF</v>
      </c>
    </row>
    <row r="6564" spans="1:4" x14ac:dyDescent="0.35">
      <c r="A6564" t="str">
        <f t="shared" si="205"/>
        <v>REINES-Realizará la Conciliación de Operaciones por red, Control de Ficheros, Control de tramos y horas, Control y gestión de enrutamiento, Generación de Fichero de refresh de Bines, Gestión de Bines, Gestión de Cobros/Pagos, Gestión de comunicación de Comercios a Redes, Gestión de Facturas, Gestión de Fichero de Incoming, Gestión de Fichero de Outgoing, Gestión de incidencias de Intercambio, Gestión de liquidaciones, Gestión de Listas Negras y excepciones, Gestión de Monedas, Gestión de Redes, Gestión de Tasas de Intercambio, Gestión de Tipos de Cambio Adquirente, Incorporación de operaciones a incidencias incoming, Incorporación de operaciones resueltas, Incorporación de Operaciones validadas, Informes de Control de Bines y enrutamiento, Informes Operativos Intercambio, Recepción de Bines de las redes, Recopilación de operaciones al Outgoing y Validación de operaciones Incoming. ESPAÑA</v>
      </c>
      <c r="B6564" s="9" t="s">
        <v>13533</v>
      </c>
      <c r="C6564" s="9" t="s">
        <v>13534</v>
      </c>
      <c r="D6564" t="str">
        <f t="shared" si="206"/>
        <v>REINES-Realizará la Conciliación de Operaciones por red, Control de Ficheros, Control de tramos y horas, Control y gestión de enrutamiento, Generación de Fichero de refresh de Bines, Gestión de Bines, Gestión de Cobros/Pagos, Gestión de comunicación de Comercios a Redes, Gestión de Facturas, Gestión de Fichero de Incoming, Gestión de Fichero de Outgoing, Gestión de incidencias de Intercambio, Gestión de liquidaciones, Gestión de Listas Negras y excepciones, Gestión de Monedas, Gestión de Redes, Gestión de Tasas de Intercambio, Gestión de Tipos de Cambio Adquirente, Incorporación de operaciones a incidencias incoming, Incorporación de operaciones resueltas, Incorporación de Operaciones validadas, Informes de Control de Bines y enrutamiento, Informes Operativos Intercambio, Recepción de Bines de las redes, Recopilación de operaciones al Outgoing y Validación de operaciones Incoming. ESPAÑA</v>
      </c>
    </row>
    <row r="6565" spans="1:4" x14ac:dyDescent="0.35">
      <c r="A6565" t="str">
        <f t="shared" si="205"/>
        <v>RELAEM-Aplicación específica para México. Servicio mediante el cual se hará un recubrimiento al LAC para el uso de contratos Altair de México de forma transparente al conversor de cuenta local.</v>
      </c>
      <c r="B6565" s="9" t="s">
        <v>13535</v>
      </c>
      <c r="C6565" s="9" t="s">
        <v>13536</v>
      </c>
      <c r="D6565" t="str">
        <f t="shared" si="206"/>
        <v>RELAEM-Aplicación específica para México. Servicio mediante el cual se hará un recubrimiento al LAC para el uso de contratos Altair de México de forma transparente al conversor de cuenta local.</v>
      </c>
    </row>
    <row r="6566" spans="1:4" x14ac:dyDescent="0.35">
      <c r="A6566" t="str">
        <f t="shared" si="205"/>
        <v>RELCLI-Aplicação para gestão da relação de clientes</v>
      </c>
      <c r="B6566" s="9" t="s">
        <v>13537</v>
      </c>
      <c r="C6566" s="9" t="s">
        <v>13538</v>
      </c>
      <c r="D6566" t="str">
        <f t="shared" si="206"/>
        <v>RELCLI-Aplicação para gestão da relação de clientes</v>
      </c>
    </row>
    <row r="6567" spans="1:4" x14ac:dyDescent="0.35">
      <c r="A6567" t="str">
        <f t="shared" si="205"/>
        <v>RELOCC-REPORTES LOCALES CCPP</v>
      </c>
      <c r="B6567" s="9" t="s">
        <v>13539</v>
      </c>
      <c r="C6567" s="9" t="s">
        <v>13540</v>
      </c>
      <c r="D6567" t="str">
        <f t="shared" si="206"/>
        <v>RELOCC-REPORTES LOCALES CCPP</v>
      </c>
    </row>
    <row r="6568" spans="1:4" x14ac:dyDescent="0.35">
      <c r="A6568" t="str">
        <f t="shared" si="205"/>
        <v>RELORE-Local_Reports</v>
      </c>
      <c r="B6568" s="9" t="s">
        <v>13541</v>
      </c>
      <c r="C6568" s="9" t="s">
        <v>13542</v>
      </c>
      <c r="D6568" t="str">
        <f t="shared" si="206"/>
        <v>RELORE-Local_Reports</v>
      </c>
    </row>
    <row r="6569" spans="1:4" x14ac:dyDescent="0.35">
      <c r="A6569" t="str">
        <f t="shared" si="205"/>
        <v>RELORG-RELACION CON ORGANISMOS.</v>
      </c>
      <c r="B6569" s="9" t="s">
        <v>13543</v>
      </c>
      <c r="C6569" s="9" t="s">
        <v>13544</v>
      </c>
      <c r="D6569" t="str">
        <f t="shared" si="206"/>
        <v>RELORG-RELACION CON ORGANISMOS.</v>
      </c>
    </row>
    <row r="6570" spans="1:4" x14ac:dyDescent="0.35">
      <c r="A6570" t="str">
        <f t="shared" si="205"/>
        <v>RELPAL-RELACIONES ENTRE PERSONAS ALEMANIA La aplicacion de relaciones entre personas Alemania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c r="B6570" s="9" t="s">
        <v>13545</v>
      </c>
      <c r="C6570" s="9" t="s">
        <v>13546</v>
      </c>
      <c r="D6570" t="str">
        <f t="shared" si="206"/>
        <v>RELPAL-RELACIONES ENTRE PERSONAS ALEMANIA La aplicacion de relaciones entre personas Alemania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row>
    <row r="6571" spans="1:4" x14ac:dyDescent="0.35">
      <c r="A6571" t="str">
        <f t="shared" si="205"/>
        <v>RELPBR-RELACIONES ENTRE PERSONAS BRASIL La aplicacion de relaciones entre personas Brasil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c r="B6571" s="9" t="s">
        <v>13547</v>
      </c>
      <c r="C6571" s="9" t="s">
        <v>13548</v>
      </c>
      <c r="D6571" t="str">
        <f t="shared" si="206"/>
        <v>RELPBR-RELACIONES ENTRE PERSONAS BRASIL La aplicacion de relaciones entre personas Brasil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row>
    <row r="6572" spans="1:4" x14ac:dyDescent="0.35">
      <c r="A6572" t="str">
        <f t="shared" si="205"/>
        <v>RELPER-RELACIONES ENTRE PERSONAS CORE La aplicacion de relaciones entre personas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c r="B6572" s="9" t="s">
        <v>13549</v>
      </c>
      <c r="C6572" s="9" t="s">
        <v>13550</v>
      </c>
      <c r="D6572" t="str">
        <f t="shared" si="206"/>
        <v>RELPER-RELACIONES ENTRE PERSONAS CORE La aplicacion de relaciones entre personas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row>
    <row r="6573" spans="1:4" x14ac:dyDescent="0.35">
      <c r="A6573" t="str">
        <f t="shared" si="205"/>
        <v>RELPES-RELACIONES ENTRE PERSONAS ESPAÑA La aplicacion de relaciones entre personas España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c r="B6573" s="9" t="s">
        <v>13551</v>
      </c>
      <c r="C6573" s="9" t="s">
        <v>13552</v>
      </c>
      <c r="D6573" t="str">
        <f t="shared" si="206"/>
        <v>RELPES-RELACIONES ENTRE PERSONAS ESPAÑA La aplicacion de relaciones entre personas España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row>
    <row r="6574" spans="1:4" x14ac:dyDescent="0.35">
      <c r="A6574" t="str">
        <f t="shared" si="205"/>
        <v>RELPPO-RELACIONES ENTRE PERSONAS PORTUGAL La aplicacion de relaciones entre personas Portugal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c r="B6574" s="9" t="s">
        <v>13553</v>
      </c>
      <c r="C6574" s="9" t="s">
        <v>13554</v>
      </c>
      <c r="D6574" t="str">
        <f t="shared" si="206"/>
        <v>RELPPO-RELACIONES ENTRE PERSONAS PORTUGAL La aplicacion de relaciones entre personas Portugal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row>
    <row r="6575" spans="1:4" x14ac:dyDescent="0.35">
      <c r="A6575" t="str">
        <f t="shared" si="205"/>
        <v>RELPUK-RELACIONES ENTRE PERSONAS UK La nueva aplicacion de relaciones entre personas UK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c r="B6575" s="9" t="s">
        <v>13555</v>
      </c>
      <c r="C6575" s="9" t="s">
        <v>13556</v>
      </c>
      <c r="D6575" t="str">
        <f t="shared" si="206"/>
        <v>RELPUK-RELACIONES ENTRE PERSONAS UK La nueva aplicacion de relaciones entre personas UK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row>
    <row r="6576" spans="1:4" x14ac:dyDescent="0.35">
      <c r="A6576" t="str">
        <f t="shared" si="205"/>
        <v>RELPUS-RELACIONES ENTRE PERSONAS USA La nueva aplicacion de relaciones entre personas USA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c r="B6576" s="9" t="s">
        <v>13557</v>
      </c>
      <c r="C6576" s="9" t="s">
        <v>13558</v>
      </c>
      <c r="D6576" t="str">
        <f t="shared" si="206"/>
        <v>RELPUS-RELACIONES ENTRE PERSONAS USA La nueva aplicacion de relaciones entre personas USA tiene como objetivo realizar la gestión y parametrización de las distintas agrupaciones que surgen como subconjuntos de tipos de relación entre dos personas, dependiendo de los datos complementarios que se le asignen a la relación y las validaciones necesarias para conocer si un dato complementario es obligatorio/opcional independientemente del país en el que nos encontremos.</v>
      </c>
    </row>
    <row r="6577" spans="1:4" x14ac:dyDescent="0.35">
      <c r="A6577" t="str">
        <f t="shared" si="205"/>
        <v>REMACH-ALTA Y TRATAMIENTO DE REMESAS MASIVAS DE EMISION DE CHEQUES BANCARIOS</v>
      </c>
      <c r="B6577" s="9" t="s">
        <v>13559</v>
      </c>
      <c r="C6577" s="9" t="s">
        <v>13560</v>
      </c>
      <c r="D6577" t="str">
        <f t="shared" si="206"/>
        <v>REMACH-ALTA Y TRATAMIENTO DE REMESAS MASIVAS DE EMISION DE CHEQUES BANCARIOS</v>
      </c>
    </row>
    <row r="6578" spans="1:4" x14ac:dyDescent="0.35">
      <c r="A6578" t="str">
        <f t="shared" si="205"/>
        <v>REMAYL-LOCAL REMESAS ESPECIFICO DE TRANSFERENCIAS INTERNACIONALES AY L.</v>
      </c>
      <c r="B6578" s="9" t="s">
        <v>13561</v>
      </c>
      <c r="C6578" s="9" t="s">
        <v>13562</v>
      </c>
      <c r="D6578" t="str">
        <f t="shared" si="206"/>
        <v>REMAYL-LOCAL REMESAS ESPECIFICO DE TRANSFERENCIAS INTERNACIONALES AY L.</v>
      </c>
    </row>
    <row r="6579" spans="1:4" x14ac:dyDescent="0.35">
      <c r="A6579" t="str">
        <f t="shared" si="205"/>
        <v>REMAYP-Aplicación encargada de la relación entre los materiales y los proveedores que lo venden</v>
      </c>
      <c r="B6579" s="9" t="s">
        <v>13563</v>
      </c>
      <c r="C6579" s="9" t="s">
        <v>13564</v>
      </c>
      <c r="D6579" t="str">
        <f t="shared" si="206"/>
        <v>REMAYP-Aplicación encargada de la relación entre los materiales y los proveedores que lo venden</v>
      </c>
    </row>
    <row r="6580" spans="1:4" x14ac:dyDescent="0.35">
      <c r="A6580" t="str">
        <f t="shared" si="205"/>
        <v>REMCOM-TRATAMIENTO DE REMESAS</v>
      </c>
      <c r="B6580" s="9" t="s">
        <v>13565</v>
      </c>
      <c r="C6580" s="9" t="s">
        <v>13566</v>
      </c>
      <c r="D6580" t="str">
        <f t="shared" si="206"/>
        <v>REMCOM-TRATAMIENTO DE REMESAS</v>
      </c>
    </row>
    <row r="6581" spans="1:4" x14ac:dyDescent="0.35">
      <c r="A6581" t="str">
        <f t="shared" si="205"/>
        <v>REMSCU-LOCAL.REMESAS ESPECIFICO DE TRANSFERENCIAS INTERNACIONALES SCU</v>
      </c>
      <c r="B6581" s="9" t="s">
        <v>13567</v>
      </c>
      <c r="C6581" s="9" t="s">
        <v>13568</v>
      </c>
      <c r="D6581" t="str">
        <f t="shared" si="206"/>
        <v>REMSCU-LOCAL.REMESAS ESPECIFICO DE TRANSFERENCIAS INTERNACIONALES SCU</v>
      </c>
    </row>
    <row r="6582" spans="1:4" x14ac:dyDescent="0.35">
      <c r="A6582" t="str">
        <f t="shared" si="205"/>
        <v>REMSEB-RM-remesas-mant-SEB</v>
      </c>
      <c r="B6582" s="9" t="s">
        <v>13569</v>
      </c>
      <c r="C6582" s="9" t="s">
        <v>13570</v>
      </c>
      <c r="D6582" t="str">
        <f t="shared" si="206"/>
        <v>REMSEB-RM-remesas-mant-SEB</v>
      </c>
    </row>
    <row r="6583" spans="1:4" x14ac:dyDescent="0.35">
      <c r="A6583" t="str">
        <f t="shared" si="205"/>
        <v>REMUGL-RETROCESIONES MULTI GLOBAL</v>
      </c>
      <c r="B6583" s="9" t="s">
        <v>13571</v>
      </c>
      <c r="C6583" s="9" t="s">
        <v>13572</v>
      </c>
      <c r="D6583" t="str">
        <f t="shared" si="206"/>
        <v>REMUGL-RETROCESIONES MULTI GLOBAL</v>
      </c>
    </row>
    <row r="6584" spans="1:4" x14ac:dyDescent="0.35">
      <c r="A6584" t="str">
        <f t="shared" si="205"/>
        <v>RENVBK-Rentabilidad Valores BKS</v>
      </c>
      <c r="B6584" s="9" t="s">
        <v>13573</v>
      </c>
      <c r="C6584" s="9" t="s">
        <v>13574</v>
      </c>
      <c r="D6584" t="str">
        <f t="shared" si="206"/>
        <v>RENVBK-Rentabilidad Valores BKS</v>
      </c>
    </row>
    <row r="6585" spans="1:4" x14ac:dyDescent="0.35">
      <c r="A6585" t="str">
        <f t="shared" ref="A6585:A6651" si="207">CONCATENATE(C6585,"-",B6585)</f>
        <v>REOPCM-REPOSITORIO OPERACIONES CANAL MEXICO</v>
      </c>
      <c r="B6585" s="9" t="s">
        <v>13575</v>
      </c>
      <c r="C6585" s="9" t="s">
        <v>13576</v>
      </c>
      <c r="D6585" t="str">
        <f t="shared" ref="D6585:D6651" si="208">A6585</f>
        <v>REOPCM-REPOSITORIO OPERACIONES CANAL MEXICO</v>
      </c>
    </row>
    <row r="6586" spans="1:4" x14ac:dyDescent="0.35">
      <c r="A6586" t="str">
        <f t="shared" si="207"/>
        <v>REPDUK-Data Gathering, recolector de datos.</v>
      </c>
      <c r="B6586" s="9" t="s">
        <v>6916</v>
      </c>
      <c r="C6586" s="9" t="s">
        <v>13577</v>
      </c>
      <c r="D6586" t="str">
        <f t="shared" si="208"/>
        <v>REPDUK-Data Gathering, recolector de datos.</v>
      </c>
    </row>
    <row r="6587" spans="1:4" x14ac:dyDescent="0.35">
      <c r="A6587" t="str">
        <f t="shared" si="207"/>
        <v>REPIUK-Interface Generator para la generación de informes.</v>
      </c>
      <c r="B6587" s="9" t="s">
        <v>9964</v>
      </c>
      <c r="C6587" s="9" t="s">
        <v>13578</v>
      </c>
      <c r="D6587" t="str">
        <f t="shared" si="208"/>
        <v>REPIUK-Interface Generator para la generación de informes.</v>
      </c>
    </row>
    <row r="6588" spans="1:4" x14ac:dyDescent="0.35">
      <c r="A6588" t="str">
        <f t="shared" si="207"/>
        <v>REPLIC-REPLICADOR DE TTGG</v>
      </c>
      <c r="B6588" s="9" t="s">
        <v>13579</v>
      </c>
      <c r="C6588" s="9" t="s">
        <v>13580</v>
      </c>
      <c r="D6588" t="str">
        <f t="shared" si="208"/>
        <v>REPLIC-REPLICADOR DE TTGG</v>
      </c>
    </row>
    <row r="6589" spans="1:4" x14ac:dyDescent="0.35">
      <c r="A6589" t="str">
        <f t="shared" si="207"/>
        <v>REPOGB-Herramienta  de regularizacion descuadre en Posiciones de Gestión que ejecuta Operaciones de Gestión "no contables"</v>
      </c>
      <c r="B6589" s="9" t="s">
        <v>13581</v>
      </c>
      <c r="C6589" s="9" t="s">
        <v>13582</v>
      </c>
      <c r="D6589" t="str">
        <f t="shared" si="208"/>
        <v>REPOGB-Herramienta  de regularizacion descuadre en Posiciones de Gestión que ejecuta Operaciones de Gestión "no contables"</v>
      </c>
    </row>
    <row r="6590" spans="1:4" x14ac:dyDescent="0.35">
      <c r="A6590" t="str">
        <f t="shared" si="207"/>
        <v>REPOGE-Herramienta  de regularizacion descuadre en Posiciones de Gestión que ejecuta Operaciones de Gestión "no contables"</v>
      </c>
      <c r="B6590" s="9" t="s">
        <v>13581</v>
      </c>
      <c r="C6590" s="9" t="s">
        <v>13583</v>
      </c>
      <c r="D6590" t="str">
        <f t="shared" si="208"/>
        <v>REPOGE-Herramienta  de regularizacion descuadre en Posiciones de Gestión que ejecuta Operaciones de Gestión "no contables"</v>
      </c>
    </row>
    <row r="6591" spans="1:4" x14ac:dyDescent="0.35">
      <c r="A6591" t="str">
        <f t="shared" si="207"/>
        <v>REPREG-INFORMACION REGULATORIA SEGUROS FABRICA</v>
      </c>
      <c r="B6591" s="9" t="s">
        <v>13584</v>
      </c>
      <c r="C6591" s="9" t="s">
        <v>13585</v>
      </c>
      <c r="D6591" t="str">
        <f t="shared" si="208"/>
        <v>REPREG-INFORMACION REGULATORIA SEGUROS FABRICA</v>
      </c>
    </row>
    <row r="6592" spans="1:4" x14ac:dyDescent="0.35">
      <c r="A6592" t="str">
        <f t="shared" si="207"/>
        <v>REPRSA-REGLAS Y PARAMETROS PRIORIZ SANTANDER MULTIFICACION</v>
      </c>
      <c r="B6592" s="9" t="s">
        <v>13586</v>
      </c>
      <c r="C6592" s="9" t="s">
        <v>13587</v>
      </c>
      <c r="D6592" t="str">
        <f t="shared" si="208"/>
        <v>REPRSA-REGLAS Y PARAMETROS PRIORIZ SANTANDER MULTIFICACION</v>
      </c>
    </row>
    <row r="6593" spans="1:4" x14ac:dyDescent="0.35">
      <c r="A6593" t="str">
        <f t="shared" si="207"/>
        <v>REQESP-Aplicación para los requerimientos especiales</v>
      </c>
      <c r="B6593" s="9" t="s">
        <v>13588</v>
      </c>
      <c r="C6593" s="9" t="s">
        <v>13589</v>
      </c>
      <c r="D6593" t="str">
        <f t="shared" si="208"/>
        <v>REQESP-Aplicación para los requerimientos especiales</v>
      </c>
    </row>
    <row r="6594" spans="1:4" x14ac:dyDescent="0.35">
      <c r="A6594" t="str">
        <f t="shared" si="207"/>
        <v>REROEP-Este componente se encarga de almacenar la información histórica aprovisionada y precalculada en el sistema, utilizada para los cálculos de rorac expost, así como los resultados obtenidos de dichos cálculos, junto con toda la trazabilidad entre los inputs y los output obtenidos. Además incluye las piezas técnicas y procesos necesarios para extraer y almacenar toda esta información.</v>
      </c>
      <c r="B6594" s="9" t="s">
        <v>13590</v>
      </c>
      <c r="C6594" s="9" t="s">
        <v>13591</v>
      </c>
      <c r="D6594" t="str">
        <f t="shared" si="208"/>
        <v>REROEP-Este componente se encarga de almacenar la información histórica aprovisionada y precalculada en el sistema, utilizada para los cálculos de rorac expost, así como los resultados obtenidos de dichos cálculos, junto con toda la trazabilidad entre los inputs y los output obtenidos. Además incluye las piezas técnicas y procesos necesarios para extraer y almacenar toda esta información.</v>
      </c>
    </row>
    <row r="6595" spans="1:4" x14ac:dyDescent="0.35">
      <c r="A6595" t="str">
        <f t="shared" si="207"/>
        <v>RESDEG-Representación en SDD de entidades del grupo</v>
      </c>
      <c r="B6595" s="9" t="s">
        <v>13592</v>
      </c>
      <c r="C6595" s="9" t="s">
        <v>13593</v>
      </c>
      <c r="D6595" t="str">
        <f t="shared" si="208"/>
        <v>RESDEG-Representación en SDD de entidades del grupo</v>
      </c>
    </row>
    <row r="6596" spans="1:4" x14ac:dyDescent="0.35">
      <c r="A6596" t="str">
        <f t="shared" si="207"/>
        <v>RESEPR-Aplicación que define los servicios que pueden ser comercializados en un producto financiero</v>
      </c>
      <c r="B6596" s="9" t="s">
        <v>4922</v>
      </c>
      <c r="C6596" s="9" t="s">
        <v>13594</v>
      </c>
      <c r="D6596" t="str">
        <f t="shared" si="208"/>
        <v>RESEPR-Aplicación que define los servicios que pueden ser comercializados en un producto financiero</v>
      </c>
    </row>
    <row r="6597" spans="1:4" x14ac:dyDescent="0.35">
      <c r="A6597" t="str">
        <f t="shared" si="207"/>
        <v>RESFON-RESERVA DE FONDOS</v>
      </c>
      <c r="B6597" s="9" t="s">
        <v>13595</v>
      </c>
      <c r="C6597" s="9" t="s">
        <v>13596</v>
      </c>
      <c r="D6597" t="str">
        <f t="shared" si="208"/>
        <v>RESFON-RESERVA DE FONDOS</v>
      </c>
    </row>
    <row r="6598" spans="1:4" x14ac:dyDescent="0.35">
      <c r="A6598" t="str">
        <f t="shared" si="207"/>
        <v>RESPIN-Aplicación para realizar el reSpin de los registros almacenados en las Calling List de Genesys</v>
      </c>
      <c r="B6598" s="9" t="s">
        <v>13597</v>
      </c>
      <c r="C6598" s="9" t="s">
        <v>13598</v>
      </c>
      <c r="D6598" t="str">
        <f t="shared" si="208"/>
        <v>RESPIN-Aplicación para realizar el reSpin de los registros almacenados en las Calling List de Genesys</v>
      </c>
    </row>
    <row r="6599" spans="1:4" x14ac:dyDescent="0.35">
      <c r="A6599" t="str">
        <f t="shared" si="207"/>
        <v>RET-Gestión retenciones de saldos sobre cuentas</v>
      </c>
      <c r="B6599" s="9" t="s">
        <v>13599</v>
      </c>
      <c r="C6599" s="9" t="s">
        <v>13600</v>
      </c>
      <c r="D6599" t="str">
        <f t="shared" si="208"/>
        <v>RET-Gestión retenciones de saldos sobre cuentas</v>
      </c>
    </row>
    <row r="6600" spans="1:4" x14ac:dyDescent="0.35">
      <c r="A6600" t="str">
        <f t="shared" si="207"/>
        <v>RETABB-RETROCESIONES ABBEY</v>
      </c>
      <c r="B6600" s="9" t="s">
        <v>13601</v>
      </c>
      <c r="C6600" s="9" t="s">
        <v>13602</v>
      </c>
      <c r="D6600" t="str">
        <f t="shared" si="208"/>
        <v>RETABB-RETROCESIONES ABBEY</v>
      </c>
    </row>
    <row r="6601" spans="1:4" x14ac:dyDescent="0.35">
      <c r="A6601" t="str">
        <f t="shared" si="207"/>
        <v>RETALE-RETROCESIONES DE PRECIOS PARA ALEMANIA.</v>
      </c>
      <c r="B6601" s="9" t="s">
        <v>13603</v>
      </c>
      <c r="C6601" s="9" t="s">
        <v>13604</v>
      </c>
      <c r="D6601" t="str">
        <f t="shared" si="208"/>
        <v>RETALE-RETROCESIONES DE PRECIOS PARA ALEMANIA.</v>
      </c>
    </row>
    <row r="6602" spans="1:4" x14ac:dyDescent="0.35">
      <c r="A6602" t="str">
        <f t="shared" si="207"/>
        <v>RETAPP-Retail Appeals - Intranet - Request management system for Appeals of retails staff on grading, pay rises etc .
This application allows retail user to for appeal on grading, pay rises etc if they are not in agreement with the Banks assessment.
Employees raise the appeal via forms generated by the Dynamo forms tool.
Once the appeal is raised it is reviewed/approved by various retail management teams via custom developed sharepoint workflows, generating task &amp; emails.
The sharepoint solution also include dashboards and reporting views to assist the Retail Appeals team in managing the overall process</v>
      </c>
      <c r="B6602" s="9" t="s">
        <v>13605</v>
      </c>
      <c r="C6602" s="9" t="s">
        <v>13606</v>
      </c>
      <c r="D6602" t="str">
        <f t="shared" si="208"/>
        <v>RETAPP-Retail Appeals - Intranet - Request management system for Appeals of retails staff on grading, pay rises etc .
This application allows retail user to for appeal on grading, pay rises etc if they are not in agreement with the Banks assessment.
Employees raise the appeal via forms generated by the Dynamo forms tool.
Once the appeal is raised it is reviewed/approved by various retail management teams via custom developed sharepoint workflows, generating task &amp; emails.
The sharepoint solution also include dashboards and reporting views to assist the Retail Appeals team in managing the overall process</v>
      </c>
    </row>
    <row r="6603" spans="1:4" x14ac:dyDescent="0.35">
      <c r="A6603" t="str">
        <f t="shared" si="207"/>
        <v>RETBAN-RETROCESIONES DE PRECIOS PARA BANESTO</v>
      </c>
      <c r="B6603" s="9" t="s">
        <v>13607</v>
      </c>
      <c r="C6603" s="9" t="s">
        <v>13608</v>
      </c>
      <c r="D6603" t="str">
        <f t="shared" si="208"/>
        <v>RETBAN-RETROCESIONES DE PRECIOS PARA BANESTO</v>
      </c>
    </row>
    <row r="6604" spans="1:4" x14ac:dyDescent="0.35">
      <c r="A6604" t="str">
        <f t="shared" si="207"/>
        <v>RETCB2-RETROCESIONES BANKING REFORM MULTIENTIDAD 0015</v>
      </c>
      <c r="B6604" s="9" t="s">
        <v>13609</v>
      </c>
      <c r="C6604" s="9" t="s">
        <v>13610</v>
      </c>
      <c r="D6604" t="str">
        <f t="shared" si="208"/>
        <v>RETCB2-RETROCESIONES BANKING REFORM MULTIENTIDAD 0015</v>
      </c>
    </row>
    <row r="6605" spans="1:4" x14ac:dyDescent="0.35">
      <c r="A6605" t="str">
        <f t="shared" si="207"/>
        <v>RETCBK-APLICACIÓN QUE GESTIONA LA RETROCESIÓN DE PRECIOS PARA BANKING REFORM</v>
      </c>
      <c r="B6605" s="9" t="s">
        <v>13611</v>
      </c>
      <c r="C6605" s="9" t="s">
        <v>13612</v>
      </c>
      <c r="D6605" t="str">
        <f t="shared" si="208"/>
        <v>RETCBK-APLICACIÓN QUE GESTIONA LA RETROCESIÓN DE PRECIOS PARA BANKING REFORM</v>
      </c>
    </row>
    <row r="6606" spans="1:4" x14ac:dyDescent="0.35">
      <c r="A6606" t="str">
        <f t="shared" si="207"/>
        <v>RETCHI-Aplicación Especifica CHILE que incluye el software necesarios para la Gestión de las retenciones en CHILE (Comunicación sw. Altair)</v>
      </c>
      <c r="B6606" s="9" t="s">
        <v>13613</v>
      </c>
      <c r="C6606" s="9" t="s">
        <v>13614</v>
      </c>
      <c r="D6606" t="str">
        <f t="shared" si="208"/>
        <v>RETCHI-Aplicación Especifica CHILE que incluye el software necesarios para la Gestión de las retenciones en CHILE (Comunicación sw. Altair)</v>
      </c>
    </row>
    <row r="6607" spans="1:4" x14ac:dyDescent="0.35">
      <c r="A6607" t="str">
        <f t="shared" si="207"/>
        <v>RETCHQ-The RD Cheques system manages the processing relating to Centralised Unpaid cheques In. 
E.g.process cheques that are returned from other banks unpaid, ccounting updates &amp; matches the cheque txn to claim. Most functions removed but system still beingused.</v>
      </c>
      <c r="B6607" s="9" t="s">
        <v>13615</v>
      </c>
      <c r="C6607" s="9" t="s">
        <v>13616</v>
      </c>
      <c r="D6607" t="str">
        <f t="shared" si="208"/>
        <v>RETCHQ-The RD Cheques system manages the processing relating to Centralised Unpaid cheques In. 
E.g.process cheques that are returned from other banks unpaid, ccounting updates &amp; matches the cheque txn to claim. Most functions removed but system still beingused.</v>
      </c>
    </row>
    <row r="6608" spans="1:4" x14ac:dyDescent="0.35">
      <c r="A6608" t="str">
        <f t="shared" si="207"/>
        <v>RETRBS-RETROCESION RBS</v>
      </c>
      <c r="B6608" s="9" t="s">
        <v>13617</v>
      </c>
      <c r="C6608" s="9" t="s">
        <v>13618</v>
      </c>
      <c r="D6608" t="str">
        <f t="shared" si="208"/>
        <v>RETRBS-RETROCESION RBS</v>
      </c>
    </row>
    <row r="6609" spans="1:4" x14ac:dyDescent="0.35">
      <c r="A6609" t="str">
        <f t="shared" si="207"/>
        <v>RETRMX-Especifico para México, aplicación de retrocesiones de liquidaciones adheridas a la aplicación</v>
      </c>
      <c r="B6609" s="9" t="s">
        <v>13619</v>
      </c>
      <c r="C6609" s="9" t="s">
        <v>13620</v>
      </c>
      <c r="D6609" t="str">
        <f t="shared" si="208"/>
        <v>RETRMX-Especifico para México, aplicación de retrocesiones de liquidaciones adheridas a la aplicación</v>
      </c>
    </row>
    <row r="6610" spans="1:4" x14ac:dyDescent="0.35">
      <c r="A6610" t="str">
        <f t="shared" si="207"/>
        <v>RETRO-Aplicación que da soporte a la retrocesión de conceptos de liquidación de las aplicaciones que impactan sobre el resultado de la entidad.</v>
      </c>
      <c r="B6610" s="9" t="s">
        <v>13621</v>
      </c>
      <c r="C6610" s="9" t="s">
        <v>13622</v>
      </c>
      <c r="D6610" t="str">
        <f t="shared" si="208"/>
        <v>RETRO-Aplicación que da soporte a la retrocesión de conceptos de liquidación de las aplicaciones que impactan sobre el resultado de la entidad.</v>
      </c>
    </row>
    <row r="6611" spans="1:4" x14ac:dyDescent="0.35">
      <c r="A6611" t="str">
        <f t="shared" si="207"/>
        <v>RETROP-RETROCESIONES OPENBANK</v>
      </c>
      <c r="B6611" s="9" t="s">
        <v>13623</v>
      </c>
      <c r="C6611" s="9" t="s">
        <v>13624</v>
      </c>
      <c r="D6611" t="str">
        <f t="shared" si="208"/>
        <v>RETROP-RETROCESIONES OPENBANK</v>
      </c>
    </row>
    <row r="6612" spans="1:4" x14ac:dyDescent="0.35">
      <c r="A6612" t="str">
        <f t="shared" si="207"/>
        <v>RETRPO-RETROCESIONES PORTAL ONE SOVEREIGN</v>
      </c>
      <c r="B6612" s="9" t="s">
        <v>13625</v>
      </c>
      <c r="C6612" s="9" t="s">
        <v>13626</v>
      </c>
      <c r="D6612" t="str">
        <f t="shared" si="208"/>
        <v>RETRPO-RETROCESIONES PORTAL ONE SOVEREIGN</v>
      </c>
    </row>
    <row r="6613" spans="1:4" x14ac:dyDescent="0.35">
      <c r="A6613" t="str">
        <f t="shared" si="207"/>
        <v>RETRSA-RETROCESIONES DE PRECIOS PARA SANTANDER.</v>
      </c>
      <c r="B6613" s="9" t="s">
        <v>13627</v>
      </c>
      <c r="C6613" s="9" t="s">
        <v>13628</v>
      </c>
      <c r="D6613" t="str">
        <f t="shared" si="208"/>
        <v>RETRSA-RETROCESIONES DE PRECIOS PARA SANTANDER.</v>
      </c>
    </row>
    <row r="6614" spans="1:4" x14ac:dyDescent="0.35">
      <c r="A6614" t="str">
        <f t="shared" si="207"/>
        <v>RETSAN-SOFTWARE LOCAL DE RETENCIONES SAN</v>
      </c>
      <c r="B6614" s="9" t="s">
        <v>13629</v>
      </c>
      <c r="C6614" s="9" t="s">
        <v>13630</v>
      </c>
      <c r="D6614" t="str">
        <f t="shared" si="208"/>
        <v>RETSAN-SOFTWARE LOCAL DE RETENCIONES SAN</v>
      </c>
    </row>
    <row r="6615" spans="1:4" x14ac:dyDescent="0.35">
      <c r="A6615" t="str">
        <f t="shared" si="207"/>
        <v>RETSEB-APLICACIón QUE GESTIONA LAS RETROCESIONES PARA SEB.</v>
      </c>
      <c r="B6615" s="9" t="s">
        <v>13631</v>
      </c>
      <c r="C6615" s="9" t="s">
        <v>13632</v>
      </c>
      <c r="D6615" t="str">
        <f t="shared" si="208"/>
        <v>RETSEB-APLICACIón QUE GESTIONA LAS RETROCESIONES PARA SEB.</v>
      </c>
    </row>
    <row r="6616" spans="1:4" x14ac:dyDescent="0.35">
      <c r="A6616" t="str">
        <f t="shared" si="207"/>
        <v>RETSOV-SUBAPLICACIón QUE GESTIONA LA RETROCESIón DE PRECIOS PARA SOVEREIGN.</v>
      </c>
      <c r="B6616" s="9" t="s">
        <v>13633</v>
      </c>
      <c r="C6616" s="9" t="s">
        <v>13634</v>
      </c>
      <c r="D6616" t="str">
        <f t="shared" si="208"/>
        <v>RETSOV-SUBAPLICACIón QUE GESTIONA LA RETROCESIón DE PRECIOS PARA SOVEREIGN.</v>
      </c>
    </row>
    <row r="6617" spans="1:4" x14ac:dyDescent="0.35">
      <c r="A6617" t="str">
        <f t="shared" si="207"/>
        <v>RETTOT-RETROCESIONES DE PRECIOS PARA TOTTA.</v>
      </c>
      <c r="B6617" s="9" t="s">
        <v>13635</v>
      </c>
      <c r="C6617" s="9" t="s">
        <v>13636</v>
      </c>
      <c r="D6617" t="str">
        <f t="shared" si="208"/>
        <v>RETTOT-RETROCESIONES DE PRECIOS PARA TOTTA.</v>
      </c>
    </row>
    <row r="6618" spans="1:4" x14ac:dyDescent="0.35">
      <c r="A6618" t="str">
        <f t="shared" si="207"/>
        <v>REUKEM-APLICACIón QUE GESTIONA LAS RETROCESIONES PARA UK-EMPRESAS</v>
      </c>
      <c r="B6618" s="9" t="s">
        <v>13637</v>
      </c>
      <c r="C6618" s="9" t="s">
        <v>13638</v>
      </c>
      <c r="D6618" t="str">
        <f t="shared" si="208"/>
        <v>REUKEM-APLICACIón QUE GESTIONA LAS RETROCESIONES PARA UK-EMPRESAS</v>
      </c>
    </row>
    <row r="6619" spans="1:4" x14ac:dyDescent="0.35">
      <c r="A6619" t="str">
        <f t="shared" si="207"/>
        <v>REVDIV-Proceso de cálculo de las PyG por revaluación de la Divisa de la Cuenta de Posición.   **Desarrollo no finalizado. Se paró el proyecto**</v>
      </c>
      <c r="B6619" s="9" t="s">
        <v>13639</v>
      </c>
      <c r="C6619" s="9" t="s">
        <v>13640</v>
      </c>
      <c r="D6619" t="str">
        <f t="shared" si="208"/>
        <v>REVDIV-Proceso de cálculo de las PyG por revaluación de la Divisa de la Cuenta de Posición.   **Desarrollo no finalizado. Se paró el proyecto**</v>
      </c>
    </row>
    <row r="6620" spans="1:4" x14ac:dyDescent="0.35">
      <c r="A6620" t="str">
        <f t="shared" si="207"/>
        <v>REVOLV-Revolving Simulation SCF Western Europe</v>
      </c>
      <c r="B6620" s="9" t="s">
        <v>13641</v>
      </c>
      <c r="C6620" s="9" t="s">
        <v>13642</v>
      </c>
      <c r="D6620" t="str">
        <f t="shared" si="208"/>
        <v>REVOLV-Revolving Simulation SCF Western Europe</v>
      </c>
    </row>
    <row r="6621" spans="1:4" x14ac:dyDescent="0.35">
      <c r="A6621" t="str">
        <f t="shared" si="207"/>
        <v>RFLOTI-FLOTI SCF Western Europe</v>
      </c>
      <c r="B6621" s="9" t="s">
        <v>13643</v>
      </c>
      <c r="C6621" s="9" t="s">
        <v>13644</v>
      </c>
      <c r="D6621" t="str">
        <f t="shared" si="208"/>
        <v>RFLOTI-FLOTI SCF Western Europe</v>
      </c>
    </row>
    <row r="6622" spans="1:4" x14ac:dyDescent="0.35">
      <c r="A6622" t="str">
        <f t="shared" si="207"/>
        <v>RICLAB-Aplicación para Clasificador Brasil</v>
      </c>
      <c r="B6622" s="9" t="s">
        <v>13645</v>
      </c>
      <c r="C6622" s="9" t="s">
        <v>13646</v>
      </c>
      <c r="D6622" t="str">
        <f t="shared" si="208"/>
        <v>RICLAB-Aplicación para Clasificador Brasil</v>
      </c>
    </row>
    <row r="6623" spans="1:4" x14ac:dyDescent="0.35">
      <c r="A6623" t="str">
        <f t="shared" si="207"/>
        <v>RICLAE-Clasificador SAN</v>
      </c>
      <c r="B6623" s="9" t="s">
        <v>13647</v>
      </c>
      <c r="C6623" s="9" t="s">
        <v>13648</v>
      </c>
      <c r="D6623" t="str">
        <f t="shared" si="208"/>
        <v>RICLAE-Clasificador SAN</v>
      </c>
    </row>
    <row r="6624" spans="1:4" x14ac:dyDescent="0.35">
      <c r="A6624" t="str">
        <f t="shared" si="207"/>
        <v>RICLAP-Aplicación Clasificador CORE con dependencias Partenon</v>
      </c>
      <c r="B6624" s="9" t="s">
        <v>13649</v>
      </c>
      <c r="C6624" s="9" t="s">
        <v>13650</v>
      </c>
      <c r="D6624" t="str">
        <f t="shared" si="208"/>
        <v>RICLAP-Aplicación Clasificador CORE con dependencias Partenon</v>
      </c>
    </row>
    <row r="6625" spans="1:4" x14ac:dyDescent="0.35">
      <c r="A6625" t="str">
        <f t="shared" si="207"/>
        <v>RICLAS-Aplicación CORE que permite gestionar la clasificación de riesgos de los clientes</v>
      </c>
      <c r="B6625" s="9" t="s">
        <v>13651</v>
      </c>
      <c r="C6625" s="9" t="s">
        <v>13652</v>
      </c>
      <c r="D6625" t="str">
        <f t="shared" si="208"/>
        <v>RICLAS-Aplicación CORE que permite gestionar la clasificación de riesgos de los clientes</v>
      </c>
    </row>
    <row r="6626" spans="1:4" x14ac:dyDescent="0.35">
      <c r="A6626" t="str">
        <f t="shared" si="207"/>
        <v>RICLAU-Aplicación Específica UK Empresas que permite gestionar la clasificación de riesgos de los clientes</v>
      </c>
      <c r="B6626" s="9" t="s">
        <v>13653</v>
      </c>
      <c r="C6626" s="9" t="s">
        <v>13654</v>
      </c>
      <c r="D6626" t="str">
        <f t="shared" si="208"/>
        <v>RICLAU-Aplicación Específica UK Empresas que permite gestionar la clasificación de riesgos de los clientes</v>
      </c>
    </row>
    <row r="6627" spans="1:4" x14ac:dyDescent="0.35">
      <c r="A6627" t="str">
        <f t="shared" si="207"/>
        <v>RICLAV-Aplicación de Clasificador Sovereign</v>
      </c>
      <c r="B6627" s="9" t="s">
        <v>13655</v>
      </c>
      <c r="C6627" s="9" t="s">
        <v>13656</v>
      </c>
      <c r="D6627" t="str">
        <f t="shared" si="208"/>
        <v>RICLAV-Aplicación de Clasificador Sovereign</v>
      </c>
    </row>
    <row r="6628" spans="1:4" x14ac:dyDescent="0.35">
      <c r="A6628" t="str">
        <f t="shared" si="207"/>
        <v>RICLUK-Clsaificador de Riesgos UK Retail</v>
      </c>
      <c r="B6628" s="9" t="s">
        <v>13657</v>
      </c>
      <c r="C6628" s="9" t="s">
        <v>13658</v>
      </c>
      <c r="D6628" t="str">
        <f t="shared" si="208"/>
        <v>RICLUK-Clsaificador de Riesgos UK Retail</v>
      </c>
    </row>
    <row r="6629" spans="1:4" x14ac:dyDescent="0.35">
      <c r="A6629" t="str">
        <f t="shared" si="207"/>
        <v>RIDAAC-Risk Data Aggregation Capital</v>
      </c>
      <c r="B6629" s="9" t="s">
        <v>13659</v>
      </c>
      <c r="C6629" s="9" t="s">
        <v>13660</v>
      </c>
      <c r="D6629" t="str">
        <f t="shared" si="208"/>
        <v>RIDAAC-Risk Data Aggregation Capital</v>
      </c>
    </row>
    <row r="6630" spans="1:4" x14ac:dyDescent="0.35">
      <c r="A6630" t="str">
        <f t="shared" si="207"/>
        <v>RIDAAC-Risk Data Aggregation Capital</v>
      </c>
      <c r="B6630" s="9" t="s">
        <v>13659</v>
      </c>
      <c r="C6630" s="9" t="s">
        <v>13660</v>
      </c>
      <c r="D6630" t="str">
        <f t="shared" si="208"/>
        <v>RIDAAC-Risk Data Aggregation Capital</v>
      </c>
    </row>
    <row r="6631" spans="1:4" x14ac:dyDescent="0.35">
      <c r="A6631" t="str">
        <f t="shared" si="207"/>
        <v>RIDABB-REGULARIZACIÓN INTERNA DE DESCUADRES IMPLEMENTACIÓN ABBEY.</v>
      </c>
      <c r="B6631" s="9" t="s">
        <v>13661</v>
      </c>
      <c r="C6631" s="9" t="s">
        <v>13662</v>
      </c>
      <c r="D6631" t="str">
        <f t="shared" si="208"/>
        <v>RIDABB-REGULARIZACIÓN INTERNA DE DESCUADRES IMPLEMENTACIÓN ABBEY.</v>
      </c>
    </row>
    <row r="6632" spans="1:4" x14ac:dyDescent="0.35">
      <c r="A6632" t="str">
        <f t="shared" si="207"/>
        <v>RIDBAN-REGULARIZACIÓN INTERNA DE DESCUADRES IMPLEMENTACIÓN BANESTO.</v>
      </c>
      <c r="B6632" s="9" t="s">
        <v>13663</v>
      </c>
      <c r="C6632" s="9" t="s">
        <v>13664</v>
      </c>
      <c r="D6632" t="str">
        <f t="shared" si="208"/>
        <v>RIDBAN-REGULARIZACIÓN INTERNA DE DESCUADRES IMPLEMENTACIÓN BANESTO.</v>
      </c>
    </row>
    <row r="6633" spans="1:4" x14ac:dyDescent="0.35">
      <c r="A6633" t="str">
        <f t="shared" si="207"/>
        <v>RIDESP-Risk Simulation Portal helps business users to test any new control file (test data) they create as part of the retail admissions. It will be used to test the credit risk strategies for following retail products:
•	Personal Accounts
•	Credit Cards
•	UPL
•	Mortgages
•	Retail Business Banking
•	SFI Mortgages</v>
      </c>
      <c r="B6633" s="9" t="s">
        <v>13665</v>
      </c>
      <c r="C6633" s="9" t="s">
        <v>13666</v>
      </c>
      <c r="D6633" t="str">
        <f t="shared" si="208"/>
        <v>RIDESP-Risk Simulation Portal helps business users to test any new control file (test data) they create as part of the retail admissions. It will be used to test the credit risk strategies for following retail products:
•	Personal Accounts
•	Credit Cards
•	UPL
•	Mortgages
•	Retail Business Banking
•	SFI Mortgages</v>
      </c>
    </row>
    <row r="6634" spans="1:4" x14ac:dyDescent="0.35">
      <c r="A6634" t="str">
        <f t="shared" si="207"/>
        <v>RIDSCB-REGULARIZACIÓN INTERNA DE DESCUADRES IMPLEMENTACIÓN SCB</v>
      </c>
      <c r="B6634" s="9" t="s">
        <v>13667</v>
      </c>
      <c r="C6634" s="9" t="s">
        <v>13668</v>
      </c>
      <c r="D6634" t="str">
        <f t="shared" si="208"/>
        <v>RIDSCB-REGULARIZACIÓN INTERNA DE DESCUADRES IMPLEMENTACIÓN SCB</v>
      </c>
    </row>
    <row r="6635" spans="1:4" x14ac:dyDescent="0.35">
      <c r="A6635" t="str">
        <f t="shared" si="207"/>
        <v>RIDTOT-REGULARIZACIÓN INTERNA DE DESCUADRES IMPLEMENTACIÓN TOTTA.</v>
      </c>
      <c r="B6635" s="9" t="s">
        <v>13669</v>
      </c>
      <c r="C6635" s="9" t="s">
        <v>13670</v>
      </c>
      <c r="D6635" t="str">
        <f t="shared" si="208"/>
        <v>RIDTOT-REGULARIZACIÓN INTERNA DE DESCUADRES IMPLEMENTACIÓN TOTTA.</v>
      </c>
    </row>
    <row r="6636" spans="1:4" x14ac:dyDescent="0.35">
      <c r="A6636" t="str">
        <f t="shared" si="207"/>
        <v>RIESAB-ESTRUCTURALES - RIESGOS CARTERIZADOS ABBEY</v>
      </c>
      <c r="B6636" s="9" t="s">
        <v>13671</v>
      </c>
      <c r="C6636" s="9" t="s">
        <v>13672</v>
      </c>
      <c r="D6636" t="str">
        <f t="shared" si="208"/>
        <v>RIESAB-ESTRUCTURALES - RIESGOS CARTERIZADOS ABBEY</v>
      </c>
    </row>
    <row r="6637" spans="1:4" x14ac:dyDescent="0.35">
      <c r="A6637" t="str">
        <f t="shared" si="207"/>
        <v>RIESES-ESTRUCTURALES - RIESGOS CARTERIZADOS ESPAÑA</v>
      </c>
      <c r="B6637" s="9" t="s">
        <v>13673</v>
      </c>
      <c r="C6637" s="9" t="s">
        <v>13674</v>
      </c>
      <c r="D6637" t="str">
        <f t="shared" si="208"/>
        <v>RIESES-ESTRUCTURALES - RIESGOS CARTERIZADOS ESPAÑA</v>
      </c>
    </row>
    <row r="6638" spans="1:4" x14ac:dyDescent="0.35">
      <c r="A6638" t="str">
        <f t="shared" si="207"/>
        <v>RIESOV-Estructural de Riesgos Soverign</v>
      </c>
      <c r="B6638" s="9" t="s">
        <v>13675</v>
      </c>
      <c r="C6638" s="9" t="s">
        <v>13676</v>
      </c>
      <c r="D6638" t="str">
        <f t="shared" si="208"/>
        <v>RIESOV-Estructural de Riesgos Soverign</v>
      </c>
    </row>
    <row r="6639" spans="1:4" x14ac:dyDescent="0.35">
      <c r="A6639" t="str">
        <f t="shared" si="207"/>
        <v>RIESTC-ESTRUCTURALES - RIESGOS CARTERIZADOS CORE</v>
      </c>
      <c r="B6639" s="9" t="s">
        <v>13677</v>
      </c>
      <c r="C6639" s="9" t="s">
        <v>13678</v>
      </c>
      <c r="D6639" t="str">
        <f t="shared" si="208"/>
        <v>RIESTC-ESTRUCTURALES - RIESGOS CARTERIZADOS CORE</v>
      </c>
    </row>
    <row r="6640" spans="1:4" x14ac:dyDescent="0.35">
      <c r="A6640" t="str">
        <f t="shared" si="207"/>
        <v>RIINPM-International payments using ripple network, middleware systems</v>
      </c>
      <c r="B6640" s="9" t="s">
        <v>13679</v>
      </c>
      <c r="C6640" s="9" t="s">
        <v>13680</v>
      </c>
      <c r="D6640" t="str">
        <f t="shared" si="208"/>
        <v>RIINPM-International payments using ripple network, middleware systems</v>
      </c>
    </row>
    <row r="6641" spans="1:4" x14ac:dyDescent="0.35">
      <c r="A6641" t="str">
        <f t="shared" si="207"/>
        <v>RIMOPS-Risk Mortgage services that fetches the base rate &amp; x and y values for a product from Product Cataloue</v>
      </c>
      <c r="B6641" s="9" t="s">
        <v>13681</v>
      </c>
      <c r="C6641" s="9" t="s">
        <v>13682</v>
      </c>
      <c r="D6641" t="str">
        <f t="shared" si="208"/>
        <v>RIMOPS-Risk Mortgage services that fetches the base rate &amp; x and y values for a product from Product Cataloue</v>
      </c>
    </row>
    <row r="6642" spans="1:4" x14ac:dyDescent="0.35">
      <c r="A6642" t="str">
        <f t="shared" si="207"/>
        <v>RIRASA-Risk Rating Services Application</v>
      </c>
      <c r="B6642" s="9" t="s">
        <v>13683</v>
      </c>
      <c r="C6642" s="9" t="s">
        <v>13684</v>
      </c>
      <c r="D6642" t="str">
        <f t="shared" si="208"/>
        <v>RIRASA-Risk Rating Services Application</v>
      </c>
    </row>
    <row r="6643" spans="1:4" x14ac:dyDescent="0.35">
      <c r="A6643" t="str">
        <f t="shared" si="207"/>
        <v>RIRASA-Risk Rating Services Application</v>
      </c>
      <c r="B6643" s="9" t="s">
        <v>13683</v>
      </c>
      <c r="C6643" s="9" t="s">
        <v>13684</v>
      </c>
      <c r="D6643" t="str">
        <f t="shared" si="208"/>
        <v>RIRASA-Risk Rating Services Application</v>
      </c>
    </row>
    <row r="6644" spans="1:4" x14ac:dyDescent="0.35">
      <c r="A6644" t="str">
        <f t="shared" si="207"/>
        <v>RIRAWA-APPLICATION TO CAPTURE AND MANAGE CUSTOMER RISK RATINGS</v>
      </c>
      <c r="B6644" s="9" t="s">
        <v>13685</v>
      </c>
      <c r="C6644" s="9" t="s">
        <v>13686</v>
      </c>
      <c r="D6644" t="str">
        <f t="shared" si="208"/>
        <v>RIRAWA-APPLICATION TO CAPTURE AND MANAGE CUSTOMER RISK RATINGS</v>
      </c>
    </row>
    <row r="6645" spans="1:4" x14ac:dyDescent="0.35">
      <c r="A6645" t="str">
        <f t="shared" si="207"/>
        <v>RIRAWA-APPLICATION TO CAPTURE AND MANAGE CUSTOMER RISK RATINGS</v>
      </c>
      <c r="B6645" s="9" t="s">
        <v>13685</v>
      </c>
      <c r="C6645" s="9" t="s">
        <v>13686</v>
      </c>
      <c r="D6645" t="str">
        <f t="shared" si="208"/>
        <v>RIRAWA-APPLICATION TO CAPTURE AND MANAGE CUSTOMER RISK RATINGS</v>
      </c>
    </row>
    <row r="6646" spans="1:4" x14ac:dyDescent="0.35">
      <c r="A6646" t="str">
        <f t="shared" si="207"/>
        <v>RISKMO-Procesos de seguimiento para Santander Bank</v>
      </c>
      <c r="B6646" s="9" t="s">
        <v>13687</v>
      </c>
      <c r="C6646" s="9" t="s">
        <v>13688</v>
      </c>
      <c r="D6646" t="str">
        <f t="shared" si="208"/>
        <v>RISKMO-Procesos de seguimiento para Santander Bank</v>
      </c>
    </row>
    <row r="6647" spans="1:4" x14ac:dyDescent="0.35">
      <c r="A6647" t="str">
        <f t="shared" si="207"/>
        <v>RISKSV-Provenir Risk Engine</v>
      </c>
      <c r="B6647" s="124" t="s">
        <v>13689</v>
      </c>
      <c r="C6647" s="124" t="s">
        <v>13690</v>
      </c>
      <c r="D6647" t="str">
        <f t="shared" si="208"/>
        <v>RISKSV-Provenir Risk Engine</v>
      </c>
    </row>
    <row r="6648" spans="1:4" x14ac:dyDescent="0.35">
      <c r="A6648" t="str">
        <f t="shared" si="207"/>
        <v>RLACBR-Brasil Recubrimiento LAC Integración con los componentes de contrato Partenón</v>
      </c>
      <c r="B6648" s="9" t="s">
        <v>13691</v>
      </c>
      <c r="C6648" s="9" t="s">
        <v>13692</v>
      </c>
      <c r="D6648" t="str">
        <f t="shared" si="208"/>
        <v>RLACBR-Brasil Recubrimiento LAC Integración con los componentes de contrato Partenón</v>
      </c>
    </row>
    <row r="6649" spans="1:4" x14ac:dyDescent="0.35">
      <c r="A6649" t="str">
        <f t="shared" si="207"/>
        <v>RLACNW-Aplicación Específica para el recubrimiento del LAC por el Nuevo Modelo WEB(NMW) de Brasil</v>
      </c>
      <c r="B6649" s="9" t="s">
        <v>13693</v>
      </c>
      <c r="C6649" s="9" t="s">
        <v>13694</v>
      </c>
      <c r="D6649" t="str">
        <f t="shared" si="208"/>
        <v>RLACNW-Aplicación Específica para el recubrimiento del LAC por el Nuevo Modelo WEB(NMW) de Brasil</v>
      </c>
    </row>
    <row r="6650" spans="1:4" x14ac:dyDescent="0.35">
      <c r="A6650" t="str">
        <f t="shared" si="207"/>
        <v>RMWMLF-Remesador Web Importación de Ficheros Multi de Negocio.</v>
      </c>
      <c r="B6650" s="9" t="s">
        <v>13695</v>
      </c>
      <c r="C6650" s="9" t="s">
        <v>13696</v>
      </c>
      <c r="D6650" t="str">
        <f t="shared" si="208"/>
        <v>RMWMLF-Remesador Web Importación de Ficheros Multi de Negocio.</v>
      </c>
    </row>
    <row r="6651" spans="1:4" x14ac:dyDescent="0.35">
      <c r="A6651" t="str">
        <f t="shared" si="207"/>
        <v>RMWMLN-Remesador Web Multi de Negocio</v>
      </c>
      <c r="B6651" s="9" t="s">
        <v>13697</v>
      </c>
      <c r="C6651" s="9" t="s">
        <v>13698</v>
      </c>
      <c r="D6651" t="str">
        <f t="shared" si="208"/>
        <v>RMWMLN-Remesador Web Multi de Negocio</v>
      </c>
    </row>
    <row r="6652" spans="1:4" x14ac:dyDescent="0.35">
      <c r="A6652" t="str">
        <f t="shared" ref="A6652:A6717" si="209">CONCATENATE(C6652,"-",B6652)</f>
        <v>RMWUKF-Remesador Web Importación de Ficheros específico UK de Negocio</v>
      </c>
      <c r="B6652" s="9" t="s">
        <v>13699</v>
      </c>
      <c r="C6652" s="9" t="s">
        <v>13700</v>
      </c>
      <c r="D6652" t="str">
        <f t="shared" ref="D6652:D6717" si="210">A6652</f>
        <v>RMWUKF-Remesador Web Importación de Ficheros específico UK de Negocio</v>
      </c>
    </row>
    <row r="6653" spans="1:4" x14ac:dyDescent="0.35">
      <c r="A6653" t="str">
        <f t="shared" si="209"/>
        <v>RMWUKN-Remesador Web específico UK de Negocio</v>
      </c>
      <c r="B6653" s="9" t="s">
        <v>13701</v>
      </c>
      <c r="C6653" s="9" t="s">
        <v>13702</v>
      </c>
      <c r="D6653" t="str">
        <f t="shared" si="210"/>
        <v>RMWUKN-Remesador Web específico UK de Negocio</v>
      </c>
    </row>
    <row r="6654" spans="1:4" x14ac:dyDescent="0.35">
      <c r="A6654" t="str">
        <f t="shared" si="209"/>
        <v>RNDCKP-Rundeck</v>
      </c>
      <c r="B6654" s="9" t="s">
        <v>13703</v>
      </c>
      <c r="C6654" s="9" t="s">
        <v>13704</v>
      </c>
      <c r="D6654" t="str">
        <f t="shared" si="210"/>
        <v>RNDCKP-Rundeck</v>
      </c>
    </row>
    <row r="6655" spans="1:4" x14ac:dyDescent="0.35">
      <c r="A6655" t="str">
        <f t="shared" si="209"/>
        <v>ROAMSV-Roaming Users Sovereign</v>
      </c>
      <c r="B6655" s="9" t="s">
        <v>13705</v>
      </c>
      <c r="C6655" s="9" t="s">
        <v>13706</v>
      </c>
      <c r="D6655" t="str">
        <f t="shared" si="210"/>
        <v>ROAMSV-Roaming Users Sovereign</v>
      </c>
    </row>
    <row r="6656" spans="1:4" x14ac:dyDescent="0.35">
      <c r="A6656" t="str">
        <f t="shared" si="209"/>
        <v>ROCCBK-El repositorio de operaciones de canal recupera  los flujos del COC y gestiona su ciclo de vida (Banking Reform)</v>
      </c>
      <c r="B6656" s="9" t="s">
        <v>13707</v>
      </c>
      <c r="C6656" s="9" t="s">
        <v>13708</v>
      </c>
      <c r="D6656" t="str">
        <f t="shared" si="210"/>
        <v>ROCCBK-El repositorio de operaciones de canal recupera  los flujos del COC y gestiona su ciclo de vida (Banking Reform)</v>
      </c>
    </row>
    <row r="6657" spans="1:4" x14ac:dyDescent="0.35">
      <c r="A6657" t="str">
        <f t="shared" si="209"/>
        <v>ROCCOR-REPOSITORIO OPERACIONES DE CANAL MULTI</v>
      </c>
      <c r="B6657" s="9" t="s">
        <v>13709</v>
      </c>
      <c r="C6657" s="9" t="s">
        <v>13710</v>
      </c>
      <c r="D6657" t="str">
        <f t="shared" si="210"/>
        <v>ROCCOR-REPOSITORIO OPERACIONES DE CANAL MULTI</v>
      </c>
    </row>
    <row r="6658" spans="1:4" x14ac:dyDescent="0.35">
      <c r="A6658" t="str">
        <f t="shared" si="209"/>
        <v>ROCGBM-REPOSITORIO DE OPERACIONES DE CANAL ESPECíFICO PARA GBM</v>
      </c>
      <c r="B6658" s="9" t="s">
        <v>13711</v>
      </c>
      <c r="C6658" s="9" t="s">
        <v>13712</v>
      </c>
      <c r="D6658" t="str">
        <f t="shared" si="210"/>
        <v>ROCGBM-REPOSITORIO DE OPERACIONES DE CANAL ESPECíFICO PARA GBM</v>
      </c>
    </row>
    <row r="6659" spans="1:4" x14ac:dyDescent="0.35">
      <c r="A6659" t="str">
        <f t="shared" si="209"/>
        <v>ROCRBS-REPOSITORIO DE OPERACIONES DE CANAL ESPECíFICO PARA RBS</v>
      </c>
      <c r="B6659" s="9" t="s">
        <v>13713</v>
      </c>
      <c r="C6659" s="9" t="s">
        <v>13714</v>
      </c>
      <c r="D6659" t="str">
        <f t="shared" si="210"/>
        <v>ROCRBS-REPOSITORIO DE OPERACIONES DE CANAL ESPECíFICO PARA RBS</v>
      </c>
    </row>
    <row r="6660" spans="1:4" x14ac:dyDescent="0.35">
      <c r="A6660" t="str">
        <f t="shared" si="209"/>
        <v>ROCSCU-REPOSITORIO DE OPERACIONES DE CANAL ESPECíFICO PARA SANTANDER CORPORATE UK</v>
      </c>
      <c r="B6660" s="9" t="s">
        <v>13715</v>
      </c>
      <c r="C6660" s="9" t="s">
        <v>13716</v>
      </c>
      <c r="D6660" t="str">
        <f t="shared" si="210"/>
        <v>ROCSCU-REPOSITORIO DE OPERACIONES DE CANAL ESPECíFICO PARA SANTANDER CORPORATE UK</v>
      </c>
    </row>
    <row r="6661" spans="1:4" x14ac:dyDescent="0.35">
      <c r="A6661" t="str">
        <f t="shared" si="209"/>
        <v>ROCSEB-REPOSITORIO DE OPERACIONES DE CANAL ESPECíFICO PARA SEB</v>
      </c>
      <c r="B6661" s="9" t="s">
        <v>13717</v>
      </c>
      <c r="C6661" s="9" t="s">
        <v>13718</v>
      </c>
      <c r="D6661" t="str">
        <f t="shared" si="210"/>
        <v>ROCSEB-REPOSITORIO DE OPERACIONES DE CANAL ESPECíFICO PARA SEB</v>
      </c>
    </row>
    <row r="6662" spans="1:4" x14ac:dyDescent="0.35">
      <c r="A6662" t="str">
        <f t="shared" si="209"/>
        <v>ROCSOV-REPOSITORIO DE OPERACIONES DE CANAL ESPECíFICO PARA SOV</v>
      </c>
      <c r="B6662" s="9" t="s">
        <v>13719</v>
      </c>
      <c r="C6662" s="9" t="s">
        <v>13720</v>
      </c>
      <c r="D6662" t="str">
        <f t="shared" si="210"/>
        <v>ROCSOV-REPOSITORIO DE OPERACIONES DE CANAL ESPECíFICO PARA SOV</v>
      </c>
    </row>
    <row r="6663" spans="1:4" x14ac:dyDescent="0.35">
      <c r="A6663" t="str">
        <f t="shared" si="209"/>
        <v>RODEAB-ROUTING DEPOSITOS ABB</v>
      </c>
      <c r="B6663" s="9" t="s">
        <v>13721</v>
      </c>
      <c r="C6663" s="9" t="s">
        <v>13722</v>
      </c>
      <c r="D6663" t="str">
        <f t="shared" si="210"/>
        <v>RODEAB-ROUTING DEPOSITOS ABB</v>
      </c>
    </row>
    <row r="6664" spans="1:4" x14ac:dyDescent="0.35">
      <c r="A6664" t="str">
        <f t="shared" si="209"/>
        <v>RODEBA-ROUTING DEPOSITOS BAN</v>
      </c>
      <c r="B6664" s="9" t="s">
        <v>13723</v>
      </c>
      <c r="C6664" s="9" t="s">
        <v>13724</v>
      </c>
      <c r="D6664" t="str">
        <f t="shared" si="210"/>
        <v>RODEBA-ROUTING DEPOSITOS BAN</v>
      </c>
    </row>
    <row r="6665" spans="1:4" x14ac:dyDescent="0.35">
      <c r="A6665" t="str">
        <f t="shared" si="209"/>
        <v>RODESA-ROUTING DEPOSITOS SAN</v>
      </c>
      <c r="B6665" s="9" t="s">
        <v>13725</v>
      </c>
      <c r="C6665" s="9" t="s">
        <v>13726</v>
      </c>
      <c r="D6665" t="str">
        <f t="shared" si="210"/>
        <v>RODESA-ROUTING DEPOSITOS SAN</v>
      </c>
    </row>
    <row r="6666" spans="1:4" x14ac:dyDescent="0.35">
      <c r="A6666" t="str">
        <f t="shared" si="209"/>
        <v>RODESO-ROUTING DEPOSITOS SOV</v>
      </c>
      <c r="B6666" s="9" t="s">
        <v>13727</v>
      </c>
      <c r="C6666" s="9" t="s">
        <v>13728</v>
      </c>
      <c r="D6666" t="str">
        <f t="shared" si="210"/>
        <v>RODESO-ROUTING DEPOSITOS SOV</v>
      </c>
    </row>
    <row r="6667" spans="1:4" x14ac:dyDescent="0.35">
      <c r="A6667" t="str">
        <f t="shared" si="209"/>
        <v>ROLSCE-GESTOR ROLES OFICINA SCE</v>
      </c>
      <c r="B6667" s="9" t="s">
        <v>13729</v>
      </c>
      <c r="C6667" s="9" t="s">
        <v>13730</v>
      </c>
      <c r="D6667" t="str">
        <f t="shared" si="210"/>
        <v>ROLSCE-GESTOR ROLES OFICINA SCE</v>
      </c>
    </row>
    <row r="6668" spans="1:4" x14ac:dyDescent="0.35">
      <c r="A6668" t="str">
        <f t="shared" si="209"/>
        <v>ROLYGR-Aplicación de Roles y Grupos de Sharepoint</v>
      </c>
      <c r="B6668" s="9" t="s">
        <v>13731</v>
      </c>
      <c r="C6668" s="9" t="s">
        <v>13732</v>
      </c>
      <c r="D6668" t="str">
        <f t="shared" si="210"/>
        <v>ROLYGR-Aplicación de Roles y Grupos de Sharepoint</v>
      </c>
    </row>
    <row r="6669" spans="1:4" x14ac:dyDescent="0.35">
      <c r="A6669" t="str">
        <f t="shared" si="209"/>
        <v>ROPSOV-RIESGO OPERATIVO DE PAGOS B/O SOVEREIGN</v>
      </c>
      <c r="B6669" s="9" t="s">
        <v>13733</v>
      </c>
      <c r="C6669" s="9" t="s">
        <v>13734</v>
      </c>
      <c r="D6669" t="str">
        <f t="shared" si="210"/>
        <v>ROPSOV-RIESGO OPERATIVO DE PAGOS B/O SOVEREIGN</v>
      </c>
    </row>
    <row r="6670" spans="1:4" x14ac:dyDescent="0.35">
      <c r="A6670" t="str">
        <f t="shared" si="209"/>
        <v>RORACH-Motor de cálculo RORAC HCO bottom up para las unidades</v>
      </c>
      <c r="B6670" s="9" t="s">
        <v>13735</v>
      </c>
      <c r="C6670" s="9" t="s">
        <v>13736</v>
      </c>
      <c r="D6670" t="str">
        <f t="shared" si="210"/>
        <v>RORACH-Motor de cálculo RORAC HCO bottom up para las unidades</v>
      </c>
    </row>
    <row r="6671" spans="1:4" x14ac:dyDescent="0.35">
      <c r="A6671" t="str">
        <f t="shared" si="209"/>
        <v>RORACR-CENTRO DE ANALISIS DE RIESGOS DE UK</v>
      </c>
      <c r="B6671" s="9" t="s">
        <v>13737</v>
      </c>
      <c r="C6671" s="9" t="s">
        <v>13738</v>
      </c>
      <c r="D6671" t="str">
        <f t="shared" si="210"/>
        <v>RORACR-CENTRO DE ANALISIS DE RIESGOS DE UK</v>
      </c>
    </row>
    <row r="6672" spans="1:4" x14ac:dyDescent="0.35">
      <c r="A6672" t="str">
        <f t="shared" si="209"/>
        <v>RORACR-CENTRO DE ANALISIS DE RIESGOS DE UK</v>
      </c>
      <c r="B6672" s="9" t="s">
        <v>13737</v>
      </c>
      <c r="C6672" s="9" t="s">
        <v>13738</v>
      </c>
      <c r="D6672" t="str">
        <f t="shared" si="210"/>
        <v>RORACR-CENTRO DE ANALISIS DE RIESGOS DE UK</v>
      </c>
    </row>
    <row r="6673" spans="1:4" x14ac:dyDescent="0.35">
      <c r="A6673" t="str">
        <f t="shared" si="209"/>
        <v>RORAUK-APLICACIóN PARA CáLCULO DE RAROC UK</v>
      </c>
      <c r="B6673" s="9" t="s">
        <v>13739</v>
      </c>
      <c r="C6673" s="9" t="s">
        <v>13740</v>
      </c>
      <c r="D6673" t="str">
        <f t="shared" si="210"/>
        <v>RORAUK-APLICACIóN PARA CáLCULO DE RAROC UK</v>
      </c>
    </row>
    <row r="6674" spans="1:4" x14ac:dyDescent="0.35">
      <c r="A6674" t="str">
        <f t="shared" si="209"/>
        <v>RORAUK-APLICACIóN PARA CáLCULO DE RAROC UK</v>
      </c>
      <c r="B6674" s="9" t="s">
        <v>13739</v>
      </c>
      <c r="C6674" s="9" t="s">
        <v>13740</v>
      </c>
      <c r="D6674" t="str">
        <f t="shared" si="210"/>
        <v>RORAUK-APLICACIóN PARA CáLCULO DE RAROC UK</v>
      </c>
    </row>
    <row r="6675" spans="1:4" x14ac:dyDescent="0.35">
      <c r="A6675" t="str">
        <f t="shared" si="209"/>
        <v>RORESP-APLICACION CALCULO LOCAL RORAC ESPAÑA</v>
      </c>
      <c r="B6675" s="9" t="s">
        <v>13741</v>
      </c>
      <c r="C6675" s="9" t="s">
        <v>13742</v>
      </c>
      <c r="D6675" t="str">
        <f t="shared" si="210"/>
        <v>RORESP-APLICACION CALCULO LOCAL RORAC ESPAÑA</v>
      </c>
    </row>
    <row r="6676" spans="1:4" x14ac:dyDescent="0.35">
      <c r="A6676" t="str">
        <f t="shared" si="209"/>
        <v>RORESP-APLICACION CALCULO LOCAL RORAC ESPAÑA</v>
      </c>
      <c r="B6676" s="9" t="s">
        <v>13741</v>
      </c>
      <c r="C6676" s="9" t="s">
        <v>13742</v>
      </c>
      <c r="D6676" t="str">
        <f t="shared" si="210"/>
        <v>RORESP-APLICACION CALCULO LOCAL RORAC ESPAÑA</v>
      </c>
    </row>
    <row r="6677" spans="1:4" x14ac:dyDescent="0.35">
      <c r="A6677" t="str">
        <f t="shared" si="209"/>
        <v>RORPAR-Aplicación para partenonizar Rorac Barajas</v>
      </c>
      <c r="B6677" s="9" t="s">
        <v>13743</v>
      </c>
      <c r="C6677" s="9" t="s">
        <v>13744</v>
      </c>
      <c r="D6677" t="str">
        <f t="shared" si="210"/>
        <v>RORPAR-Aplicación para partenonizar Rorac Barajas</v>
      </c>
    </row>
    <row r="6678" spans="1:4" x14ac:dyDescent="0.35">
      <c r="A6678" t="str">
        <f t="shared" si="209"/>
        <v>RORPAR-Aplicación para partenonizar Rorac Barajas</v>
      </c>
      <c r="B6678" s="9" t="s">
        <v>13743</v>
      </c>
      <c r="C6678" s="9" t="s">
        <v>13744</v>
      </c>
      <c r="D6678" t="str">
        <f t="shared" si="210"/>
        <v>RORPAR-Aplicación para partenonizar Rorac Barajas</v>
      </c>
    </row>
    <row r="6679" spans="1:4" x14ac:dyDescent="0.35">
      <c r="A6679" t="str">
        <f t="shared" si="209"/>
        <v>ROSODV-Routing Sociedad de Valores</v>
      </c>
      <c r="B6679" s="9" t="s">
        <v>13745</v>
      </c>
      <c r="C6679" s="9" t="s">
        <v>13746</v>
      </c>
      <c r="D6679" t="str">
        <f t="shared" si="210"/>
        <v>ROSODV-Routing Sociedad de Valores</v>
      </c>
    </row>
    <row r="6680" spans="1:4" x14ac:dyDescent="0.35">
      <c r="A6680" t="str">
        <f t="shared" si="209"/>
        <v>ROUABB-ROUTING ABB</v>
      </c>
      <c r="B6680" s="9" t="s">
        <v>13747</v>
      </c>
      <c r="C6680" s="9" t="s">
        <v>13748</v>
      </c>
      <c r="D6680" t="str">
        <f t="shared" si="210"/>
        <v>ROUABB-ROUTING ABB</v>
      </c>
    </row>
    <row r="6681" spans="1:4" x14ac:dyDescent="0.35">
      <c r="A6681" t="str">
        <f t="shared" si="209"/>
        <v>ROUBAN-ROUTING BAN</v>
      </c>
      <c r="B6681" s="9" t="s">
        <v>13749</v>
      </c>
      <c r="C6681" s="9" t="s">
        <v>13750</v>
      </c>
      <c r="D6681" t="str">
        <f t="shared" si="210"/>
        <v>ROUBAN-ROUTING BAN</v>
      </c>
    </row>
    <row r="6682" spans="1:4" x14ac:dyDescent="0.35">
      <c r="A6682" t="str">
        <f t="shared" si="209"/>
        <v>ROUDEP-ROUTING DEPOSITOS</v>
      </c>
      <c r="B6682" s="9" t="s">
        <v>13751</v>
      </c>
      <c r="C6682" s="9" t="s">
        <v>13752</v>
      </c>
      <c r="D6682" t="str">
        <f t="shared" si="210"/>
        <v>ROUDEP-ROUTING DEPOSITOS</v>
      </c>
    </row>
    <row r="6683" spans="1:4" x14ac:dyDescent="0.35">
      <c r="A6683" t="str">
        <f t="shared" si="209"/>
        <v>ROUSAN-ROUTING SAN</v>
      </c>
      <c r="B6683" s="9" t="s">
        <v>13753</v>
      </c>
      <c r="C6683" s="9" t="s">
        <v>13754</v>
      </c>
      <c r="D6683" t="str">
        <f t="shared" si="210"/>
        <v>ROUSAN-ROUTING SAN</v>
      </c>
    </row>
    <row r="6684" spans="1:4" x14ac:dyDescent="0.35">
      <c r="A6684" t="str">
        <f t="shared" si="209"/>
        <v>ROUSOV-ROUTING SOV</v>
      </c>
      <c r="B6684" s="9" t="s">
        <v>13755</v>
      </c>
      <c r="C6684" s="9" t="s">
        <v>13756</v>
      </c>
      <c r="D6684" t="str">
        <f t="shared" si="210"/>
        <v>ROUSOV-ROUTING SOV</v>
      </c>
    </row>
    <row r="6685" spans="1:4" x14ac:dyDescent="0.35">
      <c r="A6685" t="str">
        <f t="shared" si="209"/>
        <v>ROUTIN-ROUTING</v>
      </c>
      <c r="B6685" s="9" t="s">
        <v>13757</v>
      </c>
      <c r="C6685" s="9" t="s">
        <v>13758</v>
      </c>
      <c r="D6685" t="str">
        <f t="shared" si="210"/>
        <v>ROUTIN-ROUTING</v>
      </c>
    </row>
    <row r="6686" spans="1:4" x14ac:dyDescent="0.35">
      <c r="A6686" t="str">
        <f t="shared" si="209"/>
        <v>RPPBMG-Redireccionamientos por Política de pago BMG</v>
      </c>
      <c r="B6686" s="9" t="s">
        <v>13759</v>
      </c>
      <c r="C6686" s="9" t="s">
        <v>13760</v>
      </c>
      <c r="D6686" t="str">
        <f t="shared" si="210"/>
        <v>RPPBMG-Redireccionamientos por Política de pago BMG</v>
      </c>
    </row>
    <row r="6687" spans="1:4" x14ac:dyDescent="0.35">
      <c r="A6687" t="str">
        <f t="shared" si="209"/>
        <v>RTNSEB-SOFTWARE SEB DE RETENCIONES DE CCPP</v>
      </c>
      <c r="B6687" s="9" t="s">
        <v>13761</v>
      </c>
      <c r="C6687" s="9" t="s">
        <v>13762</v>
      </c>
      <c r="D6687" t="str">
        <f t="shared" si="210"/>
        <v>RTNSEB-SOFTWARE SEB DE RETENCIONES DE CCPP</v>
      </c>
    </row>
    <row r="6688" spans="1:4" x14ac:dyDescent="0.35">
      <c r="A6688" t="str">
        <f t="shared" si="209"/>
        <v>RTRCAH-RETROCESION CAHOOT</v>
      </c>
      <c r="B6688" s="9" t="s">
        <v>13763</v>
      </c>
      <c r="C6688" s="9" t="s">
        <v>13764</v>
      </c>
      <c r="D6688" t="str">
        <f t="shared" si="210"/>
        <v>RTRCAH-RETROCESION CAHOOT</v>
      </c>
    </row>
    <row r="6689" spans="1:4" x14ac:dyDescent="0.35">
      <c r="A6689" t="str">
        <f t="shared" si="209"/>
        <v>RUTNUM-CALCULATION AND VALIDATION OF ROUTING NUMBER CHECK DIGIT.</v>
      </c>
      <c r="B6689" s="9" t="s">
        <v>13765</v>
      </c>
      <c r="C6689" s="9" t="s">
        <v>13766</v>
      </c>
      <c r="D6689" t="str">
        <f t="shared" si="210"/>
        <v>RUTNUM-CALCULATION AND VALIDATION OF ROUTING NUMBER CHECK DIGIT.</v>
      </c>
    </row>
    <row r="6690" spans="1:4" x14ac:dyDescent="0.35">
      <c r="A6690" t="str">
        <f t="shared" si="209"/>
        <v>RWFIES-IIC ROUTING WRAPER FINV ESPAÑA</v>
      </c>
      <c r="B6690" s="9" t="s">
        <v>13767</v>
      </c>
      <c r="C6690" s="9" t="s">
        <v>13768</v>
      </c>
      <c r="D6690" t="str">
        <f t="shared" si="210"/>
        <v>RWFIES-IIC ROUTING WRAPER FINV ESPAÑA</v>
      </c>
    </row>
    <row r="6691" spans="1:4" x14ac:dyDescent="0.35">
      <c r="A6691" t="str">
        <f t="shared" si="209"/>
        <v>RYGDDD-Piezas técnicas y procesos necesarios para respaldar y extraer la información que se maneja en cálculo de Capital Económico (inputs, outputs y parámetros)</v>
      </c>
      <c r="B6691" s="9" t="s">
        <v>13769</v>
      </c>
      <c r="C6691" s="9" t="s">
        <v>13770</v>
      </c>
      <c r="D6691" t="str">
        <f t="shared" si="210"/>
        <v>RYGDDD-Piezas técnicas y procesos necesarios para respaldar y extraer la información que se maneja en cálculo de Capital Económico (inputs, outputs y parámetros)</v>
      </c>
    </row>
    <row r="6692" spans="1:4" x14ac:dyDescent="0.35">
      <c r="A6692" t="str">
        <f t="shared" si="209"/>
        <v xml:space="preserve">R4RAPI-TAG del proyecto R4R </v>
      </c>
      <c r="B6692" s="9" t="s">
        <v>13771</v>
      </c>
      <c r="C6692" s="9" t="s">
        <v>13772</v>
      </c>
      <c r="D6692" t="str">
        <f t="shared" si="210"/>
        <v xml:space="preserve">R4RAPI-TAG del proyecto R4R </v>
      </c>
    </row>
    <row r="6693" spans="1:4" x14ac:dyDescent="0.35">
      <c r="A6693" t="str">
        <f t="shared" si="209"/>
        <v>S0SEBA-Aplicación para la gestión de la información en batch (local)</v>
      </c>
      <c r="B6693" s="9" t="s">
        <v>13773</v>
      </c>
      <c r="C6693" s="9" t="s">
        <v>13774</v>
      </c>
      <c r="D6693" t="str">
        <f t="shared" si="210"/>
        <v>S0SEBA-Aplicación para la gestión de la información en batch (local)</v>
      </c>
    </row>
    <row r="6694" spans="1:4" x14ac:dyDescent="0.35">
      <c r="A6694" t="str">
        <f t="shared" si="209"/>
        <v>SAAGSP-Aplicación que contiene LN y LP de las operaciones AGRO en BANKPYME AGRO SANTANDER PARTENON</v>
      </c>
      <c r="B6694" s="9" t="s">
        <v>13775</v>
      </c>
      <c r="C6694" s="9" t="s">
        <v>13776</v>
      </c>
      <c r="D6694" t="str">
        <f t="shared" si="210"/>
        <v>SAAGSP-Aplicación que contiene LN y LP de las operaciones AGRO en BANKPYME AGRO SANTANDER PARTENON</v>
      </c>
    </row>
    <row r="6695" spans="1:4" x14ac:dyDescent="0.35">
      <c r="A6695" t="str">
        <f t="shared" si="209"/>
        <v>SAAGSP-Aplicación que contiene LN y LP de las operaciones AGRO en BANKPYME AGRO SANTANDER PARTENON</v>
      </c>
      <c r="B6695" s="9" t="s">
        <v>13775</v>
      </c>
      <c r="C6695" s="9" t="s">
        <v>13776</v>
      </c>
      <c r="D6695" t="str">
        <f t="shared" si="210"/>
        <v>SAAGSP-Aplicación que contiene LN y LP de las operaciones AGRO en BANKPYME AGRO SANTANDER PARTENON</v>
      </c>
    </row>
    <row r="6696" spans="1:4" x14ac:dyDescent="0.35">
      <c r="A6696" t="str">
        <f t="shared" si="209"/>
        <v>SAAVSO-SAPA Avalistas Soverign</v>
      </c>
      <c r="B6696" s="9" t="s">
        <v>13777</v>
      </c>
      <c r="C6696" s="9" t="s">
        <v>13778</v>
      </c>
      <c r="D6696" t="str">
        <f t="shared" si="210"/>
        <v>SAAVSO-SAPA Avalistas Soverign</v>
      </c>
    </row>
    <row r="6697" spans="1:4" x14ac:dyDescent="0.35">
      <c r="A6697" t="str">
        <f t="shared" si="209"/>
        <v>SABAMA-SISTEMAS DE ANALISIS DE BANCA MAYORISTA</v>
      </c>
      <c r="B6697" s="9" t="s">
        <v>13779</v>
      </c>
      <c r="C6697" s="9" t="s">
        <v>13780</v>
      </c>
      <c r="D6697" t="str">
        <f t="shared" si="210"/>
        <v>SABAMA-SISTEMAS DE ANALISIS DE BANCA MAYORISTA</v>
      </c>
    </row>
    <row r="6698" spans="1:4" x14ac:dyDescent="0.35">
      <c r="A6698" t="str">
        <f t="shared" si="209"/>
        <v>SABAMA-SISTEMAS DE ANALISIS DE BANCA MAYORISTA</v>
      </c>
      <c r="B6698" s="9" t="s">
        <v>13779</v>
      </c>
      <c r="C6698" s="9" t="s">
        <v>13780</v>
      </c>
      <c r="D6698" t="str">
        <f t="shared" si="210"/>
        <v>SABAMA-SISTEMAS DE ANALISIS DE BANCA MAYORISTA</v>
      </c>
    </row>
    <row r="6699" spans="1:4" x14ac:dyDescent="0.35">
      <c r="A6699" t="str">
        <f t="shared" si="209"/>
        <v>SABAUK-SSAA PARTICULARES BANK ACCOUNTUK</v>
      </c>
      <c r="B6699" s="9" t="s">
        <v>13781</v>
      </c>
      <c r="C6699" s="9" t="s">
        <v>13782</v>
      </c>
      <c r="D6699" t="str">
        <f t="shared" si="210"/>
        <v>SABAUK-SSAA PARTICULARES BANK ACCOUNTUK</v>
      </c>
    </row>
    <row r="6700" spans="1:4" x14ac:dyDescent="0.35">
      <c r="A6700" t="str">
        <f t="shared" si="209"/>
        <v>SABBUK-SSAA PARTICULARES BUSINESS BANKING BANK ACCOUNT UK</v>
      </c>
      <c r="B6700" s="9" t="s">
        <v>13783</v>
      </c>
      <c r="C6700" s="9" t="s">
        <v>13784</v>
      </c>
      <c r="D6700" t="str">
        <f t="shared" si="210"/>
        <v>SABBUK-SSAA PARTICULARES BUSINESS BANKING BANK ACCOUNT UK</v>
      </c>
    </row>
    <row r="6701" spans="1:4" x14ac:dyDescent="0.35">
      <c r="A6701" t="str">
        <f t="shared" si="209"/>
        <v>SAC-SISTEMA DE ARBOLES DE CLASIFICACION</v>
      </c>
      <c r="B6701" s="9" t="s">
        <v>13785</v>
      </c>
      <c r="C6701" s="9" t="s">
        <v>13786</v>
      </c>
      <c r="D6701" t="str">
        <f t="shared" si="210"/>
        <v>SAC-SISTEMA DE ARBOLES DE CLASIFICACION</v>
      </c>
    </row>
    <row r="6702" spans="1:4" x14ac:dyDescent="0.35">
      <c r="A6702" t="str">
        <f t="shared" si="209"/>
        <v>SACAES-SANTANDER CASH ESP</v>
      </c>
      <c r="B6702" s="9" t="s">
        <v>13787</v>
      </c>
      <c r="C6702" s="9" t="s">
        <v>13788</v>
      </c>
      <c r="D6702" t="str">
        <f t="shared" si="210"/>
        <v>SACAES-SANTANDER CASH ESP</v>
      </c>
    </row>
    <row r="6703" spans="1:4" x14ac:dyDescent="0.35">
      <c r="A6703" t="str">
        <f t="shared" si="209"/>
        <v>SACBAS-CONTIENE LA VERSION MEJORADA DE SAC JUNTO LAS TABLAS DE RELACION ENTRE APLICACIONES</v>
      </c>
      <c r="B6703" s="9" t="s">
        <v>13789</v>
      </c>
      <c r="C6703" s="9" t="s">
        <v>13790</v>
      </c>
      <c r="D6703" t="str">
        <f t="shared" si="210"/>
        <v>SACBAS-CONTIENE LA VERSION MEJORADA DE SAC JUNTO LAS TABLAS DE RELACION ENTRE APLICACIONES</v>
      </c>
    </row>
    <row r="6704" spans="1:4" x14ac:dyDescent="0.35">
      <c r="A6704" t="str">
        <f t="shared" si="209"/>
        <v>SACBRB-SAC BASICO BRASIL</v>
      </c>
      <c r="B6704" s="9" t="s">
        <v>13791</v>
      </c>
      <c r="C6704" s="9" t="s">
        <v>13792</v>
      </c>
      <c r="D6704" t="str">
        <f t="shared" si="210"/>
        <v>SACBRB-SAC BASICO BRASIL</v>
      </c>
    </row>
    <row r="6705" spans="1:4" x14ac:dyDescent="0.35">
      <c r="A6705" t="str">
        <f t="shared" si="209"/>
        <v>SACCO-SAC BASICO CORE</v>
      </c>
      <c r="B6705" s="9" t="s">
        <v>13793</v>
      </c>
      <c r="C6705" s="9" t="s">
        <v>13794</v>
      </c>
      <c r="D6705" t="str">
        <f t="shared" si="210"/>
        <v>SACCO-SAC BASICO CORE</v>
      </c>
    </row>
    <row r="6706" spans="1:4" x14ac:dyDescent="0.35">
      <c r="A6706" t="str">
        <f t="shared" si="209"/>
        <v>SACCSV-SSAA PARTICULARES CREDIT CARD SOV</v>
      </c>
      <c r="B6706" s="9" t="s">
        <v>13795</v>
      </c>
      <c r="C6706" s="9" t="s">
        <v>13796</v>
      </c>
      <c r="D6706" t="str">
        <f t="shared" si="210"/>
        <v>SACCSV-SSAA PARTICULARES CREDIT CARD SOV</v>
      </c>
    </row>
    <row r="6707" spans="1:4" x14ac:dyDescent="0.35">
      <c r="A6707" t="str">
        <f t="shared" si="209"/>
        <v>SACCUK-SSAA PARTICULARES CREDIT CARD UK</v>
      </c>
      <c r="B6707" s="9" t="s">
        <v>13797</v>
      </c>
      <c r="C6707" s="9" t="s">
        <v>13798</v>
      </c>
      <c r="D6707" t="str">
        <f t="shared" si="210"/>
        <v>SACCUK-SSAA PARTICULARES CREDIT CARD UK</v>
      </c>
    </row>
    <row r="6708" spans="1:4" x14ac:dyDescent="0.35">
      <c r="A6708" t="str">
        <f t="shared" si="209"/>
        <v>SACOBA-SISTEMAS DE ANALISIS DE COOPEATIVAS PRODUCTO ESPAñA</v>
      </c>
      <c r="B6708" s="9" t="s">
        <v>13799</v>
      </c>
      <c r="C6708" s="9" t="s">
        <v>13800</v>
      </c>
      <c r="D6708" t="str">
        <f t="shared" si="210"/>
        <v>SACOBA-SISTEMAS DE ANALISIS DE COOPEATIVAS PRODUCTO ESPAñA</v>
      </c>
    </row>
    <row r="6709" spans="1:4" x14ac:dyDescent="0.35">
      <c r="A6709" t="str">
        <f t="shared" si="209"/>
        <v>SACOUK-SISTEMAS DE ANALISIS DE PARTICULARES UK</v>
      </c>
      <c r="B6709" s="9" t="s">
        <v>13801</v>
      </c>
      <c r="C6709" s="9" t="s">
        <v>13802</v>
      </c>
      <c r="D6709" t="str">
        <f t="shared" si="210"/>
        <v>SACOUK-SISTEMAS DE ANALISIS DE PARTICULARES UK</v>
      </c>
    </row>
    <row r="6710" spans="1:4" x14ac:dyDescent="0.35">
      <c r="A6710" t="str">
        <f t="shared" si="209"/>
        <v>SACOUK-SISTEMAS DE ANALISIS DE PARTICULARES UK</v>
      </c>
      <c r="B6710" s="9" t="s">
        <v>13801</v>
      </c>
      <c r="C6710" s="9" t="s">
        <v>13802</v>
      </c>
      <c r="D6710" t="str">
        <f t="shared" si="210"/>
        <v>SACOUK-SISTEMAS DE ANALISIS DE PARTICULARES UK</v>
      </c>
    </row>
    <row r="6711" spans="1:4" x14ac:dyDescent="0.35">
      <c r="A6711" t="str">
        <f t="shared" si="209"/>
        <v>SADCAT-CATALOGO ESPECIALIZADO DE SEGROS PARA ABBEY</v>
      </c>
      <c r="B6711" s="9" t="s">
        <v>13803</v>
      </c>
      <c r="C6711" s="9" t="s">
        <v>13804</v>
      </c>
      <c r="D6711" t="str">
        <f t="shared" si="210"/>
        <v>SADCAT-CATALOGO ESPECIALIZADO DE SEGROS PARA ABBEY</v>
      </c>
    </row>
    <row r="6712" spans="1:4" x14ac:dyDescent="0.35">
      <c r="A6712" t="str">
        <f t="shared" si="209"/>
        <v>SADCAX-CATALOGO ESPECIALIZADO EXTENDDO DE SEGUROS PARA ABBEY</v>
      </c>
      <c r="B6712" s="9" t="s">
        <v>13805</v>
      </c>
      <c r="C6712" s="9" t="s">
        <v>13806</v>
      </c>
      <c r="D6712" t="str">
        <f t="shared" si="210"/>
        <v>SADCAX-CATALOGO ESPECIALIZADO EXTENDDO DE SEGUROS PARA ABBEY</v>
      </c>
    </row>
    <row r="6713" spans="1:4" x14ac:dyDescent="0.35">
      <c r="A6713" t="str">
        <f t="shared" si="209"/>
        <v>SADCPO-DISTRIBUCION CONSULTA PARA ABEY</v>
      </c>
      <c r="B6713" s="9" t="s">
        <v>13807</v>
      </c>
      <c r="C6713" s="9" t="s">
        <v>13808</v>
      </c>
      <c r="D6713" t="str">
        <f t="shared" si="210"/>
        <v>SADCPO-DISTRIBUCION CONSULTA PARA ABEY</v>
      </c>
    </row>
    <row r="6714" spans="1:4" x14ac:dyDescent="0.35">
      <c r="A6714" t="str">
        <f t="shared" si="209"/>
        <v>SADCSI-CONS. DISTRIBUCION SEGUROS INTERNET UK</v>
      </c>
      <c r="B6714" s="9" t="s">
        <v>13809</v>
      </c>
      <c r="C6714" s="9" t="s">
        <v>13810</v>
      </c>
      <c r="D6714" t="str">
        <f t="shared" si="210"/>
        <v>SADCSI-CONS. DISTRIBUCION SEGUROS INTERNET UK</v>
      </c>
    </row>
    <row r="6715" spans="1:4" x14ac:dyDescent="0.35">
      <c r="A6715" t="str">
        <f t="shared" si="209"/>
        <v>SADCYC-Aplicación para la Gestión de los saldos de contrato y cuadre</v>
      </c>
      <c r="B6715" s="9" t="s">
        <v>13811</v>
      </c>
      <c r="C6715" s="9" t="s">
        <v>13812</v>
      </c>
      <c r="D6715" t="str">
        <f t="shared" si="210"/>
        <v>SADCYC-Aplicación para la Gestión de los saldos de contrato y cuadre</v>
      </c>
    </row>
    <row r="6716" spans="1:4" x14ac:dyDescent="0.35">
      <c r="A6716" t="str">
        <f t="shared" si="209"/>
        <v>SADGES-DISTRIBUCION GENERAL DE SEGURS PARA ABBEY</v>
      </c>
      <c r="B6716" s="9" t="s">
        <v>13813</v>
      </c>
      <c r="C6716" s="9" t="s">
        <v>13814</v>
      </c>
      <c r="D6716" t="str">
        <f t="shared" si="210"/>
        <v>SADGES-DISTRIBUCION GENERAL DE SEGURS PARA ABBEY</v>
      </c>
    </row>
    <row r="6717" spans="1:4" x14ac:dyDescent="0.35">
      <c r="A6717" t="str">
        <f t="shared" si="209"/>
        <v>SADVID-DISTRIBUCION VIDA PARA ABBEY</v>
      </c>
      <c r="B6717" s="9" t="s">
        <v>13815</v>
      </c>
      <c r="C6717" s="9" t="s">
        <v>13816</v>
      </c>
      <c r="D6717" t="str">
        <f t="shared" si="210"/>
        <v>SADVID-DISTRIBUCION VIDA PARA ABBEY</v>
      </c>
    </row>
    <row r="6718" spans="1:4" x14ac:dyDescent="0.35">
      <c r="A6718" t="str">
        <f t="shared" ref="A6718:A6783" si="211">CONCATENATE(C6718,"-",B6718)</f>
        <v>SAEABA-SISTEMAS DE ANALISIS DE EXPLOACIONES AGROPECUARIAS PRODUCTOESPAÑA</v>
      </c>
      <c r="B6718" s="9" t="s">
        <v>13817</v>
      </c>
      <c r="C6718" s="9" t="s">
        <v>13818</v>
      </c>
      <c r="D6718" t="str">
        <f t="shared" ref="D6718:D6783" si="212">A6718</f>
        <v>SAEABA-SISTEMAS DE ANALISIS DE EXPLOACIONES AGROPECUARIAS PRODUCTOESPAÑA</v>
      </c>
    </row>
    <row r="6719" spans="1:4" x14ac:dyDescent="0.35">
      <c r="A6719" t="str">
        <f t="shared" si="211"/>
        <v>SAFCPO-CONSSEG OFI LOCAL ABB.</v>
      </c>
      <c r="B6719" s="9" t="s">
        <v>13819</v>
      </c>
      <c r="C6719" s="9" t="s">
        <v>13820</v>
      </c>
      <c r="D6719" t="str">
        <f t="shared" si="212"/>
        <v>SAFCPO-CONSSEG OFI LOCAL ABB.</v>
      </c>
    </row>
    <row r="6720" spans="1:4" x14ac:dyDescent="0.35">
      <c r="A6720" t="str">
        <f t="shared" si="211"/>
        <v>SAFFAC-FACTURACION LOCAL ABB</v>
      </c>
      <c r="B6720" s="9" t="s">
        <v>13821</v>
      </c>
      <c r="C6720" s="9" t="s">
        <v>13822</v>
      </c>
      <c r="D6720" t="str">
        <f t="shared" si="212"/>
        <v>SAFFAC-FACTURACION LOCAL ABB</v>
      </c>
    </row>
    <row r="6721" spans="1:4" x14ac:dyDescent="0.35">
      <c r="A6721" t="str">
        <f t="shared" si="211"/>
        <v>SAFGES-GESTION SEGUROS LOCAL ABB</v>
      </c>
      <c r="B6721" s="9" t="s">
        <v>13823</v>
      </c>
      <c r="C6721" s="9" t="s">
        <v>13824</v>
      </c>
      <c r="D6721" t="str">
        <f t="shared" si="212"/>
        <v>SAFGES-GESTION SEGUROS LOCAL ABB</v>
      </c>
    </row>
    <row r="6722" spans="1:4" x14ac:dyDescent="0.35">
      <c r="A6722" t="str">
        <f t="shared" si="211"/>
        <v>SAFGHO-GESTION HOGAR ABBEY</v>
      </c>
      <c r="B6722" s="9" t="s">
        <v>13825</v>
      </c>
      <c r="C6722" s="9" t="s">
        <v>13826</v>
      </c>
      <c r="D6722" t="str">
        <f t="shared" si="212"/>
        <v>SAFGHO-GESTION HOGAR ABBEY</v>
      </c>
    </row>
    <row r="6723" spans="1:4" x14ac:dyDescent="0.35">
      <c r="A6723" t="str">
        <f t="shared" si="211"/>
        <v>SAFIPT-APLICAÇAO LOCAL TOTTA -SL- PARA GESTAO PROTOCOLO SAFIRA - CHEQUES E TRANSFERENCIAS GRA</v>
      </c>
      <c r="B6723" s="9" t="s">
        <v>13827</v>
      </c>
      <c r="C6723" s="9" t="s">
        <v>13828</v>
      </c>
      <c r="D6723" t="str">
        <f t="shared" si="212"/>
        <v>SAFIPT-APLICAÇAO LOCAL TOTTA -SL- PARA GESTAO PROTOCOLO SAFIRA - CHEQUES E TRANSFERENCIAS GRA</v>
      </c>
    </row>
    <row r="6724" spans="1:4" x14ac:dyDescent="0.35">
      <c r="A6724" t="str">
        <f t="shared" si="211"/>
        <v>SAFMGE-MODULOS GENERALES ABB</v>
      </c>
      <c r="B6724" s="9" t="s">
        <v>13829</v>
      </c>
      <c r="C6724" s="9" t="s">
        <v>13830</v>
      </c>
      <c r="D6724" t="str">
        <f t="shared" si="212"/>
        <v>SAFMGE-MODULOS GENERALES ABB</v>
      </c>
    </row>
    <row r="6725" spans="1:4" x14ac:dyDescent="0.35">
      <c r="A6725" t="str">
        <f t="shared" si="211"/>
        <v>SAFSIN-SINIESTROS LOCAL ABB.</v>
      </c>
      <c r="B6725" s="9" t="s">
        <v>13831</v>
      </c>
      <c r="C6725" s="9" t="s">
        <v>13832</v>
      </c>
      <c r="D6725" t="str">
        <f t="shared" si="212"/>
        <v>SAFSIN-SINIESTROS LOCAL ABB.</v>
      </c>
    </row>
    <row r="6726" spans="1:4" x14ac:dyDescent="0.35">
      <c r="A6726" t="str">
        <f t="shared" si="211"/>
        <v>SAFTDP-TALLER PROD LOCAL ABB</v>
      </c>
      <c r="B6726" s="9" t="s">
        <v>13833</v>
      </c>
      <c r="C6726" s="9" t="s">
        <v>13834</v>
      </c>
      <c r="D6726" t="str">
        <f t="shared" si="212"/>
        <v>SAFTDP-TALLER PROD LOCAL ABB</v>
      </c>
    </row>
    <row r="6727" spans="1:4" x14ac:dyDescent="0.35">
      <c r="A6727" t="str">
        <f t="shared" si="211"/>
        <v>SAGERM-SISTEMAS DE ANALISIS DE PARTICULARES ALEMANIA</v>
      </c>
      <c r="B6727" s="9" t="s">
        <v>13835</v>
      </c>
      <c r="C6727" s="9" t="s">
        <v>13836</v>
      </c>
      <c r="D6727" t="str">
        <f t="shared" si="212"/>
        <v>SAGERM-SISTEMAS DE ANALISIS DE PARTICULARES ALEMANIA</v>
      </c>
    </row>
    <row r="6728" spans="1:4" x14ac:dyDescent="0.35">
      <c r="A6728" t="str">
        <f t="shared" si="211"/>
        <v>SAGERM-SISTEMAS DE ANALISIS DE PARTICULARES ALEMANIA</v>
      </c>
      <c r="B6728" s="9" t="s">
        <v>13835</v>
      </c>
      <c r="C6728" s="9" t="s">
        <v>13836</v>
      </c>
      <c r="D6728" t="str">
        <f t="shared" si="212"/>
        <v>SAGERM-SISTEMAS DE ANALISIS DE PARTICULARES ALEMANIA</v>
      </c>
    </row>
    <row r="6729" spans="1:4" x14ac:dyDescent="0.35">
      <c r="A6729" t="str">
        <f t="shared" si="211"/>
        <v>SAINRE-SERVICIO ACCESO A INTERES_REFENCI POR FECHA</v>
      </c>
      <c r="B6729" s="9" t="s">
        <v>13837</v>
      </c>
      <c r="C6729" s="9" t="s">
        <v>13838</v>
      </c>
      <c r="D6729" t="str">
        <f t="shared" si="212"/>
        <v>SAINRE-SERVICIO ACCESO A INTERES_REFENCI POR FECHA</v>
      </c>
    </row>
    <row r="6730" spans="1:4" x14ac:dyDescent="0.35">
      <c r="A6730" t="str">
        <f t="shared" si="211"/>
        <v>SAINUK-SSAA PARTICULARES INVESTMENT UK</v>
      </c>
      <c r="B6730" s="9" t="s">
        <v>13839</v>
      </c>
      <c r="C6730" s="9" t="s">
        <v>13840</v>
      </c>
      <c r="D6730" t="str">
        <f t="shared" si="212"/>
        <v>SAINUK-SSAA PARTICULARES INVESTMENT UK</v>
      </c>
    </row>
    <row r="6731" spans="1:4" x14ac:dyDescent="0.35">
      <c r="A6731" t="str">
        <f t="shared" si="211"/>
        <v>SAMRUK-SSAA PARTICULARES MORTGAGES UK</v>
      </c>
      <c r="B6731" s="9" t="s">
        <v>13841</v>
      </c>
      <c r="C6731" s="9" t="s">
        <v>13842</v>
      </c>
      <c r="D6731" t="str">
        <f t="shared" si="212"/>
        <v>SAMRUK-SSAA PARTICULARES MORTGAGES UK</v>
      </c>
    </row>
    <row r="6732" spans="1:4" x14ac:dyDescent="0.35">
      <c r="A6732" t="str">
        <f t="shared" si="211"/>
        <v>SANCAS-SANTANDER CASH</v>
      </c>
      <c r="B6732" s="9" t="s">
        <v>13843</v>
      </c>
      <c r="C6732" s="9" t="s">
        <v>13844</v>
      </c>
      <c r="D6732" t="str">
        <f t="shared" si="212"/>
        <v>SANCAS-SANTANDER CASH</v>
      </c>
    </row>
    <row r="6733" spans="1:4" x14ac:dyDescent="0.35">
      <c r="A6733" t="str">
        <f t="shared" si="211"/>
        <v>SANCHE-Aplicación local Santander España, migrada del entorno Partenón Santander, que da soporte a los procesos de emisión de Cheques.</v>
      </c>
      <c r="B6733" s="9" t="s">
        <v>13845</v>
      </c>
      <c r="C6733" s="9" t="s">
        <v>13846</v>
      </c>
      <c r="D6733" t="str">
        <f t="shared" si="212"/>
        <v>SANCHE-Aplicación local Santander España, migrada del entorno Partenón Santander, que da soporte a los procesos de emisión de Cheques.</v>
      </c>
    </row>
    <row r="6734" spans="1:4" x14ac:dyDescent="0.35">
      <c r="A6734" t="str">
        <f t="shared" si="211"/>
        <v>SANCOM-Aplicación local Santander España, migrada del entorno Partenón Santander, que da soporte a los procesos de compensacion.</v>
      </c>
      <c r="B6734" s="9" t="s">
        <v>13847</v>
      </c>
      <c r="C6734" s="9" t="s">
        <v>13848</v>
      </c>
      <c r="D6734" t="str">
        <f t="shared" si="212"/>
        <v>SANCOM-Aplicación local Santander España, migrada del entorno Partenón Santander, que da soporte a los procesos de compensacion.</v>
      </c>
    </row>
    <row r="6735" spans="1:4" x14ac:dyDescent="0.35">
      <c r="A6735" t="str">
        <f t="shared" si="211"/>
        <v>SANDO1-Front presentacion Sandoku</v>
      </c>
      <c r="B6735" s="9" t="s">
        <v>13849</v>
      </c>
      <c r="C6735" s="9" t="s">
        <v>13850</v>
      </c>
      <c r="D6735" t="str">
        <f t="shared" si="212"/>
        <v>SANDO1-Front presentacion Sandoku</v>
      </c>
    </row>
    <row r="6736" spans="1:4" x14ac:dyDescent="0.35">
      <c r="A6736" t="str">
        <f t="shared" si="211"/>
        <v>SANENV-Santander Envíos.</v>
      </c>
      <c r="B6736" s="9" t="s">
        <v>13851</v>
      </c>
      <c r="C6736" s="9" t="s">
        <v>13852</v>
      </c>
      <c r="D6736" t="str">
        <f t="shared" si="212"/>
        <v>SANENV-Santander Envíos.</v>
      </c>
    </row>
    <row r="6737" spans="1:4" x14ac:dyDescent="0.35">
      <c r="A6737" t="str">
        <f t="shared" si="211"/>
        <v>SANGES-Aplic. Gestión de Estructuras del Módulo de Administración DWRC específica para SAN España</v>
      </c>
      <c r="B6737" s="9" t="s">
        <v>13853</v>
      </c>
      <c r="C6737" s="9" t="s">
        <v>13854</v>
      </c>
      <c r="D6737" t="str">
        <f t="shared" si="212"/>
        <v>SANGES-Aplic. Gestión de Estructuras del Módulo de Administración DWRC específica para SAN España</v>
      </c>
    </row>
    <row r="6738" spans="1:4" x14ac:dyDescent="0.35">
      <c r="A6738" t="str">
        <f t="shared" si="211"/>
        <v>SANGUS-Aplic. específica para San BCE de Gestión de Usuarios del Módulo de Administración los SSI RC, permite hacer la definición de usuarios, perfiles y roles de las aplicaicones de la capa de Explotación (DMs)</v>
      </c>
      <c r="B6738" s="9" t="s">
        <v>13855</v>
      </c>
      <c r="C6738" s="9" t="s">
        <v>13856</v>
      </c>
      <c r="D6738" t="str">
        <f t="shared" si="212"/>
        <v>SANGUS-Aplic. específica para San BCE de Gestión de Usuarios del Módulo de Administración los SSI RC, permite hacer la definición de usuarios, perfiles y roles de las aplicaicones de la capa de Explotación (DMs)</v>
      </c>
    </row>
    <row r="6739" spans="1:4" x14ac:dyDescent="0.35">
      <c r="A6739" t="str">
        <f t="shared" si="211"/>
        <v>SANQUE-Aplicación para la resolución colaborativa de dudas.</v>
      </c>
      <c r="B6739" s="9" t="s">
        <v>13857</v>
      </c>
      <c r="C6739" s="9" t="s">
        <v>13858</v>
      </c>
      <c r="D6739" t="str">
        <f t="shared" si="212"/>
        <v>SANQUE-Aplicación para la resolución colaborativa de dudas.</v>
      </c>
    </row>
    <row r="6740" spans="1:4" x14ac:dyDescent="0.35">
      <c r="A6740" t="str">
        <f t="shared" si="211"/>
        <v>SAONFX-Implementar el servicio transferencias internacionales entre miembros de Grupo Santander, para el cual podamos realizar la recepción  de transferencias a cuenta de cheques , Tarjetas de Débito y Crédito de Santander México y a cuentas de otros Bancos Mexicanos (SPEI).</v>
      </c>
      <c r="B6740" s="9" t="s">
        <v>13859</v>
      </c>
      <c r="C6740" s="9" t="s">
        <v>13860</v>
      </c>
      <c r="D6740" t="str">
        <f t="shared" si="212"/>
        <v>SAONFX-Implementar el servicio transferencias internacionales entre miembros de Grupo Santander, para el cual podamos realizar la recepción  de transferencias a cuenta de cheques , Tarjetas de Débito y Crédito de Santander México y a cuentas de otros Bancos Mexicanos (SPEI).</v>
      </c>
    </row>
    <row r="6741" spans="1:4" x14ac:dyDescent="0.35">
      <c r="A6741" t="str">
        <f t="shared" si="211"/>
        <v>SAONPF-APP mobile para transferências pagamentos instantâneos</v>
      </c>
      <c r="B6741" s="9" t="s">
        <v>13861</v>
      </c>
      <c r="C6741" s="9" t="s">
        <v>13862</v>
      </c>
      <c r="D6741" t="str">
        <f t="shared" si="212"/>
        <v>SAONPF-APP mobile para transferências pagamentos instantâneos</v>
      </c>
    </row>
    <row r="6742" spans="1:4" x14ac:dyDescent="0.35">
      <c r="A6742" t="str">
        <f t="shared" si="211"/>
        <v>SAPABA-SAPA BANESTO PRODUCTO ESPAÑA</v>
      </c>
      <c r="B6742" s="9" t="s">
        <v>13863</v>
      </c>
      <c r="C6742" s="9" t="s">
        <v>13864</v>
      </c>
      <c r="D6742" t="str">
        <f t="shared" si="212"/>
        <v>SAPABA-SAPA BANESTO PRODUCTO ESPAÑA</v>
      </c>
    </row>
    <row r="6743" spans="1:4" x14ac:dyDescent="0.35">
      <c r="A6743" t="str">
        <f t="shared" si="211"/>
        <v>SAPAPP-Customer data from SAPA to be utilised by other systems.</v>
      </c>
      <c r="B6743" s="9" t="s">
        <v>13865</v>
      </c>
      <c r="C6743" s="9" t="s">
        <v>13866</v>
      </c>
      <c r="D6743" t="str">
        <f t="shared" si="212"/>
        <v>SAPAPP-Customer data from SAPA to be utilised by other systems.</v>
      </c>
    </row>
    <row r="6744" spans="1:4" x14ac:dyDescent="0.35">
      <c r="A6744" t="str">
        <f t="shared" si="211"/>
        <v>SAPAUK-SSAA PARTICULARES UK</v>
      </c>
      <c r="B6744" s="9" t="s">
        <v>13867</v>
      </c>
      <c r="C6744" s="9" t="s">
        <v>13868</v>
      </c>
      <c r="D6744" t="str">
        <f t="shared" si="212"/>
        <v>SAPAUK-SSAA PARTICULARES UK</v>
      </c>
    </row>
    <row r="6745" spans="1:4" x14ac:dyDescent="0.35">
      <c r="A6745" t="str">
        <f t="shared" si="211"/>
        <v>SAPBTO-SAPA proceso tarjetas Banesto</v>
      </c>
      <c r="B6745" s="9" t="s">
        <v>13869</v>
      </c>
      <c r="C6745" s="9" t="s">
        <v>13870</v>
      </c>
      <c r="D6745" t="str">
        <f t="shared" si="212"/>
        <v>SAPBTO-SAPA proceso tarjetas Banesto</v>
      </c>
    </row>
    <row r="6746" spans="1:4" x14ac:dyDescent="0.35">
      <c r="A6746" t="str">
        <f t="shared" si="211"/>
        <v>SAPECT-App BDP realicionado com Servicios de contrato Personas Brasil</v>
      </c>
      <c r="B6746" s="9" t="s">
        <v>13871</v>
      </c>
      <c r="C6746" s="9" t="s">
        <v>13872</v>
      </c>
      <c r="D6746" t="str">
        <f t="shared" si="212"/>
        <v>SAPECT-App BDP realicionado com Servicios de contrato Personas Brasil</v>
      </c>
    </row>
    <row r="6747" spans="1:4" x14ac:dyDescent="0.35">
      <c r="A6747" t="str">
        <f t="shared" si="211"/>
        <v>SAPEDG-SERVIçO DO PERSONAS DE MéTODOSRELACIONADOS NA MANUTENçãO DE DADOS GERAIS DO CLIENTE</v>
      </c>
      <c r="B6747" s="9" t="s">
        <v>13873</v>
      </c>
      <c r="C6747" s="9" t="s">
        <v>13874</v>
      </c>
      <c r="D6747" t="str">
        <f t="shared" si="212"/>
        <v>SAPEDG-SERVIçO DO PERSONAS DE MéTODOSRELACIONADOS NA MANUTENçãO DE DADOS GERAIS DO CLIENTE</v>
      </c>
    </row>
    <row r="6748" spans="1:4" x14ac:dyDescent="0.35">
      <c r="A6748" t="str">
        <f t="shared" si="211"/>
        <v>SAPEEN-Aplicación de Personas-ALTAIR que permite gestionar los datos de direcciones.</v>
      </c>
      <c r="B6748" s="9" t="s">
        <v>13875</v>
      </c>
      <c r="C6748" s="9" t="s">
        <v>13876</v>
      </c>
      <c r="D6748" t="str">
        <f t="shared" si="212"/>
        <v>SAPEEN-Aplicación de Personas-ALTAIR que permite gestionar los datos de direcciones.</v>
      </c>
    </row>
    <row r="6749" spans="1:4" x14ac:dyDescent="0.35">
      <c r="A6749" t="str">
        <f t="shared" si="211"/>
        <v>SAPELZ-App BDP realicionado com Servicios de Localizador Personas Brasil</v>
      </c>
      <c r="B6749" s="9" t="s">
        <v>13877</v>
      </c>
      <c r="C6749" s="9" t="s">
        <v>13878</v>
      </c>
      <c r="D6749" t="str">
        <f t="shared" si="212"/>
        <v>SAPELZ-App BDP realicionado com Servicios de Localizador Personas Brasil</v>
      </c>
    </row>
    <row r="6750" spans="1:4" x14ac:dyDescent="0.35">
      <c r="A6750" t="str">
        <f t="shared" si="211"/>
        <v>SAPETE-SERVIçO DO PERSONAS DE MéTODOSRELACIONADOS NA MANUTENçãO DE DADOS DE TELEFONE DO CLIENTE</v>
      </c>
      <c r="B6750" s="9" t="s">
        <v>13879</v>
      </c>
      <c r="C6750" s="9" t="s">
        <v>13880</v>
      </c>
      <c r="D6750" t="str">
        <f t="shared" si="212"/>
        <v>SAPETE-SERVIçO DO PERSONAS DE MéTODOSRELACIONADOS NA MANUTENçãO DE DADOS DE TELEFONE DO CLIENTE</v>
      </c>
    </row>
    <row r="6751" spans="1:4" x14ac:dyDescent="0.35">
      <c r="A6751" t="str">
        <f t="shared" si="211"/>
        <v>SAPGSR-Garantir maior qualidade e padronização no desenvolvimento de transações de negócios, reduzindo custos de construção, homologação e manutenção dos serviços de canais e disponibilizando-os de forma rápida e segura em uma estrutura multicanal.</v>
      </c>
      <c r="B6751" s="9" t="s">
        <v>13881</v>
      </c>
      <c r="C6751" s="9" t="s">
        <v>13882</v>
      </c>
      <c r="D6751" t="str">
        <f t="shared" si="212"/>
        <v>SAPGSR-Garantir maior qualidade e padronização no desenvolvimento de transações de negócios, reduzindo custos de construção, homologação e manutenção dos serviços de canais e disponibilizando-os de forma rápida e segura em uma estrutura multicanal.</v>
      </c>
    </row>
    <row r="6752" spans="1:4" x14ac:dyDescent="0.35">
      <c r="A6752" t="str">
        <f t="shared" si="211"/>
        <v>SAPIBE-Aplicación de SAPA para Personas físicas en UK Corporate</v>
      </c>
      <c r="B6752" s="9" t="s">
        <v>13883</v>
      </c>
      <c r="C6752" s="9" t="s">
        <v>13884</v>
      </c>
      <c r="D6752" t="str">
        <f t="shared" si="212"/>
        <v>SAPIBE-Aplicación de SAPA para Personas físicas en UK Corporate</v>
      </c>
    </row>
    <row r="6753" spans="1:4" x14ac:dyDescent="0.35">
      <c r="A6753" t="str">
        <f t="shared" si="211"/>
        <v>SAPMEX-SAPA tarjetas Mexico</v>
      </c>
      <c r="B6753" s="9" t="s">
        <v>13885</v>
      </c>
      <c r="C6753" s="9" t="s">
        <v>13886</v>
      </c>
      <c r="D6753" t="str">
        <f t="shared" si="212"/>
        <v>SAPMEX-SAPA tarjetas Mexico</v>
      </c>
    </row>
    <row r="6754" spans="1:4" x14ac:dyDescent="0.35">
      <c r="A6754" t="str">
        <f t="shared" si="211"/>
        <v>SAPROM-SISTEMAS DE ANALISIS DE PROMOTORES</v>
      </c>
      <c r="B6754" s="9" t="s">
        <v>13887</v>
      </c>
      <c r="C6754" s="9" t="s">
        <v>13888</v>
      </c>
      <c r="D6754" t="str">
        <f t="shared" si="212"/>
        <v>SAPROM-SISTEMAS DE ANALISIS DE PROMOTORES</v>
      </c>
    </row>
    <row r="6755" spans="1:4" x14ac:dyDescent="0.35">
      <c r="A6755" t="str">
        <f t="shared" si="211"/>
        <v>SAPROM-SISTEMAS DE ANALISIS DE PROMOTORES</v>
      </c>
      <c r="B6755" s="9" t="s">
        <v>13887</v>
      </c>
      <c r="C6755" s="9" t="s">
        <v>13888</v>
      </c>
      <c r="D6755" t="str">
        <f t="shared" si="212"/>
        <v>SAPROM-SISTEMAS DE ANALISIS DE PROMOTORES</v>
      </c>
    </row>
    <row r="6756" spans="1:4" x14ac:dyDescent="0.35">
      <c r="A6756" t="str">
        <f t="shared" si="211"/>
        <v>SAPSAN-SAPA Tarjetas San</v>
      </c>
      <c r="B6756" s="9" t="s">
        <v>13889</v>
      </c>
      <c r="C6756" s="9" t="s">
        <v>13890</v>
      </c>
      <c r="D6756" t="str">
        <f t="shared" si="212"/>
        <v>SAPSAN-SAPA Tarjetas San</v>
      </c>
    </row>
    <row r="6757" spans="1:4" x14ac:dyDescent="0.35">
      <c r="A6757" t="str">
        <f t="shared" si="211"/>
        <v>SAPSEB-SAPA - SISTEMA DE ANáLISIS DE PARTICULARES - SEB</v>
      </c>
      <c r="B6757" s="9" t="s">
        <v>13891</v>
      </c>
      <c r="C6757" s="9" t="s">
        <v>13892</v>
      </c>
      <c r="D6757" t="str">
        <f t="shared" si="212"/>
        <v>SAPSEB-SAPA - SISTEMA DE ANáLISIS DE PARTICULARES - SEB</v>
      </c>
    </row>
    <row r="6758" spans="1:4" x14ac:dyDescent="0.35">
      <c r="A6758" t="str">
        <f t="shared" si="211"/>
        <v>SAPYDE-Aplicación de DG para la recopilación de datos Informe SAPYME clientes carterizados España.</v>
      </c>
      <c r="B6758" s="9" t="s">
        <v>13893</v>
      </c>
      <c r="C6758" s="9" t="s">
        <v>13894</v>
      </c>
      <c r="D6758" t="str">
        <f t="shared" si="212"/>
        <v>SAPYDE-Aplicación de DG para la recopilación de datos Informe SAPYME clientes carterizados España.</v>
      </c>
    </row>
    <row r="6759" spans="1:4" x14ac:dyDescent="0.35">
      <c r="A6759" t="str">
        <f t="shared" si="211"/>
        <v>SAPYDE-Aplicación de DG para la recopilación de datos Informe SAPYME clientes carterizados España.</v>
      </c>
      <c r="B6759" s="9" t="s">
        <v>13893</v>
      </c>
      <c r="C6759" s="9" t="s">
        <v>13894</v>
      </c>
      <c r="D6759" t="str">
        <f t="shared" si="212"/>
        <v>SAPYDE-Aplicación de DG para la recopilación de datos Informe SAPYME clientes carterizados España.</v>
      </c>
    </row>
    <row r="6760" spans="1:4" x14ac:dyDescent="0.35">
      <c r="A6760" t="str">
        <f t="shared" si="211"/>
        <v>SAPYIE-Aplicación de IG para Carterizados España para la generación del informe SAPYME</v>
      </c>
      <c r="B6760" s="9" t="s">
        <v>13895</v>
      </c>
      <c r="C6760" s="9" t="s">
        <v>13896</v>
      </c>
      <c r="D6760" t="str">
        <f t="shared" si="212"/>
        <v>SAPYIE-Aplicación de IG para Carterizados España para la generación del informe SAPYME</v>
      </c>
    </row>
    <row r="6761" spans="1:4" x14ac:dyDescent="0.35">
      <c r="A6761" t="str">
        <f t="shared" si="211"/>
        <v>SAPYIE-Aplicación de IG para Carterizados España para la generación del informe SAPYME</v>
      </c>
      <c r="B6761" s="9" t="s">
        <v>13895</v>
      </c>
      <c r="C6761" s="9" t="s">
        <v>13896</v>
      </c>
      <c r="D6761" t="str">
        <f t="shared" si="212"/>
        <v>SAPYIE-Aplicación de IG para Carterizados España para la generación del informe SAPYME</v>
      </c>
    </row>
    <row r="6762" spans="1:4" x14ac:dyDescent="0.35">
      <c r="A6762" t="str">
        <f t="shared" si="211"/>
        <v>SAQQAD-Consulta da posição do cliente no sistema financeiro.</v>
      </c>
      <c r="B6762" s="9" t="s">
        <v>13897</v>
      </c>
      <c r="C6762" s="9" t="s">
        <v>13898</v>
      </c>
      <c r="D6762" t="str">
        <f t="shared" si="212"/>
        <v>SAQQAD-Consulta da posição do cliente no sistema financeiro.</v>
      </c>
    </row>
    <row r="6763" spans="1:4" x14ac:dyDescent="0.35">
      <c r="A6763" t="str">
        <f t="shared" si="211"/>
        <v>SAR-Sistema de ahorro para el retiro, que permite la recaudación mediante líneas de captura de las aportaciones obrero patronales de SARISSSTE, éstas son enviadas por las empresas a través Enlace, actualmente se utilizan los módulos de recaudación, aportaciones, Contabilidad, Traspaso SIAC, Cifras Banxico, Concentración y entrega a Procesar, Aclaración de retiros.</v>
      </c>
      <c r="B6763" s="9" t="s">
        <v>13899</v>
      </c>
      <c r="C6763" s="9" t="s">
        <v>13900</v>
      </c>
      <c r="D6763" t="str">
        <f t="shared" si="212"/>
        <v>SAR-Sistema de ahorro para el retiro, que permite la recaudación mediante líneas de captura de las aportaciones obrero patronales de SARISSSTE, éstas son enviadas por las empresas a través Enlace, actualmente se utilizan los módulos de recaudación, aportaciones, Contabilidad, Traspaso SIAC, Cifras Banxico, Concentración y entrega a Procesar, Aclaración de retiros.</v>
      </c>
    </row>
    <row r="6764" spans="1:4" x14ac:dyDescent="0.35">
      <c r="A6764" t="str">
        <f t="shared" si="211"/>
        <v>SASAUK-SSAA PARTICULARES SAVING UK</v>
      </c>
      <c r="B6764" s="9" t="s">
        <v>13901</v>
      </c>
      <c r="C6764" s="9" t="s">
        <v>13902</v>
      </c>
      <c r="D6764" t="str">
        <f t="shared" si="212"/>
        <v>SASAUK-SSAA PARTICULARES SAVING UK</v>
      </c>
    </row>
    <row r="6765" spans="1:4" x14ac:dyDescent="0.35">
      <c r="A6765" t="str">
        <f t="shared" si="211"/>
        <v>SATCSP-Capsula RedHat</v>
      </c>
      <c r="B6765" s="9" t="s">
        <v>13903</v>
      </c>
      <c r="C6765" s="9" t="s">
        <v>13904</v>
      </c>
      <c r="D6765" t="str">
        <f t="shared" si="212"/>
        <v>SATCSP-Capsula RedHat</v>
      </c>
    </row>
    <row r="6766" spans="1:4" x14ac:dyDescent="0.35">
      <c r="A6766" t="str">
        <f t="shared" si="211"/>
        <v>SATSSP-Satellite RedHat</v>
      </c>
      <c r="B6766" s="9" t="s">
        <v>13905</v>
      </c>
      <c r="C6766" s="9" t="s">
        <v>13906</v>
      </c>
      <c r="D6766" t="str">
        <f t="shared" si="212"/>
        <v>SATSSP-Satellite RedHat</v>
      </c>
    </row>
    <row r="6767" spans="1:4" x14ac:dyDescent="0.35">
      <c r="A6767" t="str">
        <f t="shared" si="211"/>
        <v>SAUKID-Application for the general local elements for Insurance Distribution within the UK</v>
      </c>
      <c r="B6767" s="9" t="s">
        <v>13907</v>
      </c>
      <c r="C6767" s="9" t="s">
        <v>13908</v>
      </c>
      <c r="D6767" t="str">
        <f t="shared" si="212"/>
        <v>SAUKID-Application for the general local elements for Insurance Distribution within the UK</v>
      </c>
    </row>
    <row r="6768" spans="1:4" x14ac:dyDescent="0.35">
      <c r="A6768" t="str">
        <f t="shared" si="211"/>
        <v>SAVECA-Desenvolver novo sistema com regras parametrizáveis para Carteirização de todos os clientes em substituição as funcionalidades atuais no Sistema de Pessoas (PE).</v>
      </c>
      <c r="B6768" s="9" t="s">
        <v>13909</v>
      </c>
      <c r="C6768" s="9" t="s">
        <v>13910</v>
      </c>
      <c r="D6768" t="str">
        <f t="shared" si="212"/>
        <v>SAVECA-Desenvolver novo sistema com regras parametrizáveis para Carteirização de todos os clientes em substituição as funcionalidades atuais no Sistema de Pessoas (PE).</v>
      </c>
    </row>
    <row r="6769" spans="1:4" x14ac:dyDescent="0.35">
      <c r="A6769" t="str">
        <f t="shared" si="211"/>
        <v>SAVEIS-Aplicación realicionado com Indicador Select (Brasil)</v>
      </c>
      <c r="B6769" s="9" t="s">
        <v>13911</v>
      </c>
      <c r="C6769" s="9" t="s">
        <v>13912</v>
      </c>
      <c r="D6769" t="str">
        <f t="shared" si="212"/>
        <v>SAVEIS-Aplicación realicionado com Indicador Select (Brasil)</v>
      </c>
    </row>
    <row r="6770" spans="1:4" x14ac:dyDescent="0.35">
      <c r="A6770" t="str">
        <f t="shared" si="211"/>
        <v>SBDCOR-Aplicación que trata las Securities de tipo Descontables.</v>
      </c>
      <c r="B6770" s="9" t="s">
        <v>13913</v>
      </c>
      <c r="C6770" s="9" t="s">
        <v>13914</v>
      </c>
      <c r="D6770" t="str">
        <f t="shared" si="212"/>
        <v>SBDCOR-Aplicación que trata las Securities de tipo Descontables.</v>
      </c>
    </row>
    <row r="6771" spans="1:4" x14ac:dyDescent="0.35">
      <c r="A6771" t="str">
        <f t="shared" si="211"/>
        <v>SBFACC-GEST ACCIDENTES LOCAL BTO</v>
      </c>
      <c r="B6771" s="9" t="s">
        <v>13915</v>
      </c>
      <c r="C6771" s="9" t="s">
        <v>13916</v>
      </c>
      <c r="D6771" t="str">
        <f t="shared" si="212"/>
        <v>SBFACC-GEST ACCIDENTES LOCAL BTO</v>
      </c>
    </row>
    <row r="6772" spans="1:4" x14ac:dyDescent="0.35">
      <c r="A6772" t="str">
        <f t="shared" si="211"/>
        <v>SBFCPO-CONSULTA SEGUROS OFICINA LOCALBTO</v>
      </c>
      <c r="B6772" s="9" t="s">
        <v>13917</v>
      </c>
      <c r="C6772" s="9" t="s">
        <v>13918</v>
      </c>
      <c r="D6772" t="str">
        <f t="shared" si="212"/>
        <v>SBFCPO-CONSULTA SEGUROS OFICINA LOCALBTO</v>
      </c>
    </row>
    <row r="6773" spans="1:4" x14ac:dyDescent="0.35">
      <c r="A6773" t="str">
        <f t="shared" si="211"/>
        <v>SBFFAC-FACTURACION LOCAL BTO</v>
      </c>
      <c r="B6773" s="9" t="s">
        <v>13919</v>
      </c>
      <c r="C6773" s="9" t="s">
        <v>13920</v>
      </c>
      <c r="D6773" t="str">
        <f t="shared" si="212"/>
        <v>SBFFAC-FACTURACION LOCAL BTO</v>
      </c>
    </row>
    <row r="6774" spans="1:4" x14ac:dyDescent="0.35">
      <c r="A6774" t="str">
        <f t="shared" si="211"/>
        <v>SBFGAH-GESTION AHORRO LOCAL BTO</v>
      </c>
      <c r="B6774" s="9" t="s">
        <v>13921</v>
      </c>
      <c r="C6774" s="9" t="s">
        <v>13922</v>
      </c>
      <c r="D6774" t="str">
        <f t="shared" si="212"/>
        <v>SBFGAH-GESTION AHORRO LOCAL BTO</v>
      </c>
    </row>
    <row r="6775" spans="1:4" x14ac:dyDescent="0.35">
      <c r="A6775" t="str">
        <f t="shared" si="211"/>
        <v>SBFGES-GESTION SEGUROS LOCAL BTO</v>
      </c>
      <c r="B6775" s="9" t="s">
        <v>13923</v>
      </c>
      <c r="C6775" s="9" t="s">
        <v>13924</v>
      </c>
      <c r="D6775" t="str">
        <f t="shared" si="212"/>
        <v>SBFGES-GESTION SEGUROS LOCAL BTO</v>
      </c>
    </row>
    <row r="6776" spans="1:4" x14ac:dyDescent="0.35">
      <c r="A6776" t="str">
        <f t="shared" si="211"/>
        <v>SBFGHO-GESTION HOGAR LOCAL BTO</v>
      </c>
      <c r="B6776" s="9" t="s">
        <v>13925</v>
      </c>
      <c r="C6776" s="9" t="s">
        <v>13926</v>
      </c>
      <c r="D6776" t="str">
        <f t="shared" si="212"/>
        <v>SBFGHO-GESTION HOGAR LOCAL BTO</v>
      </c>
    </row>
    <row r="6777" spans="1:4" x14ac:dyDescent="0.35">
      <c r="A6777" t="str">
        <f t="shared" si="211"/>
        <v>SBFGNV-GESTION NO VIDA LOCAL BTO</v>
      </c>
      <c r="B6777" s="9" t="s">
        <v>13927</v>
      </c>
      <c r="C6777" s="9" t="s">
        <v>13928</v>
      </c>
      <c r="D6777" t="str">
        <f t="shared" si="212"/>
        <v>SBFGNV-GESTION NO VIDA LOCAL BTO</v>
      </c>
    </row>
    <row r="6778" spans="1:4" x14ac:dyDescent="0.35">
      <c r="A6778" t="str">
        <f t="shared" si="211"/>
        <v>SBFGRE-GESTION RENTAS BTO</v>
      </c>
      <c r="B6778" s="9" t="s">
        <v>13929</v>
      </c>
      <c r="C6778" s="9" t="s">
        <v>13930</v>
      </c>
      <c r="D6778" t="str">
        <f t="shared" si="212"/>
        <v>SBFGRE-GESTION RENTAS BTO</v>
      </c>
    </row>
    <row r="6779" spans="1:4" x14ac:dyDescent="0.35">
      <c r="A6779" t="str">
        <f t="shared" si="211"/>
        <v>SBFGVI-GESTION VIDA LOCAL BTO</v>
      </c>
      <c r="B6779" s="9" t="s">
        <v>13931</v>
      </c>
      <c r="C6779" s="9" t="s">
        <v>13932</v>
      </c>
      <c r="D6779" t="str">
        <f t="shared" si="212"/>
        <v>SBFGVI-GESTION VIDA LOCAL BTO</v>
      </c>
    </row>
    <row r="6780" spans="1:4" x14ac:dyDescent="0.35">
      <c r="A6780" t="str">
        <f t="shared" si="211"/>
        <v>SBFLOC-Aplicación Local Banesto</v>
      </c>
      <c r="B6780" s="9" t="s">
        <v>13933</v>
      </c>
      <c r="C6780" s="9" t="s">
        <v>13934</v>
      </c>
      <c r="D6780" t="str">
        <f t="shared" si="212"/>
        <v>SBFLOC-Aplicación Local Banesto</v>
      </c>
    </row>
    <row r="6781" spans="1:4" x14ac:dyDescent="0.35">
      <c r="A6781" t="str">
        <f t="shared" si="211"/>
        <v>SBFMED-MEDIADORES LOCAL BTO</v>
      </c>
      <c r="B6781" s="9" t="s">
        <v>13935</v>
      </c>
      <c r="C6781" s="9" t="s">
        <v>13936</v>
      </c>
      <c r="D6781" t="str">
        <f t="shared" si="212"/>
        <v>SBFMED-MEDIADORES LOCAL BTO</v>
      </c>
    </row>
    <row r="6782" spans="1:4" x14ac:dyDescent="0.35">
      <c r="A6782" t="str">
        <f t="shared" si="211"/>
        <v>SBFMGE-MOD GENERALES LOCAL BTO</v>
      </c>
      <c r="B6782" s="9" t="s">
        <v>13937</v>
      </c>
      <c r="C6782" s="9" t="s">
        <v>13938</v>
      </c>
      <c r="D6782" t="str">
        <f t="shared" si="212"/>
        <v>SBFMGE-MOD GENERALES LOCAL BTO</v>
      </c>
    </row>
    <row r="6783" spans="1:4" x14ac:dyDescent="0.35">
      <c r="A6783" t="str">
        <f t="shared" si="211"/>
        <v>SBFPPI-GESTION PPI LOCAL BTO</v>
      </c>
      <c r="B6783" s="9" t="s">
        <v>13939</v>
      </c>
      <c r="C6783" s="9" t="s">
        <v>13940</v>
      </c>
      <c r="D6783" t="str">
        <f t="shared" si="212"/>
        <v>SBFPPI-GESTION PPI LOCAL BTO</v>
      </c>
    </row>
    <row r="6784" spans="1:4" x14ac:dyDescent="0.35">
      <c r="A6784" t="str">
        <f t="shared" ref="A6784:A6848" si="213">CONCATENATE(C6784,"-",B6784)</f>
        <v>SBFSIN-SINIESTROS LOCAL BTO</v>
      </c>
      <c r="B6784" s="9" t="s">
        <v>13941</v>
      </c>
      <c r="C6784" s="9" t="s">
        <v>13942</v>
      </c>
      <c r="D6784" t="str">
        <f t="shared" ref="D6784:D6848" si="214">A6784</f>
        <v>SBFSIN-SINIESTROS LOCAL BTO</v>
      </c>
    </row>
    <row r="6785" spans="1:4" x14ac:dyDescent="0.35">
      <c r="A6785" t="str">
        <f t="shared" si="213"/>
        <v>SBFTDP-TALLER PRODUCTOS LOCAL BTO</v>
      </c>
      <c r="B6785" s="9" t="s">
        <v>13943</v>
      </c>
      <c r="C6785" s="9" t="s">
        <v>13944</v>
      </c>
      <c r="D6785" t="str">
        <f t="shared" si="214"/>
        <v>SBFTDP-TALLER PRODUCTOS LOCAL BTO</v>
      </c>
    </row>
    <row r="6786" spans="1:4" x14ac:dyDescent="0.35">
      <c r="A6786" t="str">
        <f t="shared" si="213"/>
        <v>SBHHMP-SEB ESPECIFICO BKS SERVICIOS PARA TRATAMIENTO TRANSFERENCIASINTERNACIONALES</v>
      </c>
      <c r="B6786" s="9" t="s">
        <v>13945</v>
      </c>
      <c r="C6786" s="9" t="s">
        <v>13946</v>
      </c>
      <c r="D6786" t="str">
        <f t="shared" si="214"/>
        <v>SBHHMP-SEB ESPECIFICO BKS SERVICIOS PARA TRATAMIENTO TRANSFERENCIASINTERNACIONALES</v>
      </c>
    </row>
    <row r="6787" spans="1:4" x14ac:dyDescent="0.35">
      <c r="A6787" t="str">
        <f t="shared" si="213"/>
        <v>SBOXRI-Sandbox Risk Departament</v>
      </c>
      <c r="B6787" s="124" t="s">
        <v>13947</v>
      </c>
      <c r="C6787" s="124" t="s">
        <v>13948</v>
      </c>
      <c r="D6787" t="str">
        <f t="shared" si="214"/>
        <v>SBOXRI-Sandbox Risk Departament</v>
      </c>
    </row>
    <row r="6788" spans="1:4" x14ac:dyDescent="0.35">
      <c r="A6788" t="str">
        <f t="shared" si="213"/>
        <v>SBPBTO-SERVICIO BANCA PRIVADA ESPAÑA</v>
      </c>
      <c r="B6788" s="9" t="s">
        <v>13949</v>
      </c>
      <c r="C6788" s="9" t="s">
        <v>13950</v>
      </c>
      <c r="D6788" t="str">
        <f t="shared" si="214"/>
        <v>SBPBTO-SERVICIO BANCA PRIVADA ESPAÑA</v>
      </c>
    </row>
    <row r="6789" spans="1:4" x14ac:dyDescent="0.35">
      <c r="A6789" t="str">
        <f t="shared" si="213"/>
        <v>SCABBE-SEGUROS DE CAMBIO - ABBEY</v>
      </c>
      <c r="B6789" s="9" t="s">
        <v>13951</v>
      </c>
      <c r="C6789" s="9" t="s">
        <v>13952</v>
      </c>
      <c r="D6789" t="str">
        <f t="shared" si="214"/>
        <v>SCABBE-SEGUROS DE CAMBIO - ABBEY</v>
      </c>
    </row>
    <row r="6790" spans="1:4" x14ac:dyDescent="0.35">
      <c r="A6790" t="str">
        <f t="shared" si="213"/>
        <v>SCADQU-Autorizaciones y anulaciones de disposiciones</v>
      </c>
      <c r="B6790" s="9" t="s">
        <v>13953</v>
      </c>
      <c r="C6790" s="9" t="s">
        <v>13954</v>
      </c>
      <c r="D6790" t="str">
        <f t="shared" si="214"/>
        <v>SCADQU-Autorizaciones y anulaciones de disposiciones</v>
      </c>
    </row>
    <row r="6791" spans="1:4" x14ac:dyDescent="0.35">
      <c r="A6791" t="str">
        <f t="shared" si="213"/>
        <v>SCBANE-SEGUROS DE CAMBIO - BANESTO</v>
      </c>
      <c r="B6791" s="9" t="s">
        <v>13955</v>
      </c>
      <c r="C6791" s="9" t="s">
        <v>13956</v>
      </c>
      <c r="D6791" t="str">
        <f t="shared" si="214"/>
        <v>SCBANE-SEGUROS DE CAMBIO - BANESTO</v>
      </c>
    </row>
    <row r="6792" spans="1:4" x14ac:dyDescent="0.35">
      <c r="A6792" t="str">
        <f t="shared" si="213"/>
        <v>SCBCTB-SCB FISCALIDAD LOCAL</v>
      </c>
      <c r="B6792" s="9" t="s">
        <v>13957</v>
      </c>
      <c r="C6792" s="9" t="s">
        <v>13958</v>
      </c>
      <c r="D6792" t="str">
        <f t="shared" si="214"/>
        <v>SCBCTB-SCB FISCALIDAD LOCAL</v>
      </c>
    </row>
    <row r="6793" spans="1:4" x14ac:dyDescent="0.35">
      <c r="A6793" t="str">
        <f t="shared" si="213"/>
        <v>SCBFNA-FISCALIDAD LOCAL SCB NO áGIL</v>
      </c>
      <c r="B6793" s="9" t="s">
        <v>13959</v>
      </c>
      <c r="C6793" s="9" t="s">
        <v>13960</v>
      </c>
      <c r="D6793" t="str">
        <f t="shared" si="214"/>
        <v>SCBFNA-FISCALIDAD LOCAL SCB NO áGIL</v>
      </c>
    </row>
    <row r="6794" spans="1:4" x14ac:dyDescent="0.35">
      <c r="A6794" t="str">
        <f t="shared" si="213"/>
        <v>SCBLAG-FISCALIDAD LOCAL SCB ÁGIL</v>
      </c>
      <c r="B6794" s="9" t="s">
        <v>13961</v>
      </c>
      <c r="C6794" s="9" t="s">
        <v>13962</v>
      </c>
      <c r="D6794" t="str">
        <f t="shared" si="214"/>
        <v>SCBLAG-FISCALIDAD LOCAL SCB ÁGIL</v>
      </c>
    </row>
    <row r="6795" spans="1:4" x14ac:dyDescent="0.35">
      <c r="A6795" t="str">
        <f t="shared" si="213"/>
        <v>SCBSEC-SCB SECURITIZATION DEVELOPMENTS</v>
      </c>
      <c r="B6795" s="9" t="s">
        <v>13963</v>
      </c>
      <c r="C6795" s="9" t="s">
        <v>13964</v>
      </c>
      <c r="D6795" t="str">
        <f t="shared" si="214"/>
        <v>SCBSEC-SCB SECURITIZATION DEVELOPMENTS</v>
      </c>
    </row>
    <row r="6796" spans="1:4" x14ac:dyDescent="0.35">
      <c r="A6796" t="str">
        <f t="shared" si="213"/>
        <v>SCCABB-APLICACION SCC PARA ABB</v>
      </c>
      <c r="B6796" s="9" t="s">
        <v>13965</v>
      </c>
      <c r="C6796" s="9" t="s">
        <v>13966</v>
      </c>
      <c r="D6796" t="str">
        <f t="shared" si="214"/>
        <v>SCCABB-APLICACION SCC PARA ABB</v>
      </c>
    </row>
    <row r="6797" spans="1:4" x14ac:dyDescent="0.35">
      <c r="A6797" t="str">
        <f t="shared" si="213"/>
        <v>SCCABE-PARTE ESPECíFICA DE CORRESPONDENCIA DEL SCC PARA LA ENTIDAD ABBEY EMPRESAS</v>
      </c>
      <c r="B6797" s="9" t="s">
        <v>13967</v>
      </c>
      <c r="C6797" s="9" t="s">
        <v>13968</v>
      </c>
      <c r="D6797" t="str">
        <f t="shared" si="214"/>
        <v>SCCABE-PARTE ESPECíFICA DE CORRESPONDENCIA DEL SCC PARA LA ENTIDAD ABBEY EMPRESAS</v>
      </c>
    </row>
    <row r="6798" spans="1:4" x14ac:dyDescent="0.35">
      <c r="A6798" t="str">
        <f t="shared" si="213"/>
        <v>SCCBAN-SCC PARA BANESTO</v>
      </c>
      <c r="B6798" s="9" t="s">
        <v>13969</v>
      </c>
      <c r="C6798" s="9" t="s">
        <v>13970</v>
      </c>
      <c r="D6798" t="str">
        <f t="shared" si="214"/>
        <v>SCCBAN-SCC PARA BANESTO</v>
      </c>
    </row>
    <row r="6799" spans="1:4" x14ac:dyDescent="0.35">
      <c r="A6799" t="str">
        <f t="shared" si="213"/>
        <v>SCCCOR-SCC CORE</v>
      </c>
      <c r="B6799" s="9" t="s">
        <v>13971</v>
      </c>
      <c r="C6799" s="9" t="s">
        <v>13972</v>
      </c>
      <c r="D6799" t="str">
        <f t="shared" si="214"/>
        <v>SCCCOR-SCC CORE</v>
      </c>
    </row>
    <row r="6800" spans="1:4" x14ac:dyDescent="0.35">
      <c r="A6800" t="str">
        <f t="shared" si="213"/>
        <v>SCCESP-LP DE CORRESPONDENCIA ESPECíFICA PARA ESPAñA</v>
      </c>
      <c r="B6800" s="9" t="s">
        <v>13973</v>
      </c>
      <c r="C6800" s="9" t="s">
        <v>13974</v>
      </c>
      <c r="D6800" t="str">
        <f t="shared" si="214"/>
        <v>SCCESP-LP DE CORRESPONDENCIA ESPECíFICA PARA ESPAñA</v>
      </c>
    </row>
    <row r="6801" spans="1:4" x14ac:dyDescent="0.35">
      <c r="A6801" t="str">
        <f t="shared" si="213"/>
        <v>SCCLIE-SISTEMA DE COMUNICACIONES A CLIENTES</v>
      </c>
      <c r="B6801" s="9" t="s">
        <v>13975</v>
      </c>
      <c r="C6801" s="9" t="s">
        <v>13976</v>
      </c>
      <c r="D6801" t="str">
        <f t="shared" si="214"/>
        <v>SCCLIE-SISTEMA DE COMUNICACIONES A CLIENTES</v>
      </c>
    </row>
    <row r="6802" spans="1:4" x14ac:dyDescent="0.35">
      <c r="A6802" t="str">
        <f t="shared" si="213"/>
        <v>SCCMIG-EXTRACCION DATOS MIGRACION B1</v>
      </c>
      <c r="B6802" s="9" t="s">
        <v>13977</v>
      </c>
      <c r="C6802" s="9" t="s">
        <v>13978</v>
      </c>
      <c r="D6802" t="str">
        <f t="shared" si="214"/>
        <v>SCCMIG-EXTRACCION DATOS MIGRACION B1</v>
      </c>
    </row>
    <row r="6803" spans="1:4" x14ac:dyDescent="0.35">
      <c r="A6803" t="str">
        <f t="shared" si="213"/>
        <v>SCCONT-CONTROL</v>
      </c>
      <c r="B6803" s="9" t="s">
        <v>13979</v>
      </c>
      <c r="C6803" s="9" t="s">
        <v>13980</v>
      </c>
      <c r="D6803" t="str">
        <f t="shared" si="214"/>
        <v>SCCONT-CONTROL</v>
      </c>
    </row>
    <row r="6804" spans="1:4" x14ac:dyDescent="0.35">
      <c r="A6804" t="str">
        <f t="shared" si="213"/>
        <v>SCCOPB-APLICACIóN PARA LA PARTE ESPECíFICA DEL SCC EN LA ENTIDAD OPENBANK.</v>
      </c>
      <c r="B6804" s="9" t="s">
        <v>13981</v>
      </c>
      <c r="C6804" s="9" t="s">
        <v>13982</v>
      </c>
      <c r="D6804" t="str">
        <f t="shared" si="214"/>
        <v>SCCOPB-APLICACIóN PARA LA PARTE ESPECíFICA DEL SCC EN LA ENTIDAD OPENBANK.</v>
      </c>
    </row>
    <row r="6805" spans="1:4" x14ac:dyDescent="0.35">
      <c r="A6805" t="str">
        <f t="shared" si="213"/>
        <v>SCCORE-SEGUROS DE CAMBIO - CORE</v>
      </c>
      <c r="B6805" s="9" t="s">
        <v>13983</v>
      </c>
      <c r="C6805" s="9" t="s">
        <v>13984</v>
      </c>
      <c r="D6805" t="str">
        <f t="shared" si="214"/>
        <v>SCCORE-SEGUROS DE CAMBIO - CORE</v>
      </c>
    </row>
    <row r="6806" spans="1:4" x14ac:dyDescent="0.35">
      <c r="A6806" t="str">
        <f t="shared" si="213"/>
        <v>SCCPRE-50002678 Preferencias de Envio de Comunicaciones</v>
      </c>
      <c r="B6806" s="9" t="s">
        <v>13985</v>
      </c>
      <c r="C6806" s="9" t="s">
        <v>13986</v>
      </c>
      <c r="D6806" t="str">
        <f t="shared" si="214"/>
        <v>SCCPRE-50002678 Preferencias de Envio de Comunicaciones</v>
      </c>
    </row>
    <row r="6807" spans="1:4" x14ac:dyDescent="0.35">
      <c r="A6807" t="str">
        <f t="shared" si="213"/>
        <v>SCCSAN-Fachada y Lógica de Negocio epecifica para SAN España para los Servicios Comunes del módulo de administración de los SSI de RC</v>
      </c>
      <c r="B6807" s="9" t="s">
        <v>13987</v>
      </c>
      <c r="C6807" s="9" t="s">
        <v>13988</v>
      </c>
      <c r="D6807" t="str">
        <f t="shared" si="214"/>
        <v>SCCSAN-Fachada y Lógica de Negocio epecifica para SAN España para los Servicios Comunes del módulo de administración de los SSI de RC</v>
      </c>
    </row>
    <row r="6808" spans="1:4" x14ac:dyDescent="0.35">
      <c r="A6808" t="str">
        <f t="shared" si="213"/>
        <v>SCCSCB-APLICACION SCC PARA SCB</v>
      </c>
      <c r="B6808" s="9" t="s">
        <v>13989</v>
      </c>
      <c r="C6808" s="9" t="s">
        <v>13990</v>
      </c>
      <c r="D6808" t="str">
        <f t="shared" si="214"/>
        <v>SCCSCB-APLICACION SCC PARA SCB</v>
      </c>
    </row>
    <row r="6809" spans="1:4" x14ac:dyDescent="0.35">
      <c r="A6809" t="str">
        <f t="shared" si="213"/>
        <v>SCCSCH-APLICACIóN PARA LA PARTE ESPECíFICA DEL SCC EN LA ENTIDAD SANTANDER.</v>
      </c>
      <c r="B6809" s="9" t="s">
        <v>13991</v>
      </c>
      <c r="C6809" s="9" t="s">
        <v>13992</v>
      </c>
      <c r="D6809" t="str">
        <f t="shared" si="214"/>
        <v>SCCSCH-APLICACIóN PARA LA PARTE ESPECíFICA DEL SCC EN LA ENTIDAD SANTANDER.</v>
      </c>
    </row>
    <row r="6810" spans="1:4" x14ac:dyDescent="0.35">
      <c r="A6810" t="str">
        <f t="shared" si="213"/>
        <v>SCCSOV-Correspondencia Específica de Sovereign</v>
      </c>
      <c r="B6810" s="9" t="s">
        <v>13993</v>
      </c>
      <c r="C6810" s="9" t="s">
        <v>13994</v>
      </c>
      <c r="D6810" t="str">
        <f t="shared" si="214"/>
        <v>SCCSOV-Correspondencia Específica de Sovereign</v>
      </c>
    </row>
    <row r="6811" spans="1:4" x14ac:dyDescent="0.35">
      <c r="A6811" t="str">
        <f t="shared" si="213"/>
        <v>SCCUK-SISTEMA DE COMUNICACIONES A CLIENTES UK</v>
      </c>
      <c r="B6811" s="9" t="s">
        <v>13995</v>
      </c>
      <c r="C6811" s="9" t="s">
        <v>13996</v>
      </c>
      <c r="D6811" t="str">
        <f t="shared" si="214"/>
        <v>SCCUK-SISTEMA DE COMUNICACIONES A CLIENTES UK</v>
      </c>
    </row>
    <row r="6812" spans="1:4" x14ac:dyDescent="0.35">
      <c r="A6812" t="str">
        <f t="shared" si="213"/>
        <v>SCDAHO-DISTRIBUCION AHORRO PARA SCB</v>
      </c>
      <c r="B6812" s="9" t="s">
        <v>13997</v>
      </c>
      <c r="C6812" s="9" t="s">
        <v>13998</v>
      </c>
      <c r="D6812" t="str">
        <f t="shared" si="214"/>
        <v>SCDAHO-DISTRIBUCION AHORRO PARA SCB</v>
      </c>
    </row>
    <row r="6813" spans="1:4" x14ac:dyDescent="0.35">
      <c r="A6813" t="str">
        <f t="shared" si="213"/>
        <v>SCDCAT-CAT ESP SEG LOC SCB</v>
      </c>
      <c r="B6813" s="9" t="s">
        <v>13999</v>
      </c>
      <c r="C6813" s="9" t="s">
        <v>14000</v>
      </c>
      <c r="D6813" t="str">
        <f t="shared" si="214"/>
        <v>SCDCAT-CAT ESP SEG LOC SCB</v>
      </c>
    </row>
    <row r="6814" spans="1:4" x14ac:dyDescent="0.35">
      <c r="A6814" t="str">
        <f t="shared" si="213"/>
        <v>SCDCAX-CAT ESP SEG. EXTENDIDO LOCAL SCB</v>
      </c>
      <c r="B6814" s="9" t="s">
        <v>14001</v>
      </c>
      <c r="C6814" s="9" t="s">
        <v>14002</v>
      </c>
      <c r="D6814" t="str">
        <f t="shared" si="214"/>
        <v>SCDCAX-CAT ESP SEG. EXTENDIDO LOCAL SCB</v>
      </c>
    </row>
    <row r="6815" spans="1:4" x14ac:dyDescent="0.35">
      <c r="A6815" t="str">
        <f t="shared" si="213"/>
        <v>SCDCES-CONSULTA SEGUROS ESTRUCTURAL OCAL SCB</v>
      </c>
      <c r="B6815" s="9" t="s">
        <v>14003</v>
      </c>
      <c r="C6815" s="9" t="s">
        <v>14004</v>
      </c>
      <c r="D6815" t="str">
        <f t="shared" si="214"/>
        <v>SCDCES-CONSULTA SEGUROS ESTRUCTURAL OCAL SCB</v>
      </c>
    </row>
    <row r="6816" spans="1:4" x14ac:dyDescent="0.35">
      <c r="A6816" t="str">
        <f t="shared" si="213"/>
        <v>SCDCPO-CONSULTAS OFICINAS LOCAL SCB</v>
      </c>
      <c r="B6816" s="9" t="s">
        <v>14005</v>
      </c>
      <c r="C6816" s="9" t="s">
        <v>14006</v>
      </c>
      <c r="D6816" t="str">
        <f t="shared" si="214"/>
        <v>SCDCPO-CONSULTAS OFICINAS LOCAL SCB</v>
      </c>
    </row>
    <row r="6817" spans="1:4" x14ac:dyDescent="0.35">
      <c r="A6817" t="str">
        <f t="shared" si="213"/>
        <v>SCDGES-DISTRIBUCION SEGUROS LOCAL SC</v>
      </c>
      <c r="B6817" s="9" t="s">
        <v>14007</v>
      </c>
      <c r="C6817" s="9" t="s">
        <v>14008</v>
      </c>
      <c r="D6817" t="str">
        <f t="shared" si="214"/>
        <v>SCDGES-DISTRIBUCION SEGUROS LOCAL SC</v>
      </c>
    </row>
    <row r="6818" spans="1:4" x14ac:dyDescent="0.35">
      <c r="A6818" t="str">
        <f t="shared" si="213"/>
        <v>SCDOBB-Aplicación específica de Operaciones Bancarias</v>
      </c>
      <c r="B6818" s="9" t="s">
        <v>14009</v>
      </c>
      <c r="C6818" s="9" t="s">
        <v>14010</v>
      </c>
      <c r="D6818" t="str">
        <f t="shared" si="214"/>
        <v>SCDOBB-Aplicación específica de Operaciones Bancarias</v>
      </c>
    </row>
    <row r="6819" spans="1:4" x14ac:dyDescent="0.35">
      <c r="A6819" t="str">
        <f t="shared" si="213"/>
        <v>SCDPPI-DISTRIBUCION PPIS LOCAL SCB</v>
      </c>
      <c r="B6819" s="9" t="s">
        <v>14011</v>
      </c>
      <c r="C6819" s="9" t="s">
        <v>14012</v>
      </c>
      <c r="D6819" t="str">
        <f t="shared" si="214"/>
        <v>SCDPPI-DISTRIBUCION PPIS LOCAL SCB</v>
      </c>
    </row>
    <row r="6820" spans="1:4" x14ac:dyDescent="0.35">
      <c r="A6820" t="str">
        <f t="shared" si="213"/>
        <v>SCDRDI-DISTRIBUCION RECIBOS LOCAL SC</v>
      </c>
      <c r="B6820" s="9" t="s">
        <v>14013</v>
      </c>
      <c r="C6820" s="9" t="s">
        <v>14014</v>
      </c>
      <c r="D6820" t="str">
        <f t="shared" si="214"/>
        <v>SCDRDI-DISTRIBUCION RECIBOS LOCAL SC</v>
      </c>
    </row>
    <row r="6821" spans="1:4" x14ac:dyDescent="0.35">
      <c r="A6821" t="str">
        <f t="shared" si="213"/>
        <v>SCDSCB-Local SCB</v>
      </c>
      <c r="B6821" s="9" t="s">
        <v>14015</v>
      </c>
      <c r="C6821" s="9" t="s">
        <v>14016</v>
      </c>
      <c r="D6821" t="str">
        <f t="shared" si="214"/>
        <v>SCDSCB-Local SCB</v>
      </c>
    </row>
    <row r="6822" spans="1:4" x14ac:dyDescent="0.35">
      <c r="A6822" t="str">
        <f t="shared" si="213"/>
        <v>SCDUYR-SCC Duplicados y reenvíos</v>
      </c>
      <c r="B6822" s="9" t="s">
        <v>14017</v>
      </c>
      <c r="C6822" s="9" t="s">
        <v>14018</v>
      </c>
      <c r="D6822" t="str">
        <f t="shared" si="214"/>
        <v>SCDUYR-SCC Duplicados y reenvíos</v>
      </c>
    </row>
    <row r="6823" spans="1:4" x14ac:dyDescent="0.35">
      <c r="A6823" t="str">
        <f t="shared" si="213"/>
        <v>SCEAPR-SCE Aprovisionamiento Cumbre</v>
      </c>
      <c r="B6823" s="9" t="s">
        <v>14019</v>
      </c>
      <c r="C6823" s="9" t="s">
        <v>14020</v>
      </c>
      <c r="D6823" t="str">
        <f t="shared" si="214"/>
        <v>SCEAPR-SCE Aprovisionamiento Cumbre</v>
      </c>
    </row>
    <row r="6824" spans="1:4" x14ac:dyDescent="0.35">
      <c r="A6824" t="str">
        <f t="shared" si="213"/>
        <v>SCECTB-Proceso de distribución de la información de la oficina bancaria (Partenon)</v>
      </c>
      <c r="B6824" s="9" t="s">
        <v>14021</v>
      </c>
      <c r="C6824" s="9" t="s">
        <v>14022</v>
      </c>
      <c r="D6824" t="str">
        <f t="shared" si="214"/>
        <v>SCECTB-Proceso de distribución de la información de la oficina bancaria (Partenon)</v>
      </c>
    </row>
    <row r="6825" spans="1:4" x14ac:dyDescent="0.35">
      <c r="A6825" t="str">
        <f t="shared" si="213"/>
        <v>SCEEXT-Gestión de Extractos clientes</v>
      </c>
      <c r="B6825" s="9" t="s">
        <v>14023</v>
      </c>
      <c r="C6825" s="9" t="s">
        <v>14024</v>
      </c>
      <c r="D6825" t="str">
        <f t="shared" si="214"/>
        <v>SCEEXT-Gestión de Extractos clientes</v>
      </c>
    </row>
    <row r="6826" spans="1:4" x14ac:dyDescent="0.35">
      <c r="A6826" t="str">
        <f t="shared" si="213"/>
        <v>SCEFAL-Gestion Fallidos (impagados)</v>
      </c>
      <c r="B6826" s="9" t="s">
        <v>14025</v>
      </c>
      <c r="C6826" s="9" t="s">
        <v>14026</v>
      </c>
      <c r="D6826" t="str">
        <f t="shared" si="214"/>
        <v>SCEFAL-Gestion Fallidos (impagados)</v>
      </c>
    </row>
    <row r="6827" spans="1:4" x14ac:dyDescent="0.35">
      <c r="A6827" t="str">
        <f t="shared" si="213"/>
        <v>SCEI4B-Procesos de interface con 4B</v>
      </c>
      <c r="B6827" s="9" t="s">
        <v>14027</v>
      </c>
      <c r="C6827" s="9" t="s">
        <v>14028</v>
      </c>
      <c r="D6827" t="str">
        <f t="shared" si="214"/>
        <v>SCEI4B-Procesos de interface con 4B</v>
      </c>
    </row>
    <row r="6828" spans="1:4" x14ac:dyDescent="0.35">
      <c r="A6828" t="str">
        <f t="shared" si="213"/>
        <v>SCEMIS-Solicitudes y consultas</v>
      </c>
      <c r="B6828" s="9" t="s">
        <v>14029</v>
      </c>
      <c r="C6828" s="9" t="s">
        <v>14030</v>
      </c>
      <c r="D6828" t="str">
        <f t="shared" si="214"/>
        <v>SCEMIS-Solicitudes y consultas</v>
      </c>
    </row>
    <row r="6829" spans="1:4" x14ac:dyDescent="0.35">
      <c r="A6829" t="str">
        <f t="shared" si="213"/>
        <v>SCETAX-SCE TTGG Automocion (Eurotax)</v>
      </c>
      <c r="B6829" s="9" t="s">
        <v>14031</v>
      </c>
      <c r="C6829" s="9" t="s">
        <v>14032</v>
      </c>
      <c r="D6829" t="str">
        <f t="shared" si="214"/>
        <v>SCETAX-SCE TTGG Automocion (Eurotax)</v>
      </c>
    </row>
    <row r="6830" spans="1:4" x14ac:dyDescent="0.35">
      <c r="A6830" t="str">
        <f t="shared" si="213"/>
        <v>SCETPV-SCE TPV virtual</v>
      </c>
      <c r="B6830" s="9" t="s">
        <v>14033</v>
      </c>
      <c r="C6830" s="9" t="s">
        <v>14034</v>
      </c>
      <c r="D6830" t="str">
        <f t="shared" si="214"/>
        <v>SCETPV-SCE TPV virtual</v>
      </c>
    </row>
    <row r="6831" spans="1:4" x14ac:dyDescent="0.35">
      <c r="A6831" t="str">
        <f t="shared" si="213"/>
        <v>SCEVCC-SCE VCC</v>
      </c>
      <c r="B6831" s="9" t="s">
        <v>14035</v>
      </c>
      <c r="C6831" s="9" t="s">
        <v>14036</v>
      </c>
      <c r="D6831" t="str">
        <f t="shared" si="214"/>
        <v>SCEVCC-SCE VCC</v>
      </c>
    </row>
    <row r="6832" spans="1:4" x14ac:dyDescent="0.35">
      <c r="A6832" t="str">
        <f t="shared" si="213"/>
        <v>SCFALM-Motor de agregación y calculo de métricas de tipo ALM para Santander Consumer Finance</v>
      </c>
      <c r="B6832" s="9" t="s">
        <v>14037</v>
      </c>
      <c r="C6832" s="9" t="s">
        <v>14038</v>
      </c>
      <c r="D6832" t="str">
        <f t="shared" si="214"/>
        <v>SCFALM-Motor de agregación y calculo de métricas de tipo ALM para Santander Consumer Finance</v>
      </c>
    </row>
    <row r="6833" spans="1:4" x14ac:dyDescent="0.35">
      <c r="A6833" t="str">
        <f t="shared" si="213"/>
        <v>SCFCOM-COMPONENTE SERVICIOS COMUNES APP PARA ALEMANIA (SCF)</v>
      </c>
      <c r="B6833" s="9" t="s">
        <v>14039</v>
      </c>
      <c r="C6833" s="9" t="s">
        <v>14040</v>
      </c>
      <c r="D6833" t="str">
        <f t="shared" si="214"/>
        <v>SCFCOM-COMPONENTE SERVICIOS COMUNES APP PARA ALEMANIA (SCF)</v>
      </c>
    </row>
    <row r="6834" spans="1:4" x14ac:dyDescent="0.35">
      <c r="A6834" t="str">
        <f t="shared" si="213"/>
        <v>SCFCOM-COMPONENTE SERVICIOS COMUNES APP PARA ALEMANIA (SCF)</v>
      </c>
      <c r="B6834" s="9" t="s">
        <v>14039</v>
      </c>
      <c r="C6834" s="9" t="s">
        <v>14040</v>
      </c>
      <c r="D6834" t="str">
        <f t="shared" si="214"/>
        <v>SCFCOM-COMPONENTE SERVICIOS COMUNES APP PARA ALEMANIA (SCF)</v>
      </c>
    </row>
    <row r="6835" spans="1:4" x14ac:dyDescent="0.35">
      <c r="A6835" t="str">
        <f t="shared" si="213"/>
        <v>SCFPAM-COMPONENTE ESPECIFICO PARA ALEMANIA(SCF) PARA LA GESTION DE INTERVINIENTES APP</v>
      </c>
      <c r="B6835" s="9" t="s">
        <v>14041</v>
      </c>
      <c r="C6835" s="9" t="s">
        <v>14042</v>
      </c>
      <c r="D6835" t="str">
        <f t="shared" si="214"/>
        <v>SCFPAM-COMPONENTE ESPECIFICO PARA ALEMANIA(SCF) PARA LA GESTION DE INTERVINIENTES APP</v>
      </c>
    </row>
    <row r="6836" spans="1:4" x14ac:dyDescent="0.35">
      <c r="A6836" t="str">
        <f t="shared" si="213"/>
        <v>SCFPAM-COMPONENTE ESPECIFICO PARA ALEMANIA(SCF) PARA LA GESTION DE INTERVINIENTES APP</v>
      </c>
      <c r="B6836" s="9" t="s">
        <v>14041</v>
      </c>
      <c r="C6836" s="9" t="s">
        <v>14042</v>
      </c>
      <c r="D6836" t="str">
        <f t="shared" si="214"/>
        <v>SCFPAM-COMPONENTE ESPECIFICO PARA ALEMANIA(SCF) PARA LA GESTION DE INTERVINIENTES APP</v>
      </c>
    </row>
    <row r="6837" spans="1:4" x14ac:dyDescent="0.35">
      <c r="A6837" t="str">
        <f t="shared" si="213"/>
        <v>SCFRC-Motor de agregación y calculo de métricas de tipo Riesgo de Crédito para Santander Consumer Finance</v>
      </c>
      <c r="B6837" s="9" t="s">
        <v>14043</v>
      </c>
      <c r="C6837" s="9" t="s">
        <v>14044</v>
      </c>
      <c r="D6837" t="str">
        <f t="shared" si="214"/>
        <v>SCFRC-Motor de agregación y calculo de métricas de tipo Riesgo de Crédito para Santander Consumer Finance</v>
      </c>
    </row>
    <row r="6838" spans="1:4" x14ac:dyDescent="0.35">
      <c r="A6838" t="str">
        <f t="shared" si="213"/>
        <v>SCFSDB-SW LOCAL DE CAJAS DE ALQUILER PARA ALEMANIA, GESTIONADO POR EL LABORATORIO</v>
      </c>
      <c r="B6838" s="9" t="s">
        <v>14045</v>
      </c>
      <c r="C6838" s="9" t="s">
        <v>14046</v>
      </c>
      <c r="D6838" t="str">
        <f t="shared" si="214"/>
        <v>SCFSDB-SW LOCAL DE CAJAS DE ALQUILER PARA ALEMANIA, GESTIONADO POR EL LABORATORIO</v>
      </c>
    </row>
    <row r="6839" spans="1:4" x14ac:dyDescent="0.35">
      <c r="A6839" t="str">
        <f t="shared" si="213"/>
        <v>SCINGS-SCT INST GER SEB</v>
      </c>
      <c r="B6839" s="9" t="s">
        <v>14047</v>
      </c>
      <c r="C6839" s="9" t="s">
        <v>14048</v>
      </c>
      <c r="D6839" t="str">
        <f t="shared" si="214"/>
        <v>SCINGS-SCT INST GER SEB</v>
      </c>
    </row>
    <row r="6840" spans="1:4" x14ac:dyDescent="0.35">
      <c r="A6840" t="str">
        <f t="shared" si="213"/>
        <v>SCINTE-SEGUROS DE CAMBIO - CANAL INTERNET</v>
      </c>
      <c r="B6840" s="9" t="s">
        <v>14049</v>
      </c>
      <c r="C6840" s="9" t="s">
        <v>14050</v>
      </c>
      <c r="D6840" t="str">
        <f t="shared" si="214"/>
        <v>SCINTE-SEGUROS DE CAMBIO - CANAL INTERNET</v>
      </c>
    </row>
    <row r="6841" spans="1:4" x14ac:dyDescent="0.35">
      <c r="A6841" t="str">
        <f t="shared" si="213"/>
        <v>SCMIBS-INCORPORACION DATOS MIGRACION B1</v>
      </c>
      <c r="B6841" s="9" t="s">
        <v>14051</v>
      </c>
      <c r="C6841" s="9" t="s">
        <v>14052</v>
      </c>
      <c r="D6841" t="str">
        <f t="shared" si="214"/>
        <v>SCMIBS-INCORPORACION DATOS MIGRACION B1</v>
      </c>
    </row>
    <row r="6842" spans="1:4" x14ac:dyDescent="0.35">
      <c r="A6842" t="str">
        <f t="shared" si="213"/>
        <v>SCMMBA-Agrupación de servicios batch que alimentan los sistemas de MMPP de SCE.</v>
      </c>
      <c r="B6842" s="9" t="s">
        <v>14053</v>
      </c>
      <c r="C6842" s="9" t="s">
        <v>14054</v>
      </c>
      <c r="D6842" t="str">
        <f t="shared" si="214"/>
        <v>SCMMBA-Agrupación de servicios batch que alimentan los sistemas de MMPP de SCE.</v>
      </c>
    </row>
    <row r="6843" spans="1:4" x14ac:dyDescent="0.35">
      <c r="A6843" t="str">
        <f t="shared" si="213"/>
        <v>SCNDCE-Centro unificado de comunicaciones (Alertas, Correspondencia web, Buzón Seguro, etc.) para España</v>
      </c>
      <c r="B6843" s="9" t="s">
        <v>14055</v>
      </c>
      <c r="C6843" s="9" t="s">
        <v>14056</v>
      </c>
      <c r="D6843" t="str">
        <f t="shared" si="214"/>
        <v>SCNDCE-Centro unificado de comunicaciones (Alertas, Correspondencia web, Buzón Seguro, etc.) para España</v>
      </c>
    </row>
    <row r="6844" spans="1:4" x14ac:dyDescent="0.35">
      <c r="A6844" t="str">
        <f t="shared" si="213"/>
        <v>SCOEAL-Patrón Multi-Implementación, para Alemania,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v>
      </c>
      <c r="B6844" s="9" t="s">
        <v>14057</v>
      </c>
      <c r="C6844" s="9" t="s">
        <v>14058</v>
      </c>
      <c r="D6844" t="str">
        <f t="shared" si="214"/>
        <v>SCOEAL-Patrón Multi-Implementación, para Alemania,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v>
      </c>
    </row>
    <row r="6845" spans="1:4" x14ac:dyDescent="0.35">
      <c r="A6845" t="str">
        <f t="shared" si="213"/>
        <v>SCOECO-Mantenimiento y consulta del modelo que recoge las diferentes codificaciones que publican los diversos Organismos para las clasificaciones de sector, actividad, ocupación,.. que segmenta o clasifica a las personas y empresas; y las relación de estas deferentes codificaciones con la codificación interna utilizado en Partenón. De uso general por todas las aplicaciones del resto de capas del software.</v>
      </c>
      <c r="B6845" s="9" t="s">
        <v>14059</v>
      </c>
      <c r="C6845" s="9" t="s">
        <v>14060</v>
      </c>
      <c r="D6845" t="str">
        <f t="shared" si="214"/>
        <v>SCOECO-Mantenimiento y consulta del modelo que recoge las diferentes codificaciones que publican los diversos Organismos para las clasificaciones de sector, actividad, ocupación,.. que segmenta o clasifica a las personas y empresas; y las relación de estas deferentes codificaciones con la codificación interna utilizado en Partenón. De uso general por todas las aplicaciones del resto de capas del software.</v>
      </c>
    </row>
    <row r="6846" spans="1:4" x14ac:dyDescent="0.35">
      <c r="A6846" t="str">
        <f t="shared" si="213"/>
        <v>SCOEES-Patrón Multi-Implementación, para España,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v>
      </c>
      <c r="B6846" s="9" t="s">
        <v>14061</v>
      </c>
      <c r="C6846" s="9" t="s">
        <v>14062</v>
      </c>
      <c r="D6846" t="str">
        <f t="shared" si="214"/>
        <v>SCOEES-Patrón Multi-Implementación, para España,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v>
      </c>
    </row>
    <row r="6847" spans="1:4" x14ac:dyDescent="0.35">
      <c r="A6847" t="str">
        <f t="shared" si="213"/>
        <v>SCOEPT-Patrón Multi-Implementación, para Portugal,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v>
      </c>
      <c r="B6847" s="9" t="s">
        <v>14063</v>
      </c>
      <c r="C6847" s="9" t="s">
        <v>14064</v>
      </c>
      <c r="D6847" t="str">
        <f t="shared" si="214"/>
        <v>SCOEPT-Patrón Multi-Implementación, para Portugal,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v>
      </c>
    </row>
    <row r="6848" spans="1:4" x14ac:dyDescent="0.35">
      <c r="A6848" t="str">
        <f t="shared" si="213"/>
        <v>SCOEUK-Patrón Multi-Implementación, para Inglaterra,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v>
      </c>
      <c r="B6848" s="9" t="s">
        <v>14065</v>
      </c>
      <c r="C6848" s="9" t="s">
        <v>14066</v>
      </c>
      <c r="D6848" t="str">
        <f t="shared" si="214"/>
        <v>SCOEUK-Patrón Multi-Implementación, para Inglaterra,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v>
      </c>
    </row>
    <row r="6849" spans="1:4" x14ac:dyDescent="0.35">
      <c r="A6849" t="str">
        <f t="shared" ref="A6849:A6912" si="215">CONCATENATE(C6849,"-",B6849)</f>
        <v>SCOEUS-Patrón Multi-Implementación, para Usa,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v>
      </c>
      <c r="B6849" s="9" t="s">
        <v>14067</v>
      </c>
      <c r="C6849" s="9" t="s">
        <v>14068</v>
      </c>
      <c r="D6849" t="str">
        <f t="shared" ref="D6849:D6912" si="216">A6849</f>
        <v>SCOEUS-Patrón Multi-Implementación, para Usa, del mantenimiento y consulta del modelo que recoge las diferentes codificaciones que publican los diversos Organismos para las clasificaciones de sector, actividad, ocupación,.. que segmenta o clasifica a las personas y empresas; y las relación de estas diferentes codificación con la codificación interna utilizado en Partenón. De uso general por todas las aplicaciones del resto de capas del software.</v>
      </c>
    </row>
    <row r="6850" spans="1:4" x14ac:dyDescent="0.35">
      <c r="A6850" t="str">
        <f t="shared" si="215"/>
        <v>SCOFIC-SEGUROS DE CAMBIO - CANAL OFI</v>
      </c>
      <c r="B6850" s="9" t="s">
        <v>14069</v>
      </c>
      <c r="C6850" s="9" t="s">
        <v>14070</v>
      </c>
      <c r="D6850" t="str">
        <f t="shared" si="216"/>
        <v>SCOFIC-SEGUROS DE CAMBIO - CANAL OFI</v>
      </c>
    </row>
    <row r="6851" spans="1:4" x14ac:dyDescent="0.35">
      <c r="A6851" t="str">
        <f t="shared" si="215"/>
        <v>SCONAL-SISCONIN SW COM ALE</v>
      </c>
      <c r="B6851" s="9" t="s">
        <v>14071</v>
      </c>
      <c r="C6851" s="9" t="s">
        <v>14072</v>
      </c>
      <c r="D6851" t="str">
        <f t="shared" si="216"/>
        <v>SCONAL-SISCONIN SW COM ALE</v>
      </c>
    </row>
    <row r="6852" spans="1:4" x14ac:dyDescent="0.35">
      <c r="A6852" t="str">
        <f t="shared" si="215"/>
        <v>SCONTI-Gestiona la información de infraestructura necesaria para los sistemas de contabilización interna.</v>
      </c>
      <c r="B6852" s="9" t="s">
        <v>14073</v>
      </c>
      <c r="C6852" s="9" t="s">
        <v>14074</v>
      </c>
      <c r="D6852" t="str">
        <f t="shared" si="216"/>
        <v>SCONTI-Gestiona la información de infraestructura necesaria para los sistemas de contabilización interna.</v>
      </c>
    </row>
    <row r="6853" spans="1:4" x14ac:dyDescent="0.35">
      <c r="A6853" t="str">
        <f t="shared" si="215"/>
        <v>SCONTO-SISCONIN SW COM PT</v>
      </c>
      <c r="B6853" s="9" t="s">
        <v>14075</v>
      </c>
      <c r="C6853" s="9" t="s">
        <v>14076</v>
      </c>
      <c r="D6853" t="str">
        <f t="shared" si="216"/>
        <v>SCONTO-SISCONIN SW COM PT</v>
      </c>
    </row>
    <row r="6854" spans="1:4" x14ac:dyDescent="0.35">
      <c r="A6854" t="str">
        <f t="shared" si="215"/>
        <v>SCOPSU-Aplicación para la gestión de los scripting operativos. Implementación especifica para Santander USA.</v>
      </c>
      <c r="B6854" s="9" t="s">
        <v>14077</v>
      </c>
      <c r="C6854" s="9" t="s">
        <v>14078</v>
      </c>
      <c r="D6854" t="str">
        <f t="shared" si="216"/>
        <v>SCOPSU-Aplicación para la gestión de los scripting operativos. Implementación especifica para Santander USA.</v>
      </c>
    </row>
    <row r="6855" spans="1:4" x14ac:dyDescent="0.35">
      <c r="A6855" t="str">
        <f t="shared" si="215"/>
        <v>SCOVUK-Covenants UK Corporate</v>
      </c>
      <c r="B6855" s="9" t="s">
        <v>14079</v>
      </c>
      <c r="C6855" s="9" t="s">
        <v>14080</v>
      </c>
      <c r="D6855" t="str">
        <f t="shared" si="216"/>
        <v>SCOVUK-Covenants UK Corporate</v>
      </c>
    </row>
    <row r="6856" spans="1:4" x14ac:dyDescent="0.35">
      <c r="A6856" t="str">
        <f t="shared" si="215"/>
        <v>SCPARA-PARAMETROS</v>
      </c>
      <c r="B6856" s="9" t="s">
        <v>14081</v>
      </c>
      <c r="C6856" s="9" t="s">
        <v>14082</v>
      </c>
      <c r="D6856" t="str">
        <f t="shared" si="216"/>
        <v>SCPARA-PARAMETROS</v>
      </c>
    </row>
    <row r="6857" spans="1:4" x14ac:dyDescent="0.35">
      <c r="A6857" t="str">
        <f t="shared" si="215"/>
        <v>SCPCOR-APLICACION RATING PARA PLANES</v>
      </c>
      <c r="B6857" s="9" t="s">
        <v>14083</v>
      </c>
      <c r="C6857" s="9" t="s">
        <v>14084</v>
      </c>
      <c r="D6857" t="str">
        <f t="shared" si="216"/>
        <v>SCPCOR-APLICACION RATING PARA PLANES</v>
      </c>
    </row>
    <row r="6858" spans="1:4" x14ac:dyDescent="0.35">
      <c r="A6858" t="str">
        <f t="shared" si="215"/>
        <v>SCPCOR-APLICACION RATING PARA PLANES</v>
      </c>
      <c r="B6858" s="9" t="s">
        <v>14083</v>
      </c>
      <c r="C6858" s="9" t="s">
        <v>14084</v>
      </c>
      <c r="D6858" t="str">
        <f t="shared" si="216"/>
        <v>SCPCOR-APLICACION RATING PARA PLANES</v>
      </c>
    </row>
    <row r="6859" spans="1:4" x14ac:dyDescent="0.35">
      <c r="A6859" t="str">
        <f t="shared" si="215"/>
        <v>SCPEOP-Scripts para malla ETL de PowerCenter de OPENBANK para procesos previos a la carga en NetInsight.</v>
      </c>
      <c r="B6859" s="9" t="s">
        <v>14085</v>
      </c>
      <c r="C6859" s="9" t="s">
        <v>14086</v>
      </c>
      <c r="D6859" t="str">
        <f t="shared" si="216"/>
        <v>SCPEOP-Scripts para malla ETL de PowerCenter de OPENBANK para procesos previos a la carga en NetInsight.</v>
      </c>
    </row>
    <row r="6860" spans="1:4" x14ac:dyDescent="0.35">
      <c r="A6860" t="str">
        <f t="shared" si="215"/>
        <v>SCPORT-PORTAL-SC</v>
      </c>
      <c r="B6860" s="9" t="s">
        <v>14087</v>
      </c>
      <c r="C6860" s="9" t="s">
        <v>14088</v>
      </c>
      <c r="D6860" t="str">
        <f t="shared" si="216"/>
        <v>SCPORT-PORTAL-SC</v>
      </c>
    </row>
    <row r="6861" spans="1:4" x14ac:dyDescent="0.35">
      <c r="A6861" t="str">
        <f t="shared" si="215"/>
        <v>SCROPE-Aplicación para la gestión de los scripting operativos</v>
      </c>
      <c r="B6861" s="9" t="s">
        <v>14089</v>
      </c>
      <c r="C6861" s="9" t="s">
        <v>14090</v>
      </c>
      <c r="D6861" t="str">
        <f t="shared" si="216"/>
        <v>SCROPE-Aplicación para la gestión de los scripting operativos</v>
      </c>
    </row>
    <row r="6862" spans="1:4" x14ac:dyDescent="0.35">
      <c r="A6862" t="str">
        <f t="shared" si="215"/>
        <v>SCSANT-SEGUROS DE CAMBIO - SANTANDER</v>
      </c>
      <c r="B6862" s="9" t="s">
        <v>14091</v>
      </c>
      <c r="C6862" s="9" t="s">
        <v>14092</v>
      </c>
      <c r="D6862" t="str">
        <f t="shared" si="216"/>
        <v>SCSANT-SEGUROS DE CAMBIO - SANTANDER</v>
      </c>
    </row>
    <row r="6863" spans="1:4" x14ac:dyDescent="0.35">
      <c r="A6863" t="str">
        <f t="shared" si="215"/>
        <v>SCTASA-PLAN DE SUBCUENTAS CONTABLES SANTANDER.</v>
      </c>
      <c r="B6863" s="9" t="s">
        <v>14093</v>
      </c>
      <c r="C6863" s="9" t="s">
        <v>14094</v>
      </c>
      <c r="D6863" t="str">
        <f t="shared" si="216"/>
        <v>SCTASA-PLAN DE SUBCUENTAS CONTABLES SANTANDER.</v>
      </c>
    </row>
    <row r="6864" spans="1:4" x14ac:dyDescent="0.35">
      <c r="A6864" t="str">
        <f t="shared" si="215"/>
        <v>SCTOTA-SEGUROS DE CAMBIO - TOTTA</v>
      </c>
      <c r="B6864" s="9" t="s">
        <v>14095</v>
      </c>
      <c r="C6864" s="9" t="s">
        <v>14096</v>
      </c>
      <c r="D6864" t="str">
        <f t="shared" si="216"/>
        <v>SCTOTA-SEGUROS DE CAMBIO - TOTTA</v>
      </c>
    </row>
    <row r="6865" spans="1:4" x14ac:dyDescent="0.35">
      <c r="A6865" t="str">
        <f t="shared" si="215"/>
        <v>SCUHMP-SERVICIO TRSANSFERENCIAS INTERNACIONALES MIS PAGOS SCU</v>
      </c>
      <c r="B6865" s="9" t="s">
        <v>14097</v>
      </c>
      <c r="C6865" s="9" t="s">
        <v>14098</v>
      </c>
      <c r="D6865" t="str">
        <f t="shared" si="216"/>
        <v>SCUHMP-SERVICIO TRSANSFERENCIAS INTERNACIONALES MIS PAGOS SCU</v>
      </c>
    </row>
    <row r="6866" spans="1:4" x14ac:dyDescent="0.35">
      <c r="A6866" t="str">
        <f t="shared" si="215"/>
        <v>SCUKLO-APLICACION PARA LA PARTE ESPECIFICA DEL SCC EN LA ENTIDAD ABBEY</v>
      </c>
      <c r="B6866" s="9" t="s">
        <v>14099</v>
      </c>
      <c r="C6866" s="9" t="s">
        <v>14100</v>
      </c>
      <c r="D6866" t="str">
        <f t="shared" si="216"/>
        <v>SCUKLO-APLICACION PARA LA PARTE ESPECIFICA DEL SCC EN LA ENTIDAD ABBEY</v>
      </c>
    </row>
    <row r="6867" spans="1:4" x14ac:dyDescent="0.35">
      <c r="A6867" t="str">
        <f t="shared" si="215"/>
        <v>SCUKVM-SCC UK V3 MIGRATION</v>
      </c>
      <c r="B6867" s="9" t="s">
        <v>14101</v>
      </c>
      <c r="C6867" s="9" t="s">
        <v>14102</v>
      </c>
      <c r="D6867" t="str">
        <f t="shared" si="216"/>
        <v>SCUKVM-SCC UK V3 MIGRATION</v>
      </c>
    </row>
    <row r="6868" spans="1:4" x14ac:dyDescent="0.35">
      <c r="A6868" t="str">
        <f t="shared" si="215"/>
        <v>SCUPEO-P.E.OFICINA SCU</v>
      </c>
      <c r="B6868" s="9" t="s">
        <v>14103</v>
      </c>
      <c r="C6868" s="9" t="s">
        <v>14104</v>
      </c>
      <c r="D6868" t="str">
        <f t="shared" si="216"/>
        <v>SCUPEO-P.E.OFICINA SCU</v>
      </c>
    </row>
    <row r="6869" spans="1:4" x14ac:dyDescent="0.35">
      <c r="A6869" t="str">
        <f t="shared" si="215"/>
        <v>SCUVIB-SCU ESPECIFICO BKS SERVICIO DE VALIDACIóN DE IBAN-BIC.</v>
      </c>
      <c r="B6869" s="9" t="s">
        <v>14105</v>
      </c>
      <c r="C6869" s="9" t="s">
        <v>14106</v>
      </c>
      <c r="D6869" t="str">
        <f t="shared" si="216"/>
        <v>SCUVIB-SCU ESPECIFICO BKS SERVICIO DE VALIDACIóN DE IBAN-BIC.</v>
      </c>
    </row>
    <row r="6870" spans="1:4" x14ac:dyDescent="0.35">
      <c r="A6870" t="str">
        <f t="shared" si="215"/>
        <v>SCVAIB-SCF específico BKS servicio de validación de IBAN-BIC</v>
      </c>
      <c r="B6870" s="9" t="s">
        <v>14107</v>
      </c>
      <c r="C6870" s="9" t="s">
        <v>14108</v>
      </c>
      <c r="D6870" t="str">
        <f t="shared" si="216"/>
        <v>SCVAIB-SCF específico BKS servicio de validación de IBAN-BIC</v>
      </c>
    </row>
    <row r="6871" spans="1:4" x14ac:dyDescent="0.35">
      <c r="A6871" t="str">
        <f t="shared" si="215"/>
        <v>SDCCBK-Seguros de Cambio Oficina Canal Banking Reform</v>
      </c>
      <c r="B6871" s="9" t="s">
        <v>14109</v>
      </c>
      <c r="C6871" s="9" t="s">
        <v>14110</v>
      </c>
      <c r="D6871" t="str">
        <f t="shared" si="216"/>
        <v>SDCCBK-Seguros de Cambio Oficina Canal Banking Reform</v>
      </c>
    </row>
    <row r="6872" spans="1:4" x14ac:dyDescent="0.35">
      <c r="A6872" t="str">
        <f t="shared" si="215"/>
        <v>SDCRFB-Seguros de Cambio Reforming F Banking</v>
      </c>
      <c r="B6872" s="9" t="s">
        <v>14111</v>
      </c>
      <c r="C6872" s="9" t="s">
        <v>14112</v>
      </c>
      <c r="D6872" t="str">
        <f t="shared" si="216"/>
        <v>SDCRFB-Seguros de Cambio Reforming F Banking</v>
      </c>
    </row>
    <row r="6873" spans="1:4" x14ac:dyDescent="0.35">
      <c r="A6873" t="str">
        <f t="shared" si="215"/>
        <v>SDERHM-Sistemas de explotación de las métricas de RORAC Histórico Mayorista</v>
      </c>
      <c r="B6873" s="9" t="s">
        <v>14113</v>
      </c>
      <c r="C6873" s="9" t="s">
        <v>14114</v>
      </c>
      <c r="D6873" t="str">
        <f t="shared" si="216"/>
        <v>SDERHM-Sistemas de explotación de las métricas de RORAC Histórico Mayorista</v>
      </c>
    </row>
    <row r="6874" spans="1:4" x14ac:dyDescent="0.35">
      <c r="A6874" t="str">
        <f t="shared" si="215"/>
        <v>SDTRFP-SDC-TRADED FX-PRES</v>
      </c>
      <c r="B6874" s="9" t="s">
        <v>14115</v>
      </c>
      <c r="C6874" s="9" t="s">
        <v>14116</v>
      </c>
      <c r="D6874" t="str">
        <f t="shared" si="216"/>
        <v>SDTRFP-SDC-TRADED FX-PRES</v>
      </c>
    </row>
    <row r="6875" spans="1:4" x14ac:dyDescent="0.35">
      <c r="A6875" t="str">
        <f t="shared" si="215"/>
        <v>SDTRFU-SDC-TRADED FX-UK</v>
      </c>
      <c r="B6875" s="9" t="s">
        <v>14117</v>
      </c>
      <c r="C6875" s="9" t="s">
        <v>14118</v>
      </c>
      <c r="D6875" t="str">
        <f t="shared" si="216"/>
        <v>SDTRFU-SDC-TRADED FX-UK</v>
      </c>
    </row>
    <row r="6876" spans="1:4" x14ac:dyDescent="0.35">
      <c r="A6876" t="str">
        <f t="shared" si="215"/>
        <v>SDTRFX-SDC-TRADED FX</v>
      </c>
      <c r="B6876" s="9" t="s">
        <v>14119</v>
      </c>
      <c r="C6876" s="9" t="s">
        <v>14120</v>
      </c>
      <c r="D6876" t="str">
        <f t="shared" si="216"/>
        <v>SDTRFX-SDC-TRADED FX</v>
      </c>
    </row>
    <row r="6877" spans="1:4" x14ac:dyDescent="0.35">
      <c r="A6877" t="str">
        <f t="shared" si="215"/>
        <v>SEBALE-APLICACIóN ESPECIFICA DE BIENES PARA ALEMANIA</v>
      </c>
      <c r="B6877" s="9" t="s">
        <v>14121</v>
      </c>
      <c r="C6877" s="9" t="s">
        <v>14122</v>
      </c>
      <c r="D6877" t="str">
        <f t="shared" si="216"/>
        <v>SEBALE-APLICACIóN ESPECIFICA DE BIENES PARA ALEMANIA</v>
      </c>
    </row>
    <row r="6878" spans="1:4" x14ac:dyDescent="0.35">
      <c r="A6878" t="str">
        <f t="shared" si="215"/>
        <v>SEBCIC-Transformacion Cuentas Security SEB</v>
      </c>
      <c r="B6878" s="9" t="s">
        <v>14123</v>
      </c>
      <c r="C6878" s="9" t="s">
        <v>14124</v>
      </c>
      <c r="D6878" t="str">
        <f t="shared" si="216"/>
        <v>SEBCIC-Transformacion Cuentas Security SEB</v>
      </c>
    </row>
    <row r="6879" spans="1:4" x14ac:dyDescent="0.35">
      <c r="A6879" t="str">
        <f t="shared" si="215"/>
        <v>SEBCOR-SISTEMA DE GESTION ESTRUCTURALDE BIENES CORE</v>
      </c>
      <c r="B6879" s="9" t="s">
        <v>14125</v>
      </c>
      <c r="C6879" s="9" t="s">
        <v>14126</v>
      </c>
      <c r="D6879" t="str">
        <f t="shared" si="216"/>
        <v>SEBCOR-SISTEMA DE GESTION ESTRUCTURALDE BIENES CORE</v>
      </c>
    </row>
    <row r="6880" spans="1:4" x14ac:dyDescent="0.35">
      <c r="A6880" t="str">
        <f t="shared" si="215"/>
        <v>SEBDEL-PROCESOS SEB PARA ALEMANIA</v>
      </c>
      <c r="B6880" s="9" t="s">
        <v>14127</v>
      </c>
      <c r="C6880" s="9" t="s">
        <v>14128</v>
      </c>
      <c r="D6880" t="str">
        <f t="shared" si="216"/>
        <v>SEBDEL-PROCESOS SEB PARA ALEMANIA</v>
      </c>
    </row>
    <row r="6881" spans="1:4" x14ac:dyDescent="0.35">
      <c r="A6881" t="str">
        <f t="shared" si="215"/>
        <v>SEBESP-Bienes España</v>
      </c>
      <c r="B6881" s="9" t="s">
        <v>14129</v>
      </c>
      <c r="C6881" s="9" t="s">
        <v>14130</v>
      </c>
      <c r="D6881" t="str">
        <f t="shared" si="216"/>
        <v>SEBESP-Bienes España</v>
      </c>
    </row>
    <row r="6882" spans="1:4" x14ac:dyDescent="0.35">
      <c r="A6882" t="str">
        <f t="shared" si="215"/>
        <v>SEBEUL-Transform processes to read the banktrade files and produce the input files for SEG standard input interface format.</v>
      </c>
      <c r="B6882" s="9" t="s">
        <v>14131</v>
      </c>
      <c r="C6882" s="9" t="s">
        <v>14132</v>
      </c>
      <c r="D6882" t="str">
        <f t="shared" si="216"/>
        <v>SEBEUL-Transform processes to read the banktrade files and produce the input files for SEG standard input interface format.</v>
      </c>
    </row>
    <row r="6883" spans="1:4" x14ac:dyDescent="0.35">
      <c r="A6883" t="str">
        <f t="shared" si="215"/>
        <v>SEBNGR-CONSULTA DE LA RELACION DE GRUPOS CON KNE</v>
      </c>
      <c r="B6883" s="9" t="s">
        <v>14133</v>
      </c>
      <c r="C6883" s="9" t="s">
        <v>14134</v>
      </c>
      <c r="D6883" t="str">
        <f t="shared" si="216"/>
        <v>SEBNGR-CONSULTA DE LA RELACION DE GRUPOS CON KNE</v>
      </c>
    </row>
    <row r="6884" spans="1:4" x14ac:dyDescent="0.35">
      <c r="A6884" t="str">
        <f t="shared" si="215"/>
        <v>SEBPRO-Gestión Remesas Oficina SEB</v>
      </c>
      <c r="B6884" s="9" t="s">
        <v>14135</v>
      </c>
      <c r="C6884" s="9" t="s">
        <v>14136</v>
      </c>
      <c r="D6884" t="str">
        <f t="shared" si="216"/>
        <v>SEBPRO-Gestión Remesas Oficina SEB</v>
      </c>
    </row>
    <row r="6885" spans="1:4" x14ac:dyDescent="0.35">
      <c r="A6885" t="str">
        <f t="shared" si="215"/>
        <v>SEBSOV-APLICACIÓN ESPECIFICA DE BIENES PARA SOV</v>
      </c>
      <c r="B6885" s="9" t="s">
        <v>14137</v>
      </c>
      <c r="C6885" s="9" t="s">
        <v>14138</v>
      </c>
      <c r="D6885" t="str">
        <f t="shared" si="216"/>
        <v>SEBSOV-APLICACIÓN ESPECIFICA DE BIENES PARA SOV</v>
      </c>
    </row>
    <row r="6886" spans="1:4" x14ac:dyDescent="0.35">
      <c r="A6886" t="str">
        <f t="shared" si="215"/>
        <v>SEBUK-APLICACIóN ESPECIFICA DE BIENES PARA REINO UNIDO</v>
      </c>
      <c r="B6886" s="9" t="s">
        <v>14139</v>
      </c>
      <c r="C6886" s="9" t="s">
        <v>14140</v>
      </c>
      <c r="D6886" t="str">
        <f t="shared" si="216"/>
        <v>SEBUK-APLICACIóN ESPECIFICA DE BIENES PARA REINO UNIDO</v>
      </c>
    </row>
    <row r="6887" spans="1:4" x14ac:dyDescent="0.35">
      <c r="A6887" t="str">
        <f t="shared" si="215"/>
        <v>SEBVIB-SEB ESPECIFICO BKS SERVICIO DE VALIDACIóN DE IBAN-BIC.</v>
      </c>
      <c r="B6887" s="9" t="s">
        <v>14141</v>
      </c>
      <c r="C6887" s="9" t="s">
        <v>14142</v>
      </c>
      <c r="D6887" t="str">
        <f t="shared" si="216"/>
        <v>SEBVIB-SEB ESPECIFICO BKS SERVICIO DE VALIDACIóN DE IBAN-BIC.</v>
      </c>
    </row>
    <row r="6888" spans="1:4" x14ac:dyDescent="0.35">
      <c r="A6888" t="str">
        <f t="shared" si="215"/>
        <v>SECCOR-CORE DE SECTORIZACION</v>
      </c>
      <c r="B6888" s="9" t="s">
        <v>14143</v>
      </c>
      <c r="C6888" s="9" t="s">
        <v>14144</v>
      </c>
      <c r="D6888" t="str">
        <f t="shared" si="216"/>
        <v>SECCOR-CORE DE SECTORIZACION</v>
      </c>
    </row>
    <row r="6889" spans="1:4" x14ac:dyDescent="0.35">
      <c r="A6889" t="str">
        <f t="shared" si="215"/>
        <v>SECGEN-Sectorización es una aplicación que resuelve una funcionalidad que es común y necesaria para todas las empresas que estén dentro de Partenón Global, cuyo objetivo será mantener la información que es común al negocio del resto de las aplicaciones (Sectores Globales y Sectores Locales).</v>
      </c>
      <c r="B6889" s="9" t="s">
        <v>14145</v>
      </c>
      <c r="C6889" s="9" t="s">
        <v>14146</v>
      </c>
      <c r="D6889" t="str">
        <f t="shared" si="216"/>
        <v>SECGEN-Sectorización es una aplicación que resuelve una funcionalidad que es común y necesaria para todas las empresas que estén dentro de Partenón Global, cuyo objetivo será mantener la información que es común al negocio del resto de las aplicaciones (Sectores Globales y Sectores Locales).</v>
      </c>
    </row>
    <row r="6890" spans="1:4" x14ac:dyDescent="0.35">
      <c r="A6890" t="str">
        <f t="shared" si="215"/>
        <v>SECLOE-Patrón de Multi-Implementción, resolución de España, para la consulta del modelo que recoge la codificación interna de las diferentes clasificaciones de sector, actividad, ocupación,.. que clasifican o segmentan a una persona física o juridica De uso general por todas las aplicaciones del resto de capas del software</v>
      </c>
      <c r="B6890" s="9" t="s">
        <v>14147</v>
      </c>
      <c r="C6890" s="9" t="s">
        <v>14148</v>
      </c>
      <c r="D6890" t="str">
        <f t="shared" si="216"/>
        <v>SECLOE-Patrón de Multi-Implementción, resolución de España, para la consulta del modelo que recoge la codificación interna de las diferentes clasificaciones de sector, actividad, ocupación,.. que clasifican o segmentan a una persona física o juridica De uso general por todas las aplicaciones del resto de capas del software</v>
      </c>
    </row>
    <row r="6891" spans="1:4" x14ac:dyDescent="0.35">
      <c r="A6891" t="str">
        <f t="shared" si="215"/>
        <v>SECLOP-Presentación para las operaciones de mantenimiento y consulta del modelo que recoge la codificación interna de las diferentes clasificaciones de sector, actividad, ocupación,.. que clasifican o segmentan a una persona física o juridica De uso general por todas las aplicaciones del resto de capas del software</v>
      </c>
      <c r="B6891" s="9" t="s">
        <v>14149</v>
      </c>
      <c r="C6891" s="9" t="s">
        <v>14150</v>
      </c>
      <c r="D6891" t="str">
        <f t="shared" si="216"/>
        <v>SECLOP-Presentación para las operaciones de mantenimiento y consulta del modelo que recoge la codificación interna de las diferentes clasificaciones de sector, actividad, ocupación,.. que clasifican o segmentan a una persona física o juridica De uso general por todas las aplicaciones del resto de capas del software</v>
      </c>
    </row>
    <row r="6892" spans="1:4" x14ac:dyDescent="0.35">
      <c r="A6892" t="str">
        <f t="shared" si="215"/>
        <v>SECLOU-Patrón de Multi-Implementción, resolución de USA, para la consulta del modelo que recoge la codificación interna de las diferentes clasificaciones de sector, actividad, ocupación,.. que clasifican o segmentan a una persona física o juridica De uso general por todas las aplicaciones del resto de capas del software</v>
      </c>
      <c r="B6892" s="9" t="s">
        <v>14151</v>
      </c>
      <c r="C6892" s="9" t="s">
        <v>14152</v>
      </c>
      <c r="D6892" t="str">
        <f t="shared" si="216"/>
        <v>SECLOU-Patrón de Multi-Implementción, resolución de USA, para la consulta del modelo que recoge la codificación interna de las diferentes clasificaciones de sector, actividad, ocupación,.. que clasifican o segmentan a una persona física o juridica De uso general por todas las aplicaciones del resto de capas del software</v>
      </c>
    </row>
    <row r="6893" spans="1:4" x14ac:dyDescent="0.35">
      <c r="A6893" t="str">
        <f t="shared" si="215"/>
        <v>SECMES-GESTION MENSAJERIA ENTIDAD-CLIENTEPARA NECESIDADES PRESENTA CION WEB CAHOOT.</v>
      </c>
      <c r="B6893" s="9" t="s">
        <v>14153</v>
      </c>
      <c r="C6893" s="9" t="s">
        <v>14154</v>
      </c>
      <c r="D6893" t="str">
        <f t="shared" si="216"/>
        <v>SECMES-GESTION MENSAJERIA ENTIDAD-CLIENTEPARA NECESIDADES PRESENTA CION WEB CAHOOT.</v>
      </c>
    </row>
    <row r="6894" spans="1:4" x14ac:dyDescent="0.35">
      <c r="A6894" t="str">
        <f t="shared" si="215"/>
        <v>SECURI-Sistema que administra los activos y pasivos de la Empresa de Securitización filial del Banco, Controla a Administradores Primarios Externos.</v>
      </c>
      <c r="B6894" s="9" t="s">
        <v>14155</v>
      </c>
      <c r="C6894" s="9" t="s">
        <v>14156</v>
      </c>
      <c r="D6894" t="str">
        <f t="shared" si="216"/>
        <v>SECURI-Sistema que administra los activos y pasivos de la Empresa de Securitización filial del Banco, Controla a Administradores Primarios Externos.</v>
      </c>
    </row>
    <row r="6895" spans="1:4" x14ac:dyDescent="0.35">
      <c r="A6895" t="str">
        <f t="shared" si="215"/>
        <v>SEDAHO-DISTRIBUCION AHORRO PARA SEB</v>
      </c>
      <c r="B6895" s="9" t="s">
        <v>14157</v>
      </c>
      <c r="C6895" s="9" t="s">
        <v>14158</v>
      </c>
      <c r="D6895" t="str">
        <f t="shared" si="216"/>
        <v>SEDAHO-DISTRIBUCION AHORRO PARA SEB</v>
      </c>
    </row>
    <row r="6896" spans="1:4" x14ac:dyDescent="0.35">
      <c r="A6896" t="str">
        <f t="shared" si="215"/>
        <v>SEDCAT-CATALOGO DE SEGUROS ESPECIALIADO PARA SEB</v>
      </c>
      <c r="B6896" s="9" t="s">
        <v>14159</v>
      </c>
      <c r="C6896" s="9" t="s">
        <v>14160</v>
      </c>
      <c r="D6896" t="str">
        <f t="shared" si="216"/>
        <v>SEDCAT-CATALOGO DE SEGUROS ESPECIALIADO PARA SEB</v>
      </c>
    </row>
    <row r="6897" spans="1:4" x14ac:dyDescent="0.35">
      <c r="A6897" t="str">
        <f t="shared" si="215"/>
        <v>SEDCAX-CATALOGO DE SEGUROS ESPECIALIADO EXTENDIDO PARA SEB</v>
      </c>
      <c r="B6897" s="9" t="s">
        <v>14161</v>
      </c>
      <c r="C6897" s="9" t="s">
        <v>14162</v>
      </c>
      <c r="D6897" t="str">
        <f t="shared" si="216"/>
        <v>SEDCAX-CATALOGO DE SEGUROS ESPECIALIADO EXTENDIDO PARA SEB</v>
      </c>
    </row>
    <row r="6898" spans="1:4" x14ac:dyDescent="0.35">
      <c r="A6898" t="str">
        <f t="shared" si="215"/>
        <v>SEDCPO-CONSULTA OFICINA PARA SEB</v>
      </c>
      <c r="B6898" s="9" t="s">
        <v>14163</v>
      </c>
      <c r="C6898" s="9" t="s">
        <v>14164</v>
      </c>
      <c r="D6898" t="str">
        <f t="shared" si="216"/>
        <v>SEDCPO-CONSULTA OFICINA PARA SEB</v>
      </c>
    </row>
    <row r="6899" spans="1:4" x14ac:dyDescent="0.35">
      <c r="A6899" t="str">
        <f t="shared" si="215"/>
        <v>SEDCYP-Contiene las operaciones de Distribucion que solo precisan de conexion con Fabricas externas vía webservice</v>
      </c>
      <c r="B6899" s="9" t="s">
        <v>14165</v>
      </c>
      <c r="C6899" s="9" t="s">
        <v>14166</v>
      </c>
      <c r="D6899" t="str">
        <f t="shared" si="216"/>
        <v>SEDCYP-Contiene las operaciones de Distribucion que solo precisan de conexion con Fabricas externas vía webservice</v>
      </c>
    </row>
    <row r="6900" spans="1:4" x14ac:dyDescent="0.35">
      <c r="A6900" t="str">
        <f t="shared" si="215"/>
        <v>SEDECL-Servicios de contenidos web LifeRay</v>
      </c>
      <c r="B6900" s="9" t="s">
        <v>14167</v>
      </c>
      <c r="C6900" s="9" t="s">
        <v>14168</v>
      </c>
      <c r="D6900" t="str">
        <f t="shared" si="216"/>
        <v>SEDECL-Servicios de contenidos web LifeRay</v>
      </c>
    </row>
    <row r="6901" spans="1:4" x14ac:dyDescent="0.35">
      <c r="A6901" t="str">
        <f t="shared" si="215"/>
        <v>SEDEIB-SERVICIOS DE SEGURIDAD BIMODAL</v>
      </c>
      <c r="B6901" s="9" t="s">
        <v>14169</v>
      </c>
      <c r="C6901" s="9" t="s">
        <v>14170</v>
      </c>
      <c r="D6901" t="str">
        <f t="shared" si="216"/>
        <v>SEDEIB-SERVICIOS DE SEGURIDAD BIMODAL</v>
      </c>
    </row>
    <row r="6902" spans="1:4" x14ac:dyDescent="0.35">
      <c r="A6902" t="str">
        <f t="shared" si="215"/>
        <v>SEDGES-DISTRIBUCION GENERAL DE SEGURS PARA SEB</v>
      </c>
      <c r="B6902" s="9" t="s">
        <v>14171</v>
      </c>
      <c r="C6902" s="9" t="s">
        <v>14172</v>
      </c>
      <c r="D6902" t="str">
        <f t="shared" si="216"/>
        <v>SEDGES-DISTRIBUCION GENERAL DE SEGURS PARA SEB</v>
      </c>
    </row>
    <row r="6903" spans="1:4" x14ac:dyDescent="0.35">
      <c r="A6903" t="str">
        <f t="shared" si="215"/>
        <v>SEDPPI-DISTRIBUCION PPI PARA SEB</v>
      </c>
      <c r="B6903" s="9" t="s">
        <v>14173</v>
      </c>
      <c r="C6903" s="9" t="s">
        <v>14174</v>
      </c>
      <c r="D6903" t="str">
        <f t="shared" si="216"/>
        <v>SEDPPI-DISTRIBUCION PPI PARA SEB</v>
      </c>
    </row>
    <row r="6904" spans="1:4" x14ac:dyDescent="0.35">
      <c r="A6904" t="str">
        <f t="shared" si="215"/>
        <v>SEDRDI-DISTRIBUCION RECIBOS PARA SEB</v>
      </c>
      <c r="B6904" s="9" t="s">
        <v>14175</v>
      </c>
      <c r="C6904" s="9" t="s">
        <v>14176</v>
      </c>
      <c r="D6904" t="str">
        <f t="shared" si="216"/>
        <v>SEDRDI-DISTRIBUCION RECIBOS PARA SEB</v>
      </c>
    </row>
    <row r="6905" spans="1:4" x14ac:dyDescent="0.35">
      <c r="A6905" t="str">
        <f t="shared" si="215"/>
        <v>SEDSAL-Contiene las operaciones de Distribucion que solo precisan de conexion con Fabricas externas vía webservice</v>
      </c>
      <c r="B6905" s="9" t="s">
        <v>14165</v>
      </c>
      <c r="C6905" s="9" t="s">
        <v>14177</v>
      </c>
      <c r="D6905" t="str">
        <f t="shared" si="216"/>
        <v>SEDSAL-Contiene las operaciones de Distribucion que solo precisan de conexion con Fabricas externas vía webservice</v>
      </c>
    </row>
    <row r="6906" spans="1:4" x14ac:dyDescent="0.35">
      <c r="A6906" t="str">
        <f t="shared" si="215"/>
        <v>SEDSEB-Local SEB</v>
      </c>
      <c r="B6906" s="9" t="s">
        <v>14178</v>
      </c>
      <c r="C6906" s="9" t="s">
        <v>14179</v>
      </c>
      <c r="D6906" t="str">
        <f t="shared" si="216"/>
        <v>SEDSEB-Local SEB</v>
      </c>
    </row>
    <row r="6907" spans="1:4" x14ac:dyDescent="0.35">
      <c r="A6907" t="str">
        <f t="shared" si="215"/>
        <v>SEEXPR-APLICACIÓN CON LOS SERVICIOS EXPUESTOS DE PRÉSTAMOS PARA OTRAS APLICACIONES.</v>
      </c>
      <c r="B6907" s="9" t="s">
        <v>14180</v>
      </c>
      <c r="C6907" s="9" t="s">
        <v>14181</v>
      </c>
      <c r="D6907" t="str">
        <f t="shared" si="216"/>
        <v>SEEXPR-APLICACIÓN CON LOS SERVICIOS EXPUESTOS DE PRÉSTAMOS PARA OTRAS APLICACIONES.</v>
      </c>
    </row>
    <row r="6908" spans="1:4" x14ac:dyDescent="0.35">
      <c r="A6908" t="str">
        <f t="shared" si="215"/>
        <v>SEFSOV-Multificación Gestión de Estructuras Sov.</v>
      </c>
      <c r="B6908" s="9" t="s">
        <v>14182</v>
      </c>
      <c r="C6908" s="9" t="s">
        <v>14183</v>
      </c>
      <c r="D6908" t="str">
        <f t="shared" si="216"/>
        <v>SEFSOV-Multificación Gestión de Estructuras Sov.</v>
      </c>
    </row>
    <row r="6909" spans="1:4" x14ac:dyDescent="0.35">
      <c r="A6909" t="str">
        <f t="shared" si="215"/>
        <v>SEGACO-SEGMENTADOR ALM CORPORATIVO CORE.</v>
      </c>
      <c r="B6909" s="9" t="s">
        <v>14184</v>
      </c>
      <c r="C6909" s="9" t="s">
        <v>14185</v>
      </c>
      <c r="D6909" t="str">
        <f t="shared" si="216"/>
        <v>SEGACO-SEGMENTADOR ALM CORPORATIVO CORE.</v>
      </c>
    </row>
    <row r="6910" spans="1:4" x14ac:dyDescent="0.35">
      <c r="A6910" t="str">
        <f t="shared" si="215"/>
        <v>SEGALE-Aplicación específica de garantías para Alemania</v>
      </c>
      <c r="B6910" s="9" t="s">
        <v>14186</v>
      </c>
      <c r="C6910" s="9" t="s">
        <v>14187</v>
      </c>
      <c r="D6910" t="str">
        <f t="shared" si="216"/>
        <v>SEGALE-Aplicación específica de garantías para Alemania</v>
      </c>
    </row>
    <row r="6911" spans="1:4" x14ac:dyDescent="0.35">
      <c r="A6911" t="str">
        <f t="shared" si="215"/>
        <v>SEGASA-SEGMENTADOR ALM CORPORATIVO SN ESP.</v>
      </c>
      <c r="B6911" s="9" t="s">
        <v>14188</v>
      </c>
      <c r="C6911" s="9" t="s">
        <v>14189</v>
      </c>
      <c r="D6911" t="str">
        <f t="shared" si="216"/>
        <v>SEGASA-SEGMENTADOR ALM CORPORATIVO SN ESP.</v>
      </c>
    </row>
    <row r="6912" spans="1:4" x14ac:dyDescent="0.35">
      <c r="A6912" t="str">
        <f t="shared" si="215"/>
        <v>SEGCO2-Servicios de conector propios de seguros: PdS - Aseguradoras</v>
      </c>
      <c r="B6912" s="9" t="s">
        <v>14190</v>
      </c>
      <c r="C6912" s="9" t="s">
        <v>14191</v>
      </c>
      <c r="D6912" t="str">
        <f t="shared" si="216"/>
        <v>SEGCO2-Servicios de conector propios de seguros: PdS - Aseguradoras</v>
      </c>
    </row>
    <row r="6913" spans="1:4" x14ac:dyDescent="0.35">
      <c r="A6913" t="str">
        <f t="shared" ref="A6913:A6979" si="217">CONCATENATE(C6913,"-",B6913)</f>
        <v>SEGCOR-SISTEMA DE GESTIóN ESTRUCTURALDE GARANTíAS CORE</v>
      </c>
      <c r="B6913" s="9" t="s">
        <v>14192</v>
      </c>
      <c r="C6913" s="9" t="s">
        <v>14193</v>
      </c>
      <c r="D6913" t="str">
        <f t="shared" ref="D6913:D6979" si="218">A6913</f>
        <v>SEGCOR-SISTEMA DE GESTIóN ESTRUCTURALDE GARANTíAS CORE</v>
      </c>
    </row>
    <row r="6914" spans="1:4" x14ac:dyDescent="0.35">
      <c r="A6914" t="str">
        <f t="shared" si="217"/>
        <v>SEGCOS-Aplicación CORE de Garantías para el enfoque de la división en servicios</v>
      </c>
      <c r="B6914" s="9" t="s">
        <v>14194</v>
      </c>
      <c r="C6914" s="9" t="s">
        <v>14195</v>
      </c>
      <c r="D6914" t="str">
        <f t="shared" si="218"/>
        <v>SEGCOS-Aplicación CORE de Garantías para el enfoque de la división en servicios</v>
      </c>
    </row>
    <row r="6915" spans="1:4" x14ac:dyDescent="0.35">
      <c r="A6915" t="str">
        <f t="shared" si="217"/>
        <v>SEGESP-Aplicación específica de garantías para España</v>
      </c>
      <c r="B6915" s="9" t="s">
        <v>14196</v>
      </c>
      <c r="C6915" s="9" t="s">
        <v>14197</v>
      </c>
      <c r="D6915" t="str">
        <f t="shared" si="218"/>
        <v>SEGESP-Aplicación específica de garantías para España</v>
      </c>
    </row>
    <row r="6916" spans="1:4" x14ac:dyDescent="0.35">
      <c r="A6916" t="str">
        <f t="shared" si="217"/>
        <v>SEGESR-Pieza de españa para segcors</v>
      </c>
      <c r="B6916" s="9" t="s">
        <v>14198</v>
      </c>
      <c r="C6916" s="9" t="s">
        <v>14199</v>
      </c>
      <c r="D6916" t="str">
        <f t="shared" si="218"/>
        <v>SEGESR-Pieza de españa para segcors</v>
      </c>
    </row>
    <row r="6917" spans="1:4" x14ac:dyDescent="0.35">
      <c r="A6917" t="str">
        <f t="shared" si="217"/>
        <v>SEGHOU-Component for managing enriched SEG URL</v>
      </c>
      <c r="B6917" s="9" t="s">
        <v>14200</v>
      </c>
      <c r="C6917" s="9" t="s">
        <v>14201</v>
      </c>
      <c r="D6917" t="str">
        <f t="shared" si="218"/>
        <v>SEGHOU-Component for managing enriched SEG URL</v>
      </c>
    </row>
    <row r="6918" spans="1:4" x14ac:dyDescent="0.35">
      <c r="A6918" t="str">
        <f t="shared" si="217"/>
        <v>SEGHOU-Component for managing enriched SEG URL</v>
      </c>
      <c r="B6918" s="9" t="s">
        <v>14200</v>
      </c>
      <c r="C6918" s="9" t="s">
        <v>14201</v>
      </c>
      <c r="D6918" t="str">
        <f t="shared" si="218"/>
        <v>SEGHOU-Component for managing enriched SEG URL</v>
      </c>
    </row>
    <row r="6919" spans="1:4" x14ac:dyDescent="0.35">
      <c r="A6919" t="str">
        <f t="shared" si="217"/>
        <v>SEGINT-SEGUROS PARA CANAL INTERNET</v>
      </c>
      <c r="B6919" s="9" t="s">
        <v>14202</v>
      </c>
      <c r="C6919" s="9" t="s">
        <v>14203</v>
      </c>
      <c r="D6919" t="str">
        <f t="shared" si="218"/>
        <v>SEGINT-SEGUROS PARA CANAL INTERNET</v>
      </c>
    </row>
    <row r="6920" spans="1:4" x14ac:dyDescent="0.35">
      <c r="A6920" t="str">
        <f t="shared" si="217"/>
        <v>SEGNEU-Desarrollar e implementar la solución para la sustitución del Sistema de Distribución de Seguros por la nueva plataforma SegNeurona</v>
      </c>
      <c r="B6920" s="9" t="s">
        <v>14204</v>
      </c>
      <c r="C6920" s="9" t="s">
        <v>14205</v>
      </c>
      <c r="D6920" t="str">
        <f t="shared" si="218"/>
        <v>SEGNEU-Desarrollar e implementar la solución para la sustitución del Sistema de Distribución de Seguros por la nueva plataforma SegNeurona</v>
      </c>
    </row>
    <row r="6921" spans="1:4" x14ac:dyDescent="0.35">
      <c r="A6921" t="str">
        <f t="shared" si="217"/>
        <v>SEGPAR-Componente de Parametrización del Sistema Estructural de Garantías</v>
      </c>
      <c r="B6921" s="9" t="s">
        <v>14206</v>
      </c>
      <c r="C6921" s="9" t="s">
        <v>14207</v>
      </c>
      <c r="D6921" t="str">
        <f t="shared" si="218"/>
        <v>SEGPAR-Componente de Parametrización del Sistema Estructural de Garantías</v>
      </c>
    </row>
    <row r="6922" spans="1:4" x14ac:dyDescent="0.35">
      <c r="A6922" t="str">
        <f t="shared" si="217"/>
        <v>SEGPBC-Servicios de Consulta y Cálculo de la Segmentación atendiento al riesgo de blanqueo de capitales de la persona. CORE.</v>
      </c>
      <c r="B6922" s="9" t="s">
        <v>14208</v>
      </c>
      <c r="C6922" s="9" t="s">
        <v>14209</v>
      </c>
      <c r="D6922" t="str">
        <f t="shared" si="218"/>
        <v>SEGPBC-Servicios de Consulta y Cálculo de la Segmentación atendiento al riesgo de blanqueo de capitales de la persona. CORE.</v>
      </c>
    </row>
    <row r="6923" spans="1:4" x14ac:dyDescent="0.35">
      <c r="A6923" t="str">
        <f t="shared" si="217"/>
        <v>SEGPRO-Aplicación provisional de Garantías para ubicar las nuevas aplicaciones definidas dentro de SEG CORE dentro del proyecto de UK Empresas</v>
      </c>
      <c r="B6923" s="9" t="s">
        <v>14210</v>
      </c>
      <c r="C6923" s="9" t="s">
        <v>14211</v>
      </c>
      <c r="D6923" t="str">
        <f t="shared" si="218"/>
        <v>SEGPRO-Aplicación provisional de Garantías para ubicar las nuevas aplicaciones definidas dentro de SEG CORE dentro del proyecto de UK Empresas</v>
      </c>
    </row>
    <row r="6924" spans="1:4" x14ac:dyDescent="0.35">
      <c r="A6924" t="str">
        <f t="shared" si="217"/>
        <v>SEGSAN-Inicialmente contiene ws-oi que reucbre el control operativo para poder ser utilizado desde las pasarelas</v>
      </c>
      <c r="B6924" s="9" t="s">
        <v>14212</v>
      </c>
      <c r="C6924" s="9" t="s">
        <v>14213</v>
      </c>
      <c r="D6924" t="str">
        <f t="shared" si="218"/>
        <v>SEGSAN-Inicialmente contiene ws-oi que reucbre el control operativo para poder ser utilizado desde las pasarelas</v>
      </c>
    </row>
    <row r="6925" spans="1:4" x14ac:dyDescent="0.35">
      <c r="A6925" t="str">
        <f t="shared" si="217"/>
        <v>SEGSCB-APLICACIóN ESPECIFICA DE GARANTíAS PARA SCB</v>
      </c>
      <c r="B6925" s="9" t="s">
        <v>14214</v>
      </c>
      <c r="C6925" s="9" t="s">
        <v>14215</v>
      </c>
      <c r="D6925" t="str">
        <f t="shared" si="218"/>
        <v>SEGSCB-APLICACIóN ESPECIFICA DE GARANTíAS PARA SCB</v>
      </c>
    </row>
    <row r="6926" spans="1:4" x14ac:dyDescent="0.35">
      <c r="A6926" t="str">
        <f t="shared" si="217"/>
        <v>SEGSIM-Aplicação de integração do Portal de Seguros com o Portal da Aegon</v>
      </c>
      <c r="B6926" s="9" t="s">
        <v>14216</v>
      </c>
      <c r="C6926" s="9" t="s">
        <v>14217</v>
      </c>
      <c r="D6926" t="str">
        <f t="shared" si="218"/>
        <v>SEGSIM-Aplicação de integração do Portal de Seguros com o Portal da Aegon</v>
      </c>
    </row>
    <row r="6927" spans="1:4" x14ac:dyDescent="0.35">
      <c r="A6927" t="str">
        <f t="shared" si="217"/>
        <v>SEGSOV-APLICACIóN ESPECIFICA DE GARANTíAS PARA SOV</v>
      </c>
      <c r="B6927" s="9" t="s">
        <v>14218</v>
      </c>
      <c r="C6927" s="9" t="s">
        <v>14219</v>
      </c>
      <c r="D6927" t="str">
        <f t="shared" si="218"/>
        <v>SEGSOV-APLICACIóN ESPECIFICA DE GARANTíAS PARA SOV</v>
      </c>
    </row>
    <row r="6928" spans="1:4" x14ac:dyDescent="0.35">
      <c r="A6928" t="str">
        <f t="shared" si="217"/>
        <v>SEGUK-Aplicacion especifica de garantias para UK Corporate</v>
      </c>
      <c r="B6928" s="9" t="s">
        <v>14220</v>
      </c>
      <c r="C6928" s="9" t="s">
        <v>14221</v>
      </c>
      <c r="D6928" t="str">
        <f t="shared" si="218"/>
        <v>SEGUK-Aplicacion especifica de garantias para UK Corporate</v>
      </c>
    </row>
    <row r="6929" spans="1:4" x14ac:dyDescent="0.35">
      <c r="A6929" t="str">
        <f t="shared" si="217"/>
        <v>SEGUKC-Aplicación Especifica de Garantias para la Generacion I/O Files ICS/IFATOR para SEG – UK CORPORATE</v>
      </c>
      <c r="B6929" s="9" t="s">
        <v>14222</v>
      </c>
      <c r="C6929" s="9" t="s">
        <v>14223</v>
      </c>
      <c r="D6929" t="str">
        <f t="shared" si="218"/>
        <v>SEGUKC-Aplicación Especifica de Garantias para la Generacion I/O Files ICS/IFATOR para SEG – UK CORPORATE</v>
      </c>
    </row>
    <row r="6930" spans="1:4" x14ac:dyDescent="0.35">
      <c r="A6930" t="str">
        <f t="shared" si="217"/>
        <v>SEGURO-SEGUROS ?</v>
      </c>
      <c r="B6930" s="9" t="s">
        <v>14224</v>
      </c>
      <c r="C6930" s="9" t="s">
        <v>14225</v>
      </c>
      <c r="D6930" t="str">
        <f t="shared" si="218"/>
        <v>SEGURO-SEGUROS ?</v>
      </c>
    </row>
    <row r="6931" spans="1:4" x14ac:dyDescent="0.35">
      <c r="A6931" t="str">
        <f t="shared" si="217"/>
        <v>SEGUSA-Aplicación específica de garantías para USA</v>
      </c>
      <c r="B6931" s="9" t="s">
        <v>14226</v>
      </c>
      <c r="C6931" s="9" t="s">
        <v>14227</v>
      </c>
      <c r="D6931" t="str">
        <f t="shared" si="218"/>
        <v>SEGUSA-Aplicación específica de garantías para USA</v>
      </c>
    </row>
    <row r="6932" spans="1:4" x14ac:dyDescent="0.35">
      <c r="A6932" t="str">
        <f t="shared" si="217"/>
        <v>SELCLC-SELECCIóN DE LOS CONTRATOS LOCALES POR CRITERIOS CORE</v>
      </c>
      <c r="B6932" s="9" t="s">
        <v>14228</v>
      </c>
      <c r="C6932" s="9" t="s">
        <v>14229</v>
      </c>
      <c r="D6932" t="str">
        <f t="shared" si="218"/>
        <v>SELCLC-SELECCIóN DE LOS CONTRATOS LOCALES POR CRITERIOS CORE</v>
      </c>
    </row>
    <row r="6933" spans="1:4" x14ac:dyDescent="0.35">
      <c r="A6933" t="str">
        <f t="shared" si="217"/>
        <v>SELISA-Mantenimiento del catálogo de productos colectivos de empleo con todos los datos necesarios para la generación de los Documentos Fundamentales del Participe (DDFP) según la normativa IORP</v>
      </c>
      <c r="B6933" s="124" t="s">
        <v>16962</v>
      </c>
      <c r="C6933" s="124" t="s">
        <v>16961</v>
      </c>
      <c r="D6933" t="str">
        <f t="shared" si="218"/>
        <v>SELISA-Mantenimiento del catálogo de productos colectivos de empleo con todos los datos necesarios para la generación de los Documentos Fundamentales del Participe (DDFP) según la normativa IORP</v>
      </c>
    </row>
    <row r="6934" spans="1:4" x14ac:dyDescent="0.35">
      <c r="A6934" t="str">
        <f t="shared" si="217"/>
        <v>SELMEX-IGDG SEL Méjico</v>
      </c>
      <c r="B6934" s="9" t="s">
        <v>14230</v>
      </c>
      <c r="C6934" s="9" t="s">
        <v>14231</v>
      </c>
      <c r="D6934" t="str">
        <f t="shared" si="218"/>
        <v>SELMEX-IGDG SEL Méjico</v>
      </c>
    </row>
    <row r="6935" spans="1:4" x14ac:dyDescent="0.35">
      <c r="A6935" t="str">
        <f t="shared" si="217"/>
        <v>SEMSIN-Aplicación funcional que cataloga el software necesario para la generacíon de información para clientes, en el ambito de Comercios (A5). Estos informes contendrán la misma información que los clientes obtienen mediante TCO (Tu Comercio Online).</v>
      </c>
      <c r="B6935" s="9" t="s">
        <v>14232</v>
      </c>
      <c r="C6935" s="9" t="s">
        <v>14233</v>
      </c>
      <c r="D6935" t="str">
        <f t="shared" si="218"/>
        <v>SEMSIN-Aplicación funcional que cataloga el software necesario para la generacíon de información para clientes, en el ambito de Comercios (A5). Estos informes contendrán la misma información que los clientes obtienen mediante TCO (Tu Comercio Online).</v>
      </c>
    </row>
    <row r="6936" spans="1:4" x14ac:dyDescent="0.35">
      <c r="A6936" t="str">
        <f t="shared" si="217"/>
        <v>SEOUCC-SERVICIOS UTILIZADOS EN CONTACT CENTER PARA CAMPAÑAS Y LLAMADAS TIPO OUTBOUND YA SEA PARA COBRANZA O VENTAS</v>
      </c>
      <c r="B6936" s="9" t="s">
        <v>14234</v>
      </c>
      <c r="C6936" s="9" t="s">
        <v>14235</v>
      </c>
      <c r="D6936" t="str">
        <f t="shared" si="218"/>
        <v>SEOUCC-SERVICIOS UTILIZADOS EN CONTACT CENTER PARA CAMPAÑAS Y LLAMADAS TIPO OUTBOUND YA SEA PARA COBRANZA O VENTAS</v>
      </c>
    </row>
    <row r="6937" spans="1:4" x14ac:dyDescent="0.35">
      <c r="A6937" t="str">
        <f t="shared" si="217"/>
        <v>SEPACF-Servicios para API Contenidos FW</v>
      </c>
      <c r="B6937" s="9" t="s">
        <v>14236</v>
      </c>
      <c r="C6937" s="9" t="s">
        <v>14237</v>
      </c>
      <c r="D6937" t="str">
        <f t="shared" si="218"/>
        <v>SEPACF-Servicios para API Contenidos FW</v>
      </c>
    </row>
    <row r="6938" spans="1:4" x14ac:dyDescent="0.35">
      <c r="A6938" t="str">
        <f t="shared" si="217"/>
        <v>SEPMDE-Intercambio y conciliación con formatos SEPA, de las operaciones de medios de pago realizadas en terminales propios.</v>
      </c>
      <c r="B6938" s="9" t="s">
        <v>14238</v>
      </c>
      <c r="C6938" s="9" t="s">
        <v>14239</v>
      </c>
      <c r="D6938" t="str">
        <f t="shared" si="218"/>
        <v>SEPMDE-Intercambio y conciliación con formatos SEPA, de las operaciones de medios de pago realizadas en terminales propios.</v>
      </c>
    </row>
    <row r="6939" spans="1:4" x14ac:dyDescent="0.35">
      <c r="A6939" t="str">
        <f t="shared" si="217"/>
        <v>SEPMSC-Intercambio y conciliación con formatos SEPA, de las operaciones de medios de pago realizadas en terminales propios. Aplicación BKS para SCB</v>
      </c>
      <c r="B6939" s="9" t="s">
        <v>14240</v>
      </c>
      <c r="C6939" s="9" t="s">
        <v>14241</v>
      </c>
      <c r="D6939" t="str">
        <f t="shared" si="218"/>
        <v>SEPMSC-Intercambio y conciliación con formatos SEPA, de las operaciones de medios de pago realizadas en terminales propios. Aplicación BKS para SCB</v>
      </c>
    </row>
    <row r="6940" spans="1:4" x14ac:dyDescent="0.35">
      <c r="A6940" t="str">
        <f t="shared" si="217"/>
        <v>SEPMSE-Intercambio y conciliación con formatos SEPA, de las operaciones de medios de pago realizadas en terminales propios. Aplicación BKS para SEB.</v>
      </c>
      <c r="B6940" s="9" t="s">
        <v>14242</v>
      </c>
      <c r="C6940" s="9" t="s">
        <v>14243</v>
      </c>
      <c r="D6940" t="str">
        <f t="shared" si="218"/>
        <v>SEPMSE-Intercambio y conciliación con formatos SEPA, de las operaciones de medios de pago realizadas en terminales propios. Aplicación BKS para SEB.</v>
      </c>
    </row>
    <row r="6941" spans="1:4" x14ac:dyDescent="0.35">
      <c r="A6941" t="str">
        <f t="shared" si="217"/>
        <v>SEPNCL-CANAL OFICINA PRODUCTO NORMATIVO CONTABLE ALEMANIA CORE PARTENON CLASIFICACION</v>
      </c>
      <c r="B6941" s="9" t="s">
        <v>14244</v>
      </c>
      <c r="C6941" s="9" t="s">
        <v>14245</v>
      </c>
      <c r="D6941" t="str">
        <f t="shared" si="218"/>
        <v>SEPNCL-CANAL OFICINA PRODUCTO NORMATIVO CONTABLE ALEMANIA CORE PARTENON CLASIFICACION</v>
      </c>
    </row>
    <row r="6942" spans="1:4" x14ac:dyDescent="0.35">
      <c r="A6942" t="str">
        <f t="shared" si="217"/>
        <v>SEPNCO-CANAL OFICINA PRODUCTO NORMATIVO CONTABLE ALEMANIA CONTABILIZACION</v>
      </c>
      <c r="B6942" s="9" t="s">
        <v>14246</v>
      </c>
      <c r="C6942" s="9" t="s">
        <v>14247</v>
      </c>
      <c r="D6942" t="str">
        <f t="shared" si="218"/>
        <v>SEPNCO-CANAL OFICINA PRODUCTO NORMATIVO CONTABLE ALEMANIA CONTABILIZACION</v>
      </c>
    </row>
    <row r="6943" spans="1:4" x14ac:dyDescent="0.35">
      <c r="A6943" t="str">
        <f t="shared" si="217"/>
        <v>SEPNCP-CANAL OFICINA PRODUCTO NORMATIVO CONTABLE ALEMANIA CORE PNC</v>
      </c>
      <c r="B6943" s="9" t="s">
        <v>14248</v>
      </c>
      <c r="C6943" s="9" t="s">
        <v>14249</v>
      </c>
      <c r="D6943" t="str">
        <f t="shared" si="218"/>
        <v>SEPNCP-CANAL OFICINA PRODUCTO NORMATIVO CONTABLE ALEMANIA CORE PNC</v>
      </c>
    </row>
    <row r="6944" spans="1:4" x14ac:dyDescent="0.35">
      <c r="A6944" t="str">
        <f t="shared" si="217"/>
        <v>SEPNPA-OFICINA PRODUCTO NORMATIVO CONTABLE ALEMANIA CORE PARTENON</v>
      </c>
      <c r="B6944" s="9" t="s">
        <v>14250</v>
      </c>
      <c r="C6944" s="9" t="s">
        <v>14251</v>
      </c>
      <c r="D6944" t="str">
        <f t="shared" si="218"/>
        <v>SEPNPA-OFICINA PRODUCTO NORMATIVO CONTABLE ALEMANIA CORE PARTENON</v>
      </c>
    </row>
    <row r="6945" spans="1:4" x14ac:dyDescent="0.35">
      <c r="A6945" t="str">
        <f t="shared" si="217"/>
        <v>SEPNPR-CANAL OFICINA PRODUCTO NORMATIVO CONTABLE ALEMANIA CORE PARTENON PROVISION</v>
      </c>
      <c r="B6945" s="9" t="s">
        <v>14252</v>
      </c>
      <c r="C6945" s="9" t="s">
        <v>14253</v>
      </c>
      <c r="D6945" t="str">
        <f t="shared" si="218"/>
        <v>SEPNPR-CANAL OFICINA PRODUCTO NORMATIVO CONTABLE ALEMANIA CORE PARTENON PROVISION</v>
      </c>
    </row>
    <row r="6946" spans="1:4" x14ac:dyDescent="0.35">
      <c r="A6946" t="str">
        <f t="shared" si="217"/>
        <v>SERCAL-SERVICIOS DE CALCULO CORE</v>
      </c>
      <c r="B6946" s="9" t="s">
        <v>14254</v>
      </c>
      <c r="C6946" s="9" t="s">
        <v>14255</v>
      </c>
      <c r="D6946" t="str">
        <f t="shared" si="218"/>
        <v>SERCAL-SERVICIOS DE CALCULO CORE</v>
      </c>
    </row>
    <row r="6947" spans="1:4" x14ac:dyDescent="0.35">
      <c r="A6947" t="str">
        <f t="shared" si="217"/>
        <v>SERCOV-Aplicación de Covenants Estratégico, que dará cobertura a los módulos de parametrización, gestión y evaluación de Covenants</v>
      </c>
      <c r="B6947" s="9" t="s">
        <v>14256</v>
      </c>
      <c r="C6947" s="9" t="s">
        <v>14257</v>
      </c>
      <c r="D6947" t="str">
        <f t="shared" si="218"/>
        <v>SERCOV-Aplicación de Covenants Estratégico, que dará cobertura a los módulos de parametrización, gestión y evaluación de Covenants</v>
      </c>
    </row>
    <row r="6948" spans="1:4" x14ac:dyDescent="0.35">
      <c r="A6948" t="str">
        <f t="shared" si="217"/>
        <v>SERCOM-Servicios Comunes CCC</v>
      </c>
      <c r="B6948" s="9" t="s">
        <v>14258</v>
      </c>
      <c r="C6948" s="9" t="s">
        <v>14259</v>
      </c>
      <c r="D6948" t="str">
        <f t="shared" si="218"/>
        <v>SERCOM-Servicios Comunes CCC</v>
      </c>
    </row>
    <row r="6949" spans="1:4" x14ac:dyDescent="0.35">
      <c r="A6949" t="str">
        <f t="shared" si="217"/>
        <v>SERCS1-Patrón de Multi-Implementación, resolución para EEUU, para el formateo entre los Tipos de Datos de los dos modelos disponibles para los datos de sectoricación: Clasificaciones Oficiales y Sectorización.   De uso general por todas las aplicaciones del resto de capas del software</v>
      </c>
      <c r="B6949" s="9" t="s">
        <v>14260</v>
      </c>
      <c r="C6949" s="9" t="s">
        <v>14261</v>
      </c>
      <c r="D6949" t="str">
        <f t="shared" si="218"/>
        <v>SERCS1-Patrón de Multi-Implementación, resolución para EEUU, para el formateo entre los Tipos de Datos de los dos modelos disponibles para los datos de sectoricación: Clasificaciones Oficiales y Sectorización.   De uso general por todas las aplicaciones del resto de capas del software</v>
      </c>
    </row>
    <row r="6950" spans="1:4" x14ac:dyDescent="0.35">
      <c r="A6950" t="str">
        <f t="shared" si="217"/>
        <v>SERCS2-Patrón de Multi-Implementación, resolución para Alemania, para el formateo entre los Tipos de Datos de los dos modelos disponibles para los datos de sectoricación: Clasificaciones Oficiales y Sectorización.   De uso general por todas las aplicaciones del resto de capas del software</v>
      </c>
      <c r="B6950" s="9" t="s">
        <v>14262</v>
      </c>
      <c r="C6950" s="9" t="s">
        <v>14263</v>
      </c>
      <c r="D6950" t="str">
        <f t="shared" si="218"/>
        <v>SERCS2-Patrón de Multi-Implementación, resolución para Alemania, para el formateo entre los Tipos de Datos de los dos modelos disponibles para los datos de sectoricación: Clasificaciones Oficiales y Sectorización.   De uso general por todas las aplicaciones del resto de capas del software</v>
      </c>
    </row>
    <row r="6951" spans="1:4" x14ac:dyDescent="0.35">
      <c r="A6951" t="str">
        <f t="shared" si="217"/>
        <v>SERCSE-Patrón de Multi-Implementación, resolución para España, para el formateo entre los Tipos de Datos de los dos modelos disponibles para los datos de sectoricación: Clasificaciones Oficiales y Sectorización.   De uso general por todas las aplicaciones del resto de capas del software</v>
      </c>
      <c r="B6951" s="9" t="s">
        <v>14264</v>
      </c>
      <c r="C6951" s="9" t="s">
        <v>14265</v>
      </c>
      <c r="D6951" t="str">
        <f t="shared" si="218"/>
        <v>SERCSE-Patrón de Multi-Implementación, resolución para España, para el formateo entre los Tipos de Datos de los dos modelos disponibles para los datos de sectoricación: Clasificaciones Oficiales y Sectorización.   De uso general por todas las aplicaciones del resto de capas del software</v>
      </c>
    </row>
    <row r="6952" spans="1:4" x14ac:dyDescent="0.35">
      <c r="A6952" t="str">
        <f t="shared" si="217"/>
        <v>SERCSN-Patrón de Multi-Implementación, resolución para el entorno BMG de NNGG, para el formateo entre los Tipos de Datos de los dos modelos disponibles para los datos de sectoricación: Clasificaciones Oficiales y Sectorización.   De uso general por todas las aplicaciones del resto de capas del software</v>
      </c>
      <c r="B6952" s="9" t="s">
        <v>14266</v>
      </c>
      <c r="C6952" s="9" t="s">
        <v>14267</v>
      </c>
      <c r="D6952" t="str">
        <f t="shared" si="218"/>
        <v>SERCSN-Patrón de Multi-Implementación, resolución para el entorno BMG de NNGG, para el formateo entre los Tipos de Datos de los dos modelos disponibles para los datos de sectoricación: Clasificaciones Oficiales y Sectorización.   De uso general por todas las aplicaciones del resto de capas del software</v>
      </c>
    </row>
    <row r="6953" spans="1:4" x14ac:dyDescent="0.35">
      <c r="A6953" t="str">
        <f t="shared" si="217"/>
        <v>SERCSP-Patrón de Multi-Implementación, resolución para Portugal, para el formateo entre los Tipos de Datos de los dos modelos disponibles para los datos de sectoricación: Clasificaciones Oficiales y Sectorización.   De uso general por todas las aplicaciones del resto de capas del software</v>
      </c>
      <c r="B6953" s="9" t="s">
        <v>14268</v>
      </c>
      <c r="C6953" s="9" t="s">
        <v>14269</v>
      </c>
      <c r="D6953" t="str">
        <f t="shared" si="218"/>
        <v>SERCSP-Patrón de Multi-Implementación, resolución para Portugal, para el formateo entre los Tipos de Datos de los dos modelos disponibles para los datos de sectoricación: Clasificaciones Oficiales y Sectorización.   De uso general por todas las aplicaciones del resto de capas del software</v>
      </c>
    </row>
    <row r="6954" spans="1:4" x14ac:dyDescent="0.35">
      <c r="A6954" t="str">
        <f t="shared" si="217"/>
        <v>SERCSU-Patrón de Multi-Implementación, resolución para Reino Unido, para el formateo entre los Tipos de Datos de los dos modelos disponibles para los datos de sectoricación: Clasificaciones Oficiales y Sectorización.   De uso general por todas las aplicaciones del resto de capas del software</v>
      </c>
      <c r="B6954" s="9" t="s">
        <v>14270</v>
      </c>
      <c r="C6954" s="9" t="s">
        <v>14271</v>
      </c>
      <c r="D6954" t="str">
        <f t="shared" si="218"/>
        <v>SERCSU-Patrón de Multi-Implementación, resolución para Reino Unido, para el formateo entre los Tipos de Datos de los dos modelos disponibles para los datos de sectoricación: Clasificaciones Oficiales y Sectorización.   De uso general por todas las aplicaciones del resto de capas del software</v>
      </c>
    </row>
    <row r="6955" spans="1:4" x14ac:dyDescent="0.35">
      <c r="A6955" t="str">
        <f t="shared" si="217"/>
        <v>SERECS-Relación o conversión de los datos de los dos modelos disponibles para los datos de sectoricación: Clasificaiones Oficiales y Sectorización. De uso general por todas las aplicaciones del resto de capas del software</v>
      </c>
      <c r="B6955" s="9" t="s">
        <v>14272</v>
      </c>
      <c r="C6955" s="9" t="s">
        <v>14273</v>
      </c>
      <c r="D6955" t="str">
        <f t="shared" si="218"/>
        <v>SERECS-Relación o conversión de los datos de los dos modelos disponibles para los datos de sectoricación: Clasificaiones Oficiales y Sectorización. De uso general por todas las aplicaciones del resto de capas del software</v>
      </c>
    </row>
    <row r="6956" spans="1:4" x14ac:dyDescent="0.35">
      <c r="A6956" t="str">
        <f t="shared" si="217"/>
        <v>SERISA-GESTIÓN DE LA SEGMENTACIÓN DE RIESGOS LOCAL PARA SANTANDER</v>
      </c>
      <c r="B6956" s="9" t="s">
        <v>14274</v>
      </c>
      <c r="C6956" s="9" t="s">
        <v>14275</v>
      </c>
      <c r="D6956" t="str">
        <f t="shared" si="218"/>
        <v>SERISA-GESTIÓN DE LA SEGMENTACIÓN DE RIESGOS LOCAL PARA SANTANDER</v>
      </c>
    </row>
    <row r="6957" spans="1:4" x14ac:dyDescent="0.35">
      <c r="A6957" t="str">
        <f t="shared" si="217"/>
        <v>SERISO-Aplicación Local Sovereign para desarollo de proceso Batch específico de la entidad.</v>
      </c>
      <c r="B6957" s="9" t="s">
        <v>14276</v>
      </c>
      <c r="C6957" s="9" t="s">
        <v>14277</v>
      </c>
      <c r="D6957" t="str">
        <f t="shared" si="218"/>
        <v>SERISO-Aplicación Local Sovereign para desarollo de proceso Batch específico de la entidad.</v>
      </c>
    </row>
    <row r="6958" spans="1:4" x14ac:dyDescent="0.35">
      <c r="A6958" t="str">
        <f t="shared" si="217"/>
        <v>SERSEB-SERVICIOS SEB (ALEMANIA)</v>
      </c>
      <c r="B6958" s="9" t="s">
        <v>14278</v>
      </c>
      <c r="C6958" s="9" t="s">
        <v>14279</v>
      </c>
      <c r="D6958" t="str">
        <f t="shared" si="218"/>
        <v>SERSEB-SERVICIOS SEB (ALEMANIA)</v>
      </c>
    </row>
    <row r="6959" spans="1:4" x14ac:dyDescent="0.35">
      <c r="A6959" t="str">
        <f t="shared" si="217"/>
        <v>SERVCT-Operativa de Negocio entre Aplicaciones Partenón</v>
      </c>
      <c r="B6959" s="9" t="s">
        <v>14280</v>
      </c>
      <c r="C6959" s="9" t="s">
        <v>14281</v>
      </c>
      <c r="D6959" t="str">
        <f t="shared" si="218"/>
        <v>SERVCT-Operativa de Negocio entre Aplicaciones Partenón</v>
      </c>
    </row>
    <row r="6960" spans="1:4" x14ac:dyDescent="0.35">
      <c r="A6960" t="str">
        <f t="shared" si="217"/>
        <v>SERVGP-GESTION DE PATRIMONIO DE BANCAPRIVADA</v>
      </c>
      <c r="B6960" s="9" t="s">
        <v>14282</v>
      </c>
      <c r="C6960" s="9" t="s">
        <v>14283</v>
      </c>
      <c r="D6960" t="str">
        <f t="shared" si="218"/>
        <v>SERVGP-GESTION DE PATRIMONIO DE BANCAPRIVADA</v>
      </c>
    </row>
    <row r="6961" spans="1:4" x14ac:dyDescent="0.35">
      <c r="A6961" t="str">
        <f t="shared" si="217"/>
        <v>SESOEX-Aplicación Local Garantías Sovereign para la extracción de datos por IT Local</v>
      </c>
      <c r="B6961" s="9" t="s">
        <v>14284</v>
      </c>
      <c r="C6961" s="9" t="s">
        <v>14285</v>
      </c>
      <c r="D6961" t="str">
        <f t="shared" si="218"/>
        <v>SESOEX-Aplicación Local Garantías Sovereign para la extracción de datos por IT Local</v>
      </c>
    </row>
    <row r="6962" spans="1:4" x14ac:dyDescent="0.35">
      <c r="A6962" t="str">
        <f t="shared" si="217"/>
        <v>SESOLO-APLICACIÓN LOCAL GARANTIAS SOVEREIGN.</v>
      </c>
      <c r="B6962" s="9" t="s">
        <v>14286</v>
      </c>
      <c r="C6962" s="9" t="s">
        <v>14287</v>
      </c>
      <c r="D6962" t="str">
        <f t="shared" si="218"/>
        <v>SESOLO-APLICACIÓN LOCAL GARANTIAS SOVEREIGN.</v>
      </c>
    </row>
    <row r="6963" spans="1:4" x14ac:dyDescent="0.35">
      <c r="A6963" t="str">
        <f t="shared" si="217"/>
        <v>SESONI-Capa de Servicios Sociales para la nueva Intranet</v>
      </c>
      <c r="B6963" s="9" t="s">
        <v>14288</v>
      </c>
      <c r="C6963" s="9" t="s">
        <v>14289</v>
      </c>
      <c r="D6963" t="str">
        <f t="shared" si="218"/>
        <v>SESONI-Capa de Servicios Sociales para la nueva Intranet</v>
      </c>
    </row>
    <row r="6964" spans="1:4" x14ac:dyDescent="0.35">
      <c r="A6964" t="str">
        <f t="shared" si="217"/>
        <v>SESTRU-Entorno pruebas para Structural SW en Solutions (CoE Structural SW)</v>
      </c>
      <c r="B6964" s="9" t="s">
        <v>14290</v>
      </c>
      <c r="C6964" s="9" t="s">
        <v>14291</v>
      </c>
      <c r="D6964" t="str">
        <f t="shared" si="218"/>
        <v>SESTRU-Entorno pruebas para Structural SW en Solutions (CoE Structural SW)</v>
      </c>
    </row>
    <row r="6965" spans="1:4" x14ac:dyDescent="0.35">
      <c r="A6965" t="str">
        <f t="shared" si="217"/>
        <v>SETDJE-Servicio Técnico de Justificantes vieja</v>
      </c>
      <c r="B6965" s="9" t="s">
        <v>14292</v>
      </c>
      <c r="C6965" s="9" t="s">
        <v>14293</v>
      </c>
      <c r="D6965" t="str">
        <f t="shared" si="218"/>
        <v>SETDJE-Servicio Técnico de Justificantes vieja</v>
      </c>
    </row>
    <row r="6966" spans="1:4" x14ac:dyDescent="0.35">
      <c r="A6966" t="str">
        <f t="shared" si="217"/>
        <v>SETDJP-Servicio Técnico de Justificantes Producto</v>
      </c>
      <c r="B6966" s="9" t="s">
        <v>14294</v>
      </c>
      <c r="C6966" s="9" t="s">
        <v>14295</v>
      </c>
      <c r="D6966" t="str">
        <f t="shared" si="218"/>
        <v>SETDJP-Servicio Técnico de Justificantes Producto</v>
      </c>
    </row>
    <row r="6967" spans="1:4" x14ac:dyDescent="0.35">
      <c r="A6967" t="str">
        <f t="shared" si="217"/>
        <v>SETEER-Esta es la primer versión de expresó que se creó, muy similar a Expresso TLMK pero con la particularidad de estar diseñado para venta en sucursales por tal razón es el Expresso de mayor uso en el interior del banco y el que mayor cambios tiene durante todo el año, no solo permite la venta de productos, permite realizar cancelación, endosos de modificación de datos básicos, re impresión de documentos y consulta de siniestros.</v>
      </c>
      <c r="B6967" s="9" t="s">
        <v>14296</v>
      </c>
      <c r="C6967" s="9" t="s">
        <v>14297</v>
      </c>
      <c r="D6967" t="str">
        <f t="shared" si="218"/>
        <v>SETEER-Esta es la primer versión de expresó que se creó, muy similar a Expresso TLMK pero con la particularidad de estar diseñado para venta en sucursales por tal razón es el Expresso de mayor uso en el interior del banco y el que mayor cambios tiene durante todo el año, no solo permite la venta de productos, permite realizar cancelación, endosos de modificación de datos básicos, re impresión de documentos y consulta de siniestros.</v>
      </c>
    </row>
    <row r="6968" spans="1:4" x14ac:dyDescent="0.35">
      <c r="A6968" t="str">
        <f t="shared" si="217"/>
        <v>SEUKLO-Application for UK local security guarantees</v>
      </c>
      <c r="B6968" s="9" t="s">
        <v>14298</v>
      </c>
      <c r="C6968" s="9" t="s">
        <v>14299</v>
      </c>
      <c r="D6968" t="str">
        <f t="shared" si="218"/>
        <v>SEUKLO-Application for UK local security guarantees</v>
      </c>
    </row>
    <row r="6969" spans="1:4" x14ac:dyDescent="0.35">
      <c r="A6969" t="str">
        <f t="shared" si="217"/>
        <v>SFCIAT-SWIFT IPLA and Transformer based solution for SWIFT for Corporates</v>
      </c>
      <c r="B6969" s="9" t="s">
        <v>14300</v>
      </c>
      <c r="C6969" s="9" t="s">
        <v>14301</v>
      </c>
      <c r="D6969" t="str">
        <f t="shared" si="218"/>
        <v>SFCIAT-SWIFT IPLA and Transformer based solution for SWIFT for Corporates</v>
      </c>
    </row>
    <row r="6970" spans="1:4" x14ac:dyDescent="0.35">
      <c r="A6970" t="str">
        <f t="shared" si="217"/>
        <v>SFLNAG-FISCALIDAD LOCAL SEB NO áGIL</v>
      </c>
      <c r="B6970" s="9" t="s">
        <v>14302</v>
      </c>
      <c r="C6970" s="9" t="s">
        <v>14303</v>
      </c>
      <c r="D6970" t="str">
        <f t="shared" si="218"/>
        <v>SFLNAG-FISCALIDAD LOCAL SEB NO áGIL</v>
      </c>
    </row>
    <row r="6971" spans="1:4" x14ac:dyDescent="0.35">
      <c r="A6971" t="str">
        <f t="shared" si="217"/>
        <v>SGABAN-APLICACIóN DEL SISTEMA DE GESTIóN DE ALERTAS ESPECíFICA PARA LA ENTIDAD BANESTO</v>
      </c>
      <c r="B6971" s="9" t="s">
        <v>14304</v>
      </c>
      <c r="C6971" s="9" t="s">
        <v>14305</v>
      </c>
      <c r="D6971" t="str">
        <f t="shared" si="218"/>
        <v>SGABAN-APLICACIóN DEL SISTEMA DE GESTIóN DE ALERTAS ESPECíFICA PARA LA ENTIDAD BANESTO</v>
      </c>
    </row>
    <row r="6972" spans="1:4" x14ac:dyDescent="0.35">
      <c r="A6972" t="str">
        <f t="shared" si="217"/>
        <v>SGAESP-SISTEMA DE GESTION DE ALERTASESPAÑA</v>
      </c>
      <c r="B6972" s="9" t="s">
        <v>14306</v>
      </c>
      <c r="C6972" s="9" t="s">
        <v>14307</v>
      </c>
      <c r="D6972" t="str">
        <f t="shared" si="218"/>
        <v>SGAESP-SISTEMA DE GESTION DE ALERTASESPAÑA</v>
      </c>
    </row>
    <row r="6973" spans="1:4" x14ac:dyDescent="0.35">
      <c r="A6973" t="str">
        <f t="shared" si="217"/>
        <v>SGASCH-4398 SISTEMA GESTION DE ALERTAS ESPECIFICO SANTANDER</v>
      </c>
      <c r="B6973" s="9" t="s">
        <v>14308</v>
      </c>
      <c r="C6973" s="9" t="s">
        <v>14309</v>
      </c>
      <c r="D6973" t="str">
        <f t="shared" si="218"/>
        <v>SGASCH-4398 SISTEMA GESTION DE ALERTAS ESPECIFICO SANTANDER</v>
      </c>
    </row>
    <row r="6974" spans="1:4" x14ac:dyDescent="0.35">
      <c r="A6974" t="str">
        <f t="shared" si="217"/>
        <v>SGASOV-SISTEMA GESTION DE ALERTAS SOEREIGN</v>
      </c>
      <c r="B6974" s="9" t="s">
        <v>14310</v>
      </c>
      <c r="C6974" s="9" t="s">
        <v>14311</v>
      </c>
      <c r="D6974" t="str">
        <f t="shared" si="218"/>
        <v>SGASOV-SISTEMA GESTION DE ALERTAS SOEREIGN</v>
      </c>
    </row>
    <row r="6975" spans="1:4" x14ac:dyDescent="0.35">
      <c r="A6975" t="str">
        <f t="shared" si="217"/>
        <v>SGCOLA-SIGA. COLABORADORES</v>
      </c>
      <c r="B6975" s="9" t="s">
        <v>14312</v>
      </c>
      <c r="C6975" s="9" t="s">
        <v>14313</v>
      </c>
      <c r="D6975" t="str">
        <f t="shared" si="218"/>
        <v>SGCOLA-SIGA. COLABORADORES</v>
      </c>
    </row>
    <row r="6976" spans="1:4" x14ac:dyDescent="0.35">
      <c r="A6976" t="str">
        <f t="shared" si="217"/>
        <v>SGCSAN-SGC PROGRAMAS BANCA PRIVADA NOCORE SAN</v>
      </c>
      <c r="B6976" s="9" t="s">
        <v>14314</v>
      </c>
      <c r="C6976" s="9" t="s">
        <v>14315</v>
      </c>
      <c r="D6976" t="str">
        <f t="shared" si="218"/>
        <v>SGCSAN-SGC PROGRAMAS BANCA PRIVADA NOCORE SAN</v>
      </c>
    </row>
    <row r="6977" spans="1:4" x14ac:dyDescent="0.35">
      <c r="A6977" t="str">
        <f t="shared" si="217"/>
        <v>SGCSOL-Servicios específicos para los distintos tipos de solicitudes</v>
      </c>
      <c r="B6977" s="9" t="s">
        <v>14316</v>
      </c>
      <c r="C6977" s="9" t="s">
        <v>14317</v>
      </c>
      <c r="D6977" t="str">
        <f t="shared" si="218"/>
        <v>SGCSOL-Servicios específicos para los distintos tipos de solicitudes</v>
      </c>
    </row>
    <row r="6978" spans="1:4" x14ac:dyDescent="0.35">
      <c r="A6978" t="str">
        <f t="shared" si="217"/>
        <v>SGCSOV-Aplicación local para SGO Sistema contabilización interna SW común lógica de negocio</v>
      </c>
      <c r="B6978" s="9" t="s">
        <v>14318</v>
      </c>
      <c r="C6978" s="9" t="s">
        <v>14319</v>
      </c>
      <c r="D6978" t="str">
        <f t="shared" si="218"/>
        <v>SGCSOV-Aplicación local para SGO Sistema contabilización interna SW común lógica de negocio</v>
      </c>
    </row>
    <row r="6979" spans="1:4" x14ac:dyDescent="0.35">
      <c r="A6979" t="str">
        <f t="shared" si="217"/>
        <v>SGEBIZ-Sistema gestor eventos (Biztalk)</v>
      </c>
      <c r="B6979" s="9" t="s">
        <v>14320</v>
      </c>
      <c r="C6979" s="9" t="s">
        <v>14321</v>
      </c>
      <c r="D6979" t="str">
        <f t="shared" si="218"/>
        <v>SGEBIZ-Sistema gestor eventos (Biztalk)</v>
      </c>
    </row>
    <row r="6980" spans="1:4" x14ac:dyDescent="0.35">
      <c r="A6980" t="str">
        <f t="shared" ref="A6980:A7045" si="219">CONCATENATE(C6980,"-",B6980)</f>
        <v>SGISEB-SGISEB</v>
      </c>
      <c r="B6980" s="9" t="s">
        <v>14322</v>
      </c>
      <c r="C6980" s="9" t="s">
        <v>14322</v>
      </c>
      <c r="D6980" t="str">
        <f t="shared" ref="D6980:D7045" si="220">A6980</f>
        <v>SGISEB-SGISEB</v>
      </c>
    </row>
    <row r="6981" spans="1:4" x14ac:dyDescent="0.35">
      <c r="A6981" t="str">
        <f t="shared" si="219"/>
        <v>SGISUK-Sistema Gestión de Inversiones (SGI) UK</v>
      </c>
      <c r="B6981" s="9" t="s">
        <v>14323</v>
      </c>
      <c r="C6981" s="9" t="s">
        <v>14324</v>
      </c>
      <c r="D6981" t="str">
        <f t="shared" si="220"/>
        <v>SGISUK-Sistema Gestión de Inversiones (SGI) UK</v>
      </c>
    </row>
    <row r="6982" spans="1:4" x14ac:dyDescent="0.35">
      <c r="A6982" t="str">
        <f t="shared" si="219"/>
        <v>SGMXVA-Santander CIB Sigma XVA (Implantación XVA en Azure)</v>
      </c>
      <c r="B6982" s="9" t="s">
        <v>14325</v>
      </c>
      <c r="C6982" s="9" t="s">
        <v>14326</v>
      </c>
      <c r="D6982" t="str">
        <f t="shared" si="220"/>
        <v>SGMXVA-Santander CIB Sigma XVA (Implantación XVA en Azure)</v>
      </c>
    </row>
    <row r="6983" spans="1:4" x14ac:dyDescent="0.35">
      <c r="A6983" t="str">
        <f t="shared" si="219"/>
        <v>SGODBL-Sw tratamiento asuntos con cruce entre instancias</v>
      </c>
      <c r="B6983" s="9" t="s">
        <v>14327</v>
      </c>
      <c r="C6983" s="9" t="s">
        <v>14328</v>
      </c>
      <c r="D6983" t="str">
        <f t="shared" si="220"/>
        <v>SGODBL-Sw tratamiento asuntos con cruce entre instancias</v>
      </c>
    </row>
    <row r="6984" spans="1:4" x14ac:dyDescent="0.35">
      <c r="A6984" t="str">
        <f t="shared" si="219"/>
        <v>SGODBM-SGO DOBLE INSTANCIA MULTI</v>
      </c>
      <c r="B6984" s="9" t="s">
        <v>14329</v>
      </c>
      <c r="C6984" s="9" t="s">
        <v>14330</v>
      </c>
      <c r="D6984" t="str">
        <f t="shared" si="220"/>
        <v>SGODBM-SGO DOBLE INSTANCIA MULTI</v>
      </c>
    </row>
    <row r="6985" spans="1:4" x14ac:dyDescent="0.35">
      <c r="A6985" t="str">
        <f t="shared" si="219"/>
        <v>SGPINV-SIGA. PROPUESTA</v>
      </c>
      <c r="B6985" s="9" t="s">
        <v>14331</v>
      </c>
      <c r="C6985" s="9" t="s">
        <v>14332</v>
      </c>
      <c r="D6985" t="str">
        <f t="shared" si="220"/>
        <v>SGPINV-SIGA. PROPUESTA</v>
      </c>
    </row>
    <row r="6986" spans="1:4" x14ac:dyDescent="0.35">
      <c r="A6986" t="str">
        <f t="shared" si="219"/>
        <v>SGSOSA-Servicio específico para SAN que contiene servicios específicos para los distintos tipos de solicitudes</v>
      </c>
      <c r="B6986" s="9" t="s">
        <v>14333</v>
      </c>
      <c r="C6986" s="9" t="s">
        <v>14334</v>
      </c>
      <c r="D6986" t="str">
        <f t="shared" si="220"/>
        <v>SGSOSA-Servicio específico para SAN que contiene servicios específicos para los distintos tipos de solicitudes</v>
      </c>
    </row>
    <row r="6987" spans="1:4" x14ac:dyDescent="0.35">
      <c r="A6987" t="str">
        <f t="shared" si="219"/>
        <v>SGTGAL-Servicios de Azure Image Gallery SGT</v>
      </c>
      <c r="B6987" s="9" t="s">
        <v>14335</v>
      </c>
      <c r="C6987" s="9" t="s">
        <v>14336</v>
      </c>
      <c r="D6987" t="str">
        <f t="shared" si="220"/>
        <v>SGTGAL-Servicios de Azure Image Gallery SGT</v>
      </c>
    </row>
    <row r="6988" spans="1:4" x14ac:dyDescent="0.35">
      <c r="A6988" t="str">
        <f t="shared" si="219"/>
        <v>SHAPAY-Enables the input of PSD2 compliant international payments in HH (force use of SHA charging). Uses APIs</v>
      </c>
      <c r="B6988" s="9" t="s">
        <v>14337</v>
      </c>
      <c r="C6988" s="9" t="s">
        <v>14338</v>
      </c>
      <c r="D6988" t="str">
        <f t="shared" si="220"/>
        <v>SHAPAY-Enables the input of PSD2 compliant international payments in HH (force use of SHA charging). Uses APIs</v>
      </c>
    </row>
    <row r="6989" spans="1:4" x14ac:dyDescent="0.35">
      <c r="A6989" t="str">
        <f t="shared" si="219"/>
        <v>SIADTI-SW REFERENTE A LA ADMINITRACIÓN DE TITULARIDADES DE SIGA</v>
      </c>
      <c r="B6989" s="9" t="s">
        <v>14339</v>
      </c>
      <c r="C6989" s="9" t="s">
        <v>14340</v>
      </c>
      <c r="D6989" t="str">
        <f t="shared" si="220"/>
        <v>SIADTI-SW REFERENTE A LA ADMINITRACIÓN DE TITULARIDADES DE SIGA</v>
      </c>
    </row>
    <row r="6990" spans="1:4" x14ac:dyDescent="0.35">
      <c r="A6990" t="str">
        <f t="shared" si="219"/>
        <v>SIADTR-SW REFERENTE A LA ADMINISTRACIÓN DE TRASPASOS DE SIGA</v>
      </c>
      <c r="B6990" s="9" t="s">
        <v>14341</v>
      </c>
      <c r="C6990" s="9" t="s">
        <v>14342</v>
      </c>
      <c r="D6990" t="str">
        <f t="shared" si="220"/>
        <v>SIADTR-SW REFERENTE A LA ADMINISTRACIÓN DE TRASPASOS DE SIGA</v>
      </c>
    </row>
    <row r="6991" spans="1:4" x14ac:dyDescent="0.35">
      <c r="A6991" t="str">
        <f t="shared" si="219"/>
        <v>SIAMX1-Sistema Integral de Autorizaciones para operaciones de Crédito en Banco Santander Mexico. Con entradas para las franquicias de MasterCard, Visa, Prosa y AMEX.
Módulos
MASTECARD Operaciones con la red de MC.
VISA Operaciones con la red de VISA.
PROSA Operaciones nacionales.
AMEX Operaciones nacionales e internacionales  con la red AMEX
BIA2 Operaciones con cajeros propios.
MGO Módulo interno de SIA (para autorizaciones)
LYNX Detección de fraudes.
SIA-SAT Comunicación entre autorizadores.
SAT-SIA Comunicación entre autorizadores.</v>
      </c>
      <c r="B6991" s="9" t="s">
        <v>14343</v>
      </c>
      <c r="C6991" s="9" t="s">
        <v>14344</v>
      </c>
      <c r="D6991" t="str">
        <f t="shared" si="220"/>
        <v>SIAMX1-Sistema Integral de Autorizaciones para operaciones de Crédito en Banco Santander Mexico. Con entradas para las franquicias de MasterCard, Visa, Prosa y AMEX.
Módulos
MASTECARD Operaciones con la red de MC.
VISA Operaciones con la red de VISA.
PROSA Operaciones nacionales.
AMEX Operaciones nacionales e internacionales  con la red AMEX
BIA2 Operaciones con cajeros propios.
MGO Módulo interno de SIA (para autorizaciones)
LYNX Detección de fraudes.
SIA-SAT Comunicación entre autorizadores.
SAT-SIA Comunicación entre autorizadores.</v>
      </c>
    </row>
    <row r="6992" spans="1:4" x14ac:dyDescent="0.35">
      <c r="A6992" t="str">
        <f t="shared" si="219"/>
        <v>SIANCO-SISTEMAS DE ANáLISIS-APLICACIóN CORE</v>
      </c>
      <c r="B6992" s="9" t="s">
        <v>14345</v>
      </c>
      <c r="C6992" s="9" t="s">
        <v>14346</v>
      </c>
      <c r="D6992" t="str">
        <f t="shared" si="220"/>
        <v>SIANCO-SISTEMAS DE ANáLISIS-APLICACIóN CORE</v>
      </c>
    </row>
    <row r="6993" spans="1:4" x14ac:dyDescent="0.35">
      <c r="A6993" t="str">
        <f t="shared" si="219"/>
        <v>SIANCO-SISTEMAS DE ANáLISIS-APLICACIóN CORE</v>
      </c>
      <c r="B6993" s="9" t="s">
        <v>14345</v>
      </c>
      <c r="C6993" s="9" t="s">
        <v>14346</v>
      </c>
      <c r="D6993" t="str">
        <f t="shared" si="220"/>
        <v>SIANCO-SISTEMAS DE ANáLISIS-APLICACIóN CORE</v>
      </c>
    </row>
    <row r="6994" spans="1:4" x14ac:dyDescent="0.35">
      <c r="A6994" t="str">
        <f t="shared" si="219"/>
        <v>SIAV41-Sistema Integral de Autorizaciones para operaciones de Crédito y Débito en Banco Santander Mexico. Con entradas para las franquicias de MasterCard, Visa, Prosa, AMEX y Cajero Propio.</v>
      </c>
      <c r="B6994" s="9" t="s">
        <v>14347</v>
      </c>
      <c r="C6994" s="9" t="s">
        <v>14348</v>
      </c>
      <c r="D6994" t="str">
        <f t="shared" si="220"/>
        <v>SIAV41-Sistema Integral de Autorizaciones para operaciones de Crédito y Débito en Banco Santander Mexico. Con entradas para las franquicias de MasterCard, Visa, Prosa, AMEX y Cajero Propio.</v>
      </c>
    </row>
    <row r="6995" spans="1:4" x14ac:dyDescent="0.35">
      <c r="A6995" t="str">
        <f t="shared" si="219"/>
        <v>SIBASE-Aplicativo valoración entidades, contabilidad, operaciones financieras  de entidades de España para Seguros</v>
      </c>
      <c r="B6995" s="9" t="s">
        <v>14349</v>
      </c>
      <c r="C6995" s="9" t="s">
        <v>14350</v>
      </c>
      <c r="D6995" t="str">
        <f t="shared" si="220"/>
        <v>SIBASE-Aplicativo valoración entidades, contabilidad, operaciones financieras  de entidades de España para Seguros</v>
      </c>
    </row>
    <row r="6996" spans="1:4" x14ac:dyDescent="0.35">
      <c r="A6996" t="str">
        <f t="shared" si="219"/>
        <v>SICASE-SIGA CARTERAS SELECT</v>
      </c>
      <c r="B6996" s="9" t="s">
        <v>14351</v>
      </c>
      <c r="C6996" s="9" t="s">
        <v>14352</v>
      </c>
      <c r="D6996" t="str">
        <f t="shared" si="220"/>
        <v>SICASE-SIGA CARTERAS SELECT</v>
      </c>
    </row>
    <row r="6997" spans="1:4" x14ac:dyDescent="0.35">
      <c r="A6997" t="str">
        <f t="shared" si="219"/>
        <v>SICFEP-Aplicación específica de España que recoge el tratamiento específico del simulador del cálculo fiscal.</v>
      </c>
      <c r="B6997" s="9" t="s">
        <v>14353</v>
      </c>
      <c r="C6997" s="9" t="s">
        <v>14354</v>
      </c>
      <c r="D6997" t="str">
        <f t="shared" si="220"/>
        <v>SICFEP-Aplicación específica de España que recoge el tratamiento específico del simulador del cálculo fiscal.</v>
      </c>
    </row>
    <row r="6998" spans="1:4" x14ac:dyDescent="0.35">
      <c r="A6998" t="str">
        <f t="shared" si="219"/>
        <v>SICIMC-Sistema contabilidad interna sw común,  aplicación multi core:  Cumplimiento patrón multi</v>
      </c>
      <c r="B6998" s="9" t="s">
        <v>14355</v>
      </c>
      <c r="C6998" s="9" t="s">
        <v>14356</v>
      </c>
      <c r="D6998" t="str">
        <f t="shared" si="220"/>
        <v>SICIMC-Sistema contabilidad interna sw común,  aplicación multi core:  Cumplimiento patrón multi</v>
      </c>
    </row>
    <row r="6999" spans="1:4" x14ac:dyDescent="0.35">
      <c r="A6999" t="str">
        <f t="shared" si="219"/>
        <v>SICOBP-SW REFERENTE A LOS MÓDULOS DE CONEXIÓN CON BP DE SIGA</v>
      </c>
      <c r="B6999" s="9" t="s">
        <v>14357</v>
      </c>
      <c r="C6999" s="9" t="s">
        <v>14358</v>
      </c>
      <c r="D6999" t="str">
        <f t="shared" si="220"/>
        <v>SICOBP-SW REFERENTE A LOS MÓDULOS DE CONEXIÓN CON BP DE SIGA</v>
      </c>
    </row>
    <row r="7000" spans="1:4" x14ac:dyDescent="0.35">
      <c r="A7000" t="str">
        <f t="shared" si="219"/>
        <v>SICOCU-SW REFERENTE A LA COMUNICACIÓN DE CUSTODIOS DE SIGA</v>
      </c>
      <c r="B7000" s="9" t="s">
        <v>14359</v>
      </c>
      <c r="C7000" s="9" t="s">
        <v>14360</v>
      </c>
      <c r="D7000" t="str">
        <f t="shared" si="220"/>
        <v>SICOCU-SW REFERENTE A LA COMUNICACIÓN DE CUSTODIOS DE SIGA</v>
      </c>
    </row>
    <row r="7001" spans="1:4" x14ac:dyDescent="0.35">
      <c r="A7001" t="str">
        <f t="shared" si="219"/>
        <v>SICOES-SIGA COMUNICACION ESCRITA</v>
      </c>
      <c r="B7001" s="9" t="s">
        <v>14361</v>
      </c>
      <c r="C7001" s="9" t="s">
        <v>14362</v>
      </c>
      <c r="D7001" t="str">
        <f t="shared" si="220"/>
        <v>SICOES-SIGA COMUNICACION ESCRITA</v>
      </c>
    </row>
    <row r="7002" spans="1:4" x14ac:dyDescent="0.35">
      <c r="A7002" t="str">
        <f t="shared" si="219"/>
        <v>SICOIN-SIGA. CONTROLES DE INVERSIÓN</v>
      </c>
      <c r="B7002" s="9" t="s">
        <v>14363</v>
      </c>
      <c r="C7002" s="9" t="s">
        <v>14364</v>
      </c>
      <c r="D7002" t="str">
        <f t="shared" si="220"/>
        <v>SICOIN-SIGA. CONTROLES DE INVERSIÓN</v>
      </c>
    </row>
    <row r="7003" spans="1:4" x14ac:dyDescent="0.35">
      <c r="A7003" t="str">
        <f t="shared" si="219"/>
        <v>SICOMO-SW REFERENTE A LA FUNCIONALIDAD DE CONTRATACIÓN DE MODELOS</v>
      </c>
      <c r="B7003" s="9" t="s">
        <v>14365</v>
      </c>
      <c r="C7003" s="9" t="s">
        <v>14366</v>
      </c>
      <c r="D7003" t="str">
        <f t="shared" si="220"/>
        <v>SICOMO-SW REFERENTE A LA FUNCIONALIDAD DE CONTRATACIÓN DE MODELOS</v>
      </c>
    </row>
    <row r="7004" spans="1:4" x14ac:dyDescent="0.35">
      <c r="A7004" t="str">
        <f t="shared" si="219"/>
        <v>SICOOR-SW referente a la aplicación de comunicación de organismos de SIGA</v>
      </c>
      <c r="B7004" s="9" t="s">
        <v>14367</v>
      </c>
      <c r="C7004" s="9" t="s">
        <v>14368</v>
      </c>
      <c r="D7004" t="str">
        <f t="shared" si="220"/>
        <v>SICOOR-SW referente a la aplicación de comunicación de organismos de SIGA</v>
      </c>
    </row>
    <row r="7005" spans="1:4" x14ac:dyDescent="0.35">
      <c r="A7005" t="str">
        <f t="shared" si="219"/>
        <v>SICOSA-SISTEMAS CONTABLES PLATAFORMA BARAJAS - SANTANDER</v>
      </c>
      <c r="B7005" s="9" t="s">
        <v>14369</v>
      </c>
      <c r="C7005" s="9" t="s">
        <v>14370</v>
      </c>
      <c r="D7005" t="str">
        <f t="shared" si="220"/>
        <v>SICOSA-SISTEMAS CONTABLES PLATAFORMA BARAJAS - SANTANDER</v>
      </c>
    </row>
    <row r="7006" spans="1:4" x14ac:dyDescent="0.35">
      <c r="A7006" t="str">
        <f t="shared" si="219"/>
        <v>SICOSE-SW REFERENTE A LA FUNCIONALIDAD DE CONTRATACIÓN SELECTIVA</v>
      </c>
      <c r="B7006" s="9" t="s">
        <v>14371</v>
      </c>
      <c r="C7006" s="9" t="s">
        <v>14372</v>
      </c>
      <c r="D7006" t="str">
        <f t="shared" si="220"/>
        <v>SICOSE-SW REFERENTE A LA FUNCIONALIDAD DE CONTRATACIÓN SELECTIVA</v>
      </c>
    </row>
    <row r="7007" spans="1:4" x14ac:dyDescent="0.35">
      <c r="A7007" t="str">
        <f t="shared" si="219"/>
        <v>SIDCDE-Esta aplicación de software es un sistema detallado diseñado para optimizar el ordenamiento y recolección de efectivo para instituciones financieras con sucursales, ATMs de sucursal y ATMs de terceros. Basándose en los datos históricos de demanda de efectivo, OptiCash pronosticará las necesidades futuras de efectivo, tomando en consideración factores importantes como las estaciones, los días feriados, eventos especiales, y tendencias.
Banco adquiere la suit completa de APTRA CASH MANAGEMENT que contempla los siguienets modulos: Carrier Web, Invoice Validation, OptiCash, Optinet, Optivault, Vault Balance.</v>
      </c>
      <c r="B7007" s="9" t="s">
        <v>14373</v>
      </c>
      <c r="C7007" s="9" t="s">
        <v>14374</v>
      </c>
      <c r="D7007" t="str">
        <f t="shared" si="220"/>
        <v>SIDCDE-Esta aplicación de software es un sistema detallado diseñado para optimizar el ordenamiento y recolección de efectivo para instituciones financieras con sucursales, ATMs de sucursal y ATMs de terceros. Basándose en los datos históricos de demanda de efectivo, OptiCash pronosticará las necesidades futuras de efectivo, tomando en consideración factores importantes como las estaciones, los días feriados, eventos especiales, y tendencias.
Banco adquiere la suit completa de APTRA CASH MANAGEMENT que contempla los siguienets modulos: Carrier Web, Invoice Validation, OptiCash, Optinet, Optivault, Vault Balance.</v>
      </c>
    </row>
    <row r="7008" spans="1:4" x14ac:dyDescent="0.35">
      <c r="A7008" t="str">
        <f t="shared" si="219"/>
        <v>SIDEAP-Sistema de Análisis PROA para Instituciones Públicas y Entidades Locales</v>
      </c>
      <c r="B7008" s="9" t="s">
        <v>14375</v>
      </c>
      <c r="C7008" s="9" t="s">
        <v>14376</v>
      </c>
      <c r="D7008" t="str">
        <f t="shared" si="220"/>
        <v>SIDEAP-Sistema de Análisis PROA para Instituciones Públicas y Entidades Locales</v>
      </c>
    </row>
    <row r="7009" spans="1:4" x14ac:dyDescent="0.35">
      <c r="A7009" t="str">
        <f t="shared" si="219"/>
        <v>SIDEAP-Sistema de Análisis PROA para Instituciones Públicas y Entidades Locales</v>
      </c>
      <c r="B7009" s="9" t="s">
        <v>14375</v>
      </c>
      <c r="C7009" s="9" t="s">
        <v>14376</v>
      </c>
      <c r="D7009" t="str">
        <f t="shared" si="220"/>
        <v>SIDEAP-Sistema de Análisis PROA para Instituciones Públicas y Entidades Locales</v>
      </c>
    </row>
    <row r="7010" spans="1:4" x14ac:dyDescent="0.35">
      <c r="A7010" t="str">
        <f t="shared" si="219"/>
        <v>SIDEER-Sistemas de explotación de las métricas de RORAC Histórico Minorista</v>
      </c>
      <c r="B7010" s="9" t="s">
        <v>14377</v>
      </c>
      <c r="C7010" s="9" t="s">
        <v>14378</v>
      </c>
      <c r="D7010" t="str">
        <f t="shared" si="220"/>
        <v>SIDEER-Sistemas de explotación de las métricas de RORAC Histórico Minorista</v>
      </c>
    </row>
    <row r="7011" spans="1:4" x14ac:dyDescent="0.35">
      <c r="A7011" t="str">
        <f t="shared" si="219"/>
        <v>SIDEIN-SW REFERENTE A LA FUNCIONALIDAD DE DEPÓSITO DE INVERSIÓN</v>
      </c>
      <c r="B7011" s="9" t="s">
        <v>14379</v>
      </c>
      <c r="C7011" s="9" t="s">
        <v>14380</v>
      </c>
      <c r="D7011" t="str">
        <f t="shared" si="220"/>
        <v>SIDEIN-SW REFERENTE A LA FUNCIONALIDAD DE DEPÓSITO DE INVERSIÓN</v>
      </c>
    </row>
    <row r="7012" spans="1:4" x14ac:dyDescent="0.35">
      <c r="A7012" t="str">
        <f t="shared" si="219"/>
        <v>SIESBA-SW REFERENTE A LA ESTRUCTURA BASE DE SIGA</v>
      </c>
      <c r="B7012" s="9" t="s">
        <v>14381</v>
      </c>
      <c r="C7012" s="9" t="s">
        <v>14382</v>
      </c>
      <c r="D7012" t="str">
        <f t="shared" si="220"/>
        <v>SIESBA-SW REFERENTE A LA ESTRUCTURA BASE DE SIGA</v>
      </c>
    </row>
    <row r="7013" spans="1:4" x14ac:dyDescent="0.35">
      <c r="A7013" t="str">
        <f t="shared" si="219"/>
        <v>SIESCO-SW correspondiente a las funcionalidades de Cotizaciones de emisiones</v>
      </c>
      <c r="B7013" s="9" t="s">
        <v>14383</v>
      </c>
      <c r="C7013" s="9" t="s">
        <v>14384</v>
      </c>
      <c r="D7013" t="str">
        <f t="shared" si="220"/>
        <v>SIESCO-SW correspondiente a las funcionalidades de Cotizaciones de emisiones</v>
      </c>
    </row>
    <row r="7014" spans="1:4" x14ac:dyDescent="0.35">
      <c r="A7014" t="str">
        <f t="shared" si="219"/>
        <v>SIESTA-SW REFERENTE A LA FUNCIONALIDAD DE TARIFARIO</v>
      </c>
      <c r="B7014" s="9" t="s">
        <v>14385</v>
      </c>
      <c r="C7014" s="9" t="s">
        <v>14386</v>
      </c>
      <c r="D7014" t="str">
        <f t="shared" si="220"/>
        <v>SIESTA-SW REFERENTE A LA FUNCIONALIDAD DE TARIFARIO</v>
      </c>
    </row>
    <row r="7015" spans="1:4" x14ac:dyDescent="0.35">
      <c r="A7015" t="str">
        <f t="shared" si="219"/>
        <v>SIFACC-GEST ACCIDENTES LOCAL BIF</v>
      </c>
      <c r="B7015" s="9" t="s">
        <v>14387</v>
      </c>
      <c r="C7015" s="9" t="s">
        <v>14388</v>
      </c>
      <c r="D7015" t="str">
        <f t="shared" si="220"/>
        <v>SIFACC-GEST ACCIDENTES LOCAL BIF</v>
      </c>
    </row>
    <row r="7016" spans="1:4" x14ac:dyDescent="0.35">
      <c r="A7016" t="str">
        <f t="shared" si="219"/>
        <v>SIFGAH-GESTION AHORRO LOCAL BIF</v>
      </c>
      <c r="B7016" s="9" t="s">
        <v>14389</v>
      </c>
      <c r="C7016" s="9" t="s">
        <v>14390</v>
      </c>
      <c r="D7016" t="str">
        <f t="shared" si="220"/>
        <v>SIFGAH-GESTION AHORRO LOCAL BIF</v>
      </c>
    </row>
    <row r="7017" spans="1:4" x14ac:dyDescent="0.35">
      <c r="A7017" t="str">
        <f t="shared" si="219"/>
        <v>SIFGHO-GESTION HOGAR LOCAL BIF</v>
      </c>
      <c r="B7017" s="9" t="s">
        <v>14391</v>
      </c>
      <c r="C7017" s="9" t="s">
        <v>14392</v>
      </c>
      <c r="D7017" t="str">
        <f t="shared" si="220"/>
        <v>SIFGHO-GESTION HOGAR LOCAL BIF</v>
      </c>
    </row>
    <row r="7018" spans="1:4" x14ac:dyDescent="0.35">
      <c r="A7018" t="str">
        <f t="shared" si="219"/>
        <v>SIFIDV-SIGA. FICHERO DE VALORES.</v>
      </c>
      <c r="B7018" s="9" t="s">
        <v>14393</v>
      </c>
      <c r="C7018" s="9" t="s">
        <v>14394</v>
      </c>
      <c r="D7018" t="str">
        <f t="shared" si="220"/>
        <v>SIFIDV-SIGA. FICHERO DE VALORES.</v>
      </c>
    </row>
    <row r="7019" spans="1:4" x14ac:dyDescent="0.35">
      <c r="A7019" t="str">
        <f t="shared" si="219"/>
        <v>SIFILP-Aplicación que recoge un simulador del cálculo fiscal.</v>
      </c>
      <c r="B7019" s="9" t="s">
        <v>14395</v>
      </c>
      <c r="C7019" s="9" t="s">
        <v>14396</v>
      </c>
      <c r="D7019" t="str">
        <f t="shared" si="220"/>
        <v>SIFILP-Aplicación que recoge un simulador del cálculo fiscal.</v>
      </c>
    </row>
    <row r="7020" spans="1:4" x14ac:dyDescent="0.35">
      <c r="A7020" t="str">
        <f t="shared" si="219"/>
        <v>SIFIVC-SW REFERENTE AL MÓDULO AÑADIDO PARA EL FICHERO DE VALORES</v>
      </c>
      <c r="B7020" s="9" t="s">
        <v>14397</v>
      </c>
      <c r="C7020" s="9" t="s">
        <v>14398</v>
      </c>
      <c r="D7020" t="str">
        <f t="shared" si="220"/>
        <v>SIFIVC-SW REFERENTE AL MÓDULO AÑADIDO PARA EL FICHERO DE VALORES</v>
      </c>
    </row>
    <row r="7021" spans="1:4" x14ac:dyDescent="0.35">
      <c r="A7021" t="str">
        <f t="shared" si="219"/>
        <v>SIFMGE-MOD GENERALES LOCAL BIF</v>
      </c>
      <c r="B7021" s="9" t="s">
        <v>14399</v>
      </c>
      <c r="C7021" s="9" t="s">
        <v>14400</v>
      </c>
      <c r="D7021" t="str">
        <f t="shared" si="220"/>
        <v>SIFMGE-MOD GENERALES LOCAL BIF</v>
      </c>
    </row>
    <row r="7022" spans="1:4" x14ac:dyDescent="0.35">
      <c r="A7022" t="str">
        <f t="shared" si="219"/>
        <v>SIFTDP-TALLER PRODUCTOS LOCAL BIF</v>
      </c>
      <c r="B7022" s="9" t="s">
        <v>14401</v>
      </c>
      <c r="C7022" s="9" t="s">
        <v>14402</v>
      </c>
      <c r="D7022" t="str">
        <f t="shared" si="220"/>
        <v>SIFTDP-TALLER PRODUCTOS LOCAL BIF</v>
      </c>
    </row>
    <row r="7023" spans="1:4" x14ac:dyDescent="0.35">
      <c r="A7023" t="str">
        <f t="shared" si="219"/>
        <v>SIGA-SIGA. GESTION INTEGRAL DE CARTERAS</v>
      </c>
      <c r="B7023" s="9" t="s">
        <v>14403</v>
      </c>
      <c r="C7023" s="9" t="s">
        <v>14404</v>
      </c>
      <c r="D7023" t="str">
        <f t="shared" si="220"/>
        <v>SIGA-SIGA. GESTION INTEGRAL DE CARTERAS</v>
      </c>
    </row>
    <row r="7024" spans="1:4" x14ac:dyDescent="0.35">
      <c r="A7024" t="str">
        <f t="shared" si="219"/>
        <v>SIGCOM-SIGA COMISIONES</v>
      </c>
      <c r="B7024" s="9" t="s">
        <v>14405</v>
      </c>
      <c r="C7024" s="9" t="s">
        <v>14406</v>
      </c>
      <c r="D7024" t="str">
        <f t="shared" si="220"/>
        <v>SIGCOM-SIGA COMISIONES</v>
      </c>
    </row>
    <row r="7025" spans="1:4" x14ac:dyDescent="0.35">
      <c r="A7025" t="str">
        <f t="shared" si="219"/>
        <v>SIGEAL-GESTOR DE ALERTAS</v>
      </c>
      <c r="B7025" s="9" t="s">
        <v>14407</v>
      </c>
      <c r="C7025" s="9" t="s">
        <v>14408</v>
      </c>
      <c r="D7025" t="str">
        <f t="shared" si="220"/>
        <v>SIGEAL-GESTOR DE ALERTAS</v>
      </c>
    </row>
    <row r="7026" spans="1:4" x14ac:dyDescent="0.35">
      <c r="A7026" t="str">
        <f t="shared" si="219"/>
        <v>SIGEBA-SOFTWARE LOCAL BANESTO SOPORTEA GESTION</v>
      </c>
      <c r="B7026" s="9" t="s">
        <v>14409</v>
      </c>
      <c r="C7026" s="9" t="s">
        <v>14410</v>
      </c>
      <c r="D7026" t="str">
        <f t="shared" si="220"/>
        <v>SIGEBA-SOFTWARE LOCAL BANESTO SOPORTEA GESTION</v>
      </c>
    </row>
    <row r="7027" spans="1:4" x14ac:dyDescent="0.35">
      <c r="A7027" t="str">
        <f t="shared" si="219"/>
        <v>SIGECO-SW REFERENTE A LA FUNCIONALIDAD DE GESTION DE CONTRATACIÓN</v>
      </c>
      <c r="B7027" s="9" t="s">
        <v>14411</v>
      </c>
      <c r="C7027" s="9" t="s">
        <v>14412</v>
      </c>
      <c r="D7027" t="str">
        <f t="shared" si="220"/>
        <v>SIGECO-SW REFERENTE A LA FUNCIONALIDAD DE GESTION DE CONTRATACIÓN</v>
      </c>
    </row>
    <row r="7028" spans="1:4" x14ac:dyDescent="0.35">
      <c r="A7028" t="str">
        <f t="shared" si="219"/>
        <v>SIGEDI-SW REFERENTE A LA GESTIÓN DE INFORMACIÓN DE SIGA</v>
      </c>
      <c r="B7028" s="9" t="s">
        <v>14413</v>
      </c>
      <c r="C7028" s="9" t="s">
        <v>14414</v>
      </c>
      <c r="D7028" t="str">
        <f t="shared" si="220"/>
        <v>SIGEDI-SW REFERENTE A LA GESTIÓN DE INFORMACIÓN DE SIGA</v>
      </c>
    </row>
    <row r="7029" spans="1:4" x14ac:dyDescent="0.35">
      <c r="A7029" t="str">
        <f t="shared" si="219"/>
        <v>SIGEIV-SGI</v>
      </c>
      <c r="B7029" s="9" t="s">
        <v>14415</v>
      </c>
      <c r="C7029" s="9" t="s">
        <v>14416</v>
      </c>
      <c r="D7029" t="str">
        <f t="shared" si="220"/>
        <v>SIGEIV-SGI</v>
      </c>
    </row>
    <row r="7030" spans="1:4" x14ac:dyDescent="0.35">
      <c r="A7030" t="str">
        <f t="shared" si="219"/>
        <v>SIGELI-SW REFERENTE AL MÓDULO DE GESTIÓN DE LIQUIDEZ DE SIGA</v>
      </c>
      <c r="B7030" s="9" t="s">
        <v>14417</v>
      </c>
      <c r="C7030" s="9" t="s">
        <v>14418</v>
      </c>
      <c r="D7030" t="str">
        <f t="shared" si="220"/>
        <v>SIGELI-SW REFERENTE AL MÓDULO DE GESTIÓN DE LIQUIDEZ DE SIGA</v>
      </c>
    </row>
    <row r="7031" spans="1:4" x14ac:dyDescent="0.35">
      <c r="A7031" t="str">
        <f t="shared" si="219"/>
        <v>SIGEPE-SIGA. GESTIÓN DE DATOS DE PERSONAS.</v>
      </c>
      <c r="B7031" s="9" t="s">
        <v>14419</v>
      </c>
      <c r="C7031" s="9" t="s">
        <v>14420</v>
      </c>
      <c r="D7031" t="str">
        <f t="shared" si="220"/>
        <v>SIGEPE-SIGA. GESTIÓN DE DATOS DE PERSONAS.</v>
      </c>
    </row>
    <row r="7032" spans="1:4" x14ac:dyDescent="0.35">
      <c r="A7032" t="str">
        <f t="shared" si="219"/>
        <v>SIGEPO-SW referente a la funcionalidad de gestión de la posición</v>
      </c>
      <c r="B7032" s="9" t="s">
        <v>14421</v>
      </c>
      <c r="C7032" s="9" t="s">
        <v>14422</v>
      </c>
      <c r="D7032" t="str">
        <f t="shared" si="220"/>
        <v>SIGEPO-SW referente a la funcionalidad de gestión de la posición</v>
      </c>
    </row>
    <row r="7033" spans="1:4" x14ac:dyDescent="0.35">
      <c r="A7033" t="str">
        <f t="shared" si="219"/>
        <v>SIGERI-SW REFERENTE AL MÓDULO DE GESTIÓN DE RIESGOS DE SIGA</v>
      </c>
      <c r="B7033" s="9" t="s">
        <v>14423</v>
      </c>
      <c r="C7033" s="9" t="s">
        <v>14424</v>
      </c>
      <c r="D7033" t="str">
        <f t="shared" si="220"/>
        <v>SIGERI-SW REFERENTE AL MÓDULO DE GESTIÓN DE RIESGOS DE SIGA</v>
      </c>
    </row>
    <row r="7034" spans="1:4" x14ac:dyDescent="0.35">
      <c r="A7034" t="str">
        <f t="shared" si="219"/>
        <v>SIGINT-Aplicación de gestión de carteras de Banca Privada</v>
      </c>
      <c r="B7034" s="9" t="s">
        <v>14425</v>
      </c>
      <c r="C7034" s="9" t="s">
        <v>14426</v>
      </c>
      <c r="D7034" t="str">
        <f t="shared" si="220"/>
        <v>SIGINT-Aplicación de gestión de carteras de Banca Privada</v>
      </c>
    </row>
    <row r="7035" spans="1:4" x14ac:dyDescent="0.35">
      <c r="A7035" t="str">
        <f t="shared" si="219"/>
        <v>SIGLDP-Herramienta corporativa de colaboración que permite realizar cmentarios, valoraciones, envío de mail, etc... sobre los contenidos de un portal.</v>
      </c>
      <c r="B7035" s="9" t="s">
        <v>14427</v>
      </c>
      <c r="C7035" s="9" t="s">
        <v>14428</v>
      </c>
      <c r="D7035" t="str">
        <f t="shared" si="220"/>
        <v>SIGLDP-Herramienta corporativa de colaboración que permite realizar cmentarios, valoraciones, envío de mail, etc... sobre los contenidos de un portal.</v>
      </c>
    </row>
    <row r="7036" spans="1:4" x14ac:dyDescent="0.35">
      <c r="A7036" t="str">
        <f t="shared" si="219"/>
        <v>SIGOPE-SIGA OPERACIONES - ADMINISTRACIÓN Y TRATAMIENTO</v>
      </c>
      <c r="B7036" s="9" t="s">
        <v>14429</v>
      </c>
      <c r="C7036" s="9" t="s">
        <v>14430</v>
      </c>
      <c r="D7036" t="str">
        <f t="shared" si="220"/>
        <v>SIGOPE-SIGA OPERACIONES - ADMINISTRACIÓN Y TRATAMIENTO</v>
      </c>
    </row>
    <row r="7037" spans="1:4" x14ac:dyDescent="0.35">
      <c r="A7037" t="str">
        <f t="shared" si="219"/>
        <v>SIGPRE-SW REFERENTE AL MÓDULO DE PREOPERACIONES DE SIGA</v>
      </c>
      <c r="B7037" s="9" t="s">
        <v>14431</v>
      </c>
      <c r="C7037" s="9" t="s">
        <v>14432</v>
      </c>
      <c r="D7037" t="str">
        <f t="shared" si="220"/>
        <v>SIGPRE-SW REFERENTE AL MÓDULO DE PREOPERACIONES DE SIGA</v>
      </c>
    </row>
    <row r="7038" spans="1:4" x14ac:dyDescent="0.35">
      <c r="A7038" t="str">
        <f t="shared" si="219"/>
        <v>SIGREN-SW REFERENTE AL MODULO DE RENTABILIDADES DE INVERSIÓN DE SIGA</v>
      </c>
      <c r="B7038" s="9" t="s">
        <v>14433</v>
      </c>
      <c r="C7038" s="9" t="s">
        <v>14434</v>
      </c>
      <c r="D7038" t="str">
        <f t="shared" si="220"/>
        <v>SIGREN-SW REFERENTE AL MODULO DE RENTABILIDADES DE INVERSIÓN DE SIGA</v>
      </c>
    </row>
    <row r="7039" spans="1:4" x14ac:dyDescent="0.35">
      <c r="A7039" t="str">
        <f t="shared" si="219"/>
        <v>SIGRIE-SW REFERENTE AL MÓDULO DE GRUPOS DE INVERSIÓN DE SIGA</v>
      </c>
      <c r="B7039" s="9" t="s">
        <v>14435</v>
      </c>
      <c r="C7039" s="9" t="s">
        <v>14436</v>
      </c>
      <c r="D7039" t="str">
        <f t="shared" si="220"/>
        <v>SIGRIE-SW REFERENTE AL MÓDULO DE GRUPOS DE INVERSIÓN DE SIGA</v>
      </c>
    </row>
    <row r="7040" spans="1:4" x14ac:dyDescent="0.35">
      <c r="A7040" t="str">
        <f t="shared" si="219"/>
        <v>SIHHMP-SERVICIOS ESPECíFICOS PARA TRATAMIENTO DE TRANSF. INT. SBBI</v>
      </c>
      <c r="B7040" s="9" t="s">
        <v>14437</v>
      </c>
      <c r="C7040" s="9" t="s">
        <v>14438</v>
      </c>
      <c r="D7040" t="str">
        <f t="shared" si="220"/>
        <v>SIHHMP-SERVICIOS ESPECíFICOS PARA TRATAMIENTO DE TRANSF. INT. SBBI</v>
      </c>
    </row>
    <row r="7041" spans="1:4" x14ac:dyDescent="0.35">
      <c r="A7041" t="str">
        <f t="shared" si="219"/>
        <v>SIHIOP-SW REFERENTE AL MÓDULO DE HISTÓRICO DE OPERACIONES DE SIGA</v>
      </c>
      <c r="B7041" s="9" t="s">
        <v>14439</v>
      </c>
      <c r="C7041" s="9" t="s">
        <v>14440</v>
      </c>
      <c r="D7041" t="str">
        <f t="shared" si="220"/>
        <v>SIHIOP-SW REFERENTE AL MÓDULO DE HISTÓRICO DE OPERACIONES DE SIGA</v>
      </c>
    </row>
    <row r="7042" spans="1:4" x14ac:dyDescent="0.35">
      <c r="A7042" t="str">
        <f t="shared" si="219"/>
        <v>SIIAPP-APROVISIONAMIENTO DE DATOS PARA LA VALIDACIóN DE PóLIZAS IRLANDA</v>
      </c>
      <c r="B7042" s="9" t="s">
        <v>14441</v>
      </c>
      <c r="C7042" s="9" t="s">
        <v>14442</v>
      </c>
      <c r="D7042" t="str">
        <f t="shared" si="220"/>
        <v>SIIAPP-APROVISIONAMIENTO DE DATOS PARA LA VALIDACIóN DE PóLIZAS IRLANDA</v>
      </c>
    </row>
    <row r="7043" spans="1:4" x14ac:dyDescent="0.35">
      <c r="A7043" t="str">
        <f t="shared" si="219"/>
        <v>SIIAPR-APROVISIONAMIENTO DE DATOS PARA LA VALIDACIóN DE RECIBOS IRLANDA</v>
      </c>
      <c r="B7043" s="9" t="s">
        <v>14443</v>
      </c>
      <c r="C7043" s="9" t="s">
        <v>14444</v>
      </c>
      <c r="D7043" t="str">
        <f t="shared" si="220"/>
        <v>SIIAPR-APROVISIONAMIENTO DE DATOS PARA LA VALIDACIóN DE RECIBOS IRLANDA</v>
      </c>
    </row>
    <row r="7044" spans="1:4" x14ac:dyDescent="0.35">
      <c r="A7044" t="str">
        <f t="shared" si="219"/>
        <v>SIICOC-CONCILIACIóN IRLANDA</v>
      </c>
      <c r="B7044" s="9" t="s">
        <v>14445</v>
      </c>
      <c r="C7044" s="9" t="s">
        <v>14446</v>
      </c>
      <c r="D7044" t="str">
        <f t="shared" si="220"/>
        <v>SIICOC-CONCILIACIóN IRLANDA</v>
      </c>
    </row>
    <row r="7045" spans="1:4" x14ac:dyDescent="0.35">
      <c r="A7045" t="str">
        <f t="shared" si="219"/>
        <v>SIICRE-CHEQUEO DE RECIBOS IRLANDA</v>
      </c>
      <c r="B7045" s="9" t="s">
        <v>14447</v>
      </c>
      <c r="C7045" s="9" t="s">
        <v>14448</v>
      </c>
      <c r="D7045" t="str">
        <f t="shared" si="220"/>
        <v>SIICRE-CHEQUEO DE RECIBOS IRLANDA</v>
      </c>
    </row>
    <row r="7046" spans="1:4" x14ac:dyDescent="0.35">
      <c r="A7046" t="str">
        <f t="shared" ref="A7046:A7116" si="221">CONCATENATE(C7046,"-",B7046)</f>
        <v>SIINCA-Software referente a los informes de carteras generados por SIGA.</v>
      </c>
      <c r="B7046" s="9" t="s">
        <v>14449</v>
      </c>
      <c r="C7046" s="9" t="s">
        <v>14450</v>
      </c>
      <c r="D7046" t="str">
        <f t="shared" ref="D7046:D7116" si="222">A7046</f>
        <v>SIINCA-Software referente a los informes de carteras generados por SIGA.</v>
      </c>
    </row>
    <row r="7047" spans="1:4" x14ac:dyDescent="0.35">
      <c r="A7047" t="str">
        <f t="shared" si="221"/>
        <v>SIINFI-SW REFERENTE AL MÓDULO DE INFORMACIÓN FISCAL DE SIGA</v>
      </c>
      <c r="B7047" s="9" t="s">
        <v>14451</v>
      </c>
      <c r="C7047" s="9" t="s">
        <v>14452</v>
      </c>
      <c r="D7047" t="str">
        <f t="shared" si="222"/>
        <v>SIINFI-SW REFERENTE AL MÓDULO DE INFORMACIÓN FISCAL DE SIGA</v>
      </c>
    </row>
    <row r="7048" spans="1:4" x14ac:dyDescent="0.35">
      <c r="A7048" t="str">
        <f t="shared" si="221"/>
        <v>SIITBA-TALLER BáSICO IRLANDA</v>
      </c>
      <c r="B7048" s="9" t="s">
        <v>14453</v>
      </c>
      <c r="C7048" s="9" t="s">
        <v>14454</v>
      </c>
      <c r="D7048" t="str">
        <f t="shared" si="222"/>
        <v>SIITBA-TALLER BáSICO IRLANDA</v>
      </c>
    </row>
    <row r="7049" spans="1:4" x14ac:dyDescent="0.35">
      <c r="A7049" t="str">
        <f t="shared" si="221"/>
        <v>SIITPI-TALLER PRODUCTOS IRLANDA</v>
      </c>
      <c r="B7049" s="9" t="s">
        <v>14455</v>
      </c>
      <c r="C7049" s="9" t="s">
        <v>14456</v>
      </c>
      <c r="D7049" t="str">
        <f t="shared" si="222"/>
        <v>SIITPI-TALLER PRODUCTOS IRLANDA</v>
      </c>
    </row>
    <row r="7050" spans="1:4" x14ac:dyDescent="0.35">
      <c r="A7050" t="str">
        <f t="shared" si="221"/>
        <v>SILT-SISTEMA DE INTERCAMBIO Y LIQUIDACION DE TRASPASOS DE FONDOS Y PLANES DE PENSIONES.</v>
      </c>
      <c r="B7050" s="9" t="s">
        <v>14457</v>
      </c>
      <c r="C7050" s="9" t="s">
        <v>14458</v>
      </c>
      <c r="D7050" t="str">
        <f t="shared" si="222"/>
        <v>SILT-SISTEMA DE INTERCAMBIO Y LIQUIDACION DE TRASPASOS DE FONDOS Y PLANES DE PENSIONES.</v>
      </c>
    </row>
    <row r="7051" spans="1:4" x14ac:dyDescent="0.35">
      <c r="A7051" t="str">
        <f t="shared" si="221"/>
        <v>SILTSA-IIC – SILT_SAN</v>
      </c>
      <c r="B7051" s="9" t="s">
        <v>14459</v>
      </c>
      <c r="C7051" s="9" t="s">
        <v>14460</v>
      </c>
      <c r="D7051" t="str">
        <f t="shared" si="222"/>
        <v>SILTSA-IIC – SILT_SAN</v>
      </c>
    </row>
    <row r="7052" spans="1:4" x14ac:dyDescent="0.35">
      <c r="A7052" t="str">
        <f t="shared" si="221"/>
        <v>SILYCE-Aplicación específica  para la MULTIimplementación del Sistema de Liquidación y Cobro - ESPAÑA</v>
      </c>
      <c r="B7052" s="9" t="s">
        <v>14461</v>
      </c>
      <c r="C7052" s="9" t="s">
        <v>14462</v>
      </c>
      <c r="D7052" t="str">
        <f t="shared" si="222"/>
        <v>SILYCE-Aplicación específica  para la MULTIimplementación del Sistema de Liquidación y Cobro - ESPAÑA</v>
      </c>
    </row>
    <row r="7053" spans="1:4" x14ac:dyDescent="0.35">
      <c r="A7053" t="str">
        <f t="shared" si="221"/>
        <v>SIMAMX-Aplicación para la configuración y administración de producto de Simulación México</v>
      </c>
      <c r="B7053" s="9" t="s">
        <v>14463</v>
      </c>
      <c r="C7053" s="9" t="s">
        <v>14464</v>
      </c>
      <c r="D7053" t="str">
        <f t="shared" si="222"/>
        <v>SIMAMX-Aplicación para la configuración y administración de producto de Simulación México</v>
      </c>
    </row>
    <row r="7054" spans="1:4" x14ac:dyDescent="0.35">
      <c r="A7054" t="str">
        <f t="shared" si="221"/>
        <v>SIMANA-Aplicación para el análisis y comparativa de datos</v>
      </c>
      <c r="B7054" s="9" t="s">
        <v>14465</v>
      </c>
      <c r="C7054" s="9" t="s">
        <v>14466</v>
      </c>
      <c r="D7054" t="str">
        <f t="shared" si="222"/>
        <v>SIMANA-Aplicación para el análisis y comparativa de datos</v>
      </c>
    </row>
    <row r="7055" spans="1:4" x14ac:dyDescent="0.35">
      <c r="A7055" t="str">
        <f t="shared" si="221"/>
        <v>SIMCMX-Aplicación para la configuración y administración de producto de Simulación México</v>
      </c>
      <c r="B7055" s="9" t="s">
        <v>14463</v>
      </c>
      <c r="C7055" s="9" t="s">
        <v>14467</v>
      </c>
      <c r="D7055" t="str">
        <f t="shared" si="222"/>
        <v>SIMCMX-Aplicación para la configuración y administración de producto de Simulación México</v>
      </c>
    </row>
    <row r="7056" spans="1:4" x14ac:dyDescent="0.35">
      <c r="A7056" t="str">
        <f t="shared" si="221"/>
        <v>SIMCON-Aplicación para la configuración y administración de producto de Simulación</v>
      </c>
      <c r="B7056" s="9" t="s">
        <v>14468</v>
      </c>
      <c r="C7056" s="9" t="s">
        <v>14469</v>
      </c>
      <c r="D7056" t="str">
        <f t="shared" si="222"/>
        <v>SIMCON-Aplicación para la configuración y administración de producto de Simulación</v>
      </c>
    </row>
    <row r="7057" spans="1:4" x14ac:dyDescent="0.35">
      <c r="A7057" t="str">
        <f t="shared" si="221"/>
        <v>SIMRAR-RORAC LOCAL BANESTO</v>
      </c>
      <c r="B7057" s="9" t="s">
        <v>14470</v>
      </c>
      <c r="C7057" s="9" t="s">
        <v>14471</v>
      </c>
      <c r="D7057" t="str">
        <f t="shared" si="222"/>
        <v>SIMRAR-RORAC LOCAL BANESTO</v>
      </c>
    </row>
    <row r="7058" spans="1:4" x14ac:dyDescent="0.35">
      <c r="A7058" t="str">
        <f t="shared" si="221"/>
        <v>SIMRAR-RORAC LOCAL BANESTO</v>
      </c>
      <c r="B7058" s="9" t="s">
        <v>14470</v>
      </c>
      <c r="C7058" s="9" t="s">
        <v>14471</v>
      </c>
      <c r="D7058" t="str">
        <f t="shared" si="222"/>
        <v>SIMRAR-RORAC LOCAL BANESTO</v>
      </c>
    </row>
    <row r="7059" spans="1:4" x14ac:dyDescent="0.35">
      <c r="A7059" t="str">
        <f t="shared" si="221"/>
        <v>SIMREP-Aplicación para la obtención y envío de decisiones a reprocesar</v>
      </c>
      <c r="B7059" s="9" t="s">
        <v>14472</v>
      </c>
      <c r="C7059" s="9" t="s">
        <v>14473</v>
      </c>
      <c r="D7059" t="str">
        <f t="shared" si="222"/>
        <v>SIMREP-Aplicación para la obtención y envío de decisiones a reprocesar</v>
      </c>
    </row>
    <row r="7060" spans="1:4" x14ac:dyDescent="0.35">
      <c r="A7060" t="str">
        <f t="shared" si="221"/>
        <v>SIMRMX-Aplicación para la configuración y administración de producto de Simulación México</v>
      </c>
      <c r="B7060" s="9" t="s">
        <v>14463</v>
      </c>
      <c r="C7060" s="9" t="s">
        <v>14474</v>
      </c>
      <c r="D7060" t="str">
        <f t="shared" si="222"/>
        <v>SIMRMX-Aplicación para la configuración y administración de producto de Simulación México</v>
      </c>
    </row>
    <row r="7061" spans="1:4" x14ac:dyDescent="0.35">
      <c r="A7061" t="str">
        <f t="shared" si="221"/>
        <v>SIMROR-Simulador rorac de empresas</v>
      </c>
      <c r="B7061" s="9" t="s">
        <v>14475</v>
      </c>
      <c r="C7061" s="9" t="s">
        <v>14476</v>
      </c>
      <c r="D7061" t="str">
        <f t="shared" si="222"/>
        <v>SIMROR-Simulador rorac de empresas</v>
      </c>
    </row>
    <row r="7062" spans="1:4" x14ac:dyDescent="0.35">
      <c r="A7062" t="str">
        <f t="shared" si="221"/>
        <v>SIMROR-Simulador rorac de empresas</v>
      </c>
      <c r="B7062" s="9" t="s">
        <v>14475</v>
      </c>
      <c r="C7062" s="9" t="s">
        <v>14476</v>
      </c>
      <c r="D7062" t="str">
        <f t="shared" si="222"/>
        <v>SIMROR-Simulador rorac de empresas</v>
      </c>
    </row>
    <row r="7063" spans="1:4" x14ac:dyDescent="0.35">
      <c r="A7063" t="str">
        <f t="shared" si="221"/>
        <v>SIOPFI-SW REFERENTE AL MÓDULO DE OPERACIONES FINANCIERAS DE SIGA</v>
      </c>
      <c r="B7063" s="9" t="s">
        <v>14477</v>
      </c>
      <c r="C7063" s="9" t="s">
        <v>14478</v>
      </c>
      <c r="D7063" t="str">
        <f t="shared" si="222"/>
        <v>SIOPFI-SW REFERENTE AL MÓDULO DE OPERACIONES FINANCIERAS DE SIGA</v>
      </c>
    </row>
    <row r="7064" spans="1:4" x14ac:dyDescent="0.35">
      <c r="A7064" t="str">
        <f t="shared" si="221"/>
        <v>SIPLSI-SW REFERENTE AL MÓDULO DE PLANES SISTEMÁTICOS DE SIGA</v>
      </c>
      <c r="B7064" s="9" t="s">
        <v>14479</v>
      </c>
      <c r="C7064" s="9" t="s">
        <v>14480</v>
      </c>
      <c r="D7064" t="str">
        <f t="shared" si="222"/>
        <v>SIPLSI-SW REFERENTE AL MÓDULO DE PLANES SISTEMÁTICOS DE SIGA</v>
      </c>
    </row>
    <row r="7065" spans="1:4" x14ac:dyDescent="0.35">
      <c r="A7065" t="str">
        <f t="shared" si="221"/>
        <v>SIPOIN-SW REFERENTE A LA POSICIÓN INTEGRADA DE SIGA</v>
      </c>
      <c r="B7065" s="9" t="s">
        <v>14481</v>
      </c>
      <c r="C7065" s="9" t="s">
        <v>14482</v>
      </c>
      <c r="D7065" t="str">
        <f t="shared" si="222"/>
        <v>SIPOIN-SW REFERENTE A LA POSICIÓN INTEGRADA DE SIGA</v>
      </c>
    </row>
    <row r="7066" spans="1:4" x14ac:dyDescent="0.35">
      <c r="A7066" t="str">
        <f t="shared" si="221"/>
        <v>SIREIN-SIGA. RESTRICCIONES Y BLOQUEOS DE INVERSIÓN</v>
      </c>
      <c r="B7066" s="9" t="s">
        <v>14483</v>
      </c>
      <c r="C7066" s="9" t="s">
        <v>14484</v>
      </c>
      <c r="D7066" t="str">
        <f t="shared" si="222"/>
        <v>SIREIN-SIGA. RESTRICCIONES Y BLOQUEOS DE INVERSIÓN</v>
      </c>
    </row>
    <row r="7067" spans="1:4" x14ac:dyDescent="0.35">
      <c r="A7067" t="str">
        <f t="shared" si="221"/>
        <v>SIREST-Aplicación que engloba las distintas funcionalidades vinculadas al mantenimiento y aplicación de restricciones de Inversión en carteras de inversiones</v>
      </c>
      <c r="B7067" s="9" t="s">
        <v>14485</v>
      </c>
      <c r="C7067" s="9" t="s">
        <v>14486</v>
      </c>
      <c r="D7067" t="str">
        <f t="shared" si="222"/>
        <v>SIREST-Aplicación que engloba las distintas funcionalidades vinculadas al mantenimiento y aplicación de restricciones de Inversión en carteras de inversiones</v>
      </c>
    </row>
    <row r="7068" spans="1:4" x14ac:dyDescent="0.35">
      <c r="A7068" t="str">
        <f t="shared" si="221"/>
        <v>SISICO-SW REFERENTE AL SISTEMA CONTABLE DE SIGA</v>
      </c>
      <c r="B7068" s="9" t="s">
        <v>14487</v>
      </c>
      <c r="C7068" s="9" t="s">
        <v>14488</v>
      </c>
      <c r="D7068" t="str">
        <f t="shared" si="222"/>
        <v>SISICO-SW REFERENTE AL SISTEMA CONTABLE DE SIGA</v>
      </c>
    </row>
    <row r="7069" spans="1:4" x14ac:dyDescent="0.35">
      <c r="A7069" t="str">
        <f t="shared" si="221"/>
        <v>SISWCU-Sistema de contabilización interna SW común USA</v>
      </c>
      <c r="B7069" s="9" t="s">
        <v>14489</v>
      </c>
      <c r="C7069" s="9" t="s">
        <v>14490</v>
      </c>
      <c r="D7069" t="str">
        <f t="shared" si="222"/>
        <v>SISWCU-Sistema de contabilización interna SW común USA</v>
      </c>
    </row>
    <row r="7070" spans="1:4" x14ac:dyDescent="0.35">
      <c r="A7070" t="str">
        <f t="shared" si="221"/>
        <v>SLCTC1-Aplicación específica España para multiimplementación de Simulación de Liquidación Ctas Tesoreras_Cash Pooling</v>
      </c>
      <c r="B7070" s="9" t="s">
        <v>14491</v>
      </c>
      <c r="C7070" s="9" t="s">
        <v>14492</v>
      </c>
      <c r="D7070" t="str">
        <f t="shared" si="222"/>
        <v>SLCTC1-Aplicación específica España para multiimplementación de Simulación de Liquidación Ctas Tesoreras_Cash Pooling</v>
      </c>
    </row>
    <row r="7071" spans="1:4" x14ac:dyDescent="0.35">
      <c r="A7071" t="str">
        <f t="shared" si="221"/>
        <v>SLCTC2-Aplicación específica Portugal para multiimplementación de Simulación de Liquidación Ctas Tesoreras_Cash Pooling</v>
      </c>
      <c r="B7071" s="9" t="s">
        <v>14493</v>
      </c>
      <c r="C7071" s="9" t="s">
        <v>14494</v>
      </c>
      <c r="D7071" t="str">
        <f t="shared" si="222"/>
        <v>SLCTC2-Aplicación específica Portugal para multiimplementación de Simulación de Liquidación Ctas Tesoreras_Cash Pooling</v>
      </c>
    </row>
    <row r="7072" spans="1:4" x14ac:dyDescent="0.35">
      <c r="A7072" t="str">
        <f t="shared" si="221"/>
        <v>SLCTC3-Aplicación específica Reino Unido para multiimplementación de Simulación de Liquidación Ctas Tesoreras_Cash Pooling</v>
      </c>
      <c r="B7072" s="9" t="s">
        <v>14495</v>
      </c>
      <c r="C7072" s="9" t="s">
        <v>14496</v>
      </c>
      <c r="D7072" t="str">
        <f t="shared" si="222"/>
        <v>SLCTC3-Aplicación específica Reino Unido para multiimplementación de Simulación de Liquidación Ctas Tesoreras_Cash Pooling</v>
      </c>
    </row>
    <row r="7073" spans="1:4" x14ac:dyDescent="0.35">
      <c r="A7073" t="str">
        <f t="shared" si="221"/>
        <v>SLCTC4-Aplicación específica USA para multiimplementación de Simulación de Liquidación Ctas Tesoreras_Cash Pooling</v>
      </c>
      <c r="B7073" s="9" t="s">
        <v>14497</v>
      </c>
      <c r="C7073" s="9" t="s">
        <v>14498</v>
      </c>
      <c r="D7073" t="str">
        <f t="shared" si="222"/>
        <v>SLCTC4-Aplicación específica USA para multiimplementación de Simulación de Liquidación Ctas Tesoreras_Cash Pooling</v>
      </c>
    </row>
    <row r="7074" spans="1:4" x14ac:dyDescent="0.35">
      <c r="A7074" t="str">
        <f t="shared" si="221"/>
        <v>SLCTCP-Aplicación específica Alemania para multiimplementación de Simulación de Liquidación Ctas Tesoreras_Cash Pooling</v>
      </c>
      <c r="B7074" s="9" t="s">
        <v>14499</v>
      </c>
      <c r="C7074" s="9" t="s">
        <v>14500</v>
      </c>
      <c r="D7074" t="str">
        <f t="shared" si="222"/>
        <v>SLCTCP-Aplicación específica Alemania para multiimplementación de Simulación de Liquidación Ctas Tesoreras_Cash Pooling</v>
      </c>
    </row>
    <row r="7075" spans="1:4" x14ac:dyDescent="0.35">
      <c r="A7075" t="str">
        <f t="shared" si="221"/>
        <v>SLMTGC-SEGURIDAD LóGICA MANTENIMIENTOS TTGG.</v>
      </c>
      <c r="B7075" s="9" t="s">
        <v>14501</v>
      </c>
      <c r="C7075" s="9" t="s">
        <v>14502</v>
      </c>
      <c r="D7075" t="str">
        <f t="shared" si="222"/>
        <v>SLMTGC-SEGURIDAD LóGICA MANTENIMIENTOS TTGG.</v>
      </c>
    </row>
    <row r="7076" spans="1:4" x14ac:dyDescent="0.35">
      <c r="A7076" t="s">
        <v>14503</v>
      </c>
      <c r="B7076" s="9" t="s">
        <v>14504</v>
      </c>
      <c r="C7076" s="9" t="s">
        <v>14505</v>
      </c>
      <c r="D7076" t="s">
        <v>14503</v>
      </c>
    </row>
    <row r="7077" spans="1:4" x14ac:dyDescent="0.35">
      <c r="A7077" t="s">
        <v>14506</v>
      </c>
      <c r="B7077" s="9" t="s">
        <v>14507</v>
      </c>
      <c r="C7077" s="9" t="s">
        <v>14508</v>
      </c>
      <c r="D7077" t="s">
        <v>14509</v>
      </c>
    </row>
    <row r="7078" spans="1:4" x14ac:dyDescent="0.35">
      <c r="A7078" t="str">
        <f t="shared" si="221"/>
        <v>SMARTI-Es la solución online de gestión y comercialización de seguros que buscan tener una administración eficiente, ordenada y unificada de toda la cartera de clientes.</v>
      </c>
      <c r="B7078" s="9" t="s">
        <v>14510</v>
      </c>
      <c r="C7078" s="9" t="s">
        <v>14511</v>
      </c>
      <c r="D7078" t="str">
        <f t="shared" si="222"/>
        <v>SMARTI-Es la solución online de gestión y comercialización de seguros que buscan tener una administración eficiente, ordenada y unificada de toda la cartera de clientes.</v>
      </c>
    </row>
    <row r="7079" spans="1:4" x14ac:dyDescent="0.35">
      <c r="A7079" t="str">
        <f t="shared" si="221"/>
        <v>SMFCHI-Sistema de Monitorización de Flujo específica para Chile</v>
      </c>
      <c r="B7079" s="9" t="s">
        <v>14512</v>
      </c>
      <c r="C7079" s="9" t="s">
        <v>14513</v>
      </c>
      <c r="D7079" t="str">
        <f t="shared" si="222"/>
        <v>SMFCHI-Sistema de Monitorización de Flujo específica para Chile</v>
      </c>
    </row>
    <row r="7080" spans="1:4" x14ac:dyDescent="0.35">
      <c r="A7080" t="str">
        <f t="shared" si="221"/>
        <v>SMFCOR-Sistema de Monitorización de Flujo</v>
      </c>
      <c r="B7080" s="9" t="s">
        <v>14514</v>
      </c>
      <c r="C7080" s="9" t="s">
        <v>14515</v>
      </c>
      <c r="D7080" t="str">
        <f t="shared" si="222"/>
        <v>SMFCOR-Sistema de Monitorización de Flujo</v>
      </c>
    </row>
    <row r="7081" spans="1:4" x14ac:dyDescent="0.35">
      <c r="A7081" t="str">
        <f t="shared" si="221"/>
        <v>SMFMEX-SMF Mexico</v>
      </c>
      <c r="B7081" s="9" t="s">
        <v>14516</v>
      </c>
      <c r="C7081" s="9" t="s">
        <v>14517</v>
      </c>
      <c r="D7081" t="str">
        <f t="shared" si="222"/>
        <v>SMFMEX-SMF Mexico</v>
      </c>
    </row>
    <row r="7082" spans="1:4" x14ac:dyDescent="0.35">
      <c r="A7082" t="str">
        <f t="shared" si="221"/>
        <v>SMFSAN-Sistema de Monitorización de Flujo específica para SAN</v>
      </c>
      <c r="B7082" s="9" t="s">
        <v>14518</v>
      </c>
      <c r="C7082" s="9" t="s">
        <v>14519</v>
      </c>
      <c r="D7082" t="str">
        <f t="shared" si="222"/>
        <v>SMFSAN-Sistema de Monitorización de Flujo específica para SAN</v>
      </c>
    </row>
    <row r="7083" spans="1:4" x14ac:dyDescent="0.35">
      <c r="A7083" t="str">
        <f t="shared" si="221"/>
        <v>SMFSCB-Sistema de Monitorización de Flujo específica para SCB</v>
      </c>
      <c r="B7083" s="9" t="s">
        <v>14520</v>
      </c>
      <c r="C7083" s="9" t="s">
        <v>14521</v>
      </c>
      <c r="D7083" t="str">
        <f t="shared" si="222"/>
        <v>SMFSCB-Sistema de Monitorización de Flujo específica para SCB</v>
      </c>
    </row>
    <row r="7084" spans="1:4" x14ac:dyDescent="0.35">
      <c r="A7084" t="str">
        <f t="shared" si="221"/>
        <v>SMFSEB-Sistema de Monitorización de Flujo específica para SEB</v>
      </c>
      <c r="B7084" s="9" t="s">
        <v>14522</v>
      </c>
      <c r="C7084" s="9" t="s">
        <v>14523</v>
      </c>
      <c r="D7084" t="str">
        <f t="shared" si="222"/>
        <v>SMFSEB-Sistema de Monitorización de Flujo específica para SEB</v>
      </c>
    </row>
    <row r="7085" spans="1:4" x14ac:dyDescent="0.35">
      <c r="A7085" t="str">
        <f t="shared" si="221"/>
        <v>SMGRBS-CAT INFORMATION PROVIDER</v>
      </c>
      <c r="B7085" s="9" t="s">
        <v>14524</v>
      </c>
      <c r="C7085" s="9" t="s">
        <v>14525</v>
      </c>
      <c r="D7085" t="str">
        <f t="shared" si="222"/>
        <v>SMGRBS-CAT INFORMATION PROVIDER</v>
      </c>
    </row>
    <row r="7086" spans="1:4" x14ac:dyDescent="0.35">
      <c r="A7086" t="str">
        <f t="shared" si="221"/>
        <v>SNC008-GESTION Y LIQUIDACIÓN DEL SUBSISTEMA DE INTERCAMBIO SNCE 008</v>
      </c>
      <c r="B7086" s="9" t="s">
        <v>14526</v>
      </c>
      <c r="C7086" s="9" t="s">
        <v>14527</v>
      </c>
      <c r="D7086" t="str">
        <f t="shared" si="222"/>
        <v>SNC008-GESTION Y LIQUIDACIÓN DEL SUBSISTEMA DE INTERCAMBIO SNCE 008</v>
      </c>
    </row>
    <row r="7087" spans="1:4" x14ac:dyDescent="0.35">
      <c r="A7087" t="str">
        <f t="shared" si="221"/>
        <v>SNCAAL-FUNCIONALIDADES SW LOCAL DE CAJAS DE ALQUILER SANTANDER</v>
      </c>
      <c r="B7087" s="9" t="s">
        <v>14528</v>
      </c>
      <c r="C7087" s="9" t="s">
        <v>14529</v>
      </c>
      <c r="D7087" t="str">
        <f t="shared" si="222"/>
        <v>SNCAAL-FUNCIONALIDADES SW LOCAL DE CAJAS DE ALQUILER SANTANDER</v>
      </c>
    </row>
    <row r="7088" spans="1:4" x14ac:dyDescent="0.35">
      <c r="A7088" t="str">
        <f t="shared" si="221"/>
        <v>SNCBAC-South non-Production Corporate Back Firewall</v>
      </c>
      <c r="B7088" s="9" t="s">
        <v>14530</v>
      </c>
      <c r="C7088" s="9" t="s">
        <v>14531</v>
      </c>
      <c r="D7088" t="str">
        <f t="shared" si="222"/>
        <v>SNCBAC-South non-Production Corporate Back Firewall</v>
      </c>
    </row>
    <row r="7089" spans="1:5" x14ac:dyDescent="0.35">
      <c r="A7089" t="str">
        <f t="shared" si="221"/>
        <v>SNCFRO-South non-Production Corporate Front Firewall</v>
      </c>
      <c r="B7089" s="9" t="s">
        <v>14532</v>
      </c>
      <c r="C7089" s="9" t="s">
        <v>14533</v>
      </c>
      <c r="D7089" t="str">
        <f t="shared" si="222"/>
        <v>SNCFRO-South non-Production Corporate Front Firewall</v>
      </c>
    </row>
    <row r="7090" spans="1:5" x14ac:dyDescent="0.35">
      <c r="A7090" t="str">
        <f t="shared" si="221"/>
        <v>SNCGEN-South non-Production Corporate Generic resources</v>
      </c>
      <c r="B7090" s="9" t="s">
        <v>14534</v>
      </c>
      <c r="C7090" s="9" t="s">
        <v>14535</v>
      </c>
      <c r="D7090" t="str">
        <f t="shared" si="222"/>
        <v>SNCGEN-South non-Production Corporate Generic resources</v>
      </c>
      <c r="E7090" s="108" t="s">
        <v>11872</v>
      </c>
    </row>
    <row r="7091" spans="1:5" x14ac:dyDescent="0.35">
      <c r="A7091" t="str">
        <f t="shared" si="221"/>
        <v>SNPBAC-South non-Production SCIB Back Firewall</v>
      </c>
      <c r="B7091" s="9" t="s">
        <v>14536</v>
      </c>
      <c r="C7091" s="9" t="s">
        <v>14537</v>
      </c>
      <c r="D7091" t="str">
        <f t="shared" si="222"/>
        <v>SNPBAC-South non-Production SCIB Back Firewall</v>
      </c>
    </row>
    <row r="7092" spans="1:5" x14ac:dyDescent="0.35">
      <c r="A7092" t="str">
        <f t="shared" si="221"/>
        <v>SNPFRO-South non-Production SCIB Front Firewall</v>
      </c>
      <c r="B7092" s="9" t="s">
        <v>14538</v>
      </c>
      <c r="C7092" s="9" t="s">
        <v>14539</v>
      </c>
      <c r="D7092" t="str">
        <f t="shared" si="222"/>
        <v>SNPFRO-South non-Production SCIB Front Firewall</v>
      </c>
    </row>
    <row r="7093" spans="1:5" x14ac:dyDescent="0.35">
      <c r="A7093" t="str">
        <f t="shared" si="221"/>
        <v>SOAVIS-AVISOS CUENTAS PERSONALES SOVEREIGN</v>
      </c>
      <c r="B7093" s="9" t="s">
        <v>14540</v>
      </c>
      <c r="C7093" s="9" t="s">
        <v>14541</v>
      </c>
      <c r="D7093" t="str">
        <f t="shared" si="222"/>
        <v>SOAVIS-AVISOS CUENTAS PERSONALES SOVEREIGN</v>
      </c>
    </row>
    <row r="7094" spans="1:5" x14ac:dyDescent="0.35">
      <c r="A7094" t="str">
        <f t="shared" si="221"/>
        <v>SOCAIN-FUNCIONALIDADES SW LOCAL DE CAJAS ALQUILER SOVEREIG INTEGRACIóN SW LEGADO SOVEREIG</v>
      </c>
      <c r="B7094" s="9" t="s">
        <v>14542</v>
      </c>
      <c r="C7094" s="9" t="s">
        <v>14543</v>
      </c>
      <c r="D7094" t="str">
        <f t="shared" si="222"/>
        <v>SOCAIN-FUNCIONALIDADES SW LOCAL DE CAJAS ALQUILER SOVEREIG INTEGRACIóN SW LEGADO SOVEREIG</v>
      </c>
    </row>
    <row r="7095" spans="1:5" x14ac:dyDescent="0.35">
      <c r="A7095" t="str">
        <f t="shared" si="221"/>
        <v>SOCIAL-The Santander Social Housing Tool (the Tool) is used to calculate the loss given default  of credit facilities with social housing (SH) association counterparties within the SH portfolio, to assess SCCB’s Economic Capital and Regulatory Capital requirements</v>
      </c>
      <c r="B7095" s="9" t="s">
        <v>14544</v>
      </c>
      <c r="C7095" s="9" t="s">
        <v>14545</v>
      </c>
      <c r="D7095" t="str">
        <f t="shared" si="222"/>
        <v>SOCIAL-The Santander Social Housing Tool (the Tool) is used to calculate the loss given default  of credit facilities with social housing (SH) association counterparties within the SH portfolio, to assess SCCB’s Economic Capital and Regulatory Capital requirements</v>
      </c>
    </row>
    <row r="7096" spans="1:5" x14ac:dyDescent="0.35">
      <c r="A7096" t="str">
        <f t="shared" si="221"/>
        <v>SOCIAL-The Santander Social Housing Tool (the Tool) is used to calculate the loss given default  of credit facilities with social housing (SH) association counterparties within the SH portfolio, to assess SCCB’s Economic Capital and Regulatory Capital requirements</v>
      </c>
      <c r="B7096" s="9" t="s">
        <v>14544</v>
      </c>
      <c r="C7096" s="9" t="s">
        <v>14545</v>
      </c>
      <c r="D7096" t="str">
        <f t="shared" si="222"/>
        <v>SOCIAL-The Santander Social Housing Tool (the Tool) is used to calculate the loss given default  of credit facilities with social housing (SH) association counterparties within the SH portfolio, to assess SCCB’s Economic Capital and Regulatory Capital requirements</v>
      </c>
    </row>
    <row r="7097" spans="1:5" x14ac:dyDescent="0.35">
      <c r="A7097" t="str">
        <f t="shared" si="221"/>
        <v>SOCONA-SOFTWARE SOPORTE AL PROCESO DE CONTRATACIóN DE CUENTAS PERSONALES NACIONAL</v>
      </c>
      <c r="B7097" s="9" t="s">
        <v>14546</v>
      </c>
      <c r="C7097" s="9" t="s">
        <v>14547</v>
      </c>
      <c r="D7097" t="str">
        <f t="shared" si="222"/>
        <v>SOCONA-SOFTWARE SOPORTE AL PROCESO DE CONTRATACIóN DE CUENTAS PERSONALES NACIONAL</v>
      </c>
    </row>
    <row r="7098" spans="1:5" x14ac:dyDescent="0.35">
      <c r="A7098" t="str">
        <f t="shared" si="221"/>
        <v>SOCOTI-Contendrá Piezas técnicas reutilizables por cualquieraplicación del subsistema de Titulizaciones Corporativo</v>
      </c>
      <c r="B7098" s="9" t="s">
        <v>14548</v>
      </c>
      <c r="C7098" s="9" t="s">
        <v>14549</v>
      </c>
      <c r="D7098" t="str">
        <f t="shared" si="222"/>
        <v>SOCOTI-Contendrá Piezas técnicas reutilizables por cualquieraplicación del subsistema de Titulizaciones Corporativo</v>
      </c>
    </row>
    <row r="7099" spans="1:5" x14ac:dyDescent="0.35">
      <c r="A7099" t="str">
        <f t="shared" si="221"/>
        <v>SODACC-Módulo de Distribución de Accidentes de PDS</v>
      </c>
      <c r="B7099" s="9" t="s">
        <v>14550</v>
      </c>
      <c r="C7099" s="9" t="s">
        <v>14551</v>
      </c>
      <c r="D7099" t="str">
        <f t="shared" si="222"/>
        <v>SODACC-Módulo de Distribución de Accidentes de PDS</v>
      </c>
    </row>
    <row r="7100" spans="1:5" x14ac:dyDescent="0.35">
      <c r="A7100" t="str">
        <f t="shared" si="221"/>
        <v>SODAHO-Distribución Ahorro</v>
      </c>
      <c r="B7100" s="9" t="s">
        <v>14552</v>
      </c>
      <c r="C7100" s="9" t="s">
        <v>14553</v>
      </c>
      <c r="D7100" t="str">
        <f t="shared" si="222"/>
        <v>SODAHO-Distribución Ahorro</v>
      </c>
    </row>
    <row r="7101" spans="1:5" x14ac:dyDescent="0.35">
      <c r="A7101" t="str">
        <f t="shared" si="221"/>
        <v>SODAUT-Elementos específicos para distribución de seguros Autos</v>
      </c>
      <c r="B7101" s="9" t="s">
        <v>14554</v>
      </c>
      <c r="C7101" s="9" t="s">
        <v>14555</v>
      </c>
      <c r="D7101" t="str">
        <f t="shared" si="222"/>
        <v>SODAUT-Elementos específicos para distribución de seguros Autos</v>
      </c>
    </row>
    <row r="7102" spans="1:5" x14ac:dyDescent="0.35">
      <c r="A7102" t="str">
        <f t="shared" si="221"/>
        <v>SODCAT-Catálogo para definición comercial de un producto de seguros desde la visión distribuidor</v>
      </c>
      <c r="B7102" s="9" t="s">
        <v>14556</v>
      </c>
      <c r="C7102" s="9" t="s">
        <v>14557</v>
      </c>
      <c r="D7102" t="str">
        <f t="shared" si="222"/>
        <v>SODCAT-Catálogo para definición comercial de un producto de seguros desde la visión distribuidor</v>
      </c>
    </row>
    <row r="7103" spans="1:5" x14ac:dyDescent="0.35">
      <c r="A7103" t="str">
        <f t="shared" si="221"/>
        <v>SODCAX-Extensión del Catálogo para definición adicional como tasas de un producto de seguros desde la visión distribuidor</v>
      </c>
      <c r="B7103" s="9" t="s">
        <v>14558</v>
      </c>
      <c r="C7103" s="9" t="s">
        <v>14559</v>
      </c>
      <c r="D7103" t="str">
        <f t="shared" si="222"/>
        <v>SODCAX-Extensión del Catálogo para definición adicional como tasas de un producto de seguros desde la visión distribuidor</v>
      </c>
    </row>
    <row r="7104" spans="1:5" x14ac:dyDescent="0.35">
      <c r="A7104" t="str">
        <f t="shared" si="221"/>
        <v>SODCES-CONSULTAS GENERICAS DE LA APLICACION DE SEGUROS DE DISTRIBUCION</v>
      </c>
      <c r="B7104" s="9" t="s">
        <v>14560</v>
      </c>
      <c r="C7104" s="9" t="s">
        <v>14561</v>
      </c>
      <c r="D7104" t="str">
        <f t="shared" si="222"/>
        <v>SODCES-CONSULTAS GENERICAS DE LA APLICACION DE SEGUROS DE DISTRIBUCION</v>
      </c>
    </row>
    <row r="7105" spans="1:4" x14ac:dyDescent="0.35">
      <c r="A7105" t="str">
        <f t="shared" si="221"/>
        <v>SODCPO-Consulta de Pólizas para Canal Oficina de seguros de la cia aseguradora interna</v>
      </c>
      <c r="B7105" s="9" t="s">
        <v>14562</v>
      </c>
      <c r="C7105" s="9" t="s">
        <v>14563</v>
      </c>
      <c r="D7105" t="str">
        <f t="shared" si="222"/>
        <v>SODCPO-Consulta de Pólizas para Canal Oficina de seguros de la cia aseguradora interna</v>
      </c>
    </row>
    <row r="7106" spans="1:4" x14ac:dyDescent="0.35">
      <c r="A7106" t="str">
        <f t="shared" si="221"/>
        <v>SODCSI-CONSULTAS GENERICAS DE SEGUROS DE DISTRIBUCION PARA EL CANAL INTERNET Y MÓVIL</v>
      </c>
      <c r="B7106" s="9" t="s">
        <v>14564</v>
      </c>
      <c r="C7106" s="9" t="s">
        <v>14565</v>
      </c>
      <c r="D7106" t="str">
        <f t="shared" si="222"/>
        <v>SODCSI-CONSULTAS GENERICAS DE SEGUROS DE DISTRIBUCION PARA EL CANAL INTERNET Y MÓVIL</v>
      </c>
    </row>
    <row r="7107" spans="1:4" x14ac:dyDescent="0.35">
      <c r="A7107" t="str">
        <f t="shared" si="221"/>
        <v>SODDEC-Elementos específicos para gestión de las pólizas distribuidas pertenecientes a la familia de decesos</v>
      </c>
      <c r="B7107" s="9" t="s">
        <v>14566</v>
      </c>
      <c r="C7107" s="9" t="s">
        <v>14567</v>
      </c>
      <c r="D7107" t="str">
        <f t="shared" si="222"/>
        <v>SODDEC-Elementos específicos para gestión de las pólizas distribuidas pertenecientes a la familia de decesos</v>
      </c>
    </row>
    <row r="7108" spans="1:4" x14ac:dyDescent="0.35">
      <c r="A7108" t="str">
        <f t="shared" si="221"/>
        <v>SODDSC-Contiene las operaciones de Distribucion que precisan de conector con Fabricas externas</v>
      </c>
      <c r="B7108" s="9" t="s">
        <v>14568</v>
      </c>
      <c r="C7108" s="9" t="s">
        <v>14569</v>
      </c>
      <c r="D7108" t="str">
        <f t="shared" si="222"/>
        <v>SODDSC-Contiene las operaciones de Distribucion que precisan de conector con Fabricas externas</v>
      </c>
    </row>
    <row r="7109" spans="1:4" x14ac:dyDescent="0.35">
      <c r="A7109" t="str">
        <f t="shared" si="221"/>
        <v>SODGES-Elementos generales y estructurales necesarios para la distribución de seguros desde las redes Grupo</v>
      </c>
      <c r="B7109" s="9" t="s">
        <v>14570</v>
      </c>
      <c r="C7109" s="9" t="s">
        <v>14571</v>
      </c>
      <c r="D7109" t="str">
        <f t="shared" si="222"/>
        <v>SODGES-Elementos generales y estructurales necesarios para la distribución de seguros desde las redes Grupo</v>
      </c>
    </row>
    <row r="7110" spans="1:4" x14ac:dyDescent="0.35">
      <c r="A7110" t="str">
        <f t="shared" si="221"/>
        <v>SODILT-Elementos generales y estructurales necesarios para la distribución de seguros de familia IT desde las redes Grupo</v>
      </c>
      <c r="B7110" s="9" t="s">
        <v>14572</v>
      </c>
      <c r="C7110" s="9" t="s">
        <v>14573</v>
      </c>
      <c r="D7110" t="str">
        <f t="shared" si="222"/>
        <v>SODILT-Elementos generales y estructurales necesarios para la distribución de seguros de familia IT desde las redes Grupo</v>
      </c>
    </row>
    <row r="7111" spans="1:4" x14ac:dyDescent="0.35">
      <c r="A7111" t="str">
        <f t="shared" si="221"/>
        <v>SODMGE-Módulos estructurales aplicación de distribución para gestión de intervinientes y pólizas</v>
      </c>
      <c r="B7111" s="9" t="s">
        <v>14574</v>
      </c>
      <c r="C7111" s="9" t="s">
        <v>14575</v>
      </c>
      <c r="D7111" t="str">
        <f t="shared" si="222"/>
        <v>SODMGE-Módulos estructurales aplicación de distribución para gestión de intervinientes y pólizas</v>
      </c>
    </row>
    <row r="7112" spans="1:4" x14ac:dyDescent="0.35">
      <c r="A7112" t="str">
        <f t="shared" si="221"/>
        <v>SODMPD-Elementos específicos para gestión de las pólizas distribuidas por el proceso multiproducto</v>
      </c>
      <c r="B7112" s="9" t="s">
        <v>14576</v>
      </c>
      <c r="C7112" s="9" t="s">
        <v>14577</v>
      </c>
      <c r="D7112" t="str">
        <f t="shared" si="222"/>
        <v>SODMPD-Elementos específicos para gestión de las pólizas distribuidas por el proceso multiproducto</v>
      </c>
    </row>
    <row r="7113" spans="1:4" x14ac:dyDescent="0.35">
      <c r="A7113" t="str">
        <f t="shared" si="221"/>
        <v>SODMRI-Elementos específicos para distribución de seguros multirriesgo</v>
      </c>
      <c r="B7113" s="9" t="s">
        <v>14578</v>
      </c>
      <c r="C7113" s="9" t="s">
        <v>14579</v>
      </c>
      <c r="D7113" t="str">
        <f t="shared" si="222"/>
        <v>SODMRI-Elementos específicos para distribución de seguros multirriesgo</v>
      </c>
    </row>
    <row r="7114" spans="1:4" x14ac:dyDescent="0.35">
      <c r="A7114" t="str">
        <f t="shared" si="221"/>
        <v>SODOBB-Operaciones Bancarias</v>
      </c>
      <c r="B7114" s="9" t="s">
        <v>14580</v>
      </c>
      <c r="C7114" s="9" t="s">
        <v>14581</v>
      </c>
      <c r="D7114" t="str">
        <f t="shared" si="222"/>
        <v>SODOBB-Operaciones Bancarias</v>
      </c>
    </row>
    <row r="7115" spans="1:4" x14ac:dyDescent="0.35">
      <c r="A7115" t="str">
        <f t="shared" si="221"/>
        <v>SODPPI-Elementos específicos para distribución de seguros de Proteccion de Pagos</v>
      </c>
      <c r="B7115" s="9" t="s">
        <v>14582</v>
      </c>
      <c r="C7115" s="9" t="s">
        <v>14583</v>
      </c>
      <c r="D7115" t="str">
        <f t="shared" si="222"/>
        <v>SODPPI-Elementos específicos para distribución de seguros de Proteccion de Pagos</v>
      </c>
    </row>
    <row r="7116" spans="1:4" x14ac:dyDescent="0.35">
      <c r="A7116" t="str">
        <f t="shared" si="221"/>
        <v>SODRDI-Elementos específicos para gestión de los recibos de distribución de seguros</v>
      </c>
      <c r="B7116" s="9" t="s">
        <v>14584</v>
      </c>
      <c r="C7116" s="9" t="s">
        <v>14585</v>
      </c>
      <c r="D7116" t="str">
        <f t="shared" si="222"/>
        <v>SODRDI-Elementos específicos para gestión de los recibos de distribución de seguros</v>
      </c>
    </row>
    <row r="7117" spans="1:4" x14ac:dyDescent="0.35">
      <c r="A7117" t="str">
        <f t="shared" ref="A7117:A7185" si="223">CONCATENATE(C7117,"-",B7117)</f>
        <v>SODSAL-Elementos específicos para la gestión de las pólizas distribuidas en Santander España pertenecientes a la familia de salud</v>
      </c>
      <c r="B7117" s="9" t="s">
        <v>14586</v>
      </c>
      <c r="C7117" s="9" t="s">
        <v>14587</v>
      </c>
      <c r="D7117" t="str">
        <f t="shared" ref="D7117:D7185" si="224">A7117</f>
        <v>SODSAL-Elementos específicos para la gestión de las pólizas distribuidas en Santander España pertenecientes a la familia de salud</v>
      </c>
    </row>
    <row r="7118" spans="1:4" x14ac:dyDescent="0.35">
      <c r="A7118" t="str">
        <f t="shared" si="223"/>
        <v>SODSIN-Elementos específicos para gestión de los siniestros de las pólizas distribuidas</v>
      </c>
      <c r="B7118" s="9" t="s">
        <v>14588</v>
      </c>
      <c r="C7118" s="9" t="s">
        <v>14589</v>
      </c>
      <c r="D7118" t="str">
        <f t="shared" si="224"/>
        <v>SODSIN-Elementos específicos para gestión de los siniestros de las pólizas distribuidas</v>
      </c>
    </row>
    <row r="7119" spans="1:4" x14ac:dyDescent="0.35">
      <c r="A7119" t="str">
        <f t="shared" si="223"/>
        <v>SODVID-Distribución Vida</v>
      </c>
      <c r="B7119" s="9" t="s">
        <v>14590</v>
      </c>
      <c r="C7119" s="9" t="s">
        <v>14591</v>
      </c>
      <c r="D7119" t="str">
        <f t="shared" si="224"/>
        <v>SODVID-Distribución Vida</v>
      </c>
    </row>
    <row r="7120" spans="1:4" x14ac:dyDescent="0.35">
      <c r="A7120" t="str">
        <f t="shared" si="223"/>
        <v>SOFACC-Gestión de Accidentes</v>
      </c>
      <c r="B7120" s="9" t="s">
        <v>14592</v>
      </c>
      <c r="C7120" s="9" t="s">
        <v>14593</v>
      </c>
      <c r="D7120" t="str">
        <f t="shared" si="224"/>
        <v>SOFACC-Gestión de Accidentes</v>
      </c>
    </row>
    <row r="7121" spans="1:4" x14ac:dyDescent="0.35">
      <c r="A7121" t="str">
        <f t="shared" si="223"/>
        <v>SOFBAS-Software Base</v>
      </c>
      <c r="B7121" s="9" t="s">
        <v>14594</v>
      </c>
      <c r="C7121" s="9" t="s">
        <v>14595</v>
      </c>
      <c r="D7121" t="str">
        <f t="shared" si="224"/>
        <v>SOFBAS-Software Base</v>
      </c>
    </row>
    <row r="7122" spans="1:4" x14ac:dyDescent="0.35">
      <c r="A7122" t="str">
        <f t="shared" si="223"/>
        <v>SOFCES-Consultas genéricas de la aplicación de seguros de distribución</v>
      </c>
      <c r="B7122" s="9" t="s">
        <v>14596</v>
      </c>
      <c r="C7122" s="9" t="s">
        <v>14597</v>
      </c>
      <c r="D7122" t="str">
        <f t="shared" si="224"/>
        <v>SOFCES-Consultas genéricas de la aplicación de seguros de distribución</v>
      </c>
    </row>
    <row r="7123" spans="1:4" x14ac:dyDescent="0.35">
      <c r="A7123" t="str">
        <f t="shared" si="223"/>
        <v>SOFCON-Elementos específicos para la gestión de Convivencias</v>
      </c>
      <c r="B7123" s="9" t="s">
        <v>14598</v>
      </c>
      <c r="C7123" s="9" t="s">
        <v>14599</v>
      </c>
      <c r="D7123" t="str">
        <f t="shared" si="224"/>
        <v>SOFCON-Elementos específicos para la gestión de Convivencias</v>
      </c>
    </row>
    <row r="7124" spans="1:4" x14ac:dyDescent="0.35">
      <c r="A7124" t="str">
        <f t="shared" si="223"/>
        <v>SOFCPI-Consultas internet de la aplicación de seguros de fábrica</v>
      </c>
      <c r="B7124" s="9" t="s">
        <v>14600</v>
      </c>
      <c r="C7124" s="9" t="s">
        <v>14601</v>
      </c>
      <c r="D7124" t="str">
        <f t="shared" si="224"/>
        <v>SOFCPI-Consultas internet de la aplicación de seguros de fábrica</v>
      </c>
    </row>
    <row r="7125" spans="1:4" x14ac:dyDescent="0.35">
      <c r="A7125" t="str">
        <f t="shared" si="223"/>
        <v>SOFCPO-Consulta de Pólizas para Canal Oficina de la aplicación de distribución</v>
      </c>
      <c r="B7125" s="9" t="s">
        <v>14602</v>
      </c>
      <c r="C7125" s="9" t="s">
        <v>14603</v>
      </c>
      <c r="D7125" t="str">
        <f t="shared" si="224"/>
        <v>SOFCPO-Consulta de Pólizas para Canal Oficina de la aplicación de distribución</v>
      </c>
    </row>
    <row r="7126" spans="1:4" x14ac:dyDescent="0.35">
      <c r="A7126" t="str">
        <f t="shared" si="223"/>
        <v>SOFEXT-Elementos específicos para la gestión de Extracciones</v>
      </c>
      <c r="B7126" s="9" t="s">
        <v>14604</v>
      </c>
      <c r="C7126" s="9" t="s">
        <v>14605</v>
      </c>
      <c r="D7126" t="str">
        <f t="shared" si="224"/>
        <v>SOFEXT-Elementos específicos para la gestión de Extracciones</v>
      </c>
    </row>
    <row r="7127" spans="1:4" x14ac:dyDescent="0.35">
      <c r="A7127" t="str">
        <f t="shared" si="223"/>
        <v>SOFFAC-Elementos específicos para la gestión de la facturación de pólizas para el cobro de recibos</v>
      </c>
      <c r="B7127" s="9" t="s">
        <v>14606</v>
      </c>
      <c r="C7127" s="9" t="s">
        <v>14607</v>
      </c>
      <c r="D7127" t="str">
        <f t="shared" si="224"/>
        <v>SOFFAC-Elementos específicos para la gestión de la facturación de pólizas para el cobro de recibos</v>
      </c>
    </row>
    <row r="7128" spans="1:4" x14ac:dyDescent="0.35">
      <c r="A7128" t="str">
        <f t="shared" si="223"/>
        <v>SOFGAH-Elementos específicos para la gestión de productos de Ahorro</v>
      </c>
      <c r="B7128" s="9" t="s">
        <v>14608</v>
      </c>
      <c r="C7128" s="9" t="s">
        <v>14609</v>
      </c>
      <c r="D7128" t="str">
        <f t="shared" si="224"/>
        <v>SOFGAH-Elementos específicos para la gestión de productos de Ahorro</v>
      </c>
    </row>
    <row r="7129" spans="1:4" x14ac:dyDescent="0.35">
      <c r="A7129" t="str">
        <f t="shared" si="223"/>
        <v>SOFGES-Módulo para gestión de la nueva producción y para mantenimiento de pólizas en cartera</v>
      </c>
      <c r="B7129" s="9" t="s">
        <v>14610</v>
      </c>
      <c r="C7129" s="9" t="s">
        <v>14611</v>
      </c>
      <c r="D7129" t="str">
        <f t="shared" si="224"/>
        <v>SOFGES-Módulo para gestión de la nueva producción y para mantenimiento de pólizas en cartera</v>
      </c>
    </row>
    <row r="7130" spans="1:4" x14ac:dyDescent="0.35">
      <c r="A7130" t="str">
        <f t="shared" si="223"/>
        <v>SOFGHO-Elementos específicos para la gestión de productos Hogar</v>
      </c>
      <c r="B7130" s="9" t="s">
        <v>14612</v>
      </c>
      <c r="C7130" s="9" t="s">
        <v>14613</v>
      </c>
      <c r="D7130" t="str">
        <f t="shared" si="224"/>
        <v>SOFGHO-Elementos específicos para la gestión de productos Hogar</v>
      </c>
    </row>
    <row r="7131" spans="1:4" x14ac:dyDescent="0.35">
      <c r="A7131" t="str">
        <f t="shared" si="223"/>
        <v>SOFGNV-Elementos específicos para la gestión de productos de No Vida</v>
      </c>
      <c r="B7131" s="9" t="s">
        <v>14614</v>
      </c>
      <c r="C7131" s="9" t="s">
        <v>14615</v>
      </c>
      <c r="D7131" t="str">
        <f t="shared" si="224"/>
        <v>SOFGNV-Elementos específicos para la gestión de productos de No Vida</v>
      </c>
    </row>
    <row r="7132" spans="1:4" x14ac:dyDescent="0.35">
      <c r="A7132" t="str">
        <f t="shared" si="223"/>
        <v>SOFGRE-Elementos específicos para la gestión de productos de rentas</v>
      </c>
      <c r="B7132" s="9" t="s">
        <v>14616</v>
      </c>
      <c r="C7132" s="9" t="s">
        <v>14617</v>
      </c>
      <c r="D7132" t="str">
        <f t="shared" si="224"/>
        <v>SOFGRE-Elementos específicos para la gestión de productos de rentas</v>
      </c>
    </row>
    <row r="7133" spans="1:4" x14ac:dyDescent="0.35">
      <c r="A7133" t="str">
        <f t="shared" si="223"/>
        <v>SOFGVI-Elementos específicos para la gestión de productos de Vida Riesgo, Enfermedades y Accidentes</v>
      </c>
      <c r="B7133" s="9" t="s">
        <v>14618</v>
      </c>
      <c r="C7133" s="9" t="s">
        <v>14619</v>
      </c>
      <c r="D7133" t="str">
        <f t="shared" si="224"/>
        <v>SOFGVI-Elementos específicos para la gestión de productos de Vida Riesgo, Enfermedades y Accidentes</v>
      </c>
    </row>
    <row r="7134" spans="1:4" x14ac:dyDescent="0.35">
      <c r="A7134" t="str">
        <f t="shared" si="223"/>
        <v>SOFILO-FISCALIDAD LOCAL SOVERING</v>
      </c>
      <c r="B7134" s="9" t="s">
        <v>14620</v>
      </c>
      <c r="C7134" s="9" t="s">
        <v>14621</v>
      </c>
      <c r="D7134" t="str">
        <f t="shared" si="224"/>
        <v>SOFILO-FISCALIDAD LOCAL SOVERING</v>
      </c>
    </row>
    <row r="7135" spans="1:4" x14ac:dyDescent="0.35">
      <c r="A7135" t="str">
        <f t="shared" si="223"/>
        <v>SOFIMO-Impresión Documentos</v>
      </c>
      <c r="B7135" s="9" t="s">
        <v>14622</v>
      </c>
      <c r="C7135" s="9" t="s">
        <v>14623</v>
      </c>
      <c r="D7135" t="str">
        <f t="shared" si="224"/>
        <v>SOFIMO-Impresión Documentos</v>
      </c>
    </row>
    <row r="7136" spans="1:4" x14ac:dyDescent="0.35">
      <c r="A7136" t="str">
        <f t="shared" si="223"/>
        <v>SOFMED-Elementos específicos para la gestión de mediadores</v>
      </c>
      <c r="B7136" s="9" t="s">
        <v>14624</v>
      </c>
      <c r="C7136" s="9" t="s">
        <v>14625</v>
      </c>
      <c r="D7136" t="str">
        <f t="shared" si="224"/>
        <v>SOFMED-Elementos específicos para la gestión de mediadores</v>
      </c>
    </row>
    <row r="7137" spans="1:4" x14ac:dyDescent="0.35">
      <c r="A7137" t="str">
        <f t="shared" si="223"/>
        <v>SOFMGE-Módulos estructurales aplicación fábrica para gestión de intervinientes y pólizas</v>
      </c>
      <c r="B7137" s="9" t="s">
        <v>14626</v>
      </c>
      <c r="C7137" s="9" t="s">
        <v>14627</v>
      </c>
      <c r="D7137" t="str">
        <f t="shared" si="224"/>
        <v>SOFMGE-Módulos estructurales aplicación fábrica para gestión de intervinientes y pólizas</v>
      </c>
    </row>
    <row r="7138" spans="1:4" x14ac:dyDescent="0.35">
      <c r="A7138" t="str">
        <f t="shared" si="223"/>
        <v>SOFMIG-Elementos específicos para la gestión de Migracion</v>
      </c>
      <c r="B7138" s="9" t="s">
        <v>14628</v>
      </c>
      <c r="C7138" s="9" t="s">
        <v>14629</v>
      </c>
      <c r="D7138" t="str">
        <f t="shared" si="224"/>
        <v>SOFMIG-Elementos específicos para la gestión de Migracion</v>
      </c>
    </row>
    <row r="7139" spans="1:4" x14ac:dyDescent="0.35">
      <c r="A7139" t="str">
        <f t="shared" si="223"/>
        <v>SOFPPI-Elementos específicos para la gestión de productos de No Vida</v>
      </c>
      <c r="B7139" s="9" t="s">
        <v>14614</v>
      </c>
      <c r="C7139" s="9" t="s">
        <v>14630</v>
      </c>
      <c r="D7139" t="str">
        <f t="shared" si="224"/>
        <v>SOFPPI-Elementos específicos para la gestión de productos de No Vida</v>
      </c>
    </row>
    <row r="7140" spans="1:4" x14ac:dyDescent="0.35">
      <c r="A7140" t="str">
        <f t="shared" si="223"/>
        <v>SOFSIN-Elementos específicos para la gestión de siniestros tanto de pólizas de vida como no vida</v>
      </c>
      <c r="B7140" s="9" t="s">
        <v>14631</v>
      </c>
      <c r="C7140" s="9" t="s">
        <v>14632</v>
      </c>
      <c r="D7140" t="str">
        <f t="shared" si="224"/>
        <v>SOFSIN-Elementos específicos para la gestión de siniestros tanto de pólizas de vida como no vida</v>
      </c>
    </row>
    <row r="7141" spans="1:4" x14ac:dyDescent="0.35">
      <c r="A7141" t="str">
        <f t="shared" si="223"/>
        <v>SOFTDP-Taller para la definición completa de un producto de seguros desde la visión fábrica</v>
      </c>
      <c r="B7141" s="9" t="s">
        <v>14633</v>
      </c>
      <c r="C7141" s="9" t="s">
        <v>14634</v>
      </c>
      <c r="D7141" t="str">
        <f t="shared" si="224"/>
        <v>SOFTDP-Taller para la definición completa de un producto de seguros desde la visión fábrica</v>
      </c>
    </row>
    <row r="7142" spans="1:4" x14ac:dyDescent="0.35">
      <c r="A7142" t="str">
        <f t="shared" si="223"/>
        <v>SOGCTA-SOFTWARE SOVEREIGN DE CONEXIONES ENTRE CUENTAS</v>
      </c>
      <c r="B7142" s="9" t="s">
        <v>14635</v>
      </c>
      <c r="C7142" s="9" t="s">
        <v>14636</v>
      </c>
      <c r="D7142" t="str">
        <f t="shared" si="224"/>
        <v>SOGCTA-SOFTWARE SOVEREIGN DE CONEXIONES ENTRE CUENTAS</v>
      </c>
    </row>
    <row r="7143" spans="1:4" x14ac:dyDescent="0.35">
      <c r="A7143" t="str">
        <f t="shared" si="223"/>
        <v>SOGEDO-GESTIóN DE DOCUMENTOS INDIVIDUALES PARA SOVEREING</v>
      </c>
      <c r="B7143" s="9" t="s">
        <v>14637</v>
      </c>
      <c r="C7143" s="9" t="s">
        <v>14638</v>
      </c>
      <c r="D7143" t="str">
        <f t="shared" si="224"/>
        <v>SOGEDO-GESTIóN DE DOCUMENTOS INDIVIDUALES PARA SOVEREING</v>
      </c>
    </row>
    <row r="7144" spans="1:4" x14ac:dyDescent="0.35">
      <c r="A7144" t="str">
        <f t="shared" si="223"/>
        <v>SOGLBM-Módulo para la gestión y control para funciones locales ( Irlanda)</v>
      </c>
      <c r="B7144" s="9" t="s">
        <v>14639</v>
      </c>
      <c r="C7144" s="9" t="s">
        <v>14640</v>
      </c>
      <c r="D7144" t="str">
        <f t="shared" si="224"/>
        <v>SOGLBM-Módulo para la gestión y control para funciones locales ( Irlanda)</v>
      </c>
    </row>
    <row r="7145" spans="1:4" x14ac:dyDescent="0.35">
      <c r="A7145" t="str">
        <f t="shared" si="223"/>
        <v>SOIAPP-Módulo para la gestión y control de la aprovisión de los ficheros sobre Pólizas y Recibos enviados periódicamente por los Distribuidores y Fábrica.</v>
      </c>
      <c r="B7145" s="9" t="s">
        <v>14641</v>
      </c>
      <c r="C7145" s="9" t="s">
        <v>14642</v>
      </c>
      <c r="D7145" t="str">
        <f t="shared" si="224"/>
        <v>SOIAPP-Módulo para la gestión y control de la aprovisión de los ficheros sobre Pólizas y Recibos enviados periódicamente por los Distribuidores y Fábrica.</v>
      </c>
    </row>
    <row r="7146" spans="1:4" x14ac:dyDescent="0.35">
      <c r="A7146" t="str">
        <f t="shared" si="223"/>
        <v>SOIAPR-Módulo para consolidación de la información del negocio intermediado, actualizada periódicamente con la información enviada por las fábrica y aseguradores</v>
      </c>
      <c r="B7146" s="9" t="s">
        <v>14643</v>
      </c>
      <c r="C7146" s="9" t="s">
        <v>14644</v>
      </c>
      <c r="D7146" t="str">
        <f t="shared" si="224"/>
        <v>SOIAPR-Módulo para consolidación de la información del negocio intermediado, actualizada periódicamente con la información enviada por las fábrica y aseguradores</v>
      </c>
    </row>
    <row r="7147" spans="1:4" x14ac:dyDescent="0.35">
      <c r="A7147" t="str">
        <f t="shared" si="223"/>
        <v>SOICOC-Módulo para la conciliación de la información sobre Pólizas y Recibos enviados periódicamente por los Distribuidores y Fábrica</v>
      </c>
      <c r="B7147" s="9" t="s">
        <v>14645</v>
      </c>
      <c r="C7147" s="9" t="s">
        <v>14646</v>
      </c>
      <c r="D7147" t="str">
        <f t="shared" si="224"/>
        <v>SOICOC-Módulo para la conciliación de la información sobre Pólizas y Recibos enviados periódicamente por los Distribuidores y Fábrica</v>
      </c>
    </row>
    <row r="7148" spans="1:4" x14ac:dyDescent="0.35">
      <c r="A7148" t="str">
        <f t="shared" si="223"/>
        <v>SOICRE-Módulo para la gestión y control del Chequeo de recibos</v>
      </c>
      <c r="B7148" s="9" t="s">
        <v>14647</v>
      </c>
      <c r="C7148" s="9" t="s">
        <v>14648</v>
      </c>
      <c r="D7148" t="str">
        <f t="shared" si="224"/>
        <v>SOICRE-Módulo para la gestión y control del Chequeo de recibos</v>
      </c>
    </row>
    <row r="7149" spans="1:4" x14ac:dyDescent="0.35">
      <c r="A7149" t="str">
        <f t="shared" si="223"/>
        <v>SOITBA-Taller para registro de la información básica de los roles involucrados en la intermediación: Fábrica, Distribuidor, Intemediario, Administrador.</v>
      </c>
      <c r="B7149" s="9" t="s">
        <v>14649</v>
      </c>
      <c r="C7149" s="9" t="s">
        <v>14650</v>
      </c>
      <c r="D7149" t="str">
        <f t="shared" si="224"/>
        <v>SOITBA-Taller para registro de la información básica de los roles involucrados en la intermediación: Fábrica, Distribuidor, Intemediario, Administrador.</v>
      </c>
    </row>
    <row r="7150" spans="1:4" x14ac:dyDescent="0.35">
      <c r="A7150" t="str">
        <f t="shared" si="223"/>
        <v>SOITPI-Taller de Productos para registro de la información básica de los productos de seguros negociados con las diferentes fábricas y que se venden por las redes del grupo</v>
      </c>
      <c r="B7150" s="9" t="s">
        <v>14651</v>
      </c>
      <c r="C7150" s="9" t="s">
        <v>14652</v>
      </c>
      <c r="D7150" t="str">
        <f t="shared" si="224"/>
        <v>SOITPI-Taller de Productos para registro de la información básica de los productos de seguros negociados con las diferentes fábricas y que se venden por las redes del grupo</v>
      </c>
    </row>
    <row r="7151" spans="1:4" x14ac:dyDescent="0.35">
      <c r="A7151" t="str">
        <f t="shared" si="223"/>
        <v>SONDEO-Aplicación para la realización de pequeñas encuestas y sondeos.</v>
      </c>
      <c r="B7151" s="9" t="s">
        <v>14653</v>
      </c>
      <c r="C7151" s="9" t="s">
        <v>14654</v>
      </c>
      <c r="D7151" t="str">
        <f t="shared" si="224"/>
        <v>SONDEO-Aplicación para la realización de pequeñas encuestas y sondeos.</v>
      </c>
    </row>
    <row r="7152" spans="1:4" x14ac:dyDescent="0.35">
      <c r="A7152" t="str">
        <f t="shared" si="223"/>
        <v>SOPCAL-Aplicación específica  para la MULTIimplementación del Sistema de Liquidación y Cobro - Alemania</v>
      </c>
      <c r="B7152" s="9" t="s">
        <v>14655</v>
      </c>
      <c r="C7152" s="9" t="s">
        <v>14656</v>
      </c>
      <c r="D7152" t="str">
        <f t="shared" si="224"/>
        <v>SOPCAL-Aplicación específica  para la MULTIimplementación del Sistema de Liquidación y Cobro - Alemania</v>
      </c>
    </row>
    <row r="7153" spans="1:4" x14ac:dyDescent="0.35">
      <c r="A7153" t="str">
        <f t="shared" si="223"/>
        <v>SOPCBK-Soporte Oficina Canal Banking Reform</v>
      </c>
      <c r="B7153" s="9" t="s">
        <v>14657</v>
      </c>
      <c r="C7153" s="9" t="s">
        <v>14658</v>
      </c>
      <c r="D7153" t="str">
        <f t="shared" si="224"/>
        <v>SOPCBK-Soporte Oficina Canal Banking Reform</v>
      </c>
    </row>
    <row r="7154" spans="1:4" x14ac:dyDescent="0.35">
      <c r="A7154" t="str">
        <f t="shared" si="223"/>
        <v>SOPCDE-Gestión Soportes Físicos</v>
      </c>
      <c r="B7154" s="9" t="s">
        <v>11659</v>
      </c>
      <c r="C7154" s="9" t="s">
        <v>14659</v>
      </c>
      <c r="D7154" t="str">
        <f t="shared" si="224"/>
        <v>SOPCDE-Gestión Soportes Físicos</v>
      </c>
    </row>
    <row r="7155" spans="1:4" x14ac:dyDescent="0.35">
      <c r="A7155" t="str">
        <f t="shared" si="223"/>
        <v>SOPCOM-Aplicación para gestionar  y dar soporte a la liquidación, Cobro y Almacenamiento de Comisiones generadas por operativas de contratos de otras aplicaciones u otras operativas que no están asociadas a ningún contrato ni servicio.</v>
      </c>
      <c r="B7155" s="9" t="s">
        <v>14660</v>
      </c>
      <c r="C7155" s="9" t="s">
        <v>14661</v>
      </c>
      <c r="D7155" t="str">
        <f t="shared" si="224"/>
        <v>SOPCOM-Aplicación para gestionar  y dar soporte a la liquidación, Cobro y Almacenamiento de Comisiones generadas por operativas de contratos de otras aplicaciones u otras operativas que no están asociadas a ningún contrato ni servicio.</v>
      </c>
    </row>
    <row r="7156" spans="1:4" x14ac:dyDescent="0.35">
      <c r="A7156" t="str">
        <f t="shared" si="223"/>
        <v>SOPCPR-Aplicación para las Lógicas de Presentación para Canales Presenciales del Sistema de Liquidación y Cobro</v>
      </c>
      <c r="B7156" s="9" t="s">
        <v>14662</v>
      </c>
      <c r="C7156" s="9" t="s">
        <v>14663</v>
      </c>
      <c r="D7156" t="str">
        <f t="shared" si="224"/>
        <v>SOPCPR-Aplicación para las Lógicas de Presentación para Canales Presenciales del Sistema de Liquidación y Cobro</v>
      </c>
    </row>
    <row r="7157" spans="1:4" x14ac:dyDescent="0.35">
      <c r="A7157" t="str">
        <f t="shared" si="223"/>
        <v>SOPCU1-Gestión Soportes Físicos</v>
      </c>
      <c r="B7157" s="9" t="s">
        <v>11659</v>
      </c>
      <c r="C7157" s="9" t="s">
        <v>14664</v>
      </c>
      <c r="D7157" t="str">
        <f t="shared" si="224"/>
        <v>SOPCU1-Gestión Soportes Físicos</v>
      </c>
    </row>
    <row r="7158" spans="1:4" x14ac:dyDescent="0.35">
      <c r="A7158" t="str">
        <f t="shared" si="223"/>
        <v>SOPCUK-Gestión Soportes Físicos</v>
      </c>
      <c r="B7158" s="9" t="s">
        <v>11659</v>
      </c>
      <c r="C7158" s="9" t="s">
        <v>14665</v>
      </c>
      <c r="D7158" t="str">
        <f t="shared" si="224"/>
        <v>SOPCUK-Gestión Soportes Físicos</v>
      </c>
    </row>
    <row r="7159" spans="1:4" x14ac:dyDescent="0.35">
      <c r="A7159" t="str">
        <f t="shared" si="223"/>
        <v>SOPCUS-Aplicación específica  para la MULTIimplementación del Sistema de Liquidación y Cobro - USA</v>
      </c>
      <c r="B7159" s="9" t="s">
        <v>14666</v>
      </c>
      <c r="C7159" s="9" t="s">
        <v>14667</v>
      </c>
      <c r="D7159" t="str">
        <f t="shared" si="224"/>
        <v>SOPCUS-Aplicación específica  para la MULTIimplementación del Sistema de Liquidación y Cobro - USA</v>
      </c>
    </row>
    <row r="7160" spans="1:4" x14ac:dyDescent="0.35">
      <c r="A7160" t="str">
        <f t="shared" si="223"/>
        <v>SOPORT-SOPORTES</v>
      </c>
      <c r="B7160" s="9" t="s">
        <v>14668</v>
      </c>
      <c r="C7160" s="9" t="s">
        <v>14669</v>
      </c>
      <c r="D7160" t="str">
        <f t="shared" si="224"/>
        <v>SOPORT-SOPORTES</v>
      </c>
    </row>
    <row r="7161" spans="1:4" x14ac:dyDescent="0.35">
      <c r="A7161" t="str">
        <f t="shared" si="223"/>
        <v>SOPRFB-Soporte Oficina Reforming F Banking</v>
      </c>
      <c r="B7161" s="9" t="s">
        <v>14670</v>
      </c>
      <c r="C7161" s="9" t="s">
        <v>14671</v>
      </c>
      <c r="D7161" t="str">
        <f t="shared" si="224"/>
        <v>SOPRFB-Soporte Oficina Reforming F Banking</v>
      </c>
    </row>
    <row r="7162" spans="1:4" x14ac:dyDescent="0.35">
      <c r="A7162" t="str">
        <f t="shared" si="223"/>
        <v>SOPTIT-SEGURIDAD OPERATIVA TITUS.</v>
      </c>
      <c r="B7162" s="9" t="s">
        <v>14672</v>
      </c>
      <c r="C7162" s="9" t="s">
        <v>14673</v>
      </c>
      <c r="D7162" t="str">
        <f t="shared" si="224"/>
        <v>SOPTIT-SEGURIDAD OPERATIVA TITUS.</v>
      </c>
    </row>
    <row r="7163" spans="1:4" x14ac:dyDescent="0.35">
      <c r="A7163" t="str">
        <f t="shared" si="223"/>
        <v>SORTCO-LOCAL MODELO SORT CODE ABBEY</v>
      </c>
      <c r="B7163" s="9" t="s">
        <v>14674</v>
      </c>
      <c r="C7163" s="9" t="s">
        <v>14675</v>
      </c>
      <c r="D7163" t="str">
        <f t="shared" si="224"/>
        <v>SORTCO-LOCAL MODELO SORT CODE ABBEY</v>
      </c>
    </row>
    <row r="7164" spans="1:4" x14ac:dyDescent="0.35">
      <c r="A7164" t="str">
        <f t="shared" si="223"/>
        <v>SOTRIN-SOVEREIGN - TREASURY INTEGRATION</v>
      </c>
      <c r="B7164" s="9" t="s">
        <v>14676</v>
      </c>
      <c r="C7164" s="9" t="s">
        <v>14677</v>
      </c>
      <c r="D7164" t="str">
        <f t="shared" si="224"/>
        <v>SOTRIN-SOVEREIGN - TREASURY INTEGRATION</v>
      </c>
    </row>
    <row r="7165" spans="1:4" x14ac:dyDescent="0.35">
      <c r="A7165" t="str">
        <f t="shared" si="223"/>
        <v>SOUCNR-Aplicación donde residirá el SWF necesario para la solicitud unificada de código de no residente a BdE</v>
      </c>
      <c r="B7165" s="9" t="s">
        <v>14678</v>
      </c>
      <c r="C7165" s="9" t="s">
        <v>14679</v>
      </c>
      <c r="D7165" t="str">
        <f t="shared" si="224"/>
        <v>SOUCNR-Aplicación donde residirá el SWF necesario para la solicitud unificada de código de no residente a BdE</v>
      </c>
    </row>
    <row r="7166" spans="1:4" x14ac:dyDescent="0.35">
      <c r="A7166" t="str">
        <f t="shared" si="223"/>
        <v>SOVACH-PROCESO LOCAL SOVEREIGN ACH.</v>
      </c>
      <c r="B7166" s="9" t="s">
        <v>14680</v>
      </c>
      <c r="C7166" s="9" t="s">
        <v>14681</v>
      </c>
      <c r="D7166" t="str">
        <f t="shared" si="224"/>
        <v>SOVACH-PROCESO LOCAL SOVEREIGN ACH.</v>
      </c>
    </row>
    <row r="7167" spans="1:4" x14ac:dyDescent="0.35">
      <c r="A7167" t="str">
        <f t="shared" si="223"/>
        <v>SOVCON-SOV-CONTROL TAX REPORTER (LOCAL SOVEREIGN)</v>
      </c>
      <c r="B7167" s="9" t="s">
        <v>14682</v>
      </c>
      <c r="C7167" s="9" t="s">
        <v>14683</v>
      </c>
      <c r="D7167" t="str">
        <f t="shared" si="224"/>
        <v>SOVCON-SOV-CONTROL TAX REPORTER (LOCAL SOVEREIGN)</v>
      </c>
    </row>
    <row r="7168" spans="1:4" x14ac:dyDescent="0.35">
      <c r="A7168" t="str">
        <f t="shared" si="223"/>
        <v>SOVCOT-SOFTWARE SOVEREIGN DE GESTION DE CONTRATOS</v>
      </c>
      <c r="B7168" s="9" t="s">
        <v>14684</v>
      </c>
      <c r="C7168" s="9" t="s">
        <v>14685</v>
      </c>
      <c r="D7168" t="str">
        <f t="shared" si="224"/>
        <v>SOVCOT-SOFTWARE SOVEREIGN DE GESTION DE CONTRATOS</v>
      </c>
    </row>
    <row r="7169" spans="1:4" x14ac:dyDescent="0.35">
      <c r="A7169" t="str">
        <f t="shared" si="223"/>
        <v>SOVFRE-APPLICACIóN LOCAL SOVEREIGN PARA ALIMENTAR FRS</v>
      </c>
      <c r="B7169" s="9" t="s">
        <v>14686</v>
      </c>
      <c r="C7169" s="9" t="s">
        <v>14687</v>
      </c>
      <c r="D7169" t="str">
        <f t="shared" si="224"/>
        <v>SOVFRE-APPLICACIóN LOCAL SOVEREIGN PARA ALIMENTAR FRS</v>
      </c>
    </row>
    <row r="7170" spans="1:4" x14ac:dyDescent="0.35">
      <c r="A7170" t="str">
        <f t="shared" si="223"/>
        <v>SOVFRG-PROCESO LOCAL SOVEREIGN FOREIGN.</v>
      </c>
      <c r="B7170" s="9" t="s">
        <v>14688</v>
      </c>
      <c r="C7170" s="9" t="s">
        <v>14689</v>
      </c>
      <c r="D7170" t="str">
        <f t="shared" si="224"/>
        <v>SOVFRG-PROCESO LOCAL SOVEREIGN FOREIGN.</v>
      </c>
    </row>
    <row r="7171" spans="1:4" x14ac:dyDescent="0.35">
      <c r="A7171" t="str">
        <f t="shared" si="223"/>
        <v>SOVLLL-APPLICATION TO FEED BRIDGER WITH PARTENON DATA</v>
      </c>
      <c r="B7171" s="9" t="s">
        <v>14690</v>
      </c>
      <c r="C7171" s="9" t="s">
        <v>14691</v>
      </c>
      <c r="D7171" t="str">
        <f t="shared" si="224"/>
        <v>SOVLLL-APPLICATION TO FEED BRIDGER WITH PARTENON DATA</v>
      </c>
    </row>
    <row r="7172" spans="1:4" x14ac:dyDescent="0.35">
      <c r="A7172" t="str">
        <f t="shared" si="223"/>
        <v>SOVRET-RETENCIONES CTAS PERSONALES SOVEREIGN</v>
      </c>
      <c r="B7172" s="9" t="s">
        <v>14692</v>
      </c>
      <c r="C7172" s="9" t="s">
        <v>14693</v>
      </c>
      <c r="D7172" t="str">
        <f t="shared" si="224"/>
        <v>SOVRET-RETENCIONES CTAS PERSONALES SOVEREIGN</v>
      </c>
    </row>
    <row r="7173" spans="1:4" x14ac:dyDescent="0.35">
      <c r="A7173" t="str">
        <f t="shared" si="223"/>
        <v>SPBCSO-Servicios de Consulta y Cálculo de la Segmentación atendiento al riesgo de blanqueo de capitales de la persona. Sovereign USA</v>
      </c>
      <c r="B7173" s="9" t="s">
        <v>14694</v>
      </c>
      <c r="C7173" s="9" t="s">
        <v>14695</v>
      </c>
      <c r="D7173" t="str">
        <f t="shared" si="224"/>
        <v>SPBCSO-Servicios de Consulta y Cálculo de la Segmentación atendiento al riesgo de blanqueo de capitales de la persona. Sovereign USA</v>
      </c>
    </row>
    <row r="7174" spans="1:4" x14ac:dyDescent="0.35">
      <c r="A7174" t="str">
        <f t="shared" si="223"/>
        <v>SPEECH-Genesys Speech Analytics Platform for Contact Center Audio Recognition</v>
      </c>
      <c r="B7174" s="9" t="s">
        <v>14696</v>
      </c>
      <c r="C7174" s="9" t="s">
        <v>14697</v>
      </c>
      <c r="D7174" t="str">
        <f t="shared" si="224"/>
        <v>SPEECH-Genesys Speech Analytics Platform for Contact Center Audio Recognition</v>
      </c>
    </row>
    <row r="7175" spans="1:4" x14ac:dyDescent="0.35">
      <c r="A7175" t="str">
        <f t="shared" si="223"/>
        <v>SPCBAC-South Production Corporate Back Firewall</v>
      </c>
      <c r="B7175" s="9" t="s">
        <v>14698</v>
      </c>
      <c r="C7175" s="9" t="s">
        <v>14699</v>
      </c>
      <c r="D7175" t="str">
        <f t="shared" si="224"/>
        <v>SPCBAC-South Production Corporate Back Firewall</v>
      </c>
    </row>
    <row r="7176" spans="1:4" x14ac:dyDescent="0.35">
      <c r="A7176" t="str">
        <f t="shared" si="223"/>
        <v>SPCFRO-South Production Corporate Front Firewall</v>
      </c>
      <c r="B7176" s="9" t="s">
        <v>14700</v>
      </c>
      <c r="C7176" s="9" t="s">
        <v>14701</v>
      </c>
      <c r="D7176" t="str">
        <f t="shared" si="224"/>
        <v>SPCFRO-South Production Corporate Front Firewall</v>
      </c>
    </row>
    <row r="7177" spans="1:4" x14ac:dyDescent="0.35">
      <c r="A7177" t="str">
        <f t="shared" si="223"/>
        <v>SPCGEN-South Production Corporate Generic resources</v>
      </c>
      <c r="B7177" s="9" t="s">
        <v>14702</v>
      </c>
      <c r="C7177" s="9" t="s">
        <v>14703</v>
      </c>
      <c r="D7177" t="str">
        <f t="shared" si="224"/>
        <v>SPCGEN-South Production Corporate Generic resources</v>
      </c>
    </row>
    <row r="7178" spans="1:4" x14ac:dyDescent="0.35">
      <c r="A7178" t="str">
        <f t="shared" si="223"/>
        <v>SPFLUS-Aplicación que permitirá dirigir los documentos ya sea a Parthenon o a Carraker y asignarle a si mismo el Float correspondiente.</v>
      </c>
      <c r="B7178" s="9" t="s">
        <v>14704</v>
      </c>
      <c r="C7178" s="9" t="s">
        <v>14705</v>
      </c>
      <c r="D7178" t="str">
        <f t="shared" si="224"/>
        <v>SPFLUS-Aplicación que permitirá dirigir los documentos ya sea a Parthenon o a Carraker y asignarle a si mismo el Float correspondiente.</v>
      </c>
    </row>
    <row r="7179" spans="1:4" x14ac:dyDescent="0.35">
      <c r="A7179" t="str">
        <f t="shared" si="223"/>
        <v>SPGOLF-Web Golf Ciudad Grupo Santander España</v>
      </c>
      <c r="B7179" s="9" t="s">
        <v>14706</v>
      </c>
      <c r="C7179" s="9" t="s">
        <v>14707</v>
      </c>
      <c r="D7179" t="str">
        <f t="shared" si="224"/>
        <v>SPGOLF-Web Golf Ciudad Grupo Santander España</v>
      </c>
    </row>
    <row r="7180" spans="1:4" x14ac:dyDescent="0.35">
      <c r="A7180" t="str">
        <f t="shared" si="223"/>
        <v>SPITER-Modelo estructural que permite identificar la instancia donde residen los diferentes contratos Partenón, de uso general por todas las aplicaciones de resto de capas del software.</v>
      </c>
      <c r="B7180" s="9" t="s">
        <v>14708</v>
      </c>
      <c r="C7180" s="9" t="s">
        <v>14709</v>
      </c>
      <c r="D7180" t="str">
        <f t="shared" si="224"/>
        <v>SPITER-Modelo estructural que permite identificar la instancia donde residen los diferentes contratos Partenón, de uso general por todas las aplicaciones de resto de capas del software.</v>
      </c>
    </row>
    <row r="7181" spans="1:4" x14ac:dyDescent="0.35">
      <c r="A7181" t="str">
        <f t="shared" si="223"/>
        <v>SPLIBM-TRATAMIENTO ESPECIFICO PARA SPLITER DE CTO. EN GLOBAL</v>
      </c>
      <c r="B7181" s="9" t="s">
        <v>14710</v>
      </c>
      <c r="C7181" s="9" t="s">
        <v>14711</v>
      </c>
      <c r="D7181" t="str">
        <f t="shared" si="224"/>
        <v>SPLIBM-TRATAMIENTO ESPECIFICO PARA SPLITER DE CTO. EN GLOBAL</v>
      </c>
    </row>
    <row r="7182" spans="1:4" x14ac:dyDescent="0.35">
      <c r="A7182" t="str">
        <f t="shared" si="223"/>
        <v>SPLIBM-TRATAMIENTO CONTRATOS PARA SPLITTER BMG</v>
      </c>
      <c r="B7182" s="9" t="s">
        <v>14712</v>
      </c>
      <c r="C7182" s="9" t="s">
        <v>14711</v>
      </c>
      <c r="D7182" t="str">
        <f t="shared" si="224"/>
        <v>SPLIBM-TRATAMIENTO CONTRATOS PARA SPLITTER BMG</v>
      </c>
    </row>
    <row r="7183" spans="1:4" x14ac:dyDescent="0.35">
      <c r="A7183" t="str">
        <f t="shared" si="223"/>
        <v>SPLIES-TRATAMIENTO CONTRATOS PARA SPLITTER ES</v>
      </c>
      <c r="B7183" s="9" t="s">
        <v>14713</v>
      </c>
      <c r="C7183" s="9" t="s">
        <v>14714</v>
      </c>
      <c r="D7183" t="str">
        <f t="shared" si="224"/>
        <v>SPLIES-TRATAMIENTO CONTRATOS PARA SPLITTER ES</v>
      </c>
    </row>
    <row r="7184" spans="1:4" x14ac:dyDescent="0.35">
      <c r="A7184" t="str">
        <f t="shared" si="223"/>
        <v>SPLIUK-TRATAMIENTO CONTRATOS/TARJETASPARA SPLITTER UK</v>
      </c>
      <c r="B7184" s="9" t="s">
        <v>14715</v>
      </c>
      <c r="C7184" s="9" t="s">
        <v>14716</v>
      </c>
      <c r="D7184" t="str">
        <f t="shared" si="224"/>
        <v>SPLIUK-TRATAMIENTO CONTRATOS/TARJETASPARA SPLITTER UK</v>
      </c>
    </row>
    <row r="7185" spans="1:4" x14ac:dyDescent="0.35">
      <c r="A7185" t="str">
        <f t="shared" si="223"/>
        <v>SPLIUS-Modelo estructural que permite identificar la instancia donde residen los diferentes contratos Partenón, de uso general por todas las aplicaciones de resto de capas del software. Resolución de los criterios especificos para aplicar a los contratos de Usa.</v>
      </c>
      <c r="B7185" s="9" t="s">
        <v>14717</v>
      </c>
      <c r="C7185" s="9" t="s">
        <v>14718</v>
      </c>
      <c r="D7185" t="str">
        <f t="shared" si="224"/>
        <v>SPLIUS-Modelo estructural que permite identificar la instancia donde residen los diferentes contratos Partenón, de uso general por todas las aplicaciones de resto de capas del software. Resolución de los criterios especificos para aplicar a los contratos de Usa.</v>
      </c>
    </row>
    <row r="7186" spans="1:4" x14ac:dyDescent="0.35">
      <c r="A7186" t="str">
        <f t="shared" ref="A7186:A7252" si="225">CONCATENATE(C7186,"-",B7186)</f>
        <v>SPNCCL-CANAL OFICINA PRODUCTO NORMATIVO CONTABLE SOVEREIGN CORE PARTENON CLASIFICACION</v>
      </c>
      <c r="B7186" s="9" t="s">
        <v>14719</v>
      </c>
      <c r="C7186" s="9" t="s">
        <v>14720</v>
      </c>
      <c r="D7186" t="str">
        <f t="shared" ref="D7186:D7252" si="226">A7186</f>
        <v>SPNCCL-CANAL OFICINA PRODUCTO NORMATIVO CONTABLE SOVEREIGN CORE PARTENON CLASIFICACION</v>
      </c>
    </row>
    <row r="7187" spans="1:4" x14ac:dyDescent="0.35">
      <c r="A7187" t="str">
        <f t="shared" si="225"/>
        <v>SPNCCO-CANAL OFICINA PRODUCTO NORMATIVO CONTABLE SOVEREIGN CONTABILIZACION</v>
      </c>
      <c r="B7187" s="9" t="s">
        <v>14721</v>
      </c>
      <c r="C7187" s="9" t="s">
        <v>14722</v>
      </c>
      <c r="D7187" t="str">
        <f t="shared" si="226"/>
        <v>SPNCCO-CANAL OFICINA PRODUCTO NORMATIVO CONTABLE SOVEREIGN CONTABILIZACION</v>
      </c>
    </row>
    <row r="7188" spans="1:4" x14ac:dyDescent="0.35">
      <c r="A7188" t="str">
        <f t="shared" si="225"/>
        <v>SPNCCP-CANAL OFICINA PRODUCTO NORMATIVO CONTABLE SOVEREIGN CORE PNC</v>
      </c>
      <c r="B7188" s="9" t="s">
        <v>14723</v>
      </c>
      <c r="C7188" s="9" t="s">
        <v>14724</v>
      </c>
      <c r="D7188" t="str">
        <f t="shared" si="226"/>
        <v>SPNCCP-CANAL OFICINA PRODUCTO NORMATIVO CONTABLE SOVEREIGN CORE PNC</v>
      </c>
    </row>
    <row r="7189" spans="1:4" x14ac:dyDescent="0.35">
      <c r="A7189" t="str">
        <f t="shared" si="225"/>
        <v>SPNCPA-CANAL OFICINA PRODUCTO NORMATIVO CONTABLE SOVEREIGN CORE PARTENON</v>
      </c>
      <c r="B7189" s="9" t="s">
        <v>14725</v>
      </c>
      <c r="C7189" s="9" t="s">
        <v>14726</v>
      </c>
      <c r="D7189" t="str">
        <f t="shared" si="226"/>
        <v>SPNCPA-CANAL OFICINA PRODUCTO NORMATIVO CONTABLE SOVEREIGN CORE PARTENON</v>
      </c>
    </row>
    <row r="7190" spans="1:4" x14ac:dyDescent="0.35">
      <c r="A7190" t="str">
        <f t="shared" si="225"/>
        <v>SPNCPR-CANAL OFICINA PRODUCTO NORMATIVO CONTABLE SOVEREIGN CORE PARTENON PROVISION</v>
      </c>
      <c r="B7190" s="9" t="s">
        <v>14727</v>
      </c>
      <c r="C7190" s="9" t="s">
        <v>14728</v>
      </c>
      <c r="D7190" t="str">
        <f t="shared" si="226"/>
        <v>SPNCPR-CANAL OFICINA PRODUCTO NORMATIVO CONTABLE SOVEREIGN CORE PARTENON PROVISION</v>
      </c>
    </row>
    <row r="7191" spans="1:4" x14ac:dyDescent="0.35">
      <c r="A7191" t="str">
        <f t="shared" si="225"/>
        <v>SPOKE2-Second level Spoke (Spoke2) elements</v>
      </c>
      <c r="B7191" s="9" t="s">
        <v>14729</v>
      </c>
      <c r="C7191" s="9" t="s">
        <v>14730</v>
      </c>
      <c r="D7191" t="str">
        <f t="shared" si="226"/>
        <v>SPOKE2-Second level Spoke (Spoke2) elements</v>
      </c>
    </row>
    <row r="7192" spans="1:4" x14ac:dyDescent="0.35">
      <c r="A7192" t="str">
        <f t="shared" si="225"/>
        <v>SPPBSO-SPP BUREAU SEARCH ORCHESTRATION</v>
      </c>
      <c r="B7192" s="9" t="s">
        <v>14731</v>
      </c>
      <c r="C7192" s="9" t="s">
        <v>14732</v>
      </c>
      <c r="D7192" t="str">
        <f t="shared" si="226"/>
        <v>SPPBSO-SPP BUREAU SEARCH ORCHESTRATION</v>
      </c>
    </row>
    <row r="7193" spans="1:4" x14ac:dyDescent="0.35">
      <c r="A7193" t="str">
        <f t="shared" si="225"/>
        <v>SPPDLG-SPP DECISION LOG</v>
      </c>
      <c r="B7193" s="9" t="s">
        <v>14733</v>
      </c>
      <c r="C7193" s="9" t="s">
        <v>14734</v>
      </c>
      <c r="D7193" t="str">
        <f t="shared" si="226"/>
        <v>SPPDLG-SPP DECISION LOG</v>
      </c>
    </row>
    <row r="7194" spans="1:4" x14ac:dyDescent="0.35">
      <c r="A7194" t="str">
        <f t="shared" si="225"/>
        <v>SPRBAC-South Production SCIB Back Firewall</v>
      </c>
      <c r="B7194" s="9" t="s">
        <v>14735</v>
      </c>
      <c r="C7194" s="9" t="s">
        <v>14736</v>
      </c>
      <c r="D7194" t="str">
        <f t="shared" si="226"/>
        <v>SPRBAC-South Production SCIB Back Firewall</v>
      </c>
    </row>
    <row r="7195" spans="1:4" x14ac:dyDescent="0.35">
      <c r="A7195" t="str">
        <f t="shared" si="225"/>
        <v>SPREGL-Applicación Local Sovereign para generar PRE-GL</v>
      </c>
      <c r="B7195" s="9" t="s">
        <v>14737</v>
      </c>
      <c r="C7195" s="9" t="s">
        <v>14738</v>
      </c>
      <c r="D7195" t="str">
        <f t="shared" si="226"/>
        <v>SPREGL-Applicación Local Sovereign para generar PRE-GL</v>
      </c>
    </row>
    <row r="7196" spans="1:4" x14ac:dyDescent="0.35">
      <c r="A7196" t="str">
        <f t="shared" si="225"/>
        <v>SPRFRO-South Production SCIB Front Firewall</v>
      </c>
      <c r="B7196" s="9" t="s">
        <v>14739</v>
      </c>
      <c r="C7196" s="9" t="s">
        <v>14740</v>
      </c>
      <c r="D7196" t="str">
        <f t="shared" si="226"/>
        <v>SPRFRO-South Production SCIB Front Firewall</v>
      </c>
    </row>
    <row r="7197" spans="1:4" x14ac:dyDescent="0.35">
      <c r="A7197" t="str">
        <f t="shared" si="225"/>
        <v>SPS201-Site de pre para valoración de sps2013 en Santander</v>
      </c>
      <c r="B7197" s="9" t="s">
        <v>14741</v>
      </c>
      <c r="C7197" s="9" t="s">
        <v>14742</v>
      </c>
      <c r="D7197" t="str">
        <f t="shared" si="226"/>
        <v>SPS201-Site de pre para valoración de sps2013 en Santander</v>
      </c>
    </row>
    <row r="7198" spans="1:4" x14ac:dyDescent="0.35">
      <c r="A7198" t="str">
        <f t="shared" si="225"/>
        <v>SPSECL-Aplicação que segmenta os clientes</v>
      </c>
      <c r="B7198" s="9" t="s">
        <v>14743</v>
      </c>
      <c r="C7198" s="9" t="s">
        <v>14744</v>
      </c>
      <c r="D7198" t="str">
        <f t="shared" si="226"/>
        <v>SPSECL-Aplicação que segmenta os clientes</v>
      </c>
    </row>
    <row r="7199" spans="1:4" x14ac:dyDescent="0.35">
      <c r="A7199" t="str">
        <f t="shared" si="225"/>
        <v>SRNAEN-MENSAJES NO FINANCIEROS SEPA</v>
      </c>
      <c r="B7199" s="9" t="s">
        <v>11922</v>
      </c>
      <c r="C7199" s="9" t="s">
        <v>14745</v>
      </c>
      <c r="D7199" t="str">
        <f t="shared" si="226"/>
        <v>SRNAEN-MENSAJES NO FINANCIEROS SEPA</v>
      </c>
    </row>
    <row r="7200" spans="1:4" x14ac:dyDescent="0.35">
      <c r="A7200" t="str">
        <f t="shared" si="225"/>
        <v>SRTCOR-Aplicación que maneja los Ratings de Securities</v>
      </c>
      <c r="B7200" s="9" t="s">
        <v>14746</v>
      </c>
      <c r="C7200" s="9" t="s">
        <v>14747</v>
      </c>
      <c r="D7200" t="str">
        <f t="shared" si="226"/>
        <v>SRTCOR-Aplicación que maneja los Ratings de Securities</v>
      </c>
    </row>
    <row r="7201" spans="1:4" x14ac:dyDescent="0.35">
      <c r="A7201" t="str">
        <f t="shared" si="225"/>
        <v>SSAAAB-SISTEMAS DE ANáLISIS - APLICACIóN ABBEY</v>
      </c>
      <c r="B7201" s="9" t="s">
        <v>14748</v>
      </c>
      <c r="C7201" s="9" t="s">
        <v>14749</v>
      </c>
      <c r="D7201" t="str">
        <f t="shared" si="226"/>
        <v>SSAAAB-SISTEMAS DE ANáLISIS - APLICACIóN ABBEY</v>
      </c>
    </row>
    <row r="7202" spans="1:4" x14ac:dyDescent="0.35">
      <c r="A7202" t="str">
        <f t="shared" si="225"/>
        <v>SSAAAB-SISTEMAS DE ANáLISIS - APLICACIóN ABBEY</v>
      </c>
      <c r="B7202" s="9" t="s">
        <v>14748</v>
      </c>
      <c r="C7202" s="9" t="s">
        <v>14749</v>
      </c>
      <c r="D7202" t="str">
        <f t="shared" si="226"/>
        <v>SSAAAB-SISTEMAS DE ANáLISIS - APLICACIóN ABBEY</v>
      </c>
    </row>
    <row r="7203" spans="1:4" x14ac:dyDescent="0.35">
      <c r="A7203" t="str">
        <f t="shared" si="225"/>
        <v>SSAAES-SISTEMAS DE ANALISIS EMPRESASRODUCTO ESPAÑA</v>
      </c>
      <c r="B7203" s="9" t="s">
        <v>14750</v>
      </c>
      <c r="C7203" s="9" t="s">
        <v>14751</v>
      </c>
      <c r="D7203" t="str">
        <f t="shared" si="226"/>
        <v>SSAAES-SISTEMAS DE ANALISIS EMPRESASRODUCTO ESPAÑA</v>
      </c>
    </row>
    <row r="7204" spans="1:4" x14ac:dyDescent="0.35">
      <c r="A7204" t="str">
        <f t="shared" si="225"/>
        <v>SSAAIM-IMPRESION SISTEMAS DE ANALISIS</v>
      </c>
      <c r="B7204" s="9" t="s">
        <v>14752</v>
      </c>
      <c r="C7204" s="9" t="s">
        <v>14753</v>
      </c>
      <c r="D7204" t="str">
        <f t="shared" si="226"/>
        <v>SSAAIM-IMPRESION SISTEMAS DE ANALISIS</v>
      </c>
    </row>
    <row r="7205" spans="1:4" x14ac:dyDescent="0.35">
      <c r="A7205" t="str">
        <f t="shared" si="225"/>
        <v>SSAAIM-IMPRESION SISTEMAS DE ANALISIS</v>
      </c>
      <c r="B7205" s="9" t="s">
        <v>14752</v>
      </c>
      <c r="C7205" s="9" t="s">
        <v>14753</v>
      </c>
      <c r="D7205" t="str">
        <f t="shared" si="226"/>
        <v>SSAAIM-IMPRESION SISTEMAS DE ANALISIS</v>
      </c>
    </row>
    <row r="7206" spans="1:4" x14ac:dyDescent="0.35">
      <c r="A7206" t="str">
        <f t="shared" si="225"/>
        <v>SSABRL-Sistema de Análisis Brasil</v>
      </c>
      <c r="B7206" s="9" t="s">
        <v>14754</v>
      </c>
      <c r="C7206" s="9" t="s">
        <v>14755</v>
      </c>
      <c r="D7206" t="str">
        <f t="shared" si="226"/>
        <v>SSABRL-Sistema de Análisis Brasil</v>
      </c>
    </row>
    <row r="7207" spans="1:4" x14ac:dyDescent="0.35">
      <c r="A7207" t="str">
        <f t="shared" si="225"/>
        <v>SSABRL-Sistema de Análisis Brasil</v>
      </c>
      <c r="B7207" s="9" t="s">
        <v>14754</v>
      </c>
      <c r="C7207" s="9" t="s">
        <v>14755</v>
      </c>
      <c r="D7207" t="str">
        <f t="shared" si="226"/>
        <v>SSABRL-Sistema de Análisis Brasil</v>
      </c>
    </row>
    <row r="7208" spans="1:4" x14ac:dyDescent="0.35">
      <c r="A7208" t="str">
        <f t="shared" si="225"/>
        <v>SSABTO-SSAA Banesto (Producto)</v>
      </c>
      <c r="B7208" s="9" t="s">
        <v>14756</v>
      </c>
      <c r="C7208" s="9" t="s">
        <v>14757</v>
      </c>
      <c r="D7208" t="str">
        <f t="shared" si="226"/>
        <v>SSABTO-SSAA Banesto (Producto)</v>
      </c>
    </row>
    <row r="7209" spans="1:4" x14ac:dyDescent="0.35">
      <c r="A7209" t="str">
        <f t="shared" si="225"/>
        <v>SSABTO-SSAA Banesto (Producto)</v>
      </c>
      <c r="B7209" s="9" t="s">
        <v>14756</v>
      </c>
      <c r="C7209" s="9" t="s">
        <v>14757</v>
      </c>
      <c r="D7209" t="str">
        <f t="shared" si="226"/>
        <v>SSABTO-SSAA Banesto (Producto)</v>
      </c>
    </row>
    <row r="7210" spans="1:4" x14ac:dyDescent="0.35">
      <c r="A7210" t="str">
        <f t="shared" si="225"/>
        <v>SSACAH-Sistema de Análisis Cahoot</v>
      </c>
      <c r="B7210" s="9" t="s">
        <v>14758</v>
      </c>
      <c r="C7210" s="9" t="s">
        <v>14759</v>
      </c>
      <c r="D7210" t="str">
        <f t="shared" si="226"/>
        <v>SSACAH-Sistema de Análisis Cahoot</v>
      </c>
    </row>
    <row r="7211" spans="1:4" x14ac:dyDescent="0.35">
      <c r="A7211" t="str">
        <f t="shared" si="225"/>
        <v>SSACAH-Sistema de Análisis Cahoot</v>
      </c>
      <c r="B7211" s="9" t="s">
        <v>14758</v>
      </c>
      <c r="C7211" s="9" t="s">
        <v>14759</v>
      </c>
      <c r="D7211" t="str">
        <f t="shared" si="226"/>
        <v>SSACAH-Sistema de Análisis Cahoot</v>
      </c>
    </row>
    <row r="7212" spans="1:4" x14ac:dyDescent="0.35">
      <c r="A7212" t="str">
        <f t="shared" si="225"/>
        <v>SSAMEX-Sistema de Análisis Mexico</v>
      </c>
      <c r="B7212" s="9" t="s">
        <v>14760</v>
      </c>
      <c r="C7212" s="9" t="s">
        <v>14761</v>
      </c>
      <c r="D7212" t="str">
        <f t="shared" si="226"/>
        <v>SSAMEX-Sistema de Análisis Mexico</v>
      </c>
    </row>
    <row r="7213" spans="1:4" x14ac:dyDescent="0.35">
      <c r="A7213" t="str">
        <f t="shared" si="225"/>
        <v>SSAMEX-Sistema de Análisis Mexico</v>
      </c>
      <c r="B7213" s="9" t="s">
        <v>14760</v>
      </c>
      <c r="C7213" s="9" t="s">
        <v>14761</v>
      </c>
      <c r="D7213" t="str">
        <f t="shared" si="226"/>
        <v>SSAMEX-Sistema de Análisis Mexico</v>
      </c>
    </row>
    <row r="7214" spans="1:4" x14ac:dyDescent="0.35">
      <c r="A7214" t="str">
        <f t="shared" si="225"/>
        <v>SSASAN-SSAA Santander</v>
      </c>
      <c r="B7214" s="9" t="s">
        <v>14762</v>
      </c>
      <c r="C7214" s="9" t="s">
        <v>14763</v>
      </c>
      <c r="D7214" t="str">
        <f t="shared" si="226"/>
        <v>SSASAN-SSAA Santander</v>
      </c>
    </row>
    <row r="7215" spans="1:4" x14ac:dyDescent="0.35">
      <c r="A7215" t="str">
        <f t="shared" si="225"/>
        <v>SSASAN-SSAA Santander</v>
      </c>
      <c r="B7215" s="9" t="s">
        <v>14762</v>
      </c>
      <c r="C7215" s="9" t="s">
        <v>14763</v>
      </c>
      <c r="D7215" t="str">
        <f t="shared" si="226"/>
        <v>SSASAN-SSAA Santander</v>
      </c>
    </row>
    <row r="7216" spans="1:4" x14ac:dyDescent="0.35">
      <c r="A7216" t="str">
        <f t="shared" si="225"/>
        <v>SSASCB-SISTEMA DE ANáLISIS SCB</v>
      </c>
      <c r="B7216" s="9" t="s">
        <v>14764</v>
      </c>
      <c r="C7216" s="9" t="s">
        <v>14765</v>
      </c>
      <c r="D7216" t="str">
        <f t="shared" si="226"/>
        <v>SSASCB-SISTEMA DE ANáLISIS SCB</v>
      </c>
    </row>
    <row r="7217" spans="1:4" x14ac:dyDescent="0.35">
      <c r="A7217" t="str">
        <f t="shared" si="225"/>
        <v>SSASCB-SISTEMA DE ANáLISIS SCB</v>
      </c>
      <c r="B7217" s="9" t="s">
        <v>14764</v>
      </c>
      <c r="C7217" s="9" t="s">
        <v>14765</v>
      </c>
      <c r="D7217" t="str">
        <f t="shared" si="226"/>
        <v>SSASCB-SISTEMA DE ANáLISIS SCB</v>
      </c>
    </row>
    <row r="7218" spans="1:4" x14ac:dyDescent="0.35">
      <c r="A7218" t="str">
        <f t="shared" si="225"/>
        <v>SSASEB-SISTEMAS DE ANáLISIS DE PEQUEñA Y MEDIANA EMPRESA</v>
      </c>
      <c r="B7218" s="9" t="s">
        <v>14766</v>
      </c>
      <c r="C7218" s="9" t="s">
        <v>14767</v>
      </c>
      <c r="D7218" t="str">
        <f t="shared" si="226"/>
        <v>SSASEB-SISTEMAS DE ANáLISIS DE PEQUEñA Y MEDIANA EMPRESA</v>
      </c>
    </row>
    <row r="7219" spans="1:4" x14ac:dyDescent="0.35">
      <c r="A7219" t="str">
        <f t="shared" si="225"/>
        <v>SSASEB-SISTEMAS DE ANáLISIS DE PEQUEñA Y MEDIANA EMPRESA</v>
      </c>
      <c r="B7219" s="9" t="s">
        <v>14766</v>
      </c>
      <c r="C7219" s="9" t="s">
        <v>14767</v>
      </c>
      <c r="D7219" t="str">
        <f t="shared" si="226"/>
        <v>SSASEB-SISTEMAS DE ANáLISIS DE PEQUEñA Y MEDIANA EMPRESA</v>
      </c>
    </row>
    <row r="7220" spans="1:4" x14ac:dyDescent="0.35">
      <c r="A7220" t="str">
        <f t="shared" si="225"/>
        <v>SSASOV-SISTEMA DE ANáLISIS SOV</v>
      </c>
      <c r="B7220" s="9" t="s">
        <v>14768</v>
      </c>
      <c r="C7220" s="9" t="s">
        <v>14769</v>
      </c>
      <c r="D7220" t="str">
        <f t="shared" si="226"/>
        <v>SSASOV-SISTEMA DE ANáLISIS SOV</v>
      </c>
    </row>
    <row r="7221" spans="1:4" x14ac:dyDescent="0.35">
      <c r="A7221" t="str">
        <f t="shared" si="225"/>
        <v>SSASOV-SISTEMA DE ANáLISIS SOV</v>
      </c>
      <c r="B7221" s="9" t="s">
        <v>14768</v>
      </c>
      <c r="C7221" s="9" t="s">
        <v>14769</v>
      </c>
      <c r="D7221" t="str">
        <f t="shared" si="226"/>
        <v>SSASOV-SISTEMA DE ANáLISIS SOV</v>
      </c>
    </row>
    <row r="7222" spans="1:4" x14ac:dyDescent="0.35">
      <c r="A7222" t="str">
        <f t="shared" si="225"/>
        <v>SSCUKE-SEGUROS DE CAMBIO UK-EMPRESAS</v>
      </c>
      <c r="B7222" s="9" t="s">
        <v>14770</v>
      </c>
      <c r="C7222" s="9" t="s">
        <v>14771</v>
      </c>
      <c r="D7222" t="str">
        <f t="shared" si="226"/>
        <v>SSCUKE-SEGUROS DE CAMBIO UK-EMPRESAS</v>
      </c>
    </row>
    <row r="7223" spans="1:4" x14ac:dyDescent="0.35">
      <c r="A7223" t="str">
        <f t="shared" si="225"/>
        <v>SSDACC-Módulo PDS Distribución Accidentes SAN</v>
      </c>
      <c r="B7223" s="9" t="s">
        <v>14772</v>
      </c>
      <c r="C7223" s="9" t="s">
        <v>14773</v>
      </c>
      <c r="D7223" t="str">
        <f t="shared" si="226"/>
        <v>SSDACC-Módulo PDS Distribución Accidentes SAN</v>
      </c>
    </row>
    <row r="7224" spans="1:4" x14ac:dyDescent="0.35">
      <c r="A7224" t="str">
        <f t="shared" si="225"/>
        <v>SSDAHO-DISTRIBUCION AHORRO PARA SAN</v>
      </c>
      <c r="B7224" s="9" t="s">
        <v>14774</v>
      </c>
      <c r="C7224" s="9" t="s">
        <v>14775</v>
      </c>
      <c r="D7224" t="str">
        <f t="shared" si="226"/>
        <v>SSDAHO-DISTRIBUCION AHORRO PARA SAN</v>
      </c>
    </row>
    <row r="7225" spans="1:4" x14ac:dyDescent="0.35">
      <c r="A7225" t="str">
        <f t="shared" si="225"/>
        <v>SSDCAT-CATáLOGO DE SEGUROS ESPECIALIZADO PARA SAN</v>
      </c>
      <c r="B7225" s="9" t="s">
        <v>14776</v>
      </c>
      <c r="C7225" s="9" t="s">
        <v>14777</v>
      </c>
      <c r="D7225" t="str">
        <f t="shared" si="226"/>
        <v>SSDCAT-CATáLOGO DE SEGUROS ESPECIALIZADO PARA SAN</v>
      </c>
    </row>
    <row r="7226" spans="1:4" x14ac:dyDescent="0.35">
      <c r="A7226" t="str">
        <f t="shared" si="225"/>
        <v>SSDCAX-Elementos generales y estructurales necesarios para la distribución de seguros desde las redes Grupo</v>
      </c>
      <c r="B7226" s="9" t="s">
        <v>14570</v>
      </c>
      <c r="C7226" s="9" t="s">
        <v>14778</v>
      </c>
      <c r="D7226" t="str">
        <f t="shared" si="226"/>
        <v>SSDCAX-Elementos generales y estructurales necesarios para la distribución de seguros desde las redes Grupo</v>
      </c>
    </row>
    <row r="7227" spans="1:4" x14ac:dyDescent="0.35">
      <c r="A7227" t="str">
        <f t="shared" si="225"/>
        <v>SSDCES-Consulta de seguros estructural para Santander</v>
      </c>
      <c r="B7227" s="9" t="s">
        <v>14779</v>
      </c>
      <c r="C7227" s="9" t="s">
        <v>14780</v>
      </c>
      <c r="D7227" t="str">
        <f t="shared" si="226"/>
        <v>SSDCES-Consulta de seguros estructural para Santander</v>
      </c>
    </row>
    <row r="7228" spans="1:4" x14ac:dyDescent="0.35">
      <c r="A7228" t="str">
        <f t="shared" si="225"/>
        <v>SSDCPO-CONSULTA OFICINA SAN</v>
      </c>
      <c r="B7228" s="9" t="s">
        <v>14781</v>
      </c>
      <c r="C7228" s="9" t="s">
        <v>14782</v>
      </c>
      <c r="D7228" t="str">
        <f t="shared" si="226"/>
        <v>SSDCPO-CONSULTA OFICINA SAN</v>
      </c>
    </row>
    <row r="7229" spans="1:4" x14ac:dyDescent="0.35">
      <c r="A7229" t="str">
        <f t="shared" si="225"/>
        <v>SSDCSI-San Seg Dis Con Seg Int</v>
      </c>
      <c r="B7229" s="9" t="s">
        <v>14783</v>
      </c>
      <c r="C7229" s="9" t="s">
        <v>14784</v>
      </c>
      <c r="D7229" t="str">
        <f t="shared" si="226"/>
        <v>SSDCSI-San Seg Dis Con Seg Int</v>
      </c>
    </row>
    <row r="7230" spans="1:4" x14ac:dyDescent="0.35">
      <c r="A7230" t="str">
        <f t="shared" si="225"/>
        <v>SSDDEC-Distribución Decesos SAN</v>
      </c>
      <c r="B7230" s="9" t="s">
        <v>14785</v>
      </c>
      <c r="C7230" s="9" t="s">
        <v>14786</v>
      </c>
      <c r="D7230" t="str">
        <f t="shared" si="226"/>
        <v>SSDDEC-Distribución Decesos SAN</v>
      </c>
    </row>
    <row r="7231" spans="1:4" x14ac:dyDescent="0.35">
      <c r="A7231" t="str">
        <f t="shared" si="225"/>
        <v>SSDDSC-Distribucion Seguros Conector SAN.</v>
      </c>
      <c r="B7231" s="9" t="s">
        <v>14787</v>
      </c>
      <c r="C7231" s="9" t="s">
        <v>14788</v>
      </c>
      <c r="D7231" t="str">
        <f t="shared" si="226"/>
        <v>SSDDSC-Distribucion Seguros Conector SAN.</v>
      </c>
    </row>
    <row r="7232" spans="1:4" x14ac:dyDescent="0.35">
      <c r="A7232" t="str">
        <f t="shared" si="225"/>
        <v>SSDGES-DISTRIBUCION GENERAL DE SEGUROS PARA SAN</v>
      </c>
      <c r="B7232" s="9" t="s">
        <v>14789</v>
      </c>
      <c r="C7232" s="9" t="s">
        <v>14790</v>
      </c>
      <c r="D7232" t="str">
        <f t="shared" si="226"/>
        <v>SSDGES-DISTRIBUCION GENERAL DE SEGUROS PARA SAN</v>
      </c>
    </row>
    <row r="7233" spans="1:4" x14ac:dyDescent="0.35">
      <c r="A7233" t="str">
        <f t="shared" si="225"/>
        <v>SSDILT-DISTRIBUCION IT SAN</v>
      </c>
      <c r="B7233" s="9" t="s">
        <v>14791</v>
      </c>
      <c r="C7233" s="9" t="s">
        <v>14792</v>
      </c>
      <c r="D7233" t="str">
        <f t="shared" si="226"/>
        <v>SSDILT-DISTRIBUCION IT SAN</v>
      </c>
    </row>
    <row r="7234" spans="1:4" x14ac:dyDescent="0.35">
      <c r="A7234" t="str">
        <f t="shared" si="225"/>
        <v>SSDMRI-Distribución Multirriesgo para Santander</v>
      </c>
      <c r="B7234" s="9" t="s">
        <v>14793</v>
      </c>
      <c r="C7234" s="9" t="s">
        <v>14794</v>
      </c>
      <c r="D7234" t="str">
        <f t="shared" si="226"/>
        <v>SSDMRI-Distribución Multirriesgo para Santander</v>
      </c>
    </row>
    <row r="7235" spans="1:4" x14ac:dyDescent="0.35">
      <c r="A7235" t="str">
        <f t="shared" si="225"/>
        <v>SSDRDI-DISTRIBUCION RECIBOS PARA SAN</v>
      </c>
      <c r="B7235" s="9" t="s">
        <v>14795</v>
      </c>
      <c r="C7235" s="9" t="s">
        <v>14796</v>
      </c>
      <c r="D7235" t="str">
        <f t="shared" si="226"/>
        <v>SSDRDI-DISTRIBUCION RECIBOS PARA SAN</v>
      </c>
    </row>
    <row r="7236" spans="1:4" x14ac:dyDescent="0.35">
      <c r="A7236" t="str">
        <f t="shared" si="225"/>
        <v>SSDSAN-Elementos generales y estructurales necesarios para la distribución de seguros desde las redes Grupo</v>
      </c>
      <c r="B7236" s="9" t="s">
        <v>14570</v>
      </c>
      <c r="C7236" s="9" t="s">
        <v>14797</v>
      </c>
      <c r="D7236" t="str">
        <f t="shared" si="226"/>
        <v>SSDSAN-Elementos generales y estructurales necesarios para la distribución de seguros desde las redes Grupo</v>
      </c>
    </row>
    <row r="7237" spans="1:4" x14ac:dyDescent="0.35">
      <c r="A7237" t="str">
        <f t="shared" si="225"/>
        <v>SSEMCS-SSAA Empresas Carterizadas Sov</v>
      </c>
      <c r="B7237" s="9" t="s">
        <v>14798</v>
      </c>
      <c r="C7237" s="9" t="s">
        <v>14799</v>
      </c>
      <c r="D7237" t="str">
        <f t="shared" si="226"/>
        <v>SSEMCS-SSAA Empresas Carterizadas Sov</v>
      </c>
    </row>
    <row r="7238" spans="1:4" x14ac:dyDescent="0.35">
      <c r="A7238" t="str">
        <f t="shared" si="225"/>
        <v>SSEMUC-SISTEMAS DE ANáLISIS - EMPRESAS UK CORPORATE</v>
      </c>
      <c r="B7238" s="9" t="s">
        <v>14800</v>
      </c>
      <c r="C7238" s="9" t="s">
        <v>14801</v>
      </c>
      <c r="D7238" t="str">
        <f t="shared" si="226"/>
        <v>SSEMUC-SISTEMAS DE ANáLISIS - EMPRESAS UK CORPORATE</v>
      </c>
    </row>
    <row r="7239" spans="1:4" x14ac:dyDescent="0.35">
      <c r="A7239" t="str">
        <f t="shared" si="225"/>
        <v>SSFACC-GEST ACCIDENTES LOCAL SAN</v>
      </c>
      <c r="B7239" s="9" t="s">
        <v>14802</v>
      </c>
      <c r="C7239" s="9" t="s">
        <v>14803</v>
      </c>
      <c r="D7239" t="str">
        <f t="shared" si="226"/>
        <v>SSFACC-GEST ACCIDENTES LOCAL SAN</v>
      </c>
    </row>
    <row r="7240" spans="1:4" x14ac:dyDescent="0.35">
      <c r="A7240" t="str">
        <f t="shared" si="225"/>
        <v>SSFCPI-JCONSSEG INTERNET SAN</v>
      </c>
      <c r="B7240" s="9" t="s">
        <v>14804</v>
      </c>
      <c r="C7240" s="9" t="s">
        <v>14805</v>
      </c>
      <c r="D7240" t="str">
        <f t="shared" si="226"/>
        <v>SSFCPI-JCONSSEG INTERNET SAN</v>
      </c>
    </row>
    <row r="7241" spans="1:4" x14ac:dyDescent="0.35">
      <c r="A7241" t="str">
        <f t="shared" si="225"/>
        <v>SSFCPO-CONSULTA SEGUROS OFICINA LOCALSAN</v>
      </c>
      <c r="B7241" s="9" t="s">
        <v>14806</v>
      </c>
      <c r="C7241" s="9" t="s">
        <v>14807</v>
      </c>
      <c r="D7241" t="str">
        <f t="shared" si="226"/>
        <v>SSFCPO-CONSULTA SEGUROS OFICINA LOCALSAN</v>
      </c>
    </row>
    <row r="7242" spans="1:4" x14ac:dyDescent="0.35">
      <c r="A7242" t="str">
        <f t="shared" si="225"/>
        <v>SSFEXT-EXTRACCIONES LOCAL SAN.</v>
      </c>
      <c r="B7242" s="9" t="s">
        <v>14808</v>
      </c>
      <c r="C7242" s="9" t="s">
        <v>14809</v>
      </c>
      <c r="D7242" t="str">
        <f t="shared" si="226"/>
        <v>SSFEXT-EXTRACCIONES LOCAL SAN.</v>
      </c>
    </row>
    <row r="7243" spans="1:4" x14ac:dyDescent="0.35">
      <c r="A7243" t="str">
        <f t="shared" si="225"/>
        <v>SSFFAC-FACTURACION LOCAL SAN</v>
      </c>
      <c r="B7243" s="9" t="s">
        <v>14810</v>
      </c>
      <c r="C7243" s="9" t="s">
        <v>14811</v>
      </c>
      <c r="D7243" t="str">
        <f t="shared" si="226"/>
        <v>SSFFAC-FACTURACION LOCAL SAN</v>
      </c>
    </row>
    <row r="7244" spans="1:4" x14ac:dyDescent="0.35">
      <c r="A7244" t="str">
        <f t="shared" si="225"/>
        <v>SSFGAH-GESTION AHORRO LOCAL SAN</v>
      </c>
      <c r="B7244" s="9" t="s">
        <v>14812</v>
      </c>
      <c r="C7244" s="9" t="s">
        <v>14813</v>
      </c>
      <c r="D7244" t="str">
        <f t="shared" si="226"/>
        <v>SSFGAH-GESTION AHORRO LOCAL SAN</v>
      </c>
    </row>
    <row r="7245" spans="1:4" x14ac:dyDescent="0.35">
      <c r="A7245" t="str">
        <f t="shared" si="225"/>
        <v>SSFGES-GESTION SEGUROS LOCAL SAN</v>
      </c>
      <c r="B7245" s="9" t="s">
        <v>14814</v>
      </c>
      <c r="C7245" s="9" t="s">
        <v>14815</v>
      </c>
      <c r="D7245" t="str">
        <f t="shared" si="226"/>
        <v>SSFGES-GESTION SEGUROS LOCAL SAN</v>
      </c>
    </row>
    <row r="7246" spans="1:4" x14ac:dyDescent="0.35">
      <c r="A7246" t="str">
        <f t="shared" si="225"/>
        <v>SSFGHO-GESTION HOGAR LOCAL SAN</v>
      </c>
      <c r="B7246" s="9" t="s">
        <v>14816</v>
      </c>
      <c r="C7246" s="9" t="s">
        <v>14817</v>
      </c>
      <c r="D7246" t="str">
        <f t="shared" si="226"/>
        <v>SSFGHO-GESTION HOGAR LOCAL SAN</v>
      </c>
    </row>
    <row r="7247" spans="1:4" x14ac:dyDescent="0.35">
      <c r="A7247" t="str">
        <f t="shared" si="225"/>
        <v>SSFGNV-GESTION NO VIDA LOCAL SAN</v>
      </c>
      <c r="B7247" s="9" t="s">
        <v>14818</v>
      </c>
      <c r="C7247" s="9" t="s">
        <v>14819</v>
      </c>
      <c r="D7247" t="str">
        <f t="shared" si="226"/>
        <v>SSFGNV-GESTION NO VIDA LOCAL SAN</v>
      </c>
    </row>
    <row r="7248" spans="1:4" x14ac:dyDescent="0.35">
      <c r="A7248" t="str">
        <f t="shared" si="225"/>
        <v>SSFGRE-GESTION RENTAS SAN</v>
      </c>
      <c r="B7248" s="9" t="s">
        <v>14820</v>
      </c>
      <c r="C7248" s="9" t="s">
        <v>14821</v>
      </c>
      <c r="D7248" t="str">
        <f t="shared" si="226"/>
        <v>SSFGRE-GESTION RENTAS SAN</v>
      </c>
    </row>
    <row r="7249" spans="1:4" x14ac:dyDescent="0.35">
      <c r="A7249" t="str">
        <f t="shared" si="225"/>
        <v>SSFGVI-GESTION VIDA LOCAL SAN</v>
      </c>
      <c r="B7249" s="9" t="s">
        <v>14822</v>
      </c>
      <c r="C7249" s="9" t="s">
        <v>14823</v>
      </c>
      <c r="D7249" t="str">
        <f t="shared" si="226"/>
        <v>SSFGVI-GESTION VIDA LOCAL SAN</v>
      </c>
    </row>
    <row r="7250" spans="1:4" x14ac:dyDescent="0.35">
      <c r="A7250" t="str">
        <f t="shared" si="225"/>
        <v>SSFIMO-Impresión documentos SAN</v>
      </c>
      <c r="B7250" s="9" t="s">
        <v>14824</v>
      </c>
      <c r="C7250" s="9" t="s">
        <v>14825</v>
      </c>
      <c r="D7250" t="str">
        <f t="shared" si="226"/>
        <v>SSFIMO-Impresión documentos SAN</v>
      </c>
    </row>
    <row r="7251" spans="1:4" x14ac:dyDescent="0.35">
      <c r="A7251" t="str">
        <f t="shared" si="225"/>
        <v>SSFLOC-Aplicación Local Santander</v>
      </c>
      <c r="B7251" s="9" t="s">
        <v>14826</v>
      </c>
      <c r="C7251" s="9" t="s">
        <v>14827</v>
      </c>
      <c r="D7251" t="str">
        <f t="shared" si="226"/>
        <v>SSFLOC-Aplicación Local Santander</v>
      </c>
    </row>
    <row r="7252" spans="1:4" x14ac:dyDescent="0.35">
      <c r="A7252" t="str">
        <f t="shared" si="225"/>
        <v>SSFMED-MEDIADORES LOCAL SAN</v>
      </c>
      <c r="B7252" s="9" t="s">
        <v>14828</v>
      </c>
      <c r="C7252" s="9" t="s">
        <v>14829</v>
      </c>
      <c r="D7252" t="str">
        <f t="shared" si="226"/>
        <v>SSFMED-MEDIADORES LOCAL SAN</v>
      </c>
    </row>
    <row r="7253" spans="1:4" x14ac:dyDescent="0.35">
      <c r="A7253" t="str">
        <f t="shared" ref="A7253:A7317" si="227">CONCATENATE(C7253,"-",B7253)</f>
        <v>SSFMGE-MOD GENERALES LOCAL SAN</v>
      </c>
      <c r="B7253" s="9" t="s">
        <v>14830</v>
      </c>
      <c r="C7253" s="9" t="s">
        <v>14831</v>
      </c>
      <c r="D7253" t="str">
        <f t="shared" ref="D7253:D7317" si="228">A7253</f>
        <v>SSFMGE-MOD GENERALES LOCAL SAN</v>
      </c>
    </row>
    <row r="7254" spans="1:4" x14ac:dyDescent="0.35">
      <c r="A7254" t="str">
        <f t="shared" si="227"/>
        <v>SSFPPI-GESTION PPI LOCAL SAN</v>
      </c>
      <c r="B7254" s="9" t="s">
        <v>14832</v>
      </c>
      <c r="C7254" s="9" t="s">
        <v>14833</v>
      </c>
      <c r="D7254" t="str">
        <f t="shared" si="228"/>
        <v>SSFPPI-GESTION PPI LOCAL SAN</v>
      </c>
    </row>
    <row r="7255" spans="1:4" x14ac:dyDescent="0.35">
      <c r="A7255" t="str">
        <f t="shared" si="227"/>
        <v>SSFSIN-SINIESTROS LOCAL SAN</v>
      </c>
      <c r="B7255" s="9" t="s">
        <v>14834</v>
      </c>
      <c r="C7255" s="9" t="s">
        <v>14835</v>
      </c>
      <c r="D7255" t="str">
        <f t="shared" si="228"/>
        <v>SSFSIN-SINIESTROS LOCAL SAN</v>
      </c>
    </row>
    <row r="7256" spans="1:4" x14ac:dyDescent="0.35">
      <c r="A7256" t="str">
        <f t="shared" si="227"/>
        <v>SSFTDP-TALLER PROD SAN</v>
      </c>
      <c r="B7256" s="9" t="s">
        <v>14836</v>
      </c>
      <c r="C7256" s="9" t="s">
        <v>14837</v>
      </c>
      <c r="D7256" t="str">
        <f t="shared" si="228"/>
        <v>SSFTDP-TALLER PROD SAN</v>
      </c>
    </row>
    <row r="7257" spans="1:4" x14ac:dyDescent="0.35">
      <c r="A7257" t="str">
        <f t="shared" si="227"/>
        <v>SSGBLZ-BLZCODES</v>
      </c>
      <c r="B7257" s="9" t="s">
        <v>14838</v>
      </c>
      <c r="C7257" s="9" t="s">
        <v>14839</v>
      </c>
      <c r="D7257" t="str">
        <f t="shared" si="228"/>
        <v>SSGBLZ-BLZCODES</v>
      </c>
    </row>
    <row r="7258" spans="1:4" x14ac:dyDescent="0.35">
      <c r="A7258" t="str">
        <f t="shared" si="227"/>
        <v>SSISUC-Sistemas de Análisis ISA Santander UK Corporate</v>
      </c>
      <c r="B7258" s="9" t="s">
        <v>14840</v>
      </c>
      <c r="C7258" s="9" t="s">
        <v>14841</v>
      </c>
      <c r="D7258" t="str">
        <f t="shared" si="228"/>
        <v>SSISUC-Sistemas de Análisis ISA Santander UK Corporate</v>
      </c>
    </row>
    <row r="7259" spans="1:4" x14ac:dyDescent="0.35">
      <c r="A7259" t="str">
        <f t="shared" si="227"/>
        <v>SSMCON-Es una aplicación cross a todos los productos donde se realiza la contabilidad de todos los productos de SSMM</v>
      </c>
      <c r="B7259" s="9" t="s">
        <v>14842</v>
      </c>
      <c r="C7259" s="9" t="s">
        <v>14843</v>
      </c>
      <c r="D7259" t="str">
        <f t="shared" si="228"/>
        <v>SSMCON-Es una aplicación cross a todos los productos donde se realiza la contabilidad de todos los productos de SSMM</v>
      </c>
    </row>
    <row r="7260" spans="1:4" x14ac:dyDescent="0.35">
      <c r="A7260" t="str">
        <f t="shared" si="227"/>
        <v>SSMMCR-contiene los procesos para la gestion de la aplicacion de seguros asociados a creditos</v>
      </c>
      <c r="B7260" s="9" t="s">
        <v>14844</v>
      </c>
      <c r="C7260" s="9" t="s">
        <v>14845</v>
      </c>
      <c r="D7260" t="str">
        <f t="shared" si="228"/>
        <v>SSMMCR-contiene los procesos para la gestion de la aplicacion de seguros asociados a creditos</v>
      </c>
    </row>
    <row r="7261" spans="1:4" x14ac:dyDescent="0.35">
      <c r="A7261" t="str">
        <f t="shared" si="227"/>
        <v>SSMMIX-Contiene procesos para gestion de seguros de tipo mixto.</v>
      </c>
      <c r="B7261" s="9" t="s">
        <v>14846</v>
      </c>
      <c r="C7261" s="9" t="s">
        <v>14847</v>
      </c>
      <c r="D7261" t="str">
        <f t="shared" si="228"/>
        <v>SSMMIX-Contiene procesos para gestion de seguros de tipo mixto.</v>
      </c>
    </row>
    <row r="7262" spans="1:4" x14ac:dyDescent="0.35">
      <c r="A7262" t="str">
        <f t="shared" si="227"/>
        <v>SSMPPF-Aplicacion que contiene los procesos para la gestion de seguros tipo PPFA</v>
      </c>
      <c r="B7262" s="9" t="s">
        <v>14848</v>
      </c>
      <c r="C7262" s="9" t="s">
        <v>14849</v>
      </c>
      <c r="D7262" t="str">
        <f t="shared" si="228"/>
        <v>SSMPPF-Aplicacion que contiene los procesos para la gestion de seguros tipo PPFA</v>
      </c>
    </row>
    <row r="7263" spans="1:4" x14ac:dyDescent="0.35">
      <c r="A7263" t="str">
        <f t="shared" si="227"/>
        <v>SSMREN-Contiene los procesos para la gestion de los seguros de tipo renta</v>
      </c>
      <c r="B7263" s="9" t="s">
        <v>14850</v>
      </c>
      <c r="C7263" s="9" t="s">
        <v>14851</v>
      </c>
      <c r="D7263" t="str">
        <f t="shared" si="228"/>
        <v>SSMREN-Contiene los procesos para la gestion de los seguros de tipo renta</v>
      </c>
    </row>
    <row r="7264" spans="1:4" x14ac:dyDescent="0.35">
      <c r="A7264" t="str">
        <f t="shared" si="227"/>
        <v>SSMSIN-Es una aplicación cross a todos los productos donde se realiza la operativa de gestion de siniestros</v>
      </c>
      <c r="B7264" s="9" t="s">
        <v>14852</v>
      </c>
      <c r="C7264" s="9" t="s">
        <v>14853</v>
      </c>
      <c r="D7264" t="str">
        <f t="shared" si="228"/>
        <v>SSMSIN-Es una aplicación cross a todos los productos donde se realiza la operativa de gestion de siniestros</v>
      </c>
    </row>
    <row r="7265" spans="1:4" x14ac:dyDescent="0.35">
      <c r="A7265" t="str">
        <f t="shared" si="227"/>
        <v>SSMSOL-Contiene los procesos para los intercambios de ficheros entre las aplicaciones de seguros,contabilidad, SII y reprocesado para su posterior envió de la aplicación de solvencia.</v>
      </c>
      <c r="B7265" s="9" t="s">
        <v>14854</v>
      </c>
      <c r="C7265" s="9" t="s">
        <v>14855</v>
      </c>
      <c r="D7265" t="str">
        <f t="shared" si="228"/>
        <v>SSMSOL-Contiene los procesos para los intercambios de ficheros entre las aplicaciones de seguros,contabilidad, SII y reprocesado para su posterior envió de la aplicación de solvencia.</v>
      </c>
    </row>
    <row r="7266" spans="1:4" x14ac:dyDescent="0.35">
      <c r="A7266" t="str">
        <f t="shared" si="227"/>
        <v>SSMTRA-Es una aplicación cross a todos los productos donde se realiza la operativa de transferencias</v>
      </c>
      <c r="B7266" s="9" t="s">
        <v>14856</v>
      </c>
      <c r="C7266" s="9" t="s">
        <v>14857</v>
      </c>
      <c r="D7266" t="str">
        <f t="shared" si="228"/>
        <v>SSMTRA-Es una aplicación cross a todos los productos donde se realiza la operativa de transferencias</v>
      </c>
    </row>
    <row r="7267" spans="1:4" x14ac:dyDescent="0.35">
      <c r="A7267" t="str">
        <f t="shared" si="227"/>
        <v>SSSAUK-SSAA SAPA UK</v>
      </c>
      <c r="B7267" s="9" t="s">
        <v>14858</v>
      </c>
      <c r="C7267" s="9" t="s">
        <v>14859</v>
      </c>
      <c r="D7267" t="str">
        <f t="shared" si="228"/>
        <v>SSSAUK-SSAA SAPA UK</v>
      </c>
    </row>
    <row r="7268" spans="1:4" x14ac:dyDescent="0.35">
      <c r="A7268" t="str">
        <f t="shared" si="227"/>
        <v>STCALE-Sistema de tratamiento de contactos para la validación y normalización de este dato según las características especificas de Alemania, de uso general por todas las aplicaciones de resto de capas del software</v>
      </c>
      <c r="B7268" s="9" t="s">
        <v>14860</v>
      </c>
      <c r="C7268" s="9" t="s">
        <v>14861</v>
      </c>
      <c r="D7268" t="str">
        <f t="shared" si="228"/>
        <v>STCALE-Sistema de tratamiento de contactos para la validación y normalización de este dato según las características especificas de Alemania, de uso general por todas las aplicaciones de resto de capas del software</v>
      </c>
    </row>
    <row r="7269" spans="1:4" x14ac:dyDescent="0.35">
      <c r="A7269" t="str">
        <f t="shared" si="227"/>
        <v>STCCOR-Sistema de tratamiento de contactos para la normalización y validación de estos  dato, y construcción del dato Contacto Corporativo, de uso general por todas las aplicaciones de resto de capas del software</v>
      </c>
      <c r="B7269" s="9" t="s">
        <v>14862</v>
      </c>
      <c r="C7269" s="9" t="s">
        <v>14863</v>
      </c>
      <c r="D7269" t="str">
        <f t="shared" si="228"/>
        <v>STCCOR-Sistema de tratamiento de contactos para la normalización y validación de estos  dato, y construcción del dato Contacto Corporativo, de uso general por todas las aplicaciones de resto de capas del software</v>
      </c>
    </row>
    <row r="7270" spans="1:4" x14ac:dyDescent="0.35">
      <c r="A7270" t="str">
        <f t="shared" si="227"/>
        <v>STCESP-Sistema de tratamiento de contactos para la validación y normalización de este dato según las características especificas de España, de uso general por todas las aplicaciones de resto de capas del software</v>
      </c>
      <c r="B7270" s="9" t="s">
        <v>14864</v>
      </c>
      <c r="C7270" s="9" t="s">
        <v>14865</v>
      </c>
      <c r="D7270" t="str">
        <f t="shared" si="228"/>
        <v>STCESP-Sistema de tratamiento de contactos para la validación y normalización de este dato según las características especificas de España, de uso general por todas las aplicaciones de resto de capas del software</v>
      </c>
    </row>
    <row r="7271" spans="1:4" x14ac:dyDescent="0.35">
      <c r="A7271" t="str">
        <f t="shared" si="227"/>
        <v>STCPTT-Sistema de tratamiento de contactos para la validación y normalización de este dato según las características especificas de Portugal, de uso general por todas las aplicaciones de resto de capas del software</v>
      </c>
      <c r="B7271" s="9" t="s">
        <v>14866</v>
      </c>
      <c r="C7271" s="9" t="s">
        <v>14867</v>
      </c>
      <c r="D7271" t="str">
        <f t="shared" si="228"/>
        <v>STCPTT-Sistema de tratamiento de contactos para la validación y normalización de este dato según las características especificas de Portugal, de uso general por todas las aplicaciones de resto de capas del software</v>
      </c>
    </row>
    <row r="7272" spans="1:4" x14ac:dyDescent="0.35">
      <c r="A7272" t="str">
        <f t="shared" si="227"/>
        <v>STCUKK-Sistema de tratamiento de contactos para la validación y normalización de este dato según las características especificas de Inglaterra, de uso general por todas las aplicaciones de resto de capas del software</v>
      </c>
      <c r="B7272" s="9" t="s">
        <v>14868</v>
      </c>
      <c r="C7272" s="9" t="s">
        <v>14869</v>
      </c>
      <c r="D7272" t="str">
        <f t="shared" si="228"/>
        <v>STCUKK-Sistema de tratamiento de contactos para la validación y normalización de este dato según las características especificas de Inglaterra, de uso general por todas las aplicaciones de resto de capas del software</v>
      </c>
    </row>
    <row r="7273" spans="1:4" x14ac:dyDescent="0.35">
      <c r="A7273" t="str">
        <f t="shared" si="227"/>
        <v>STCUSA-Sistema de tratamiento de contactos para la validación y normalización de este dato según las características especificas de Usa, de uso general por todas las aplicaciones de resto de capas del software</v>
      </c>
      <c r="B7273" s="9" t="s">
        <v>14870</v>
      </c>
      <c r="C7273" s="9" t="s">
        <v>14871</v>
      </c>
      <c r="D7273" t="str">
        <f t="shared" si="228"/>
        <v>STCUSA-Sistema de tratamiento de contactos para la validación y normalización de este dato según las características especificas de Usa, de uso general por todas las aplicaciones de resto de capas del software</v>
      </c>
    </row>
    <row r="7274" spans="1:4" x14ac:dyDescent="0.35">
      <c r="A7274" t="str">
        <f t="shared" si="227"/>
        <v>STDBAN-SISTEMA DE TRATAMIENTO DE DIRECCIONES PARA BANESTO.</v>
      </c>
      <c r="B7274" s="9" t="s">
        <v>14872</v>
      </c>
      <c r="C7274" s="9" t="s">
        <v>14873</v>
      </c>
      <c r="D7274" t="str">
        <f t="shared" si="228"/>
        <v>STDBAN-SISTEMA DE TRATAMIENTO DE DIRECCIONES PARA BANESTO.</v>
      </c>
    </row>
    <row r="7275" spans="1:4" x14ac:dyDescent="0.35">
      <c r="A7275" t="str">
        <f t="shared" si="227"/>
        <v>STDCOR-Sistema de tratamiento de direcciones para la validación y normalización de este dato, de uso general por todas las aplicaciones de resto de capas del software</v>
      </c>
      <c r="B7275" s="9" t="s">
        <v>14874</v>
      </c>
      <c r="C7275" s="9" t="s">
        <v>14875</v>
      </c>
      <c r="D7275" t="str">
        <f t="shared" si="228"/>
        <v>STDCOR-Sistema de tratamiento de direcciones para la validación y normalización de este dato, de uso general por todas las aplicaciones de resto de capas del software</v>
      </c>
    </row>
    <row r="7276" spans="1:4" x14ac:dyDescent="0.35">
      <c r="A7276" t="str">
        <f t="shared" si="227"/>
        <v>STDESP-Sistema de tratamiento de direcciones para la validación y normalización de este dato según las características especificas de España, de uso general por todas las aplicaciones de resto de capas del software</v>
      </c>
      <c r="B7276" s="9" t="s">
        <v>14876</v>
      </c>
      <c r="C7276" s="9" t="s">
        <v>14877</v>
      </c>
      <c r="D7276" t="str">
        <f t="shared" si="228"/>
        <v>STDESP-Sistema de tratamiento de direcciones para la validación y normalización de este dato según las características especificas de España, de uso general por todas las aplicaciones de resto de capas del software</v>
      </c>
    </row>
    <row r="7277" spans="1:4" x14ac:dyDescent="0.35">
      <c r="A7277" t="str">
        <f t="shared" si="227"/>
        <v>STDGLO-SISTEMA DE TRATAMIENTO DIRECCIONES  DE NEGOCIO GLOBAL</v>
      </c>
      <c r="B7277" s="9" t="s">
        <v>14878</v>
      </c>
      <c r="C7277" s="9" t="s">
        <v>14879</v>
      </c>
      <c r="D7277" t="str">
        <f t="shared" si="228"/>
        <v>STDGLO-SISTEMA DE TRATAMIENTO DIRECCIONES  DE NEGOCIO GLOBAL</v>
      </c>
    </row>
    <row r="7278" spans="1:4" x14ac:dyDescent="0.35">
      <c r="A7278" t="str">
        <f t="shared" si="227"/>
        <v>STDOPN-SISTEMA DE TRATAMIENTO DE DIRECCIONES PARA OPENBANK.</v>
      </c>
      <c r="B7278" s="9" t="s">
        <v>14880</v>
      </c>
      <c r="C7278" s="9" t="s">
        <v>14881</v>
      </c>
      <c r="D7278" t="str">
        <f t="shared" si="228"/>
        <v>STDOPN-SISTEMA DE TRATAMIENTO DE DIRECCIONES PARA OPENBANK.</v>
      </c>
    </row>
    <row r="7279" spans="1:4" x14ac:dyDescent="0.35">
      <c r="A7279" t="str">
        <f t="shared" si="227"/>
        <v>STDPRO-Prohibited addresses to avoid fraud in establishing customer address</v>
      </c>
      <c r="B7279" s="9" t="s">
        <v>14882</v>
      </c>
      <c r="C7279" s="9" t="s">
        <v>14883</v>
      </c>
      <c r="D7279" t="str">
        <f t="shared" si="228"/>
        <v>STDPRO-Prohibited addresses to avoid fraud in establishing customer address</v>
      </c>
    </row>
    <row r="7280" spans="1:4" x14ac:dyDescent="0.35">
      <c r="A7280" t="str">
        <f t="shared" si="227"/>
        <v>STDPTT-Sistema de tratamiento de direcciones para la validación y normalización de este dato según las características especificas de Portugal, de uso general por todas las aplicaciones de resto de capas del software</v>
      </c>
      <c r="B7280" s="9" t="s">
        <v>14884</v>
      </c>
      <c r="C7280" s="9" t="s">
        <v>14885</v>
      </c>
      <c r="D7280" t="str">
        <f t="shared" si="228"/>
        <v>STDPTT-Sistema de tratamiento de direcciones para la validación y normalización de este dato según las características especificas de Portugal, de uso general por todas las aplicaciones de resto de capas del software</v>
      </c>
    </row>
    <row r="7281" spans="1:4" x14ac:dyDescent="0.35">
      <c r="A7281" t="str">
        <f t="shared" si="227"/>
        <v>STDSAN-SISTEMA DE TRATAMIENTO DE DIRECCIONES PARA SANTANDER.</v>
      </c>
      <c r="B7281" s="9" t="s">
        <v>14886</v>
      </c>
      <c r="C7281" s="9" t="s">
        <v>14887</v>
      </c>
      <c r="D7281" t="str">
        <f t="shared" si="228"/>
        <v>STDSAN-SISTEMA DE TRATAMIENTO DE DIRECCIONES PARA SANTANDER.</v>
      </c>
    </row>
    <row r="7282" spans="1:4" x14ac:dyDescent="0.35">
      <c r="A7282" t="str">
        <f t="shared" si="227"/>
        <v>STDSCB-Sistema de tratamiento de direcciones para la validación y normalización de este dato según las características especificas de Alemania, de uso general por todas las aplicaciones de resto de capas del software</v>
      </c>
      <c r="B7282" s="9" t="s">
        <v>14888</v>
      </c>
      <c r="C7282" s="9" t="s">
        <v>14889</v>
      </c>
      <c r="D7282" t="str">
        <f t="shared" si="228"/>
        <v>STDSCB-Sistema de tratamiento de direcciones para la validación y normalización de este dato según las características especificas de Alemania, de uso general por todas las aplicaciones de resto de capas del software</v>
      </c>
    </row>
    <row r="7283" spans="1:4" x14ac:dyDescent="0.35">
      <c r="A7283" t="str">
        <f t="shared" si="227"/>
        <v>STDUKK-SISTEMA DE TRATAMIENTO DE DIRECCIONES UK. FACHADAS Y NEGOCIOESPECIFICOS Y PRESENTACION</v>
      </c>
      <c r="B7283" s="9" t="s">
        <v>14890</v>
      </c>
      <c r="C7283" s="9" t="s">
        <v>14891</v>
      </c>
      <c r="D7283" t="str">
        <f t="shared" si="228"/>
        <v>STDUKK-SISTEMA DE TRATAMIENTO DE DIRECCIONES UK. FACHADAS Y NEGOCIOESPECIFICOS Y PRESENTACION</v>
      </c>
    </row>
    <row r="7284" spans="1:4" x14ac:dyDescent="0.35">
      <c r="A7284" t="str">
        <f t="shared" si="227"/>
        <v>STDUSA-SISTEMA DE TRATAMIENTO DE DIRECCIONES USA. FACHADAS Y NEGOCIOS ESPECIFICOS Y PRESENTACION</v>
      </c>
      <c r="B7284" s="9" t="s">
        <v>14892</v>
      </c>
      <c r="C7284" s="9" t="s">
        <v>14893</v>
      </c>
      <c r="D7284" t="str">
        <f t="shared" si="228"/>
        <v>STDUSA-SISTEMA DE TRATAMIENTO DE DIRECCIONES USA. FACHADAS Y NEGOCIOS ESPECIFICOS Y PRESENTACION</v>
      </c>
    </row>
    <row r="7285" spans="1:4" x14ac:dyDescent="0.35">
      <c r="A7285" t="str">
        <f t="shared" si="227"/>
        <v>STMSAN-APLICATIVO QUE SIRVE COMO TOKEN PARA UN CELULAR PARA PODER HACER PAGOS COMO SI FUERA UNA TDC O TDD</v>
      </c>
      <c r="B7285" s="9" t="s">
        <v>14894</v>
      </c>
      <c r="C7285" s="9" t="s">
        <v>14895</v>
      </c>
      <c r="D7285" t="str">
        <f t="shared" si="228"/>
        <v>STMSAN-APLICATIVO QUE SIRVE COMO TOKEN PARA UN CELULAR PARA PODER HACER PAGOS COMO SI FUERA UNA TDC O TDD</v>
      </c>
    </row>
    <row r="7286" spans="1:4" x14ac:dyDescent="0.35">
      <c r="A7286" t="str">
        <f t="shared" si="227"/>
        <v>STNALE-SISTEMA DE TRATAMIENTO DE NOMBRES ALE.</v>
      </c>
      <c r="B7286" s="9" t="s">
        <v>14896</v>
      </c>
      <c r="C7286" s="9" t="s">
        <v>14897</v>
      </c>
      <c r="D7286" t="str">
        <f t="shared" si="228"/>
        <v>STNALE-SISTEMA DE TRATAMIENTO DE NOMBRES ALE.</v>
      </c>
    </row>
    <row r="7287" spans="1:4" x14ac:dyDescent="0.35">
      <c r="A7287" t="str">
        <f t="shared" si="227"/>
        <v>STNBMG-SISTEMA DE TRATAMIENTO DE NOMBRES BMG.</v>
      </c>
      <c r="B7287" s="9" t="s">
        <v>14898</v>
      </c>
      <c r="C7287" s="9" t="s">
        <v>14899</v>
      </c>
      <c r="D7287" t="str">
        <f t="shared" si="228"/>
        <v>STNBMG-SISTEMA DE TRATAMIENTO DE NOMBRES BMG.</v>
      </c>
    </row>
    <row r="7288" spans="1:4" x14ac:dyDescent="0.35">
      <c r="A7288" t="str">
        <f t="shared" si="227"/>
        <v>STNCOR-Sistema de tratamiento de nombres para la validación y normalización de este dato, de uso general por todas las aplicaciones de resto de capas del software</v>
      </c>
      <c r="B7288" s="9" t="s">
        <v>14900</v>
      </c>
      <c r="C7288" s="9" t="s">
        <v>14901</v>
      </c>
      <c r="D7288" t="str">
        <f t="shared" si="228"/>
        <v>STNCOR-Sistema de tratamiento de nombres para la validación y normalización de este dato, de uso general por todas las aplicaciones de resto de capas del software</v>
      </c>
    </row>
    <row r="7289" spans="1:4" x14ac:dyDescent="0.35">
      <c r="A7289" t="str">
        <f t="shared" si="227"/>
        <v>STNESP-NORMALIZACIóN PRESENTACIóN NOMBRES ESPAñA.</v>
      </c>
      <c r="B7289" s="9" t="s">
        <v>14902</v>
      </c>
      <c r="C7289" s="9" t="s">
        <v>14903</v>
      </c>
      <c r="D7289" t="str">
        <f t="shared" si="228"/>
        <v>STNESP-NORMALIZACIóN PRESENTACIóN NOMBRES ESPAñA.</v>
      </c>
    </row>
    <row r="7290" spans="1:4" x14ac:dyDescent="0.35">
      <c r="A7290" t="str">
        <f t="shared" si="227"/>
        <v>STNPTT-SISTEMA DE TRATAMIENTO DE NOMBRES PT.</v>
      </c>
      <c r="B7290" s="9" t="s">
        <v>14904</v>
      </c>
      <c r="C7290" s="9" t="s">
        <v>14905</v>
      </c>
      <c r="D7290" t="str">
        <f t="shared" si="228"/>
        <v>STNPTT-SISTEMA DE TRATAMIENTO DE NOMBRES PT.</v>
      </c>
    </row>
    <row r="7291" spans="1:4" x14ac:dyDescent="0.35">
      <c r="A7291" t="str">
        <f t="shared" si="227"/>
        <v>STNUKK-SISTEMA DE TRATAMIENTO DE NOMBRES UK.</v>
      </c>
      <c r="B7291" s="9" t="s">
        <v>14906</v>
      </c>
      <c r="C7291" s="9" t="s">
        <v>14907</v>
      </c>
      <c r="D7291" t="str">
        <f t="shared" si="228"/>
        <v>STNUKK-SISTEMA DE TRATAMIENTO DE NOMBRES UK.</v>
      </c>
    </row>
    <row r="7292" spans="1:4" x14ac:dyDescent="0.35">
      <c r="A7292" t="str">
        <f t="shared" si="227"/>
        <v>STNUSA-SISTEMA DE TRATAMIENTO DE NOMBRES USA.</v>
      </c>
      <c r="B7292" s="9" t="s">
        <v>14908</v>
      </c>
      <c r="C7292" s="9" t="s">
        <v>14909</v>
      </c>
      <c r="D7292" t="str">
        <f t="shared" si="228"/>
        <v>STNUSA-SISTEMA DE TRATAMIENTO DE NOMBRES USA.</v>
      </c>
    </row>
    <row r="7293" spans="1:4" x14ac:dyDescent="0.35">
      <c r="A7293" t="str">
        <f t="shared" si="227"/>
        <v>STPLKA-Aplicación que contiene los objetos utilizados para las pruebas del laboratorio</v>
      </c>
      <c r="B7293" s="9" t="s">
        <v>14910</v>
      </c>
      <c r="C7293" s="9" t="s">
        <v>14911</v>
      </c>
      <c r="D7293" t="str">
        <f t="shared" si="228"/>
        <v>STPLKA-Aplicación que contiene los objetos utilizados para las pruebas del laboratorio</v>
      </c>
    </row>
    <row r="7294" spans="1:4" x14ac:dyDescent="0.35">
      <c r="A7294" t="str">
        <f t="shared" si="227"/>
        <v>STREFT-Engloba las funcionalidades propias de la gestión de la estructura de límites asociada y mantiene la relación con los contratos consumidores que cuelgan del contrato AMC</v>
      </c>
      <c r="B7294" s="9" t="s">
        <v>14912</v>
      </c>
      <c r="C7294" s="9" t="s">
        <v>14913</v>
      </c>
      <c r="D7294" t="str">
        <f t="shared" si="228"/>
        <v>STREFT-Engloba las funcionalidades propias de la gestión de la estructura de límites asociada y mantiene la relación con los contratos consumidores que cuelgan del contrato AMC</v>
      </c>
    </row>
    <row r="7295" spans="1:4" x14ac:dyDescent="0.35">
      <c r="A7295" t="str">
        <f t="shared" si="227"/>
        <v>STREVS-Management of loans for interest only repayment vehicles - all lending platforms</v>
      </c>
      <c r="B7295" s="9" t="s">
        <v>14914</v>
      </c>
      <c r="C7295" s="9" t="s">
        <v>14915</v>
      </c>
      <c r="D7295" t="str">
        <f t="shared" si="228"/>
        <v>STREVS-Management of loans for interest only repayment vehicles - all lending platforms</v>
      </c>
    </row>
    <row r="7296" spans="1:4" x14ac:dyDescent="0.35">
      <c r="A7296" t="str">
        <f t="shared" si="227"/>
        <v>STSTCH-Sistema de tratamiento de direcciones para la validación y normalización de este dato según las características especificas de Chile, de uso general por todas las aplicaciones de resto de capas del software</v>
      </c>
      <c r="B7296" s="9" t="s">
        <v>14916</v>
      </c>
      <c r="C7296" s="9" t="s">
        <v>14917</v>
      </c>
      <c r="D7296" t="str">
        <f t="shared" si="228"/>
        <v>STSTCH-Sistema de tratamiento de direcciones para la validación y normalización de este dato según las características especificas de Chile, de uso general por todas las aplicaciones de resto de capas del software</v>
      </c>
    </row>
    <row r="7297" spans="1:4" x14ac:dyDescent="0.35">
      <c r="A7297" t="str">
        <f t="shared" si="227"/>
        <v>STSTME-Sistema de tratamiento de direcciones para la validación y normalización de este dato según las características especificas de Mexico, de uso general por todas las aplicaciones de resto de capas del software</v>
      </c>
      <c r="B7297" s="9" t="s">
        <v>14918</v>
      </c>
      <c r="C7297" s="9" t="s">
        <v>14919</v>
      </c>
      <c r="D7297" t="str">
        <f t="shared" si="228"/>
        <v>STSTME-Sistema de tratamiento de direcciones para la validación y normalización de este dato según las características especificas de Mexico, de uso general por todas las aplicaciones de resto de capas del software</v>
      </c>
    </row>
    <row r="7298" spans="1:4" x14ac:dyDescent="0.35">
      <c r="A7298" t="str">
        <f t="shared" si="227"/>
        <v>STTAL-Reglas de validación sobre los teléfonos, especificas de Alemania, de utilización por el STC, y de uso general por todas las aplicaciones de resto de capas del software, especialmente BDP. Táctico en tanto se abordan las reglas de validación en la herramienta corporativa que se determine</v>
      </c>
      <c r="B7298" s="9" t="s">
        <v>14920</v>
      </c>
      <c r="C7298" s="9" t="s">
        <v>14921</v>
      </c>
      <c r="D7298" t="str">
        <f t="shared" si="228"/>
        <v>STTAL-Reglas de validación sobre los teléfonos, especificas de Alemania, de utilización por el STC, y de uso general por todas las aplicaciones de resto de capas del software, especialmente BDP. Táctico en tanto se abordan las reglas de validación en la herramienta corporativa que se determine</v>
      </c>
    </row>
    <row r="7299" spans="1:4" x14ac:dyDescent="0.35">
      <c r="A7299" t="str">
        <f t="shared" si="227"/>
        <v>STTCOR-Reglas de validación sobre los teléfonos, de utilización por el STC, y de uso general por todas las aplicaciones de resto de capas del software, especialmente BDP. Táctico en tanto se abordan las reglas de validación en la herramienta corporativa que se determine</v>
      </c>
      <c r="B7299" s="9" t="s">
        <v>14922</v>
      </c>
      <c r="C7299" s="9" t="s">
        <v>14923</v>
      </c>
      <c r="D7299" t="str">
        <f t="shared" si="228"/>
        <v>STTCOR-Reglas de validación sobre los teléfonos, de utilización por el STC, y de uso general por todas las aplicaciones de resto de capas del software, especialmente BDP. Táctico en tanto se abordan las reglas de validación en la herramienta corporativa que se determine</v>
      </c>
    </row>
    <row r="7300" spans="1:4" x14ac:dyDescent="0.35">
      <c r="A7300" t="str">
        <f t="shared" si="227"/>
        <v>STTESP-Reglas de validación sobre los teléfonos, especificas de España, de utilización por el STC, y de uso general por todas las aplicaciones de resto de capas del software, especialmente BDP. Táctico en tanto se abordan las reglas de validación en la herramienta corporativa que se determine</v>
      </c>
      <c r="B7300" s="9" t="s">
        <v>14924</v>
      </c>
      <c r="C7300" s="9" t="s">
        <v>14925</v>
      </c>
      <c r="D7300" t="str">
        <f t="shared" si="228"/>
        <v>STTESP-Reglas de validación sobre los teléfonos, especificas de España, de utilización por el STC, y de uso general por todas las aplicaciones de resto de capas del software, especialmente BDP. Táctico en tanto se abordan las reglas de validación en la herramienta corporativa que se determine</v>
      </c>
    </row>
    <row r="7301" spans="1:4" x14ac:dyDescent="0.35">
      <c r="A7301" t="str">
        <f t="shared" si="227"/>
        <v>STTPT-Reglas de validación sobre los teléfonos, especificas de Portugal, de utilización por el STC, y de uso general por todas las aplicaciones de resto de capas del software, especialmente BDP. Táctico en tanto se abordan las reglas de validación en la herramienta corporativa que se determine</v>
      </c>
      <c r="B7301" s="9" t="s">
        <v>14926</v>
      </c>
      <c r="C7301" s="9" t="s">
        <v>14927</v>
      </c>
      <c r="D7301" t="str">
        <f t="shared" si="228"/>
        <v>STTPT-Reglas de validación sobre los teléfonos, especificas de Portugal, de utilización por el STC, y de uso general por todas las aplicaciones de resto de capas del software, especialmente BDP. Táctico en tanto se abordan las reglas de validación en la herramienta corporativa que se determine</v>
      </c>
    </row>
    <row r="7302" spans="1:4" x14ac:dyDescent="0.35">
      <c r="A7302" t="str">
        <f t="shared" si="227"/>
        <v>STTUK-Reglas de validación sobre los teléfonos, especificas de Inglaterra, de utilización por el STC, y de uso general por todas las aplicaciones de resto de capas del software, especialmente BDP. Táctico en tanto se abordan las reglas de validación en la herramienta corporativa que se detemine</v>
      </c>
      <c r="B7302" s="9" t="s">
        <v>14928</v>
      </c>
      <c r="C7302" s="9" t="s">
        <v>14929</v>
      </c>
      <c r="D7302" t="str">
        <f t="shared" si="228"/>
        <v>STTUK-Reglas de validación sobre los teléfonos, especificas de Inglaterra, de utilización por el STC, y de uso general por todas las aplicaciones de resto de capas del software, especialmente BDP. Táctico en tanto se abordan las reglas de validación en la herramienta corporativa que se detemine</v>
      </c>
    </row>
    <row r="7303" spans="1:4" x14ac:dyDescent="0.35">
      <c r="A7303" t="str">
        <f t="shared" si="227"/>
        <v>STTUS-Reglas de validación sobre los teléfonos, especificas de Usa, de utilización por el STC, y de uso general por todas las aplicaciones de resto de capas del software, especialmente BDP. Táctico en tanto se abordan las reglas de validación en la herramienta corporativa que se determine</v>
      </c>
      <c r="B7303" s="9" t="s">
        <v>14930</v>
      </c>
      <c r="C7303" s="9" t="s">
        <v>14931</v>
      </c>
      <c r="D7303" t="str">
        <f t="shared" si="228"/>
        <v>STTUS-Reglas de validación sobre los teléfonos, especificas de Usa, de utilización por el STC, y de uso general por todas las aplicaciones de resto de capas del software, especialmente BDP. Táctico en tanto se abordan las reglas de validación en la herramienta corporativa que se determine</v>
      </c>
    </row>
    <row r="7304" spans="1:4" x14ac:dyDescent="0.35">
      <c r="A7304" t="str">
        <f t="shared" si="227"/>
        <v>SUBABB-PLAN DE SUBCUENTAS CONTABLES SANTANDER UK.</v>
      </c>
      <c r="B7304" s="9" t="s">
        <v>14932</v>
      </c>
      <c r="C7304" s="9" t="s">
        <v>14933</v>
      </c>
      <c r="D7304" t="str">
        <f t="shared" si="228"/>
        <v>SUBABB-PLAN DE SUBCUENTAS CONTABLES SANTANDER UK.</v>
      </c>
    </row>
    <row r="7305" spans="1:4" x14ac:dyDescent="0.35">
      <c r="A7305" t="str">
        <f t="shared" si="227"/>
        <v>SUBBTO-PLAN DE SUBCUENTAS CONTABLES BANESTO.</v>
      </c>
      <c r="B7305" s="9" t="s">
        <v>14934</v>
      </c>
      <c r="C7305" s="9" t="s">
        <v>14935</v>
      </c>
      <c r="D7305" t="str">
        <f t="shared" si="228"/>
        <v>SUBBTO-PLAN DE SUBCUENTAS CONTABLES BANESTO.</v>
      </c>
    </row>
    <row r="7306" spans="1:4" x14ac:dyDescent="0.35">
      <c r="A7306" t="str">
        <f t="shared" si="227"/>
        <v>SUBCAH-PLAN DE SUBCUENTAS CONTABLES CAHOOT.</v>
      </c>
      <c r="B7306" s="9" t="s">
        <v>14936</v>
      </c>
      <c r="C7306" s="9" t="s">
        <v>14937</v>
      </c>
      <c r="D7306" t="str">
        <f t="shared" si="228"/>
        <v>SUBCAH-PLAN DE SUBCUENTAS CONTABLES CAHOOT.</v>
      </c>
    </row>
    <row r="7307" spans="1:4" x14ac:dyDescent="0.35">
      <c r="A7307" t="str">
        <f t="shared" si="227"/>
        <v>SUBCTA-PLAN DE SUBCUENTAS BKS (Web Services de Master Plan Contable con CUMBRE)</v>
      </c>
      <c r="B7307" s="9" t="s">
        <v>14938</v>
      </c>
      <c r="C7307" s="9" t="s">
        <v>14939</v>
      </c>
      <c r="D7307" t="str">
        <f t="shared" si="228"/>
        <v>SUBCTA-PLAN DE SUBCUENTAS BKS (Web Services de Master Plan Contable con CUMBRE)</v>
      </c>
    </row>
    <row r="7308" spans="1:4" x14ac:dyDescent="0.35">
      <c r="A7308" t="str">
        <f t="shared" si="227"/>
        <v>SUBGMY-PLAN DE SUBCUENTAS CONTABLES GEMONEY</v>
      </c>
      <c r="B7308" s="9" t="s">
        <v>14940</v>
      </c>
      <c r="C7308" s="9" t="s">
        <v>14941</v>
      </c>
      <c r="D7308" t="str">
        <f t="shared" si="228"/>
        <v>SUBGMY-PLAN DE SUBCUENTAS CONTABLES GEMONEY</v>
      </c>
    </row>
    <row r="7309" spans="1:4" x14ac:dyDescent="0.35">
      <c r="A7309" t="str">
        <f t="shared" si="227"/>
        <v>SUBSCB-PLAN DE SUBCUENTAS CONTABLES ALEMANIA.</v>
      </c>
      <c r="B7309" s="9" t="s">
        <v>14942</v>
      </c>
      <c r="C7309" s="9" t="s">
        <v>14943</v>
      </c>
      <c r="D7309" t="str">
        <f t="shared" si="228"/>
        <v>SUBSCB-PLAN DE SUBCUENTAS CONTABLES ALEMANIA.</v>
      </c>
    </row>
    <row r="7310" spans="1:4" x14ac:dyDescent="0.35">
      <c r="A7310" t="str">
        <f t="shared" si="227"/>
        <v>SUBSOV-PLAN DE SUBCUENTAS CONTABLES SOVEREIGN</v>
      </c>
      <c r="B7310" s="9" t="s">
        <v>14944</v>
      </c>
      <c r="C7310" s="9" t="s">
        <v>14945</v>
      </c>
      <c r="D7310" t="str">
        <f t="shared" si="228"/>
        <v>SUBSOV-PLAN DE SUBCUENTAS CONTABLES SOVEREIGN</v>
      </c>
    </row>
    <row r="7311" spans="1:4" x14ac:dyDescent="0.35">
      <c r="A7311" t="str">
        <f t="shared" si="227"/>
        <v>SUBTOT-PLAN DE SUBCUENTAS CONTABLES TOTTA</v>
      </c>
      <c r="B7311" s="9" t="s">
        <v>14946</v>
      </c>
      <c r="C7311" s="9" t="s">
        <v>14947</v>
      </c>
      <c r="D7311" t="str">
        <f t="shared" si="228"/>
        <v>SUBTOT-PLAN DE SUBCUENTAS CONTABLES TOTTA</v>
      </c>
    </row>
    <row r="7312" spans="1:4" x14ac:dyDescent="0.35">
      <c r="A7312" t="str">
        <f t="shared" si="227"/>
        <v>SUCOBU-Recupera y presenta: sugerencias comerciales gestionables mediante un motor de recomendaciones.   Presenta:   - Sugerencia comercial (agrupación de multimedias- banners).</v>
      </c>
      <c r="B7312" s="9" t="s">
        <v>14948</v>
      </c>
      <c r="C7312" s="9" t="s">
        <v>14949</v>
      </c>
      <c r="D7312" t="str">
        <f t="shared" si="228"/>
        <v>SUCOBU-Recupera y presenta: sugerencias comerciales gestionables mediante un motor de recomendaciones.   Presenta:   - Sugerencia comercial (agrupación de multimedias- banners).</v>
      </c>
    </row>
    <row r="7313" spans="1:4" x14ac:dyDescent="0.35">
      <c r="A7313" t="str">
        <f t="shared" si="227"/>
        <v>SUPAM1-Suscriptor para Mensajería Push</v>
      </c>
      <c r="B7313" s="9" t="s">
        <v>14950</v>
      </c>
      <c r="C7313" s="9" t="s">
        <v>14951</v>
      </c>
      <c r="D7313" t="str">
        <f t="shared" si="228"/>
        <v>SUPAM1-Suscriptor para Mensajería Push</v>
      </c>
    </row>
    <row r="7314" spans="1:4" x14ac:dyDescent="0.35">
      <c r="A7314" t="str">
        <f t="shared" si="227"/>
        <v>SUPAMP-Suscriptor para Mensajería Push.  Implementación especifica Santander España</v>
      </c>
      <c r="B7314" s="9" t="s">
        <v>14952</v>
      </c>
      <c r="C7314" s="9" t="s">
        <v>14953</v>
      </c>
      <c r="D7314" t="str">
        <f t="shared" si="228"/>
        <v>SUPAMP-Suscriptor para Mensajería Push.  Implementación especifica Santander España</v>
      </c>
    </row>
    <row r="7315" spans="1:4" x14ac:dyDescent="0.35">
      <c r="A7315" t="str">
        <f t="shared" si="227"/>
        <v>SUPDIG-Superdigital</v>
      </c>
      <c r="B7315" s="9" t="s">
        <v>14954</v>
      </c>
      <c r="C7315" s="9" t="s">
        <v>14955</v>
      </c>
      <c r="D7315" t="str">
        <f t="shared" si="228"/>
        <v>SUPDIG-Superdigital</v>
      </c>
    </row>
    <row r="7316" spans="1:4" x14ac:dyDescent="0.35">
      <c r="A7316" t="str">
        <f t="shared" si="227"/>
        <v>SUSCRI-Aplicación que gestiona la suscripción a contenidos internos y externos.</v>
      </c>
      <c r="B7316" s="9" t="s">
        <v>14956</v>
      </c>
      <c r="C7316" s="9" t="s">
        <v>14957</v>
      </c>
      <c r="D7316" t="str">
        <f t="shared" si="228"/>
        <v>SUSCRI-Aplicación que gestiona la suscripción a contenidos internos y externos.</v>
      </c>
    </row>
    <row r="7317" spans="1:4" x14ac:dyDescent="0.35">
      <c r="A7317" t="str">
        <f t="shared" si="227"/>
        <v>SVAIBA-SERVICIO PARA VALIDACIóN DEL IBAN Y OBTENCIóN DEL BIC (CORE)</v>
      </c>
      <c r="B7317" s="9" t="s">
        <v>14958</v>
      </c>
      <c r="C7317" s="9" t="s">
        <v>14959</v>
      </c>
      <c r="D7317" t="str">
        <f t="shared" si="228"/>
        <v>SVAIBA-SERVICIO PARA VALIDACIóN DEL IBAN Y OBTENCIóN DEL BIC (CORE)</v>
      </c>
    </row>
    <row r="7318" spans="1:4" x14ac:dyDescent="0.35">
      <c r="A7318" t="str">
        <f t="shared" ref="A7318:A7381" si="229">CONCATENATE(C7318,"-",B7318)</f>
        <v>SVCINH-CONECTOR CLIENTE HOST</v>
      </c>
      <c r="B7318" s="9" t="s">
        <v>5976</v>
      </c>
      <c r="C7318" s="9" t="s">
        <v>14960</v>
      </c>
      <c r="D7318" t="str">
        <f t="shared" ref="D7318:D7381" si="230">A7318</f>
        <v>SVCINH-CONECTOR CLIENTE HOST</v>
      </c>
    </row>
    <row r="7319" spans="1:4" x14ac:dyDescent="0.35">
      <c r="A7319" t="str">
        <f t="shared" si="229"/>
        <v>SVCINP-PARTE DE PRESENTACION BKS DE LA APLICACIÓN CONECTOR CLIENTE</v>
      </c>
      <c r="B7319" s="9" t="s">
        <v>14961</v>
      </c>
      <c r="C7319" s="9" t="s">
        <v>14962</v>
      </c>
      <c r="D7319" t="str">
        <f t="shared" si="230"/>
        <v>SVCINP-PARTE DE PRESENTACION BKS DE LA APLICACIÓN CONECTOR CLIENTE</v>
      </c>
    </row>
    <row r="7320" spans="1:4" x14ac:dyDescent="0.35">
      <c r="A7320" t="str">
        <f t="shared" si="229"/>
        <v>SVCINT-CONECTOR CLIENTE</v>
      </c>
      <c r="B7320" s="9" t="s">
        <v>14963</v>
      </c>
      <c r="C7320" s="9" t="s">
        <v>14964</v>
      </c>
      <c r="D7320" t="str">
        <f t="shared" si="230"/>
        <v>SVCINT-CONECTOR CLIENTE</v>
      </c>
    </row>
    <row r="7321" spans="1:4" x14ac:dyDescent="0.35">
      <c r="A7321" t="str">
        <f t="shared" si="229"/>
        <v>SVDCAT-CATALOGO ESPECIALIZADO SEGUROLOCAL SOVEREIGN</v>
      </c>
      <c r="B7321" s="9" t="s">
        <v>14965</v>
      </c>
      <c r="C7321" s="9" t="s">
        <v>14966</v>
      </c>
      <c r="D7321" t="str">
        <f t="shared" si="230"/>
        <v>SVDCAT-CATALOGO ESPECIALIZADO SEGUROLOCAL SOVEREIGN</v>
      </c>
    </row>
    <row r="7322" spans="1:4" x14ac:dyDescent="0.35">
      <c r="A7322" t="str">
        <f t="shared" si="229"/>
        <v>SVDCAX-CATALOGO SEGUROS EXTENDIDO LOAL SOVEREIGN</v>
      </c>
      <c r="B7322" s="9" t="s">
        <v>14967</v>
      </c>
      <c r="C7322" s="9" t="s">
        <v>14968</v>
      </c>
      <c r="D7322" t="str">
        <f t="shared" si="230"/>
        <v>SVDCAX-CATALOGO SEGUROS EXTENDIDO LOAL SOVEREIGN</v>
      </c>
    </row>
    <row r="7323" spans="1:4" x14ac:dyDescent="0.35">
      <c r="A7323" t="str">
        <f t="shared" si="229"/>
        <v>SVDCES-CONSULTA SEGUROS LOCAL SOVEREIGN</v>
      </c>
      <c r="B7323" s="9" t="s">
        <v>14969</v>
      </c>
      <c r="C7323" s="9" t="s">
        <v>14970</v>
      </c>
      <c r="D7323" t="str">
        <f t="shared" si="230"/>
        <v>SVDCES-CONSULTA SEGUROS LOCAL SOVEREIGN</v>
      </c>
    </row>
    <row r="7324" spans="1:4" x14ac:dyDescent="0.35">
      <c r="A7324" t="str">
        <f t="shared" si="229"/>
        <v>SVDCPO-CONSULTA SEGUROS OFICIAL LOCASOVEREIGN</v>
      </c>
      <c r="B7324" s="9" t="s">
        <v>14971</v>
      </c>
      <c r="C7324" s="9" t="s">
        <v>14972</v>
      </c>
      <c r="D7324" t="str">
        <f t="shared" si="230"/>
        <v>SVDCPO-CONSULTA SEGUROS OFICIAL LOCASOVEREIGN</v>
      </c>
    </row>
    <row r="7325" spans="1:4" x14ac:dyDescent="0.35">
      <c r="A7325" t="str">
        <f t="shared" si="229"/>
        <v>SVDGES-DISTR SEG LOCAL SOV</v>
      </c>
      <c r="B7325" s="9" t="s">
        <v>14973</v>
      </c>
      <c r="C7325" s="9" t="s">
        <v>14974</v>
      </c>
      <c r="D7325" t="str">
        <f t="shared" si="230"/>
        <v>SVDGES-DISTR SEG LOCAL SOV</v>
      </c>
    </row>
    <row r="7326" spans="1:4" x14ac:dyDescent="0.35">
      <c r="A7326" t="str">
        <f t="shared" si="229"/>
        <v>SVDOBB-Operacione Bancarias Sovereign</v>
      </c>
      <c r="B7326" s="9" t="s">
        <v>14975</v>
      </c>
      <c r="C7326" s="9" t="s">
        <v>14976</v>
      </c>
      <c r="D7326" t="str">
        <f t="shared" si="230"/>
        <v>SVDOBB-Operacione Bancarias Sovereign</v>
      </c>
    </row>
    <row r="7327" spans="1:4" x14ac:dyDescent="0.35">
      <c r="A7327" t="str">
        <f t="shared" si="229"/>
        <v>SVDPPI-Distribución PPIs Local Sovereign.</v>
      </c>
      <c r="B7327" s="9" t="s">
        <v>14977</v>
      </c>
      <c r="C7327" s="9" t="s">
        <v>14978</v>
      </c>
      <c r="D7327" t="str">
        <f t="shared" si="230"/>
        <v>SVDPPI-Distribución PPIs Local Sovereign.</v>
      </c>
    </row>
    <row r="7328" spans="1:4" x14ac:dyDescent="0.35">
      <c r="A7328" t="str">
        <f t="shared" si="229"/>
        <v>SVDRDI-DISTRIBUCIóN RECIBOS LOCAL SO</v>
      </c>
      <c r="B7328" s="9" t="s">
        <v>14979</v>
      </c>
      <c r="C7328" s="9" t="s">
        <v>14980</v>
      </c>
      <c r="D7328" t="str">
        <f t="shared" si="230"/>
        <v>SVDRDI-DISTRIBUCIóN RECIBOS LOCAL SO</v>
      </c>
    </row>
    <row r="7329" spans="1:4" x14ac:dyDescent="0.35">
      <c r="A7329" t="str">
        <f t="shared" si="229"/>
        <v>SVDSOV-Local SOVEREIGN</v>
      </c>
      <c r="B7329" s="9" t="s">
        <v>14981</v>
      </c>
      <c r="C7329" s="9" t="s">
        <v>14982</v>
      </c>
      <c r="D7329" t="str">
        <f t="shared" si="230"/>
        <v>SVDSOV-Local SOVEREIGN</v>
      </c>
    </row>
    <row r="7330" spans="1:4" x14ac:dyDescent="0.35">
      <c r="A7330" t="str">
        <f t="shared" si="229"/>
        <v>SWCDIR-Directorio Switcher donde se guardaran las cuentas que nos informa la industria que cambiaron de Banco.</v>
      </c>
      <c r="B7330" s="9" t="s">
        <v>14983</v>
      </c>
      <c r="C7330" s="9" t="s">
        <v>14984</v>
      </c>
      <c r="D7330" t="str">
        <f t="shared" si="230"/>
        <v>SWCDIR-Directorio Switcher donde se guardaran las cuentas que nos informa la industria que cambiaron de Banco.</v>
      </c>
    </row>
    <row r="7331" spans="1:4" x14ac:dyDescent="0.35">
      <c r="A7331" t="str">
        <f t="shared" si="229"/>
        <v>SWIFTU-SOFTWARE LOCAL MENSAJERIA SWIFT</v>
      </c>
      <c r="B7331" s="9" t="s">
        <v>14985</v>
      </c>
      <c r="C7331" s="9" t="s">
        <v>14986</v>
      </c>
      <c r="D7331" t="str">
        <f t="shared" si="230"/>
        <v>SWIFTU-SOFTWARE LOCAL MENSAJERIA SWIFT</v>
      </c>
    </row>
    <row r="7332" spans="1:4" x14ac:dyDescent="0.35">
      <c r="A7332" t="str">
        <f t="shared" si="229"/>
        <v>SWIPAS-SWITCH</v>
      </c>
      <c r="B7332" s="9" t="s">
        <v>14987</v>
      </c>
      <c r="C7332" s="9" t="s">
        <v>14988</v>
      </c>
      <c r="D7332" t="str">
        <f t="shared" si="230"/>
        <v>SWIPAS-SWITCH</v>
      </c>
    </row>
    <row r="7333" spans="1:4" x14ac:dyDescent="0.35">
      <c r="A7333" t="str">
        <f t="shared" si="229"/>
        <v>SWIPMS-SWITCH PMS</v>
      </c>
      <c r="B7333" s="9" t="s">
        <v>14989</v>
      </c>
      <c r="C7333" s="9" t="s">
        <v>14990</v>
      </c>
      <c r="D7333" t="str">
        <f t="shared" si="230"/>
        <v>SWIPMS-SWITCH PMS</v>
      </c>
    </row>
    <row r="7334" spans="1:4" x14ac:dyDescent="0.35">
      <c r="A7334" t="str">
        <f t="shared" si="229"/>
        <v>SWOPEN-SOFTWARE LOCAL OPENBANK GESTORES Y CARTERAS.</v>
      </c>
      <c r="B7334" s="9" t="s">
        <v>14991</v>
      </c>
      <c r="C7334" s="9" t="s">
        <v>14992</v>
      </c>
      <c r="D7334" t="str">
        <f t="shared" si="230"/>
        <v>SWOPEN-SOFTWARE LOCAL OPENBANK GESTORES Y CARTERAS.</v>
      </c>
    </row>
    <row r="7335" spans="1:4" x14ac:dyDescent="0.35">
      <c r="A7335" t="str">
        <f t="shared" si="229"/>
        <v>SWPAAB-SWITCH PAS ABBEY</v>
      </c>
      <c r="B7335" s="9" t="s">
        <v>14993</v>
      </c>
      <c r="C7335" s="9" t="s">
        <v>14994</v>
      </c>
      <c r="D7335" t="str">
        <f t="shared" si="230"/>
        <v>SWPAAB-SWITCH PAS ABBEY</v>
      </c>
    </row>
    <row r="7336" spans="1:4" x14ac:dyDescent="0.35">
      <c r="A7336" t="str">
        <f t="shared" si="229"/>
        <v>SWPAAL-SWITCH PAS ALC</v>
      </c>
      <c r="B7336" s="9" t="s">
        <v>14995</v>
      </c>
      <c r="C7336" s="9" t="s">
        <v>14996</v>
      </c>
      <c r="D7336" t="str">
        <f t="shared" si="230"/>
        <v>SWPAAL-SWITCH PAS ALC</v>
      </c>
    </row>
    <row r="7337" spans="1:4" x14ac:dyDescent="0.35">
      <c r="A7337" t="str">
        <f t="shared" si="229"/>
        <v>SWPACA-SWITCH PAS CAHOOT</v>
      </c>
      <c r="B7337" s="9" t="s">
        <v>14997</v>
      </c>
      <c r="C7337" s="9" t="s">
        <v>14998</v>
      </c>
      <c r="D7337" t="str">
        <f t="shared" si="230"/>
        <v>SWPACA-SWITCH PAS CAHOOT</v>
      </c>
    </row>
    <row r="7338" spans="1:4" x14ac:dyDescent="0.35">
      <c r="A7338" t="str">
        <f t="shared" si="229"/>
        <v>SWPACO-SWITCH PAS CORPORATE</v>
      </c>
      <c r="B7338" s="9" t="s">
        <v>14999</v>
      </c>
      <c r="C7338" s="9" t="s">
        <v>15000</v>
      </c>
      <c r="D7338" t="str">
        <f t="shared" si="230"/>
        <v>SWPACO-SWITCH PAS CORPORATE</v>
      </c>
    </row>
    <row r="7339" spans="1:4" x14ac:dyDescent="0.35">
      <c r="A7339" t="str">
        <f t="shared" si="229"/>
        <v>SWPAME-SWITCH PAS MEXICO</v>
      </c>
      <c r="B7339" s="9" t="s">
        <v>15001</v>
      </c>
      <c r="C7339" s="9" t="s">
        <v>15002</v>
      </c>
      <c r="D7339" t="str">
        <f t="shared" si="230"/>
        <v>SWPAME-SWITCH PAS MEXICO</v>
      </c>
    </row>
    <row r="7340" spans="1:4" x14ac:dyDescent="0.35">
      <c r="A7340" t="str">
        <f t="shared" si="229"/>
        <v>SWPAOP-SWITCH PAS OPEN</v>
      </c>
      <c r="B7340" s="9" t="s">
        <v>15003</v>
      </c>
      <c r="C7340" s="9" t="s">
        <v>15004</v>
      </c>
      <c r="D7340" t="str">
        <f t="shared" si="230"/>
        <v>SWPAOP-SWITCH PAS OPEN</v>
      </c>
    </row>
    <row r="7341" spans="1:4" x14ac:dyDescent="0.35">
      <c r="A7341" t="str">
        <f t="shared" si="229"/>
        <v>SWPAS1-SWITCH PAS SANUK</v>
      </c>
      <c r="B7341" s="9" t="s">
        <v>15005</v>
      </c>
      <c r="C7341" s="9" t="s">
        <v>15006</v>
      </c>
      <c r="D7341" t="str">
        <f t="shared" si="230"/>
        <v>SWPAS1-SWITCH PAS SANUK</v>
      </c>
    </row>
    <row r="7342" spans="1:4" x14ac:dyDescent="0.35">
      <c r="A7342" t="str">
        <f t="shared" si="229"/>
        <v>SWPASA-SWITCH PAS SANESP</v>
      </c>
      <c r="B7342" s="9" t="s">
        <v>15007</v>
      </c>
      <c r="C7342" s="9" t="s">
        <v>15008</v>
      </c>
      <c r="D7342" t="str">
        <f t="shared" si="230"/>
        <v>SWPASA-SWITCH PAS SANESP</v>
      </c>
    </row>
    <row r="7343" spans="1:4" x14ac:dyDescent="0.35">
      <c r="A7343" t="str">
        <f t="shared" si="229"/>
        <v>SWPASC-SWITCH PAS SCB</v>
      </c>
      <c r="B7343" s="9" t="s">
        <v>15009</v>
      </c>
      <c r="C7343" s="9" t="s">
        <v>15010</v>
      </c>
      <c r="D7343" t="str">
        <f t="shared" si="230"/>
        <v>SWPASC-SWITCH PAS SCB</v>
      </c>
    </row>
    <row r="7344" spans="1:4" x14ac:dyDescent="0.35">
      <c r="A7344" t="str">
        <f t="shared" si="229"/>
        <v>SWPASE-SWITCH PAS SEB</v>
      </c>
      <c r="B7344" s="9" t="s">
        <v>15011</v>
      </c>
      <c r="C7344" s="9" t="s">
        <v>15012</v>
      </c>
      <c r="D7344" t="str">
        <f t="shared" si="230"/>
        <v>SWPASE-SWITCH PAS SEB</v>
      </c>
    </row>
    <row r="7345" spans="1:4" x14ac:dyDescent="0.35">
      <c r="A7345" t="str">
        <f t="shared" si="229"/>
        <v>SWPASO-SWITCH PAS SOV</v>
      </c>
      <c r="B7345" s="9" t="s">
        <v>15013</v>
      </c>
      <c r="C7345" s="9" t="s">
        <v>15014</v>
      </c>
      <c r="D7345" t="str">
        <f t="shared" si="230"/>
        <v>SWPASO-SWITCH PAS SOV</v>
      </c>
    </row>
    <row r="7346" spans="1:4" x14ac:dyDescent="0.35">
      <c r="A7346" t="str">
        <f t="shared" si="229"/>
        <v>SWPMAL-SWITCH PMS AL</v>
      </c>
      <c r="B7346" s="9" t="s">
        <v>15015</v>
      </c>
      <c r="C7346" s="9" t="s">
        <v>15016</v>
      </c>
      <c r="D7346" t="str">
        <f t="shared" si="230"/>
        <v>SWPMAL-SWITCH PMS AL</v>
      </c>
    </row>
    <row r="7347" spans="1:4" x14ac:dyDescent="0.35">
      <c r="A7347" t="str">
        <f t="shared" si="229"/>
        <v>SWPMBR-SWITCH PMS BRA</v>
      </c>
      <c r="B7347" s="9" t="s">
        <v>15017</v>
      </c>
      <c r="C7347" s="9" t="s">
        <v>15018</v>
      </c>
      <c r="D7347" t="str">
        <f t="shared" si="230"/>
        <v>SWPMBR-SWITCH PMS BRA</v>
      </c>
    </row>
    <row r="7348" spans="1:4" x14ac:dyDescent="0.35">
      <c r="A7348" t="str">
        <f t="shared" si="229"/>
        <v>SWPMPO-SWITCH PMS PO</v>
      </c>
      <c r="B7348" s="9" t="s">
        <v>15019</v>
      </c>
      <c r="C7348" s="9" t="s">
        <v>15020</v>
      </c>
      <c r="D7348" t="str">
        <f t="shared" si="230"/>
        <v>SWPMPO-SWITCH PMS PO</v>
      </c>
    </row>
    <row r="7349" spans="1:4" x14ac:dyDescent="0.35">
      <c r="A7349" t="str">
        <f t="shared" si="229"/>
        <v>SWPMS1-SWITCH PMS SANUK</v>
      </c>
      <c r="B7349" s="9" t="s">
        <v>15021</v>
      </c>
      <c r="C7349" s="9" t="s">
        <v>15022</v>
      </c>
      <c r="D7349" t="str">
        <f t="shared" si="230"/>
        <v>SWPMS1-SWITCH PMS SANUK</v>
      </c>
    </row>
    <row r="7350" spans="1:4" x14ac:dyDescent="0.35">
      <c r="A7350" t="str">
        <f t="shared" si="229"/>
        <v>SWPMSA-SWITCH PMS SANESP</v>
      </c>
      <c r="B7350" s="9" t="s">
        <v>15023</v>
      </c>
      <c r="C7350" s="9" t="s">
        <v>15024</v>
      </c>
      <c r="D7350" t="str">
        <f t="shared" si="230"/>
        <v>SWPMSA-SWITCH PMS SANESP</v>
      </c>
    </row>
    <row r="7351" spans="1:4" x14ac:dyDescent="0.35">
      <c r="A7351" t="str">
        <f t="shared" si="229"/>
        <v>SWPMSE-SWITCH PMS SEB</v>
      </c>
      <c r="B7351" s="9" t="s">
        <v>15025</v>
      </c>
      <c r="C7351" s="9" t="s">
        <v>15026</v>
      </c>
      <c r="D7351" t="str">
        <f t="shared" si="230"/>
        <v>SWPMSE-SWITCH PMS SEB</v>
      </c>
    </row>
    <row r="7352" spans="1:4" x14ac:dyDescent="0.35">
      <c r="A7352" t="str">
        <f t="shared" si="229"/>
        <v>SWPMSO-SWITCH PMS SOV</v>
      </c>
      <c r="B7352" s="9" t="s">
        <v>15027</v>
      </c>
      <c r="C7352" s="9" t="s">
        <v>15028</v>
      </c>
      <c r="D7352" t="str">
        <f t="shared" si="230"/>
        <v>SWPMSO-SWITCH PMS SOV</v>
      </c>
    </row>
    <row r="7353" spans="1:4" x14ac:dyDescent="0.35">
      <c r="A7353" t="str">
        <f t="shared" si="229"/>
        <v>SYPCBK-SopyPer Oficina Canal Banking Reform</v>
      </c>
      <c r="B7353" s="9" t="s">
        <v>15029</v>
      </c>
      <c r="C7353" s="9" t="s">
        <v>15030</v>
      </c>
      <c r="D7353" t="str">
        <f t="shared" si="230"/>
        <v>SYPCBK-SopyPer Oficina Canal Banking Reform</v>
      </c>
    </row>
    <row r="7354" spans="1:4" x14ac:dyDescent="0.35">
      <c r="A7354" t="str">
        <f t="shared" si="229"/>
        <v>SYPRFB-SopyPer Oficina Reforming F Banking</v>
      </c>
      <c r="B7354" s="9" t="s">
        <v>15031</v>
      </c>
      <c r="C7354" s="9" t="s">
        <v>15032</v>
      </c>
      <c r="D7354" t="str">
        <f t="shared" si="230"/>
        <v>SYPRFB-SopyPer Oficina Reforming F Banking</v>
      </c>
    </row>
    <row r="7355" spans="1:4" x14ac:dyDescent="0.35">
      <c r="A7355" t="str">
        <f t="shared" si="229"/>
        <v>TABCOR-Aplicación especifica para México. Sistema sobre arquitectura Altair que administra catálogos generales y tablas especificas para el uso de aplicaciones del banco. Se cuenta con una tabla general de catálogos y varias específicas donde se guarda información que requiere cada uno de los aplicativos para obtener información específica y/o validar la existencia de claves.  Como ejemplo de estos se tienen los siguientes: la relación de códigos postales, tipo de cambio, relación de centros, claves de segmento de clientes, claves de idioma, claves de país, fechas de días inhábiles, fechas de operación, directorio de sucursales, zonas, regiones, direcciones, etc. Esta información es consulta, a través de servicios propios de Tablas Corporativas, por aplicaciones como: Pasivo, Activo, Terminal Financiero, Tarjetas, Personas, Contabilidad, etc.</v>
      </c>
      <c r="B7355" s="9" t="s">
        <v>15033</v>
      </c>
      <c r="C7355" s="9" t="s">
        <v>15034</v>
      </c>
      <c r="D7355" t="str">
        <f t="shared" si="230"/>
        <v>TABCOR-Aplicación especifica para México. Sistema sobre arquitectura Altair que administra catálogos generales y tablas especificas para el uso de aplicaciones del banco. Se cuenta con una tabla general de catálogos y varias específicas donde se guarda información que requiere cada uno de los aplicativos para obtener información específica y/o validar la existencia de claves.  Como ejemplo de estos se tienen los siguientes: la relación de códigos postales, tipo de cambio, relación de centros, claves de segmento de clientes, claves de idioma, claves de país, fechas de días inhábiles, fechas de operación, directorio de sucursales, zonas, regiones, direcciones, etc. Esta información es consulta, a través de servicios propios de Tablas Corporativas, por aplicaciones como: Pasivo, Activo, Terminal Financiero, Tarjetas, Personas, Contabilidad, etc.</v>
      </c>
    </row>
    <row r="7356" spans="1:4" x14ac:dyDescent="0.35">
      <c r="A7356" t="str">
        <f t="shared" si="229"/>
        <v>TABEAL-APLICACION QUE GESTIONA LOS BENEFICIOS DE LAS PROMOCIONES ESPECIFICO ALEMANIA</v>
      </c>
      <c r="B7356" s="9" t="s">
        <v>15035</v>
      </c>
      <c r="C7356" s="9" t="s">
        <v>15036</v>
      </c>
      <c r="D7356" t="str">
        <f t="shared" si="230"/>
        <v>TABEAL-APLICACION QUE GESTIONA LOS BENEFICIOS DE LAS PROMOCIONES ESPECIFICO ALEMANIA</v>
      </c>
    </row>
    <row r="7357" spans="1:4" x14ac:dyDescent="0.35">
      <c r="A7357" t="str">
        <f t="shared" si="229"/>
        <v>TABEUK-TALLER BENEFICIOS UK</v>
      </c>
      <c r="B7357" s="9" t="s">
        <v>15037</v>
      </c>
      <c r="C7357" s="9" t="s">
        <v>15038</v>
      </c>
      <c r="D7357" t="str">
        <f t="shared" si="230"/>
        <v>TABEUK-TALLER BENEFICIOS UK</v>
      </c>
    </row>
    <row r="7358" spans="1:4" x14ac:dyDescent="0.35">
      <c r="A7358" t="str">
        <f t="shared" si="229"/>
        <v>TABGEN-TABLAS GENERALES</v>
      </c>
      <c r="B7358" s="9" t="s">
        <v>15039</v>
      </c>
      <c r="C7358" s="9" t="s">
        <v>15040</v>
      </c>
      <c r="D7358" t="str">
        <f t="shared" si="230"/>
        <v>TABGEN-TABLAS GENERALES</v>
      </c>
    </row>
    <row r="7359" spans="1:4" x14ac:dyDescent="0.35">
      <c r="A7359" t="str">
        <f t="shared" si="229"/>
        <v>TABOSO-APLICACION PARA LA CREACION DEESTRUCTURAS DE LINEAS DE RIESGO B/O SOVEREIGN</v>
      </c>
      <c r="B7359" s="9" t="s">
        <v>15041</v>
      </c>
      <c r="C7359" s="9" t="s">
        <v>15042</v>
      </c>
      <c r="D7359" t="str">
        <f t="shared" si="230"/>
        <v>TABOSO-APLICACION PARA LA CREACION DEESTRUCTURAS DE LINEAS DE RIESGO B/O SOVEREIGN</v>
      </c>
    </row>
    <row r="7360" spans="1:4" x14ac:dyDescent="0.35">
      <c r="A7360" t="str">
        <f t="shared" si="229"/>
        <v>TACOAR-Tablas Corporativas</v>
      </c>
      <c r="B7360" s="9" t="s">
        <v>15043</v>
      </c>
      <c r="C7360" s="9" t="s">
        <v>15044</v>
      </c>
      <c r="D7360" t="str">
        <f t="shared" si="230"/>
        <v>TACOAR-Tablas Corporativas</v>
      </c>
    </row>
    <row r="7361" spans="1:4" x14ac:dyDescent="0.35">
      <c r="A7361" t="str">
        <f t="shared" si="229"/>
        <v>TACOSA-TALLER DE COBROS SANTANDER MULTIFICACION</v>
      </c>
      <c r="B7361" s="9" t="s">
        <v>15045</v>
      </c>
      <c r="C7361" s="9" t="s">
        <v>15046</v>
      </c>
      <c r="D7361" t="str">
        <f t="shared" si="230"/>
        <v>TACOSA-TALLER DE COBROS SANTANDER MULTIFICACION</v>
      </c>
    </row>
    <row r="7362" spans="1:4" x14ac:dyDescent="0.35">
      <c r="A7362" t="str">
        <f t="shared" si="229"/>
        <v>TADEBI-TALLER DE ESTRUCTURA DE BIENES</v>
      </c>
      <c r="B7362" s="9" t="s">
        <v>15047</v>
      </c>
      <c r="C7362" s="9" t="s">
        <v>15048</v>
      </c>
      <c r="D7362" t="str">
        <f t="shared" si="230"/>
        <v>TADEBI-TALLER DE ESTRUCTURA DE BIENES</v>
      </c>
    </row>
    <row r="7363" spans="1:4" x14ac:dyDescent="0.35">
      <c r="A7363" t="str">
        <f t="shared" si="229"/>
        <v>TADECO-Conjunto de reglas y parámetros que definen el comportamiento de los cobros respecto del Sistema Gestor de Cobros. También identifica las operaciones de cobro de cada Aplicación Origen que deben ser tratadas por el Gestor de Cobros.</v>
      </c>
      <c r="B7363" s="9" t="s">
        <v>15049</v>
      </c>
      <c r="C7363" s="9" t="s">
        <v>15050</v>
      </c>
      <c r="D7363" t="str">
        <f t="shared" si="230"/>
        <v>TADECO-Conjunto de reglas y parámetros que definen el comportamiento de los cobros respecto del Sistema Gestor de Cobros. También identifica las operaciones de cobro de cada Aplicación Origen que deben ser tratadas por el Gestor de Cobros.</v>
      </c>
    </row>
    <row r="7364" spans="1:4" x14ac:dyDescent="0.35">
      <c r="A7364" t="str">
        <f t="shared" si="229"/>
        <v>TAESCA-Tablas estructurales canal</v>
      </c>
      <c r="B7364" s="9" t="s">
        <v>15051</v>
      </c>
      <c r="C7364" s="9" t="s">
        <v>15052</v>
      </c>
      <c r="D7364" t="str">
        <f t="shared" si="230"/>
        <v>TAESCA-Tablas estructurales canal</v>
      </c>
    </row>
    <row r="7365" spans="1:4" x14ac:dyDescent="0.35">
      <c r="A7365" t="str">
        <f t="shared" si="229"/>
        <v>TAESCS-Tablas estructurales canal SOV</v>
      </c>
      <c r="B7365" s="9" t="s">
        <v>15053</v>
      </c>
      <c r="C7365" s="9" t="s">
        <v>15054</v>
      </c>
      <c r="D7365" t="str">
        <f t="shared" si="230"/>
        <v>TAESCS-Tablas estructurales canal SOV</v>
      </c>
    </row>
    <row r="7366" spans="1:4" x14ac:dyDescent="0.35">
      <c r="A7366" t="str">
        <f t="shared" si="229"/>
        <v>TAFISA-Gestión integral de tarjetas de fidelización emitidas por clientes SAN</v>
      </c>
      <c r="B7366" s="9" t="s">
        <v>15055</v>
      </c>
      <c r="C7366" s="9" t="s">
        <v>15056</v>
      </c>
      <c r="D7366" t="str">
        <f t="shared" si="230"/>
        <v>TAFISA-Gestión integral de tarjetas de fidelización emitidas por clientes SAN</v>
      </c>
    </row>
    <row r="7367" spans="1:4" x14ac:dyDescent="0.35">
      <c r="A7367" t="str">
        <f t="shared" si="229"/>
        <v>TAGCOR-Sistema sobre arquitectura Altair que administra catálogos generales y tablas especificas para el uso de aplicaciones del banco. Se cuenta con una tabla general de catálogos y varias específicas donde se guarda información que requiere cada uno de los aplicativos para obtener información específica y/o validar la existencia de claves.  Como ejemplo de estos se tienen los siguientes: la relación de códigos postales, tipo de cambio, relación de centros, claves de segmento de clientes, claves de idioma, claves de país, fechas de días inhábiles, fechas de operación, directorio de sucursales, zonas, regiones, direcciones, etc. Esta información es consulta, a través de servicios propios de Tablas Corporativas, por aplicaciones como: Pasivo, Activo, Terminal Financiero, Tarjetas, Personas, Contabilidad, etc.</v>
      </c>
      <c r="B7367" s="9" t="s">
        <v>15057</v>
      </c>
      <c r="C7367" s="9" t="s">
        <v>15058</v>
      </c>
      <c r="D7367" t="str">
        <f t="shared" si="230"/>
        <v>TAGCOR-Sistema sobre arquitectura Altair que administra catálogos generales y tablas especificas para el uso de aplicaciones del banco. Se cuenta con una tabla general de catálogos y varias específicas donde se guarda información que requiere cada uno de los aplicativos para obtener información específica y/o validar la existencia de claves.  Como ejemplo de estos se tienen los siguientes: la relación de códigos postales, tipo de cambio, relación de centros, claves de segmento de clientes, claves de idioma, claves de país, fechas de días inhábiles, fechas de operación, directorio de sucursales, zonas, regiones, direcciones, etc. Esta información es consulta, a través de servicios propios de Tablas Corporativas, por aplicaciones como: Pasivo, Activo, Terminal Financiero, Tarjetas, Personas, Contabilidad, etc.</v>
      </c>
    </row>
    <row r="7368" spans="1:4" x14ac:dyDescent="0.35">
      <c r="A7368" t="str">
        <f t="shared" si="229"/>
        <v>TAGECO-Aplicación encargada de la gestión de las tablas generales corporativas</v>
      </c>
      <c r="B7368" s="9" t="s">
        <v>15059</v>
      </c>
      <c r="C7368" s="9" t="s">
        <v>15060</v>
      </c>
      <c r="D7368" t="str">
        <f t="shared" si="230"/>
        <v>TAGECO-Aplicación encargada de la gestión de las tablas generales corporativas</v>
      </c>
    </row>
    <row r="7369" spans="1:4" x14ac:dyDescent="0.35">
      <c r="A7369" t="str">
        <f t="shared" si="229"/>
        <v>TAGELY-Aplicación encargada de la gestión de las tablas generales específicas de LyR</v>
      </c>
      <c r="B7369" s="9" t="s">
        <v>15061</v>
      </c>
      <c r="C7369" s="9" t="s">
        <v>15062</v>
      </c>
      <c r="D7369" t="str">
        <f t="shared" si="230"/>
        <v>TAGELY-Aplicación encargada de la gestión de las tablas generales específicas de LyR</v>
      </c>
    </row>
    <row r="7370" spans="1:4" x14ac:dyDescent="0.35">
      <c r="A7370" t="str">
        <f t="shared" si="229"/>
        <v>TAGSHA-Incorporación de una Huella para permitir el seguimiento de actividades realizadas en las páginas de un Sitio</v>
      </c>
      <c r="B7370" s="9" t="s">
        <v>15063</v>
      </c>
      <c r="C7370" s="9" t="s">
        <v>15064</v>
      </c>
      <c r="D7370" t="str">
        <f t="shared" si="230"/>
        <v>TAGSHA-Incorporación de una Huella para permitir el seguimiento de actividades realizadas en las páginas de un Sitio</v>
      </c>
    </row>
    <row r="7371" spans="1:4" x14ac:dyDescent="0.35">
      <c r="A7371" t="str">
        <f t="shared" si="229"/>
        <v>TALBEN-Aplicación que gestiona la parametrización de los Beneficios de las Promociones</v>
      </c>
      <c r="B7371" s="9" t="s">
        <v>15065</v>
      </c>
      <c r="C7371" s="9" t="s">
        <v>15066</v>
      </c>
      <c r="D7371" t="str">
        <f t="shared" si="230"/>
        <v>TALBEN-Aplicación que gestiona la parametrización de los Beneficios de las Promociones</v>
      </c>
    </row>
    <row r="7372" spans="1:4" x14ac:dyDescent="0.35">
      <c r="A7372" t="str">
        <f t="shared" si="229"/>
        <v>TALBPO-TALLER BENEFICIOS PORTAL ONE SOVEREIGN</v>
      </c>
      <c r="B7372" s="9" t="s">
        <v>15067</v>
      </c>
      <c r="C7372" s="9" t="s">
        <v>15068</v>
      </c>
      <c r="D7372" t="str">
        <f t="shared" si="230"/>
        <v>TALBPO-TALLER BENEFICIOS PORTAL ONE SOVEREIGN</v>
      </c>
    </row>
    <row r="7373" spans="1:4" x14ac:dyDescent="0.35">
      <c r="A7373" t="str">
        <f t="shared" si="229"/>
        <v>TALBUS-APLICACIón QUE GESTIONA LOS BENEFICIOS DE LAS PROMOCIONES PARA USA</v>
      </c>
      <c r="B7373" s="9" t="s">
        <v>15069</v>
      </c>
      <c r="C7373" s="9" t="s">
        <v>15070</v>
      </c>
      <c r="D7373" t="str">
        <f t="shared" si="230"/>
        <v>TALBUS-APLICACIón QUE GESTIONA LOS BENEFICIOS DE LAS PROMOCIONES PARA USA</v>
      </c>
    </row>
    <row r="7374" spans="1:4" x14ac:dyDescent="0.35">
      <c r="A7374" t="str">
        <f t="shared" si="229"/>
        <v>TALICO-APLICACION PARA LA CREACION DE ESTRUCTURAS DE LINEAS DE RIESGO</v>
      </c>
      <c r="B7374" s="9" t="s">
        <v>15071</v>
      </c>
      <c r="C7374" s="9" t="s">
        <v>15072</v>
      </c>
      <c r="D7374" t="str">
        <f t="shared" si="230"/>
        <v>TALICO-APLICACION PARA LA CREACION DE ESTRUCTURAS DE LINEAS DE RIESGO</v>
      </c>
    </row>
    <row r="7375" spans="1:4" x14ac:dyDescent="0.35">
      <c r="A7375" t="str">
        <f t="shared" si="229"/>
        <v>TALODE-TAXES LOCAL DE</v>
      </c>
      <c r="B7375" s="9" t="s">
        <v>15073</v>
      </c>
      <c r="C7375" s="9" t="s">
        <v>15074</v>
      </c>
      <c r="D7375" t="str">
        <f t="shared" si="230"/>
        <v>TALODE-TAXES LOCAL DE</v>
      </c>
    </row>
    <row r="7376" spans="1:4" x14ac:dyDescent="0.35">
      <c r="A7376" t="str">
        <f t="shared" si="229"/>
        <v>TALOGE-Fiscal Local Alemania – Tratamiento Fiscalidad Alemania</v>
      </c>
      <c r="B7376" s="9" t="s">
        <v>15075</v>
      </c>
      <c r="C7376" s="9" t="s">
        <v>15076</v>
      </c>
      <c r="D7376" t="str">
        <f t="shared" si="230"/>
        <v>TALOGE-Fiscal Local Alemania – Tratamiento Fiscalidad Alemania</v>
      </c>
    </row>
    <row r="7377" spans="1:4" x14ac:dyDescent="0.35">
      <c r="A7377" t="str">
        <f t="shared" si="229"/>
        <v>TALPMG-TALLER PROMOCION SW MULTI GLOBAL</v>
      </c>
      <c r="B7377" s="9" t="s">
        <v>15077</v>
      </c>
      <c r="C7377" s="9" t="s">
        <v>15078</v>
      </c>
      <c r="D7377" t="str">
        <f t="shared" si="230"/>
        <v>TALPMG-TALLER PROMOCION SW MULTI GLOBAL</v>
      </c>
    </row>
    <row r="7378" spans="1:4" x14ac:dyDescent="0.35">
      <c r="A7378" t="str">
        <f t="shared" si="229"/>
        <v>TALPPO-TALLER PROMOCIONES Y PROGRAMAS PORTAL ONE SOVEREIGN</v>
      </c>
      <c r="B7378" s="9" t="s">
        <v>15079</v>
      </c>
      <c r="C7378" s="9" t="s">
        <v>15080</v>
      </c>
      <c r="D7378" t="str">
        <f t="shared" si="230"/>
        <v>TALPPO-TALLER PROMOCIONES Y PROGRAMAS PORTAL ONE SOVEREIGN</v>
      </c>
    </row>
    <row r="7379" spans="1:4" x14ac:dyDescent="0.35">
      <c r="A7379" t="str">
        <f t="shared" si="229"/>
        <v>TALPRO-Aplicación que gestiona los programas y promociones de la entidad.</v>
      </c>
      <c r="B7379" s="9" t="s">
        <v>15081</v>
      </c>
      <c r="C7379" s="9" t="s">
        <v>15082</v>
      </c>
      <c r="D7379" t="str">
        <f t="shared" si="230"/>
        <v>TALPRO-Aplicación que gestiona los programas y promociones de la entidad.</v>
      </c>
    </row>
    <row r="7380" spans="1:4" x14ac:dyDescent="0.35">
      <c r="A7380" t="str">
        <f t="shared" si="229"/>
        <v>TALPRU-APLICACIón QUE GESTIONA LOS PROGRAMAS Y PROMOCIONES DE LA DE LA ENTIDAD PARA USA</v>
      </c>
      <c r="B7380" s="9" t="s">
        <v>15083</v>
      </c>
      <c r="C7380" s="9" t="s">
        <v>15084</v>
      </c>
      <c r="D7380" t="str">
        <f t="shared" si="230"/>
        <v>TALPRU-APLICACIón QUE GESTIONA LOS PROGRAMAS Y PROMOCIONES DE LA DE LA ENTIDAD PARA USA</v>
      </c>
    </row>
    <row r="7381" spans="1:4" x14ac:dyDescent="0.35">
      <c r="A7381" t="str">
        <f t="shared" si="229"/>
        <v>TALRCU-Aplicación que gestiona la parametrización de reglas y condiciones para evaluar las promociones SW producto USA</v>
      </c>
      <c r="B7381" s="9" t="s">
        <v>15085</v>
      </c>
      <c r="C7381" s="9" t="s">
        <v>15086</v>
      </c>
      <c r="D7381" t="str">
        <f t="shared" si="230"/>
        <v>TALRCU-Aplicación que gestiona la parametrización de reglas y condiciones para evaluar las promociones SW producto USA</v>
      </c>
    </row>
    <row r="7382" spans="1:4" x14ac:dyDescent="0.35">
      <c r="A7382" t="str">
        <f t="shared" ref="A7382:A7447" si="231">CONCATENATE(C7382,"-",B7382)</f>
        <v>TALREG-Aplicación que gestiona la parametrización de reglas y condiciones a evaluar por las promociones</v>
      </c>
      <c r="B7382" s="9" t="s">
        <v>15087</v>
      </c>
      <c r="C7382" s="9" t="s">
        <v>15088</v>
      </c>
      <c r="D7382" t="str">
        <f t="shared" ref="D7382:D7447" si="232">A7382</f>
        <v>TALREG-Aplicación que gestiona la parametrización de reglas y condiciones a evaluar por las promociones</v>
      </c>
    </row>
    <row r="7383" spans="1:4" x14ac:dyDescent="0.35">
      <c r="A7383" t="str">
        <f t="shared" si="231"/>
        <v>TALRPO-TALLER REGLAS Y CONDICIONES PORTAL ONE SOVEREIGN</v>
      </c>
      <c r="B7383" s="9" t="s">
        <v>15089</v>
      </c>
      <c r="C7383" s="9" t="s">
        <v>15090</v>
      </c>
      <c r="D7383" t="str">
        <f t="shared" si="232"/>
        <v>TALRPO-TALLER REGLAS Y CONDICIONES PORTAL ONE SOVEREIGN</v>
      </c>
    </row>
    <row r="7384" spans="1:4" x14ac:dyDescent="0.35">
      <c r="A7384" t="str">
        <f t="shared" si="231"/>
        <v>TAOSOE-Cadastro de Positivos (BACEN) - Adesão e movimentação de crédito de Clientes.</v>
      </c>
      <c r="B7384" s="9" t="s">
        <v>15091</v>
      </c>
      <c r="C7384" s="9" t="s">
        <v>15092</v>
      </c>
      <c r="D7384" t="str">
        <f t="shared" si="232"/>
        <v>TAOSOE-Cadastro de Positivos (BACEN) - Adesão e movimentação de crédito de Clientes.</v>
      </c>
    </row>
    <row r="7385" spans="1:4" x14ac:dyDescent="0.35">
      <c r="A7385" t="str">
        <f t="shared" si="231"/>
        <v>TAPRAL-APLICACION QUE GESTIONA LAS PROMOCIONES Y LOS PROGRAMAS DELA ENTIDAD ESPECIFICA ALEMANIA</v>
      </c>
      <c r="B7385" s="9" t="s">
        <v>15093</v>
      </c>
      <c r="C7385" s="9" t="s">
        <v>15094</v>
      </c>
      <c r="D7385" t="str">
        <f t="shared" si="232"/>
        <v>TAPRAL-APLICACION QUE GESTIONA LAS PROMOCIONES Y LOS PROGRAMAS DELA ENTIDAD ESPECIFICA ALEMANIA</v>
      </c>
    </row>
    <row r="7386" spans="1:4" x14ac:dyDescent="0.35">
      <c r="A7386" t="str">
        <f t="shared" si="231"/>
        <v>TAPRUK-TALLER PROMO UK</v>
      </c>
      <c r="B7386" s="9" t="s">
        <v>15095</v>
      </c>
      <c r="C7386" s="9" t="s">
        <v>15096</v>
      </c>
      <c r="D7386" t="str">
        <f t="shared" si="232"/>
        <v>TAPRUK-TALLER PROMO UK</v>
      </c>
    </row>
    <row r="7387" spans="1:4" x14ac:dyDescent="0.35">
      <c r="A7387" t="str">
        <f t="shared" si="231"/>
        <v>TARCAL-GESTIONA LAS REGLAS Y CONDICIONES QUE SE EVALUAN EN UNA PROMOCION ESPECIFICO ALEMANIA</v>
      </c>
      <c r="B7387" s="9" t="s">
        <v>15097</v>
      </c>
      <c r="C7387" s="9" t="s">
        <v>15098</v>
      </c>
      <c r="D7387" t="str">
        <f t="shared" si="232"/>
        <v>TARCAL-GESTIONA LAS REGLAS Y CONDICIONES QUE SE EVALUAN EN UNA PROMOCION ESPECIFICO ALEMANIA</v>
      </c>
    </row>
    <row r="7388" spans="1:4" x14ac:dyDescent="0.35">
      <c r="A7388" t="str">
        <f t="shared" si="231"/>
        <v>TARCO1-Gestión de tarjetas de empresa. Desarrollado en Unix.</v>
      </c>
      <c r="B7388" s="9" t="s">
        <v>15099</v>
      </c>
      <c r="C7388" s="9" t="s">
        <v>15100</v>
      </c>
      <c r="D7388" t="str">
        <f t="shared" si="232"/>
        <v>TARCO1-Gestión de tarjetas de empresa. Desarrollado en Unix.</v>
      </c>
    </row>
    <row r="7389" spans="1:4" x14ac:dyDescent="0.35">
      <c r="A7389" t="str">
        <f t="shared" si="231"/>
        <v>TARCOR-Tarjetas Corporate - HP9000</v>
      </c>
      <c r="B7389" s="9" t="s">
        <v>15101</v>
      </c>
      <c r="C7389" s="9" t="s">
        <v>15102</v>
      </c>
      <c r="D7389" t="str">
        <f t="shared" si="232"/>
        <v>TARCOR-Tarjetas Corporate - HP9000</v>
      </c>
    </row>
    <row r="7390" spans="1:4" x14ac:dyDescent="0.35">
      <c r="A7390" t="str">
        <f t="shared" si="231"/>
        <v>TARCUK-Aplicación que gestiona la parametrización de reglas y condiciones para evaluar las promociones SW producto UK</v>
      </c>
      <c r="B7390" s="9" t="s">
        <v>15103</v>
      </c>
      <c r="C7390" s="9" t="s">
        <v>15104</v>
      </c>
      <c r="D7390" t="str">
        <f t="shared" si="232"/>
        <v>TARCUK-Aplicación que gestiona la parametrización de reglas y condiciones para evaluar las promociones SW producto UK</v>
      </c>
    </row>
    <row r="7391" spans="1:4" x14ac:dyDescent="0.35">
      <c r="A7391" t="str">
        <f t="shared" si="231"/>
        <v>TARFID-Gestión integral de tarjetas de fidelización emitidas por clientes</v>
      </c>
      <c r="B7391" s="9" t="s">
        <v>15105</v>
      </c>
      <c r="C7391" s="9" t="s">
        <v>15106</v>
      </c>
      <c r="D7391" t="str">
        <f t="shared" si="232"/>
        <v>TARFID-Gestión integral de tarjetas de fidelización emitidas por clientes</v>
      </c>
    </row>
    <row r="7392" spans="1:4" x14ac:dyDescent="0.35">
      <c r="A7392" t="str">
        <f t="shared" si="231"/>
        <v>TARMER-Sistema de cobro de tarifas para operaciones de Negocio Internacional (aplicativo Banco)</v>
      </c>
      <c r="B7392" s="9" t="s">
        <v>15107</v>
      </c>
      <c r="C7392" s="9" t="s">
        <v>15108</v>
      </c>
      <c r="D7392" t="str">
        <f t="shared" si="232"/>
        <v>TARMER-Sistema de cobro de tarifas para operaciones de Negocio Internacional (aplicativo Banco)</v>
      </c>
    </row>
    <row r="7393" spans="1:4" x14ac:dyDescent="0.35">
      <c r="A7393" t="str">
        <f t="shared" si="231"/>
        <v>TBESPA-SW LOCAL DE TABLAS GENERALES PARA ESPAñA</v>
      </c>
      <c r="B7393" s="9" t="s">
        <v>15109</v>
      </c>
      <c r="C7393" s="9" t="s">
        <v>15110</v>
      </c>
      <c r="D7393" t="str">
        <f t="shared" si="232"/>
        <v>TBESPA-SW LOCAL DE TABLAS GENERALES PARA ESPAñA</v>
      </c>
    </row>
    <row r="7394" spans="1:4" x14ac:dyDescent="0.35">
      <c r="A7394" t="str">
        <f t="shared" si="231"/>
        <v>TBLPYS-Política de Cuenta Asociada Táctico</v>
      </c>
      <c r="B7394" s="9" t="s">
        <v>15111</v>
      </c>
      <c r="C7394" s="9" t="s">
        <v>15112</v>
      </c>
      <c r="D7394" t="str">
        <f t="shared" si="232"/>
        <v>TBLPYS-Política de Cuenta Asociada Táctico</v>
      </c>
    </row>
    <row r="7395" spans="1:4" x14ac:dyDescent="0.35">
      <c r="A7395" t="str">
        <f t="shared" si="231"/>
        <v>TBMCOR-TIPOS ESTRUCTURALES BMG</v>
      </c>
      <c r="B7395" s="9" t="s">
        <v>15113</v>
      </c>
      <c r="C7395" s="9" t="s">
        <v>15114</v>
      </c>
      <c r="D7395" t="str">
        <f t="shared" si="232"/>
        <v>TBMCOR-TIPOS ESTRUCTURALES BMG</v>
      </c>
    </row>
    <row r="7396" spans="1:4" x14ac:dyDescent="0.35">
      <c r="A7396" t="str">
        <f t="shared" si="231"/>
        <v>TCCOL-Software que administra y centraliza las tablas Comunes a los múltiples sistemas de información de la entidad, centralizando la gestión de la información compartida por las diferentes aplicaciones en un único sistema.</v>
      </c>
      <c r="B7396" s="9" t="s">
        <v>15115</v>
      </c>
      <c r="C7396" s="9" t="s">
        <v>15116</v>
      </c>
      <c r="D7396" t="str">
        <f t="shared" si="232"/>
        <v>TCCOL-Software que administra y centraliza las tablas Comunes a los múltiples sistemas de información de la entidad, centralizando la gestión de la información compartida por las diferentes aplicaciones en un único sistema.</v>
      </c>
    </row>
    <row r="7397" spans="1:4" x14ac:dyDescent="0.35">
      <c r="A7397" t="str">
        <f t="shared" si="231"/>
        <v>TCMKUN-System to send letters to customers when a loan is ending</v>
      </c>
      <c r="B7397" s="9" t="s">
        <v>15117</v>
      </c>
      <c r="C7397" s="9" t="s">
        <v>15118</v>
      </c>
      <c r="D7397" t="str">
        <f t="shared" si="232"/>
        <v>TCMKUN-System to send letters to customers when a loan is ending</v>
      </c>
    </row>
    <row r="7398" spans="1:4" x14ac:dyDescent="0.35">
      <c r="A7398" t="str">
        <f t="shared" si="231"/>
        <v>TCPR-Software que administra y centraliza las tablas Comunes a los múltiples sistemas de información de la entidad, centralizando la gestión de la información compartida por las diferentes aplicaciones en un único sistema.</v>
      </c>
      <c r="B7398" s="9" t="s">
        <v>15115</v>
      </c>
      <c r="C7398" s="9" t="s">
        <v>15119</v>
      </c>
      <c r="D7398" t="str">
        <f t="shared" si="232"/>
        <v>TCPR-Software que administra y centraliza las tablas Comunes a los múltiples sistemas de información de la entidad, centralizando la gestión de la información compartida por las diferentes aplicaciones en un único sistema.</v>
      </c>
    </row>
    <row r="7399" spans="1:4" x14ac:dyDescent="0.35">
      <c r="A7399" t="str">
        <f t="shared" si="231"/>
        <v>TCUY-Software que administra y centraliza las tablas Comunes a los múltiples sistemas de información de la entidad, centralizando la gestión de la información compartida por las diferentes aplicaciones en un único sistema.</v>
      </c>
      <c r="B7399" s="9" t="s">
        <v>15115</v>
      </c>
      <c r="C7399" s="9" t="s">
        <v>15120</v>
      </c>
      <c r="D7399" t="str">
        <f t="shared" si="232"/>
        <v>TCUY-Software que administra y centraliza las tablas Comunes a los múltiples sistemas de información de la entidad, centralizando la gestión de la información compartida por las diferentes aplicaciones en un único sistema.</v>
      </c>
    </row>
    <row r="7400" spans="1:4" x14ac:dyDescent="0.35">
      <c r="A7400" t="str">
        <f t="shared" si="231"/>
        <v>TCYPSM-TAGGEO DE CANALES Y PORTALES DE SANTANDER MEXICO
Taggeo captura los datos digitales de los clientes y no clientes dentro de los canales digitales de Santander México  (Sitios y Apps) para conocer el comportamiento que tienen dentro de estos y realizar estrategias comerciales más dirigidas</v>
      </c>
      <c r="B7400" s="9" t="s">
        <v>15121</v>
      </c>
      <c r="C7400" s="9" t="s">
        <v>15122</v>
      </c>
      <c r="D7400" t="str">
        <f t="shared" si="232"/>
        <v>TCYPSM-TAGGEO DE CANALES Y PORTALES DE SANTANDER MEXICO
Taggeo captura los datos digitales de los clientes y no clientes dentro de los canales digitales de Santander México  (Sitios y Apps) para conocer el comportamiento que tienen dentro de estos y realizar estrategias comerciales más dirigidas</v>
      </c>
    </row>
    <row r="7401" spans="1:4" x14ac:dyDescent="0.35">
      <c r="A7401" t="str">
        <f t="shared" si="231"/>
        <v>TDFIES-IIC TESTAMENTARIA Y DISOLUCIONES FINV ESPAÑA</v>
      </c>
      <c r="B7401" s="9" t="s">
        <v>15123</v>
      </c>
      <c r="C7401" s="9" t="s">
        <v>15124</v>
      </c>
      <c r="D7401" t="str">
        <f t="shared" si="232"/>
        <v>TDFIES-IIC TESTAMENTARIA Y DISOLUCIONES FINV ESPAÑA</v>
      </c>
    </row>
    <row r="7402" spans="1:4" x14ac:dyDescent="0.35">
      <c r="A7402" t="str">
        <f t="shared" si="231"/>
        <v>TEASAN-Aplicación para la captura de la información de navegación del cliente en las operativas trazadas con Tealeaf (herramienta de IBM para explotar las métricas y navegaciones de los clientes por las aplicaciones monitorizadas)</v>
      </c>
      <c r="B7402" s="9" t="s">
        <v>15125</v>
      </c>
      <c r="C7402" s="9" t="s">
        <v>15126</v>
      </c>
      <c r="D7402" t="str">
        <f t="shared" si="232"/>
        <v>TEASAN-Aplicación para la captura de la información de navegación del cliente en las operativas trazadas con Tealeaf (herramienta de IBM para explotar las métricas y navegaciones de los clientes por las aplicaciones monitorizadas)</v>
      </c>
    </row>
    <row r="7403" spans="1:4" x14ac:dyDescent="0.35">
      <c r="A7403" t="str">
        <f t="shared" si="231"/>
        <v>TEEDEC-Monitorización y Control de las transferencias emitidas en divisa en Chile.</v>
      </c>
      <c r="B7403" s="9" t="s">
        <v>15127</v>
      </c>
      <c r="C7403" s="9" t="s">
        <v>15128</v>
      </c>
      <c r="D7403" t="str">
        <f t="shared" si="232"/>
        <v>TEEDEC-Monitorización y Control de las transferencias emitidas en divisa en Chile.</v>
      </c>
    </row>
    <row r="7404" spans="1:4" x14ac:dyDescent="0.35">
      <c r="A7404" t="str">
        <f t="shared" si="231"/>
        <v>TEINLH-DESARROLLOS LOCALES PARA TESORERIA INTELIGENTE</v>
      </c>
      <c r="B7404" s="9" t="s">
        <v>15129</v>
      </c>
      <c r="C7404" s="9" t="s">
        <v>15130</v>
      </c>
      <c r="D7404" t="str">
        <f t="shared" si="232"/>
        <v>TEINLH-DESARROLLOS LOCALES PARA TESORERIA INTELIGENTE</v>
      </c>
    </row>
    <row r="7405" spans="1:4" x14ac:dyDescent="0.35">
      <c r="A7405" t="str">
        <f t="shared" si="231"/>
        <v>TEMSAN-Tema sharepoint con las pautas de portales santander</v>
      </c>
      <c r="B7405" s="9" t="s">
        <v>15131</v>
      </c>
      <c r="C7405" s="9" t="s">
        <v>15132</v>
      </c>
      <c r="D7405" t="str">
        <f t="shared" si="232"/>
        <v>TEMSAN-Tema sharepoint con las pautas de portales santander</v>
      </c>
    </row>
    <row r="7406" spans="1:4" x14ac:dyDescent="0.35">
      <c r="A7406" t="str">
        <f t="shared" si="231"/>
        <v>TENUUU-DESARROLLOS LOCALES TELEFONOS UK</v>
      </c>
      <c r="B7406" s="9" t="s">
        <v>15133</v>
      </c>
      <c r="C7406" s="9" t="s">
        <v>15134</v>
      </c>
      <c r="D7406" t="str">
        <f t="shared" si="232"/>
        <v>TENUUU-DESARROLLOS LOCALES TELEFONOS UK</v>
      </c>
    </row>
    <row r="7407" spans="1:4" x14ac:dyDescent="0.35">
      <c r="A7407" t="str">
        <f t="shared" si="231"/>
        <v>TEOPCL-Herramienta de Testing OP CLOUD</v>
      </c>
      <c r="B7407" s="9" t="s">
        <v>15135</v>
      </c>
      <c r="C7407" s="9" t="s">
        <v>15136</v>
      </c>
      <c r="D7407" t="str">
        <f t="shared" si="232"/>
        <v>TEOPCL-Herramienta de Testing OP CLOUD</v>
      </c>
    </row>
    <row r="7408" spans="1:4" x14ac:dyDescent="0.35">
      <c r="A7408" t="str">
        <f t="shared" si="231"/>
        <v>TERMIN-Gestión de Terminales</v>
      </c>
      <c r="B7408" s="9" t="s">
        <v>15137</v>
      </c>
      <c r="C7408" s="9" t="s">
        <v>15138</v>
      </c>
      <c r="D7408" t="str">
        <f t="shared" si="232"/>
        <v>TERMIN-Gestión de Terminales</v>
      </c>
    </row>
    <row r="7409" spans="1:4" x14ac:dyDescent="0.35">
      <c r="A7409" t="str">
        <f t="shared" si="231"/>
        <v>TERMUS-GESTIÓN TERMINALES USA</v>
      </c>
      <c r="B7409" s="9" t="s">
        <v>15139</v>
      </c>
      <c r="C7409" s="9" t="s">
        <v>15140</v>
      </c>
      <c r="D7409" t="str">
        <f t="shared" si="232"/>
        <v>TERMUS-GESTIÓN TERMINALES USA</v>
      </c>
    </row>
    <row r="7410" spans="1:4" x14ac:dyDescent="0.35">
      <c r="A7410" t="str">
        <f t="shared" si="231"/>
        <v>TESNAC-Software Nacional de Cuentas Tesoreras</v>
      </c>
      <c r="B7410" s="9" t="s">
        <v>15141</v>
      </c>
      <c r="C7410" s="9" t="s">
        <v>15142</v>
      </c>
      <c r="D7410" t="str">
        <f t="shared" si="232"/>
        <v>TESNAC-Software Nacional de Cuentas Tesoreras</v>
      </c>
    </row>
    <row r="7411" spans="1:4" x14ac:dyDescent="0.35">
      <c r="A7411" t="str">
        <f t="shared" si="231"/>
        <v>TESOPE-Opermart producto de la aplicación de Cash Pooling Partenon</v>
      </c>
      <c r="B7411" s="9" t="s">
        <v>15143</v>
      </c>
      <c r="C7411" s="9" t="s">
        <v>15144</v>
      </c>
      <c r="D7411" t="str">
        <f t="shared" si="232"/>
        <v>TESOPE-Opermart producto de la aplicación de Cash Pooling Partenon</v>
      </c>
    </row>
    <row r="7412" spans="1:4" x14ac:dyDescent="0.35">
      <c r="A7412" t="str">
        <f t="shared" si="231"/>
        <v>TFEAWS -Organización para el despliegue de Infraestructura Amazon AWS mediante Terraform Enterprise.</v>
      </c>
      <c r="B7412" s="9" t="s">
        <v>16972</v>
      </c>
      <c r="C7412" s="9" t="s">
        <v>16970</v>
      </c>
      <c r="D7412" t="str">
        <f t="shared" si="232"/>
        <v>TFEAWS -Organización para el despliegue de Infraestructura Amazon AWS mediante Terraform Enterprise.</v>
      </c>
    </row>
    <row r="7413" spans="1:4" x14ac:dyDescent="0.35">
      <c r="A7413" t="str">
        <f t="shared" si="231"/>
        <v>TFEAZU-Organización para el despliegue de Infraestructura Microsoft Azure mediante Terraform Enterprise</v>
      </c>
      <c r="B7413" s="9" t="s">
        <v>16973</v>
      </c>
      <c r="C7413" s="9" t="s">
        <v>16971</v>
      </c>
      <c r="D7413" t="str">
        <f t="shared" si="232"/>
        <v>TFEAZU-Organización para el despliegue de Infraestructura Microsoft Azure mediante Terraform Enterprise</v>
      </c>
    </row>
    <row r="7414" spans="1:4" x14ac:dyDescent="0.35">
      <c r="A7414" t="str">
        <f t="shared" si="231"/>
        <v>TFISBA-TRATAMIENTO FISCAL BANESTO</v>
      </c>
      <c r="B7414" s="9" t="s">
        <v>15145</v>
      </c>
      <c r="C7414" s="9" t="s">
        <v>15146</v>
      </c>
      <c r="D7414" t="str">
        <f t="shared" si="232"/>
        <v>TFISBA-TRATAMIENTO FISCAL BANESTO</v>
      </c>
    </row>
    <row r="7415" spans="1:4" x14ac:dyDescent="0.35">
      <c r="A7415" t="str">
        <f t="shared" si="231"/>
        <v>TGCMAR-Mantenimiento dinámico de tipos generales para Marcaje</v>
      </c>
      <c r="B7415" s="9" t="s">
        <v>15147</v>
      </c>
      <c r="C7415" s="9" t="s">
        <v>15148</v>
      </c>
      <c r="D7415" t="str">
        <f t="shared" si="232"/>
        <v>TGCMAR-Mantenimiento dinámico de tipos generales para Marcaje</v>
      </c>
    </row>
    <row r="7416" spans="1:4" x14ac:dyDescent="0.35">
      <c r="A7416" t="str">
        <f t="shared" si="231"/>
        <v>TGCORP-MANTENIMIENTO, CONSULTA Y PRESENTACIÓN DE TIPOS GENERALES CORPORATIVOS</v>
      </c>
      <c r="B7416" s="9" t="s">
        <v>15149</v>
      </c>
      <c r="C7416" s="9" t="s">
        <v>15150</v>
      </c>
      <c r="D7416" t="str">
        <f t="shared" si="232"/>
        <v>TGCORP-MANTENIMIENTO, CONSULTA Y PRESENTACIÓN DE TIPOS GENERALES CORPORATIVOS</v>
      </c>
    </row>
    <row r="7417" spans="1:4" x14ac:dyDescent="0.35">
      <c r="A7417" t="str">
        <f t="shared" si="231"/>
        <v>TGGDPR-Data Protection Reg. Delete of contrats</v>
      </c>
      <c r="B7417" s="9" t="s">
        <v>15151</v>
      </c>
      <c r="C7417" s="9" t="s">
        <v>15152</v>
      </c>
      <c r="D7417" t="str">
        <f t="shared" si="232"/>
        <v>TGGDPR-Data Protection Reg. Delete of contrats</v>
      </c>
    </row>
    <row r="7418" spans="1:4" x14ac:dyDescent="0.35">
      <c r="A7418" t="str">
        <f t="shared" si="231"/>
        <v>TGMCOM-COMPONENTES ESTRUCTURALES BMG.</v>
      </c>
      <c r="B7418" s="9" t="s">
        <v>15153</v>
      </c>
      <c r="C7418" s="9" t="s">
        <v>15154</v>
      </c>
      <c r="D7418" t="str">
        <f t="shared" si="232"/>
        <v>TGMCOM-COMPONENTES ESTRUCTURALES BMG.</v>
      </c>
    </row>
    <row r="7419" spans="1:4" x14ac:dyDescent="0.35">
      <c r="A7419" t="str">
        <f t="shared" si="231"/>
        <v>TIBNRT-Business Works developments for Tibco NRT</v>
      </c>
      <c r="B7419" s="9" t="s">
        <v>15155</v>
      </c>
      <c r="C7419" s="9" t="s">
        <v>15156</v>
      </c>
      <c r="D7419" t="str">
        <f t="shared" si="232"/>
        <v>TIBNRT-Business Works developments for Tibco NRT</v>
      </c>
    </row>
    <row r="7420" spans="1:4" x14ac:dyDescent="0.35">
      <c r="A7420" t="str">
        <f t="shared" si="231"/>
        <v>TICKET-Asociación de imágenes de tickets de compra a movimientos del cliente</v>
      </c>
      <c r="B7420" s="9" t="s">
        <v>15157</v>
      </c>
      <c r="C7420" s="9" t="s">
        <v>15158</v>
      </c>
      <c r="D7420" t="str">
        <f t="shared" si="232"/>
        <v>TICKET-Asociación de imágenes de tickets de compra a movimientos del cliente</v>
      </c>
    </row>
    <row r="7421" spans="1:4" x14ac:dyDescent="0.35">
      <c r="A7421" t="str">
        <f t="shared" si="231"/>
        <v>TICSAN-Asociación de imágenes de tickets de compra a movimientos del cliente SAN</v>
      </c>
      <c r="B7421" s="9" t="s">
        <v>15159</v>
      </c>
      <c r="C7421" s="9" t="s">
        <v>15160</v>
      </c>
      <c r="D7421" t="str">
        <f t="shared" si="232"/>
        <v>TICSAN-Asociación de imágenes de tickets de compra a movimientos del cliente SAN</v>
      </c>
    </row>
    <row r="7422" spans="1:4" x14ac:dyDescent="0.35">
      <c r="A7422" t="str">
        <f t="shared" si="231"/>
        <v>TINBTO-TRASPASOS INTERNOS PLANES PENSIONES BTO</v>
      </c>
      <c r="B7422" s="9" t="s">
        <v>15161</v>
      </c>
      <c r="C7422" s="9" t="s">
        <v>15162</v>
      </c>
      <c r="D7422" t="str">
        <f t="shared" si="232"/>
        <v>TINBTO-TRASPASOS INTERNOS PLANES PENSIONES BTO</v>
      </c>
    </row>
    <row r="7423" spans="1:4" x14ac:dyDescent="0.35">
      <c r="A7423" t="str">
        <f t="shared" si="231"/>
        <v>TININD-TRASPASOS INTERNOS INDIVID</v>
      </c>
      <c r="B7423" s="9" t="s">
        <v>15163</v>
      </c>
      <c r="C7423" s="9" t="s">
        <v>15164</v>
      </c>
      <c r="D7423" t="str">
        <f t="shared" si="232"/>
        <v>TININD-TRASPASOS INTERNOS INDIVID</v>
      </c>
    </row>
    <row r="7424" spans="1:4" x14ac:dyDescent="0.35">
      <c r="A7424" t="str">
        <f t="shared" si="231"/>
        <v>TINISA-TRASP INT INDIV SANTANDER</v>
      </c>
      <c r="B7424" s="9" t="s">
        <v>15165</v>
      </c>
      <c r="C7424" s="9" t="s">
        <v>15166</v>
      </c>
      <c r="D7424" t="str">
        <f t="shared" si="232"/>
        <v>TINISA-TRASP INT INDIV SANTANDER</v>
      </c>
    </row>
    <row r="7425" spans="1:4" x14ac:dyDescent="0.35">
      <c r="A7425" t="str">
        <f t="shared" si="231"/>
        <v>TINSAN-TRASPASOS INTERNOS PLANES PENSIONES SAN</v>
      </c>
      <c r="B7425" s="9" t="s">
        <v>15167</v>
      </c>
      <c r="C7425" s="9" t="s">
        <v>15168</v>
      </c>
      <c r="D7425" t="str">
        <f t="shared" si="232"/>
        <v>TINSAN-TRASPASOS INTERNOS PLANES PENSIONES SAN</v>
      </c>
    </row>
    <row r="7426" spans="1:4" x14ac:dyDescent="0.35">
      <c r="A7426" t="str">
        <f t="shared" si="231"/>
        <v>TIPCHE-TIPOCHEQUE_CORE</v>
      </c>
      <c r="B7426" s="9" t="s">
        <v>15169</v>
      </c>
      <c r="C7426" s="9" t="s">
        <v>15170</v>
      </c>
      <c r="D7426" t="str">
        <f t="shared" si="232"/>
        <v>TIPCHE-TIPOCHEQUE_CORE</v>
      </c>
    </row>
    <row r="7427" spans="1:4" x14ac:dyDescent="0.35">
      <c r="A7427" t="str">
        <f t="shared" si="231"/>
        <v>TIPESP-TIPOS ESPAÑA</v>
      </c>
      <c r="B7427" s="9" t="s">
        <v>15171</v>
      </c>
      <c r="C7427" s="9" t="s">
        <v>15172</v>
      </c>
      <c r="D7427" t="str">
        <f t="shared" si="232"/>
        <v>TIPESP-TIPOS ESPAÑA</v>
      </c>
    </row>
    <row r="7428" spans="1:4" x14ac:dyDescent="0.35">
      <c r="A7428" t="str">
        <f t="shared" si="231"/>
        <v>TIPGAL-Patrón Multi-Implementación</v>
      </c>
      <c r="B7428" s="9" t="s">
        <v>10226</v>
      </c>
      <c r="C7428" s="9" t="s">
        <v>15173</v>
      </c>
      <c r="D7428" t="str">
        <f t="shared" si="232"/>
        <v>TIPGAL-Patrón Multi-Implementación</v>
      </c>
    </row>
    <row r="7429" spans="1:4" x14ac:dyDescent="0.35">
      <c r="A7429" t="str">
        <f t="shared" si="231"/>
        <v>TIPGEN-Definición, consulta y mantenimiento de los tipos generales, de significado global, no vinculado a ninguna operativa, aplicación, en concreto; de uso general por todas las aplicaciones de resto de capas del software</v>
      </c>
      <c r="B7429" s="9" t="s">
        <v>15174</v>
      </c>
      <c r="C7429" s="9" t="s">
        <v>15175</v>
      </c>
      <c r="D7429" t="str">
        <f t="shared" si="232"/>
        <v>TIPGEN-Definición, consulta y mantenimiento de los tipos generales, de significado global, no vinculado a ninguna operativa, aplicación, en concreto; de uso general por todas las aplicaciones de resto de capas del software</v>
      </c>
    </row>
    <row r="7430" spans="1:4" x14ac:dyDescent="0.35">
      <c r="A7430" t="str">
        <f t="shared" si="231"/>
        <v>TIPGES-Patrón Multi-Implementación</v>
      </c>
      <c r="B7430" s="9" t="s">
        <v>10226</v>
      </c>
      <c r="C7430" s="9" t="s">
        <v>15176</v>
      </c>
      <c r="D7430" t="str">
        <f t="shared" si="232"/>
        <v>TIPGES-Patrón Multi-Implementación</v>
      </c>
    </row>
    <row r="7431" spans="1:4" x14ac:dyDescent="0.35">
      <c r="A7431" t="str">
        <f t="shared" si="231"/>
        <v>TIPGPT-Patrón Multi-Implementación</v>
      </c>
      <c r="B7431" s="9" t="s">
        <v>10226</v>
      </c>
      <c r="C7431" s="9" t="s">
        <v>15177</v>
      </c>
      <c r="D7431" t="str">
        <f t="shared" si="232"/>
        <v>TIPGPT-Patrón Multi-Implementación</v>
      </c>
    </row>
    <row r="7432" spans="1:4" x14ac:dyDescent="0.35">
      <c r="A7432" t="str">
        <f t="shared" si="231"/>
        <v>TIPGUK-Patrón Multi-Implementación</v>
      </c>
      <c r="B7432" s="9" t="s">
        <v>10226</v>
      </c>
      <c r="C7432" s="9" t="s">
        <v>15178</v>
      </c>
      <c r="D7432" t="str">
        <f t="shared" si="232"/>
        <v>TIPGUK-Patrón Multi-Implementación</v>
      </c>
    </row>
    <row r="7433" spans="1:4" x14ac:dyDescent="0.35">
      <c r="A7433" t="str">
        <f t="shared" si="231"/>
        <v>TIPGUS-Patrón Multi-Implementación</v>
      </c>
      <c r="B7433" s="9" t="s">
        <v>10226</v>
      </c>
      <c r="C7433" s="9" t="s">
        <v>15179</v>
      </c>
      <c r="D7433" t="str">
        <f t="shared" si="232"/>
        <v>TIPGUS-Patrón Multi-Implementación</v>
      </c>
    </row>
    <row r="7434" spans="1:4" x14ac:dyDescent="0.35">
      <c r="A7434" t="str">
        <f t="shared" si="231"/>
        <v>TIPOGE-Definición, consulta y mantenimiento de los tipos generales, de significado global, no vinculado a ninguna operativa, aplicación, en concreto; de uso general por todas las aplicaciones de resto de capas del software GENERICO</v>
      </c>
      <c r="B7434" s="9" t="s">
        <v>15180</v>
      </c>
      <c r="C7434" s="9" t="s">
        <v>15181</v>
      </c>
      <c r="D7434" t="str">
        <f t="shared" si="232"/>
        <v>TIPOGE-Definición, consulta y mantenimiento de los tipos generales, de significado global, no vinculado a ninguna operativa, aplicación, en concreto; de uso general por todas las aplicaciones de resto de capas del software GENERICO</v>
      </c>
    </row>
    <row r="7435" spans="1:4" x14ac:dyDescent="0.35">
      <c r="A7435" t="str">
        <f t="shared" si="231"/>
        <v>TIPREF-Definición de la codificación de los Índices de Referencia de mercado, y los definidos internamente, a los que se puede referencia las diversas operativas; junto con los distintos precios o valores que cada uno de ellos tiene en cada momento. Aplicación de uso general por todas las aplicaciones de resto de capas del software.</v>
      </c>
      <c r="B7435" s="9" t="s">
        <v>15182</v>
      </c>
      <c r="C7435" s="9" t="s">
        <v>15183</v>
      </c>
      <c r="D7435" t="str">
        <f t="shared" si="232"/>
        <v>TIPREF-Definición de la codificación de los Índices de Referencia de mercado, y los definidos internamente, a los que se puede referencia las diversas operativas; junto con los distintos precios o valores que cada uno de ellos tiene en cada momento. Aplicación de uso general por todas las aplicaciones de resto de capas del software.</v>
      </c>
    </row>
    <row r="7436" spans="1:4" x14ac:dyDescent="0.35">
      <c r="A7436" t="str">
        <f t="shared" si="231"/>
        <v>TITULA-TITULARES</v>
      </c>
      <c r="B7436" s="9" t="s">
        <v>15184</v>
      </c>
      <c r="C7436" s="9" t="s">
        <v>15185</v>
      </c>
      <c r="D7436" t="str">
        <f t="shared" si="232"/>
        <v>TITULA-TITULARES</v>
      </c>
    </row>
    <row r="7437" spans="1:4" x14ac:dyDescent="0.35">
      <c r="A7437" t="str">
        <f t="shared" si="231"/>
        <v>TITULS-TITULIZACION CARTERA</v>
      </c>
      <c r="B7437" s="9" t="s">
        <v>15186</v>
      </c>
      <c r="C7437" s="9" t="s">
        <v>15187</v>
      </c>
      <c r="D7437" t="str">
        <f t="shared" si="232"/>
        <v>TITULS-TITULIZACION CARTERA</v>
      </c>
    </row>
    <row r="7438" spans="1:4" x14ac:dyDescent="0.35">
      <c r="A7438" t="str">
        <f t="shared" si="231"/>
        <v>TITULZ-Aplicación encargada de gestionar la información extraida del sistema de Venta de Activos en la capa de SSII  para la explotacion de la información</v>
      </c>
      <c r="B7438" s="9" t="s">
        <v>15188</v>
      </c>
      <c r="C7438" s="9" t="s">
        <v>15189</v>
      </c>
      <c r="D7438" t="str">
        <f t="shared" si="232"/>
        <v>TITULZ-Aplicación encargada de gestionar la información extraida del sistema de Venta de Activos en la capa de SSII  para la explotacion de la información</v>
      </c>
    </row>
    <row r="7439" spans="1:4" x14ac:dyDescent="0.35">
      <c r="A7439" t="str">
        <f t="shared" si="231"/>
        <v>TMCTAL-Resolución específica de Alemania. Características específicas del Contrato Local de Alemania para resolución de Componentes Cálculo que realizan operaciones simples de tratamiento sobre los diferentes tipos y formatos de contrato</v>
      </c>
      <c r="B7439" s="9" t="s">
        <v>15190</v>
      </c>
      <c r="C7439" s="9" t="s">
        <v>15191</v>
      </c>
      <c r="D7439" t="str">
        <f t="shared" si="232"/>
        <v>TMCTAL-Resolución específica de Alemania. Características específicas del Contrato Local de Alemania para resolución de Componentes Cálculo que realizan operaciones simples de tratamiento sobre los diferentes tipos y formatos de contrato</v>
      </c>
    </row>
    <row r="7440" spans="1:4" x14ac:dyDescent="0.35">
      <c r="A7440" t="str">
        <f t="shared" si="231"/>
        <v>TMCTCO-Componentes Cálculo que realizan operaciones simples de tratamiento sobre los diferentes Tipos y Formatos de Contrato. En esta aplicación, la funcionalidad se resuelve aplicando algoritmos que se resuelven en si mismos, en algunos caso estándares definidos, sin dependencias sin dependencia con otras aplicaciones; salvo alguna excepción en alguna operación de software antiguo,</v>
      </c>
      <c r="B7440" s="9" t="s">
        <v>15192</v>
      </c>
      <c r="C7440" s="9" t="s">
        <v>15193</v>
      </c>
      <c r="D7440" t="str">
        <f t="shared" si="232"/>
        <v>TMCTCO-Componentes Cálculo que realizan operaciones simples de tratamiento sobre los diferentes Tipos y Formatos de Contrato. En esta aplicación, la funcionalidad se resuelve aplicando algoritmos que se resuelven en si mismos, en algunos caso estándares definidos, sin dependencias sin dependencia con otras aplicaciones; salvo alguna excepción en alguna operación de software antiguo,</v>
      </c>
    </row>
    <row r="7441" spans="1:4" x14ac:dyDescent="0.35">
      <c r="A7441" t="str">
        <f t="shared" si="231"/>
        <v>TMCTES-Resolución específica de España. Características específicas del Contrato Local de España para resolución de Componentes Cálculo que realizan operaciones simples de tratamiento sobre los diferentes tipos y formatos de contrato</v>
      </c>
      <c r="B7441" s="9" t="s">
        <v>15194</v>
      </c>
      <c r="C7441" s="9" t="s">
        <v>15195</v>
      </c>
      <c r="D7441" t="str">
        <f t="shared" si="232"/>
        <v>TMCTES-Resolución específica de España. Características específicas del Contrato Local de España para resolución de Componentes Cálculo que realizan operaciones simples de tratamiento sobre los diferentes tipos y formatos de contrato</v>
      </c>
    </row>
    <row r="7442" spans="1:4" x14ac:dyDescent="0.35">
      <c r="A7442" t="str">
        <f t="shared" si="231"/>
        <v>TMCTGB-Resolución específica de NNGG. Características específicas de todos los Contratos Locales para resolución de Componentes Cálculo que realizan operaciones simples de tratamiento sobre los diferentes tipos y formatos de contrato</v>
      </c>
      <c r="B7442" s="9" t="s">
        <v>15196</v>
      </c>
      <c r="C7442" s="9" t="s">
        <v>15197</v>
      </c>
      <c r="D7442" t="str">
        <f t="shared" si="232"/>
        <v>TMCTGB-Resolución específica de NNGG. Características específicas de todos los Contratos Locales para resolución de Componentes Cálculo que realizan operaciones simples de tratamiento sobre los diferentes tipos y formatos de contrato</v>
      </c>
    </row>
    <row r="7443" spans="1:4" x14ac:dyDescent="0.35">
      <c r="A7443" t="str">
        <f t="shared" si="231"/>
        <v>TMCTPT-Resolución específica de Portugal. Características específicas del Contrato Local de Portugal para resolución de Componentes Cálculo que realizan operaciones simples de tratamiento sobre los diferentes tipos y formatos de contrato</v>
      </c>
      <c r="B7443" s="9" t="s">
        <v>15198</v>
      </c>
      <c r="C7443" s="9" t="s">
        <v>15199</v>
      </c>
      <c r="D7443" t="str">
        <f t="shared" si="232"/>
        <v>TMCTPT-Resolución específica de Portugal. Características específicas del Contrato Local de Portugal para resolución de Componentes Cálculo que realizan operaciones simples de tratamiento sobre los diferentes tipos y formatos de contrato</v>
      </c>
    </row>
    <row r="7444" spans="1:4" x14ac:dyDescent="0.35">
      <c r="A7444" t="str">
        <f t="shared" si="231"/>
        <v>TMCTUK-Resolución específica de Inglaterra. Características específicas del Contrato Local de Inglaterra para resolución de Componentes Cálculo que realizan operaciones simples de tratamiento sobre los diferentes tipos y formatos de contrato</v>
      </c>
      <c r="B7444" s="9" t="s">
        <v>15200</v>
      </c>
      <c r="C7444" s="9" t="s">
        <v>15201</v>
      </c>
      <c r="D7444" t="str">
        <f t="shared" si="232"/>
        <v>TMCTUK-Resolución específica de Inglaterra. Características específicas del Contrato Local de Inglaterra para resolución de Componentes Cálculo que realizan operaciones simples de tratamiento sobre los diferentes tipos y formatos de contrato</v>
      </c>
    </row>
    <row r="7445" spans="1:4" x14ac:dyDescent="0.35">
      <c r="A7445" t="str">
        <f t="shared" si="231"/>
        <v>TMCTUS-Resolución específica de Usa. Características específicas del Contrato Local de Usa para resolución de Componentes Cálculo que realizan operaciones simples de tratamiento sobre los diferentes tipos y formatos de contrato</v>
      </c>
      <c r="B7445" s="9" t="s">
        <v>15202</v>
      </c>
      <c r="C7445" s="9" t="s">
        <v>15203</v>
      </c>
      <c r="D7445" t="str">
        <f t="shared" si="232"/>
        <v>TMCTUS-Resolución específica de Usa. Características específicas del Contrato Local de Usa para resolución de Componentes Cálculo que realizan operaciones simples de tratamiento sobre los diferentes tipos y formatos de contrato</v>
      </c>
    </row>
    <row r="7446" spans="1:4" x14ac:dyDescent="0.35">
      <c r="A7446" t="str">
        <f t="shared" si="231"/>
        <v>TNCIUK-TRANSFERENCIAS NACIONALES CANAL CONTACT CENTER UK</v>
      </c>
      <c r="B7446" s="9" t="s">
        <v>15204</v>
      </c>
      <c r="C7446" s="9" t="s">
        <v>15205</v>
      </c>
      <c r="D7446" t="str">
        <f t="shared" si="232"/>
        <v>TNCIUK-TRANSFERENCIAS NACIONALES CANAL CONTACT CENTER UK</v>
      </c>
    </row>
    <row r="7447" spans="1:4" x14ac:dyDescent="0.35">
      <c r="A7447" t="str">
        <f t="shared" si="231"/>
        <v>TOCAUD-Aplicación Totta para las consultas de auditoria</v>
      </c>
      <c r="B7447" s="9" t="s">
        <v>15206</v>
      </c>
      <c r="C7447" s="9" t="s">
        <v>15207</v>
      </c>
      <c r="D7447" t="str">
        <f t="shared" si="232"/>
        <v>TOCAUD-Aplicación Totta para las consultas de auditoria</v>
      </c>
    </row>
    <row r="7448" spans="1:4" x14ac:dyDescent="0.35">
      <c r="A7448" t="str">
        <f t="shared" ref="A7448:A7511" si="233">CONCATENATE(C7448,"-",B7448)</f>
        <v>TOCHMX-To Do List de Tratamiento de Cheques</v>
      </c>
      <c r="B7448" s="9" t="s">
        <v>15208</v>
      </c>
      <c r="C7448" s="9" t="s">
        <v>15209</v>
      </c>
      <c r="D7448" t="str">
        <f t="shared" ref="D7448:D7511" si="234">A7448</f>
        <v>TOCHMX-To Do List de Tratamiento de Cheques</v>
      </c>
    </row>
    <row r="7449" spans="1:4" x14ac:dyDescent="0.35">
      <c r="A7449" t="str">
        <f t="shared" si="233"/>
        <v>TOCHMX-To Do List de Tratamiento de Cheques</v>
      </c>
      <c r="B7449" s="9" t="s">
        <v>15208</v>
      </c>
      <c r="C7449" s="9" t="s">
        <v>15209</v>
      </c>
      <c r="D7449" t="str">
        <f t="shared" si="234"/>
        <v>TOCHMX-To Do List de Tratamiento de Cheques</v>
      </c>
    </row>
    <row r="7450" spans="1:4" x14ac:dyDescent="0.35">
      <c r="A7450" t="str">
        <f t="shared" si="233"/>
        <v>TOOBOX-Herramienta de Gestión</v>
      </c>
      <c r="B7450" s="9" t="s">
        <v>15210</v>
      </c>
      <c r="C7450" s="9" t="s">
        <v>15211</v>
      </c>
      <c r="D7450" t="str">
        <f t="shared" si="234"/>
        <v>TOOBOX-Herramienta de Gestión</v>
      </c>
    </row>
    <row r="7451" spans="1:4" x14ac:dyDescent="0.35">
      <c r="A7451" t="str">
        <f t="shared" si="233"/>
        <v>TOPARA-PARAMETRIZACIONES DE IPFS TOTTA</v>
      </c>
      <c r="B7451" s="9" t="s">
        <v>15212</v>
      </c>
      <c r="C7451" s="9" t="s">
        <v>15213</v>
      </c>
      <c r="D7451" t="str">
        <f t="shared" si="234"/>
        <v>TOPARA-PARAMETRIZACIONES DE IPFS TOTTA</v>
      </c>
    </row>
    <row r="7452" spans="1:4" x14ac:dyDescent="0.35">
      <c r="A7452" t="str">
        <f t="shared" si="233"/>
        <v>TORECA-TOMA DE REMESAS</v>
      </c>
      <c r="B7452" s="9" t="s">
        <v>15214</v>
      </c>
      <c r="C7452" s="9" t="s">
        <v>15215</v>
      </c>
      <c r="D7452" t="str">
        <f t="shared" si="234"/>
        <v>TORECA-TOMA DE REMESAS</v>
      </c>
    </row>
    <row r="7453" spans="1:4" x14ac:dyDescent="0.35">
      <c r="A7453" t="str">
        <f t="shared" si="233"/>
        <v>TR39MX-TRANSFER 390 MX</v>
      </c>
      <c r="B7453" s="9" t="s">
        <v>15216</v>
      </c>
      <c r="C7453" s="9" t="s">
        <v>15217</v>
      </c>
      <c r="D7453" t="str">
        <f t="shared" si="234"/>
        <v>TR39MX-TRANSFER 390 MX</v>
      </c>
    </row>
    <row r="7454" spans="1:4" x14ac:dyDescent="0.35">
      <c r="A7454" t="str">
        <f t="shared" si="233"/>
        <v>TRAAUT-Risk Admissions component that feeds data to Transact for scoring on SPP channel (Retail Business Banking).</v>
      </c>
      <c r="B7454" s="9" t="s">
        <v>15218</v>
      </c>
      <c r="C7454" s="9" t="s">
        <v>15219</v>
      </c>
      <c r="D7454" t="str">
        <f t="shared" si="234"/>
        <v>TRAAUT-Risk Admissions component that feeds data to Transact for scoring on SPP channel (Retail Business Banking).</v>
      </c>
    </row>
    <row r="7455" spans="1:4" x14ac:dyDescent="0.35">
      <c r="A7455" t="str">
        <f t="shared" si="233"/>
        <v>TRABCP-TRFINT ABBEY CHAPS</v>
      </c>
      <c r="B7455" s="9" t="s">
        <v>15220</v>
      </c>
      <c r="C7455" s="9" t="s">
        <v>15221</v>
      </c>
      <c r="D7455" t="str">
        <f t="shared" si="234"/>
        <v>TRABCP-TRFINT ABBEY CHAPS</v>
      </c>
    </row>
    <row r="7456" spans="1:4" x14ac:dyDescent="0.35">
      <c r="A7456" t="str">
        <f t="shared" si="233"/>
        <v>TRACLI-TRATAMIENTO DE CLIENTES SEB</v>
      </c>
      <c r="B7456" s="9" t="s">
        <v>15222</v>
      </c>
      <c r="C7456" s="9" t="s">
        <v>15223</v>
      </c>
      <c r="D7456" t="str">
        <f t="shared" si="234"/>
        <v>TRACLI-TRATAMIENTO DE CLIENTES SEB</v>
      </c>
    </row>
    <row r="7457" spans="1:4" x14ac:dyDescent="0.35">
      <c r="A7457" t="str">
        <f t="shared" si="233"/>
        <v>TRACON-TRASPASO DE CONTRATOS ENTRE OFICINAS</v>
      </c>
      <c r="B7457" s="9" t="s">
        <v>15224</v>
      </c>
      <c r="C7457" s="9" t="s">
        <v>15225</v>
      </c>
      <c r="D7457" t="str">
        <f t="shared" si="234"/>
        <v>TRACON-TRASPASO DE CONTRATOS ENTRE OFICINAS</v>
      </c>
    </row>
    <row r="7458" spans="1:4" x14ac:dyDescent="0.35">
      <c r="A7458" t="str">
        <f t="shared" si="233"/>
        <v>TRACOR-Aplica el Patrón de Multi-Implementación (de forma excepcional, puesto que no se realiza distintas implementaciones por País, si no que sólo se define una, de forma CORPORATIVA, que es la que se encuentra en todas la instancias Partenón), para las operaciones públicas, fachadas técnicas, para realizar la consulta y gestión  de los Textos Multi-Idioma, de uso general por todas las aplicaciones de resto de capas del software.</v>
      </c>
      <c r="B7458" s="9" t="s">
        <v>15226</v>
      </c>
      <c r="C7458" s="9" t="s">
        <v>15227</v>
      </c>
      <c r="D7458" t="str">
        <f t="shared" si="234"/>
        <v>TRACOR-Aplica el Patrón de Multi-Implementación (de forma excepcional, puesto que no se realiza distintas implementaciones por País, si no que sólo se define una, de forma CORPORATIVA, que es la que se encuentra en todas la instancias Partenón), para las operaciones públicas, fachadas técnicas, para realizar la consulta y gestión  de los Textos Multi-Idioma, de uso general por todas las aplicaciones de resto de capas del software.</v>
      </c>
    </row>
    <row r="7459" spans="1:4" x14ac:dyDescent="0.35">
      <c r="A7459" t="str">
        <f t="shared" si="233"/>
        <v>TRADES-TRADESTATS : sistema  gestor de reporteria  para los usuarios, se pueden extraer los reportes en diferentes extensión (excel, txt, word, html, xml) mediante conexiones alas diferentes base de datos</v>
      </c>
      <c r="B7459" s="9" t="s">
        <v>15228</v>
      </c>
      <c r="C7459" s="9" t="s">
        <v>15229</v>
      </c>
      <c r="D7459" t="str">
        <f t="shared" si="234"/>
        <v>TRADES-TRADESTATS : sistema  gestor de reporteria  para los usuarios, se pueden extraer los reportes en diferentes extensión (excel, txt, word, html, xml) mediante conexiones alas diferentes base de datos</v>
      </c>
    </row>
    <row r="7460" spans="1:4" x14ac:dyDescent="0.35">
      <c r="A7460" t="str">
        <f t="shared" si="233"/>
        <v>TRAESA-TRASP EXT SANTANDER</v>
      </c>
      <c r="B7460" s="9" t="s">
        <v>15230</v>
      </c>
      <c r="C7460" s="9" t="s">
        <v>15231</v>
      </c>
      <c r="D7460" t="str">
        <f t="shared" si="234"/>
        <v>TRAESA-TRASP EXT SANTANDER</v>
      </c>
    </row>
    <row r="7461" spans="1:4" x14ac:dyDescent="0.35">
      <c r="A7461" t="str">
        <f t="shared" si="233"/>
        <v>TRAEXT-TRASPASOS EXTERNOS DE PLANES DE PENSIONES</v>
      </c>
      <c r="B7461" s="9" t="s">
        <v>15232</v>
      </c>
      <c r="C7461" s="9" t="s">
        <v>15233</v>
      </c>
      <c r="D7461" t="str">
        <f t="shared" si="234"/>
        <v>TRAEXT-TRASPASOS EXTERNOS DE PLANES DE PENSIONES</v>
      </c>
    </row>
    <row r="7462" spans="1:4" x14ac:dyDescent="0.35">
      <c r="A7462" t="str">
        <f t="shared" si="233"/>
        <v>TRAHIS-Aplicación que recoge el almacenamiento en históricos de los datos de Fiscalidad.</v>
      </c>
      <c r="B7462" s="9" t="s">
        <v>15234</v>
      </c>
      <c r="C7462" s="9" t="s">
        <v>15235</v>
      </c>
      <c r="D7462" t="str">
        <f t="shared" si="234"/>
        <v>TRAHIS-Aplicación que recoge el almacenamiento en históricos de los datos de Fiscalidad.</v>
      </c>
    </row>
    <row r="7463" spans="1:4" x14ac:dyDescent="0.35">
      <c r="A7463" t="str">
        <f t="shared" si="233"/>
        <v>TRAIBE-TRANSFERENCIAS NACIONALES ESPECIFICAS PARA CANAL INTERNETBA NESTO.</v>
      </c>
      <c r="B7463" s="9" t="s">
        <v>15236</v>
      </c>
      <c r="C7463" s="9" t="s">
        <v>15237</v>
      </c>
      <c r="D7463" t="str">
        <f t="shared" si="234"/>
        <v>TRAIBE-TRANSFERENCIAS NACIONALES ESPECIFICAS PARA CANAL INTERNETBA NESTO.</v>
      </c>
    </row>
    <row r="7464" spans="1:4" x14ac:dyDescent="0.35">
      <c r="A7464" t="str">
        <f t="shared" si="233"/>
        <v>TRAINT-TRASPASOS INTERNOS DE PLANES DE PENSIONES</v>
      </c>
      <c r="B7464" s="9" t="s">
        <v>15238</v>
      </c>
      <c r="C7464" s="9" t="s">
        <v>15239</v>
      </c>
      <c r="D7464" t="str">
        <f t="shared" si="234"/>
        <v>TRAINT-TRASPASOS INTERNOS DE PLANES DE PENSIONES</v>
      </c>
    </row>
    <row r="7465" spans="1:4" x14ac:dyDescent="0.35">
      <c r="A7465" t="str">
        <f t="shared" si="233"/>
        <v>TRAMFI-TRASPASO MASIVO FINV ESPAÑA</v>
      </c>
      <c r="B7465" s="9" t="s">
        <v>15240</v>
      </c>
      <c r="C7465" s="9" t="s">
        <v>15241</v>
      </c>
      <c r="D7465" t="str">
        <f t="shared" si="234"/>
        <v>TRAMFI-TRASPASO MASIVO FINV ESPAÑA</v>
      </c>
    </row>
    <row r="7466" spans="1:4" x14ac:dyDescent="0.35">
      <c r="A7466" t="str">
        <f t="shared" si="233"/>
        <v>TRAMON-TRANSFERENCIAS EN MONEDA</v>
      </c>
      <c r="B7466" s="9" t="s">
        <v>15242</v>
      </c>
      <c r="C7466" s="9" t="s">
        <v>15243</v>
      </c>
      <c r="D7466" t="str">
        <f t="shared" si="234"/>
        <v>TRAMON-TRANSFERENCIAS EN MONEDA</v>
      </c>
    </row>
    <row r="7467" spans="1:4" x14ac:dyDescent="0.35">
      <c r="A7467" t="str">
        <f t="shared" si="233"/>
        <v>TRANAC-TRANSFERENCIAS NEGOCIO COMUN</v>
      </c>
      <c r="B7467" s="9" t="s">
        <v>15244</v>
      </c>
      <c r="C7467" s="9" t="s">
        <v>15245</v>
      </c>
      <c r="D7467" t="str">
        <f t="shared" si="234"/>
        <v>TRANAC-TRANSFERENCIAS NEGOCIO COMUN</v>
      </c>
    </row>
    <row r="7468" spans="1:4" x14ac:dyDescent="0.35">
      <c r="A7468" t="str">
        <f t="shared" si="233"/>
        <v>TRANSF-TRANSFERENCIAS ( MONEDA NACIONAL YEXTRANJERA ).</v>
      </c>
      <c r="B7468" s="9" t="s">
        <v>15246</v>
      </c>
      <c r="C7468" s="9" t="s">
        <v>15247</v>
      </c>
      <c r="D7468" t="str">
        <f t="shared" si="234"/>
        <v>TRANSF-TRANSFERENCIAS ( MONEDA NACIONAL YEXTRANJERA ).</v>
      </c>
    </row>
    <row r="7469" spans="1:4" x14ac:dyDescent="0.35">
      <c r="A7469" t="str">
        <f t="shared" si="233"/>
        <v>TRANSL-Recoge las operaciones públicas, fachadas técnicas, para realizar la consulta y gestión  de los Textos Multi-Idioma, de uso general por todas las aplicaciones de resto de capas del software.</v>
      </c>
      <c r="B7469" s="9" t="s">
        <v>15248</v>
      </c>
      <c r="C7469" s="9" t="s">
        <v>15249</v>
      </c>
      <c r="D7469" t="str">
        <f t="shared" si="234"/>
        <v>TRANSL-Recoge las operaciones públicas, fachadas técnicas, para realizar la consulta y gestión  de los Textos Multi-Idioma, de uso general por todas las aplicaciones de resto de capas del software.</v>
      </c>
    </row>
    <row r="7470" spans="1:4" x14ac:dyDescent="0.35">
      <c r="A7470" t="str">
        <f t="shared" si="233"/>
        <v>TRANWZ-Aplicación para agrupar todo el software de transformación necesario para incorporar las tarjetas Wizink en Santander ES.</v>
      </c>
      <c r="B7470" s="9" t="s">
        <v>15250</v>
      </c>
      <c r="C7470" s="9" t="s">
        <v>15251</v>
      </c>
      <c r="D7470" t="str">
        <f t="shared" si="234"/>
        <v>TRANWZ-Aplicación para agrupar todo el software de transformación necesario para incorporar las tarjetas Wizink en Santander ES.</v>
      </c>
    </row>
    <row r="7471" spans="1:4" x14ac:dyDescent="0.35">
      <c r="A7471" t="str">
        <f t="shared" si="233"/>
        <v>TRAPRE-Aplicación para la gestión de traspasos de préstamos</v>
      </c>
      <c r="B7471" s="9" t="s">
        <v>15252</v>
      </c>
      <c r="C7471" s="9" t="s">
        <v>15253</v>
      </c>
      <c r="D7471" t="str">
        <f t="shared" si="234"/>
        <v>TRAPRE-Aplicación para la gestión de traspasos de préstamos</v>
      </c>
    </row>
    <row r="7472" spans="1:4" x14ac:dyDescent="0.35">
      <c r="A7472" t="str">
        <f t="shared" si="233"/>
        <v>TRASCA-TRASPASOS.</v>
      </c>
      <c r="B7472" s="9" t="s">
        <v>15254</v>
      </c>
      <c r="C7472" s="9" t="s">
        <v>15255</v>
      </c>
      <c r="D7472" t="str">
        <f t="shared" si="234"/>
        <v>TRASCA-TRASPASOS.</v>
      </c>
    </row>
    <row r="7473" spans="1:4" x14ac:dyDescent="0.35">
      <c r="A7473" t="str">
        <f t="shared" si="233"/>
        <v>TRASCB-TRANSFERENCIA NACIONAL ESPECíFICO SCB</v>
      </c>
      <c r="B7473" s="9" t="s">
        <v>15256</v>
      </c>
      <c r="C7473" s="9" t="s">
        <v>15257</v>
      </c>
      <c r="D7473" t="str">
        <f t="shared" si="234"/>
        <v>TRASCB-TRANSFERENCIA NACIONAL ESPECíFICO SCB</v>
      </c>
    </row>
    <row r="7474" spans="1:4" x14ac:dyDescent="0.35">
      <c r="A7474" t="str">
        <f t="shared" si="233"/>
        <v>TRASCO-Mantenimiento y consulta del modelo estructural para la información del traspaso internos de contratos entre centros, y las diferentes situaciones por las que pasa la ejecución de este, de uso general por todas las aplicaciones de resto de capas del software. Este modelo debe siempre completarse con los modelos de traspaso, propio de cada producto/aplicación.</v>
      </c>
      <c r="B7474" s="9" t="s">
        <v>15258</v>
      </c>
      <c r="C7474" s="9" t="s">
        <v>15259</v>
      </c>
      <c r="D7474" t="str">
        <f t="shared" si="234"/>
        <v>TRASCO-Mantenimiento y consulta del modelo estructural para la información del traspaso internos de contratos entre centros, y las diferentes situaciones por las que pasa la ejecución de este, de uso general por todas las aplicaciones de resto de capas del software. Este modelo debe siempre completarse con los modelos de traspaso, propio de cada producto/aplicación.</v>
      </c>
    </row>
    <row r="7475" spans="1:4" x14ac:dyDescent="0.35">
      <c r="A7475" t="str">
        <f t="shared" si="233"/>
        <v>TRASCR-TRANSACTION SCREEN LISTA DE OPERACIONES DE UN PRESTAMO</v>
      </c>
      <c r="B7475" s="9" t="s">
        <v>15260</v>
      </c>
      <c r="C7475" s="9" t="s">
        <v>15261</v>
      </c>
      <c r="D7475" t="str">
        <f t="shared" si="234"/>
        <v>TRASCR-TRANSACTION SCREEN LISTA DE OPERACIONES DE UN PRESTAMO</v>
      </c>
    </row>
    <row r="7476" spans="1:4" x14ac:dyDescent="0.35">
      <c r="A7476" t="str">
        <f t="shared" si="233"/>
        <v>TRASCU-TRANSFERENCIAS NACIONALES SANTANDER COMMERCIAL</v>
      </c>
      <c r="B7476" s="9" t="s">
        <v>15262</v>
      </c>
      <c r="C7476" s="9" t="s">
        <v>15263</v>
      </c>
      <c r="D7476" t="str">
        <f t="shared" si="234"/>
        <v>TRASCU-TRANSFERENCIAS NACIONALES SANTANDER COMMERCIAL</v>
      </c>
    </row>
    <row r="7477" spans="1:4" x14ac:dyDescent="0.35">
      <c r="A7477" t="str">
        <f t="shared" si="233"/>
        <v>TRASEB-TRANSFERENCIA NACIONAL ESPECÍFICO SEB</v>
      </c>
      <c r="B7477" s="9" t="s">
        <v>15264</v>
      </c>
      <c r="C7477" s="9" t="s">
        <v>15265</v>
      </c>
      <c r="D7477" t="str">
        <f t="shared" si="234"/>
        <v>TRASEB-TRANSFERENCIA NACIONAL ESPECÍFICO SEB</v>
      </c>
    </row>
    <row r="7478" spans="1:4" x14ac:dyDescent="0.35">
      <c r="A7478" t="str">
        <f t="shared" si="233"/>
        <v>TRASEF-ORDENES DE TRASPASO DE EFECTIVO</v>
      </c>
      <c r="B7478" s="9" t="s">
        <v>15266</v>
      </c>
      <c r="C7478" s="9" t="s">
        <v>15267</v>
      </c>
      <c r="D7478" t="str">
        <f t="shared" si="234"/>
        <v>TRASEF-ORDENES DE TRASPASO DE EFECTIVO</v>
      </c>
    </row>
    <row r="7479" spans="1:4" x14ac:dyDescent="0.35">
      <c r="A7479" t="str">
        <f t="shared" si="233"/>
        <v>TRASGE-Mantenimiento y consulta del modelo estructural para la información del traspaso internos de contratos entre centros, y las diferentes situaciones por las que pasa la ejecución de este, de uso general por todas las aplicaciones de resto de capas del software. Este modelo debe siempre completarse con los modelos de traspaso, propio de cada producto/aplicación.</v>
      </c>
      <c r="B7479" s="9" t="s">
        <v>15258</v>
      </c>
      <c r="C7479" s="9" t="s">
        <v>15268</v>
      </c>
      <c r="D7479" t="str">
        <f t="shared" si="234"/>
        <v>TRASGE-Mantenimiento y consulta del modelo estructural para la información del traspaso internos de contratos entre centros, y las diferentes situaciones por las que pasa la ejecución de este, de uso general por todas las aplicaciones de resto de capas del software. Este modelo debe siempre completarse con los modelos de traspaso, propio de cada producto/aplicación.</v>
      </c>
    </row>
    <row r="7480" spans="1:4" x14ac:dyDescent="0.35">
      <c r="A7480" t="str">
        <f t="shared" si="233"/>
        <v>TRASP-Gestión de libretas de ahorro.</v>
      </c>
      <c r="B7480" s="9" t="s">
        <v>15269</v>
      </c>
      <c r="C7480" s="9" t="s">
        <v>15270</v>
      </c>
      <c r="D7480" t="str">
        <f t="shared" si="234"/>
        <v>TRASP-Gestión de libretas de ahorro.</v>
      </c>
    </row>
    <row r="7481" spans="1:4" x14ac:dyDescent="0.35">
      <c r="A7481" t="str">
        <f t="shared" si="233"/>
        <v>TRASPA-Puntos de Aplicación</v>
      </c>
      <c r="B7481" s="9" t="s">
        <v>15271</v>
      </c>
      <c r="C7481" s="9" t="s">
        <v>15272</v>
      </c>
      <c r="D7481" t="str">
        <f t="shared" si="234"/>
        <v>TRASPA-Puntos de Aplicación</v>
      </c>
    </row>
    <row r="7482" spans="1:4" x14ac:dyDescent="0.35">
      <c r="A7482" t="str">
        <f t="shared" si="233"/>
        <v>TRASUB-TRATAMIENTO DE SUBSISTEMAS </v>
      </c>
      <c r="B7482" s="9" t="s">
        <v>15273</v>
      </c>
      <c r="C7482" s="9" t="s">
        <v>15274</v>
      </c>
      <c r="D7482" t="str">
        <f t="shared" si="234"/>
        <v>TRASUB-TRATAMIENTO DE SUBSISTEMAS </v>
      </c>
    </row>
    <row r="7483" spans="1:4" x14ac:dyDescent="0.35">
      <c r="A7483" t="str">
        <f t="shared" si="233"/>
        <v>TRATUK-Tipo de cheque específico UK</v>
      </c>
      <c r="B7483" s="9" t="s">
        <v>15275</v>
      </c>
      <c r="C7483" s="9" t="s">
        <v>15276</v>
      </c>
      <c r="D7483" t="str">
        <f t="shared" si="234"/>
        <v>TRATUK-Tipo de cheque específico UK</v>
      </c>
    </row>
    <row r="7484" spans="1:4" x14ac:dyDescent="0.35">
      <c r="A7484" t="str">
        <f t="shared" si="233"/>
        <v>TRATUS-Tratamiento Cheques Sovereign</v>
      </c>
      <c r="B7484" s="9" t="s">
        <v>15277</v>
      </c>
      <c r="C7484" s="9" t="s">
        <v>15278</v>
      </c>
      <c r="D7484" t="str">
        <f t="shared" si="234"/>
        <v>TRATUS-Tratamiento Cheques Sovereign</v>
      </c>
    </row>
    <row r="7485" spans="1:4" x14ac:dyDescent="0.35">
      <c r="A7485" t="str">
        <f t="shared" si="233"/>
        <v>TRCCOD-Asociación de transaccionalidad - Trancodes SOV</v>
      </c>
      <c r="B7485" s="9" t="s">
        <v>15279</v>
      </c>
      <c r="C7485" s="9" t="s">
        <v>15280</v>
      </c>
      <c r="D7485" t="str">
        <f t="shared" si="234"/>
        <v>TRCCOD-Asociación de transaccionalidad - Trancodes SOV</v>
      </c>
    </row>
    <row r="7486" spans="1:4" x14ac:dyDescent="0.35">
      <c r="A7486" t="str">
        <f t="shared" si="233"/>
        <v>TRCCPP-Software de Transformación de Cuentas Personales</v>
      </c>
      <c r="B7486" s="9" t="s">
        <v>15281</v>
      </c>
      <c r="C7486" s="9" t="s">
        <v>15282</v>
      </c>
      <c r="D7486" t="str">
        <f t="shared" si="234"/>
        <v>TRCCPP-Software de Transformación de Cuentas Personales</v>
      </c>
    </row>
    <row r="7487" spans="1:4" x14ac:dyDescent="0.35">
      <c r="A7487" t="str">
        <f t="shared" si="233"/>
        <v>TRCCTT-Software de Transformación de Cuentas Tesoreras</v>
      </c>
      <c r="B7487" s="9" t="s">
        <v>15283</v>
      </c>
      <c r="C7487" s="9" t="s">
        <v>15284</v>
      </c>
      <c r="D7487" t="str">
        <f t="shared" si="234"/>
        <v>TRCCTT-Software de Transformación de Cuentas Tesoreras</v>
      </c>
    </row>
    <row r="7488" spans="1:4" x14ac:dyDescent="0.35">
      <c r="A7488" t="str">
        <f t="shared" si="233"/>
        <v>TRCLCO-TRAT.CLIENTES-COMUN</v>
      </c>
      <c r="B7488" s="9" t="s">
        <v>15285</v>
      </c>
      <c r="C7488" s="9" t="s">
        <v>15286</v>
      </c>
      <c r="D7488" t="str">
        <f t="shared" si="234"/>
        <v>TRCLCO-TRAT.CLIENTES-COMUN</v>
      </c>
    </row>
    <row r="7489" spans="1:4" x14ac:dyDescent="0.35">
      <c r="A7489" t="str">
        <f t="shared" si="233"/>
        <v>TRCOAB-TRASPASOS CONTRATOS ABB</v>
      </c>
      <c r="B7489" s="9" t="s">
        <v>15287</v>
      </c>
      <c r="C7489" s="9" t="s">
        <v>15288</v>
      </c>
      <c r="D7489" t="str">
        <f t="shared" si="234"/>
        <v>TRCOAB-TRASPASOS CONTRATOS ABB</v>
      </c>
    </row>
    <row r="7490" spans="1:4" x14ac:dyDescent="0.35">
      <c r="A7490" t="str">
        <f t="shared" si="233"/>
        <v>TRCOBA-TRASPASOS CONTRATOS BAN</v>
      </c>
      <c r="B7490" s="9" t="s">
        <v>15289</v>
      </c>
      <c r="C7490" s="9" t="s">
        <v>15290</v>
      </c>
      <c r="D7490" t="str">
        <f t="shared" si="234"/>
        <v>TRCOBA-TRASPASOS CONTRATOS BAN</v>
      </c>
    </row>
    <row r="7491" spans="1:4" x14ac:dyDescent="0.35">
      <c r="A7491" t="str">
        <f t="shared" si="233"/>
        <v>TRCONT-TRASPASOS CONTRATOS</v>
      </c>
      <c r="B7491" s="9" t="s">
        <v>15291</v>
      </c>
      <c r="C7491" s="9" t="s">
        <v>15292</v>
      </c>
      <c r="D7491" t="str">
        <f t="shared" si="234"/>
        <v>TRCONT-TRASPASOS CONTRATOS</v>
      </c>
    </row>
    <row r="7492" spans="1:4" x14ac:dyDescent="0.35">
      <c r="A7492" t="str">
        <f t="shared" si="233"/>
        <v>TRCOSA-TRASPASOS CONTRATOS SAN</v>
      </c>
      <c r="B7492" s="9" t="s">
        <v>15293</v>
      </c>
      <c r="C7492" s="9" t="s">
        <v>15294</v>
      </c>
      <c r="D7492" t="str">
        <f t="shared" si="234"/>
        <v>TRCOSA-TRASPASOS CONTRATOS SAN</v>
      </c>
    </row>
    <row r="7493" spans="1:4" x14ac:dyDescent="0.35">
      <c r="A7493" t="str">
        <f t="shared" si="233"/>
        <v>TRCOSO-TRASPASOS CONTRATOS SOV</v>
      </c>
      <c r="B7493" s="9" t="s">
        <v>15295</v>
      </c>
      <c r="C7493" s="9" t="s">
        <v>15296</v>
      </c>
      <c r="D7493" t="str">
        <f t="shared" si="234"/>
        <v>TRCOSO-TRASPASOS CONTRATOS SOV</v>
      </c>
    </row>
    <row r="7494" spans="1:4" x14ac:dyDescent="0.35">
      <c r="A7494" t="str">
        <f t="shared" si="233"/>
        <v>TRDADR-Aplicación para el tratamiento del acumulado de las retenciones</v>
      </c>
      <c r="B7494" s="9" t="s">
        <v>15297</v>
      </c>
      <c r="C7494" s="9" t="s">
        <v>15298</v>
      </c>
      <c r="D7494" t="str">
        <f t="shared" si="234"/>
        <v>TRDADR-Aplicación para el tratamiento del acumulado de las retenciones</v>
      </c>
    </row>
    <row r="7495" spans="1:4" x14ac:dyDescent="0.35">
      <c r="A7495" t="str">
        <f t="shared" si="233"/>
        <v>TRDEFG-Gestiona el traslado de fondos de Grandes Clientes respecto al tratamiento de Gestion de Efectivo</v>
      </c>
      <c r="B7495" s="9" t="s">
        <v>15299</v>
      </c>
      <c r="C7495" s="9" t="s">
        <v>15300</v>
      </c>
      <c r="D7495" t="str">
        <f t="shared" si="234"/>
        <v>TRDEFG-Gestiona el traslado de fondos de Grandes Clientes respecto al tratamiento de Gestion de Efectivo</v>
      </c>
    </row>
    <row r="7496" spans="1:4" x14ac:dyDescent="0.35">
      <c r="A7496" t="str">
        <f t="shared" si="233"/>
        <v>TRDID1-Realiza la conversión de formatos de archivos que se informan al sistema AIS Corporativo</v>
      </c>
      <c r="B7496" s="9" t="s">
        <v>15301</v>
      </c>
      <c r="C7496" s="9" t="s">
        <v>15302</v>
      </c>
      <c r="D7496" t="str">
        <f t="shared" si="234"/>
        <v>TRDID1-Realiza la conversión de formatos de archivos que se informan al sistema AIS Corporativo</v>
      </c>
    </row>
    <row r="7497" spans="1:4" x14ac:dyDescent="0.35">
      <c r="A7497" t="str">
        <f t="shared" si="233"/>
        <v>TRDIDA-Realiza la conversión de formatos de archivos que se informan al sistema AIS Corporativo</v>
      </c>
      <c r="B7497" s="9" t="s">
        <v>15301</v>
      </c>
      <c r="C7497" s="9" t="s">
        <v>15303</v>
      </c>
      <c r="D7497" t="str">
        <f t="shared" si="234"/>
        <v>TRDIDA-Realiza la conversión de formatos de archivos que se informan al sistema AIS Corporativo</v>
      </c>
    </row>
    <row r="7498" spans="1:4" x14ac:dyDescent="0.35">
      <c r="A7498" t="str">
        <f t="shared" si="233"/>
        <v>TRDOD1-Adaptador de SGC para la recepción de órdenes de terceros desde el Sistema de Mensajería Calastone utilizado en UK</v>
      </c>
      <c r="B7498" s="9" t="s">
        <v>15304</v>
      </c>
      <c r="C7498" s="9" t="s">
        <v>15305</v>
      </c>
      <c r="D7498" t="str">
        <f t="shared" si="234"/>
        <v>TRDOD1-Adaptador de SGC para la recepción de órdenes de terceros desde el Sistema de Mensajería Calastone utilizado en UK</v>
      </c>
    </row>
    <row r="7499" spans="1:4" x14ac:dyDescent="0.35">
      <c r="A7499" t="str">
        <f t="shared" si="233"/>
        <v>TRDODT-Adpatador Core para la recepción de Órdenes de terceros</v>
      </c>
      <c r="B7499" s="9" t="s">
        <v>15306</v>
      </c>
      <c r="C7499" s="9" t="s">
        <v>15307</v>
      </c>
      <c r="D7499" t="str">
        <f t="shared" si="234"/>
        <v>TRDODT-Adpatador Core para la recepción de Órdenes de terceros</v>
      </c>
    </row>
    <row r="7500" spans="1:4" x14ac:dyDescent="0.35">
      <c r="A7500" t="str">
        <f t="shared" si="233"/>
        <v>TREXSE-Transact Service - When a case comes to Transact from SPP, it needs to go back to SPP. Transact has created button in their system "Send to SPP". Clicking this button the Transact Service is called to send the data back to SPP</v>
      </c>
      <c r="B7500" s="9" t="s">
        <v>15308</v>
      </c>
      <c r="C7500" s="9" t="s">
        <v>15309</v>
      </c>
      <c r="D7500" t="str">
        <f t="shared" si="234"/>
        <v>TREXSE-Transact Service - When a case comes to Transact from SPP, it needs to go back to SPP. Transact has created button in their system "Send to SPP". Clicking this button the Transact Service is called to send the data back to SPP</v>
      </c>
    </row>
    <row r="7501" spans="1:4" x14ac:dyDescent="0.35">
      <c r="A7501" t="str">
        <f t="shared" si="233"/>
        <v>TREXTR-TRASPASOS EXTERNOS PLANES LOCAL</v>
      </c>
      <c r="B7501" s="9" t="s">
        <v>15310</v>
      </c>
      <c r="C7501" s="9" t="s">
        <v>15311</v>
      </c>
      <c r="D7501" t="str">
        <f t="shared" si="234"/>
        <v>TREXTR-TRASPASOS EXTERNOS PLANES LOCAL</v>
      </c>
    </row>
    <row r="7502" spans="1:4" x14ac:dyDescent="0.35">
      <c r="A7502" t="str">
        <f t="shared" si="233"/>
        <v>TRFEBA-Aplicación específica de transferencias nacionales de internet para Banesto</v>
      </c>
      <c r="B7502" s="9" t="s">
        <v>15312</v>
      </c>
      <c r="C7502" s="9" t="s">
        <v>15313</v>
      </c>
      <c r="D7502" t="str">
        <f t="shared" si="234"/>
        <v>TRFEBA-Aplicación específica de transferencias nacionales de internet para Banesto</v>
      </c>
    </row>
    <row r="7503" spans="1:4" x14ac:dyDescent="0.35">
      <c r="A7503" t="str">
        <f t="shared" si="233"/>
        <v>TRFEBF-Aplicación específica de transferencias nacionales de internet para Banif</v>
      </c>
      <c r="B7503" s="9" t="s">
        <v>15314</v>
      </c>
      <c r="C7503" s="9" t="s">
        <v>15315</v>
      </c>
      <c r="D7503" t="str">
        <f t="shared" si="234"/>
        <v>TRFEBF-Aplicación específica de transferencias nacionales de internet para Banif</v>
      </c>
    </row>
    <row r="7504" spans="1:4" x14ac:dyDescent="0.35">
      <c r="A7504" t="str">
        <f t="shared" si="233"/>
        <v>TRFEOP-Aplicación específica de transferencias nacionales en internet para Open</v>
      </c>
      <c r="B7504" s="9" t="s">
        <v>15316</v>
      </c>
      <c r="C7504" s="9" t="s">
        <v>15317</v>
      </c>
      <c r="D7504" t="str">
        <f t="shared" si="234"/>
        <v>TRFEOP-Aplicación específica de transferencias nacionales en internet para Open</v>
      </c>
    </row>
    <row r="7505" spans="1:4" x14ac:dyDescent="0.35">
      <c r="A7505" t="str">
        <f t="shared" si="233"/>
        <v>TRFESA-Aplicación específica de transferencias nacionales de internet para Santander</v>
      </c>
      <c r="B7505" s="9" t="s">
        <v>15318</v>
      </c>
      <c r="C7505" s="9" t="s">
        <v>15319</v>
      </c>
      <c r="D7505" t="str">
        <f t="shared" si="234"/>
        <v>TRFESA-Aplicación específica de transferencias nacionales de internet para Santander</v>
      </c>
    </row>
    <row r="7506" spans="1:4" x14ac:dyDescent="0.35">
      <c r="A7506" t="str">
        <f t="shared" si="233"/>
        <v>TRFIES-IIC TRASPASOS FINV ESPAÑA</v>
      </c>
      <c r="B7506" s="9" t="s">
        <v>15320</v>
      </c>
      <c r="C7506" s="9" t="s">
        <v>15321</v>
      </c>
      <c r="D7506" t="str">
        <f t="shared" si="234"/>
        <v>TRFIES-IIC TRASPASOS FINV ESPAÑA</v>
      </c>
    </row>
    <row r="7507" spans="1:4" x14ac:dyDescent="0.35">
      <c r="A7507" t="str">
        <f t="shared" si="233"/>
        <v>TRFINA-Transferencias para Internet Nacional</v>
      </c>
      <c r="B7507" s="9" t="s">
        <v>15322</v>
      </c>
      <c r="C7507" s="9" t="s">
        <v>15323</v>
      </c>
      <c r="D7507" t="str">
        <f t="shared" si="234"/>
        <v>TRFINA-Transferencias para Internet Nacional</v>
      </c>
    </row>
    <row r="7508" spans="1:4" x14ac:dyDescent="0.35">
      <c r="A7508" t="str">
        <f t="shared" si="233"/>
        <v>TRFINI-TRANSFERENCIAS INTERNACIONALES INTERNET</v>
      </c>
      <c r="B7508" s="9" t="s">
        <v>15324</v>
      </c>
      <c r="C7508" s="9" t="s">
        <v>15325</v>
      </c>
      <c r="D7508" t="str">
        <f t="shared" si="234"/>
        <v>TRFINI-TRANSFERENCIAS INTERNACIONALES INTERNET</v>
      </c>
    </row>
    <row r="7509" spans="1:4" x14ac:dyDescent="0.35">
      <c r="A7509" t="str">
        <f t="shared" si="233"/>
        <v>TRFIOM-TRANSFERENCIAS INTERNACIONALES OPENMART</v>
      </c>
      <c r="B7509" s="9" t="s">
        <v>15326</v>
      </c>
      <c r="C7509" s="9" t="s">
        <v>15327</v>
      </c>
      <c r="D7509" t="str">
        <f t="shared" si="234"/>
        <v>TRFIOM-TRANSFERENCIAS INTERNACIONALES OPENMART</v>
      </c>
    </row>
    <row r="7510" spans="1:4" x14ac:dyDescent="0.35">
      <c r="A7510" t="str">
        <f t="shared" si="233"/>
        <v>TRFNCI-TRANSFERECIAS NACIONALES CANALINTERNET.</v>
      </c>
      <c r="B7510" s="9" t="s">
        <v>15328</v>
      </c>
      <c r="C7510" s="9" t="s">
        <v>15329</v>
      </c>
      <c r="D7510" t="str">
        <f t="shared" si="234"/>
        <v>TRFNCI-TRANSFERECIAS NACIONALES CANALINTERNET.</v>
      </c>
    </row>
    <row r="7511" spans="1:4" x14ac:dyDescent="0.35">
      <c r="A7511" t="str">
        <f t="shared" si="233"/>
        <v>TRFNUK-TRANSFERENCIAS NACIONALES INT UK</v>
      </c>
      <c r="B7511" s="9" t="s">
        <v>15330</v>
      </c>
      <c r="C7511" s="9" t="s">
        <v>15331</v>
      </c>
      <c r="D7511" t="str">
        <f t="shared" si="234"/>
        <v>TRFNUK-TRANSFERENCIAS NACIONALES INT UK</v>
      </c>
    </row>
    <row r="7512" spans="1:4" x14ac:dyDescent="0.35">
      <c r="A7512" t="str">
        <f t="shared" ref="A7512:A7575" si="235">CONCATENATE(C7512,"-",B7512)</f>
        <v>TRFOPE-OPEN ESPECIFICO BKS SERVICIOS TRATAMIENTO TRANSFERENCIAS</v>
      </c>
      <c r="B7512" s="9" t="s">
        <v>15332</v>
      </c>
      <c r="C7512" s="9" t="s">
        <v>15333</v>
      </c>
      <c r="D7512" t="str">
        <f t="shared" ref="D7512:D7575" si="236">A7512</f>
        <v>TRFOPE-OPEN ESPECIFICO BKS SERVICIOS TRATAMIENTO TRANSFERENCIAS</v>
      </c>
    </row>
    <row r="7513" spans="1:4" x14ac:dyDescent="0.35">
      <c r="A7513" t="str">
        <f t="shared" si="235"/>
        <v>TRIAMX-Servicio Web que recupera información de TRIAD almacenada en BBDD</v>
      </c>
      <c r="B7513" s="9" t="s">
        <v>15334</v>
      </c>
      <c r="C7513" s="9" t="s">
        <v>15335</v>
      </c>
      <c r="D7513" t="str">
        <f t="shared" si="236"/>
        <v>TRIAMX-Servicio Web que recupera información de TRIAD almacenada en BBDD</v>
      </c>
    </row>
    <row r="7514" spans="1:4" x14ac:dyDescent="0.35">
      <c r="A7514" t="str">
        <f t="shared" si="235"/>
        <v>TRINAB-TRANSFERENCIAS DEL CLIENTE PARA EL CANAL INTERNET EN ABBEY</v>
      </c>
      <c r="B7514" s="9" t="s">
        <v>15336</v>
      </c>
      <c r="C7514" s="9" t="s">
        <v>15337</v>
      </c>
      <c r="D7514" t="str">
        <f t="shared" si="236"/>
        <v>TRINAB-TRANSFERENCIAS DEL CLIENTE PARA EL CANAL INTERNET EN ABBEY</v>
      </c>
    </row>
    <row r="7515" spans="1:4" x14ac:dyDescent="0.35">
      <c r="A7515" t="str">
        <f t="shared" si="235"/>
        <v>TRINEU-Permitirá la visualización de los documentos, almacenados electrónicamente, que intervinieron en la operación, si se cumplen las condiciones funcionales requeridas.</v>
      </c>
      <c r="B7515" s="9" t="s">
        <v>15338</v>
      </c>
      <c r="C7515" s="9" t="s">
        <v>15339</v>
      </c>
      <c r="D7515" t="str">
        <f t="shared" si="236"/>
        <v>TRINEU-Permitirá la visualización de los documentos, almacenados electrónicamente, que intervinieron en la operación, si se cumplen las condiciones funcionales requeridas.</v>
      </c>
    </row>
    <row r="7516" spans="1:4" x14ac:dyDescent="0.35">
      <c r="A7516" t="str">
        <f t="shared" si="235"/>
        <v>TRINIR-Aplicación de transformación de ficheros con información de Índices de Referencia, para independizar las dependencias en aplicaciones origen y destino</v>
      </c>
      <c r="B7516" s="9" t="s">
        <v>15340</v>
      </c>
      <c r="C7516" s="9" t="s">
        <v>15341</v>
      </c>
      <c r="D7516" t="str">
        <f t="shared" si="236"/>
        <v>TRINIR-Aplicación de transformación de ficheros con información de Índices de Referencia, para independizar las dependencias en aplicaciones origen y destino</v>
      </c>
    </row>
    <row r="7517" spans="1:4" x14ac:dyDescent="0.35">
      <c r="A7517" t="str">
        <f t="shared" si="235"/>
        <v>TRINPD-Aplicación de transformación de ficheros con información de Pares de Divisa, para independizar las dependencias en aplicaciones origen y destino</v>
      </c>
      <c r="B7517" s="9" t="s">
        <v>15342</v>
      </c>
      <c r="C7517" s="9" t="s">
        <v>15343</v>
      </c>
      <c r="D7517" t="str">
        <f t="shared" si="236"/>
        <v>TRINPD-Aplicación de transformación de ficheros con información de Pares de Divisa, para independizar las dependencias en aplicaciones origen y destino</v>
      </c>
    </row>
    <row r="7518" spans="1:4" x14ac:dyDescent="0.35">
      <c r="A7518" t="str">
        <f t="shared" si="235"/>
        <v>TRINRT-RUTINAS TRANSFERENCIAS INTERNACIONALES</v>
      </c>
      <c r="B7518" s="9" t="s">
        <v>15344</v>
      </c>
      <c r="C7518" s="9" t="s">
        <v>15345</v>
      </c>
      <c r="D7518" t="str">
        <f t="shared" si="236"/>
        <v>TRINRT-RUTINAS TRANSFERENCIAS INTERNACIONALES</v>
      </c>
    </row>
    <row r="7519" spans="1:4" x14ac:dyDescent="0.35">
      <c r="A7519" t="str">
        <f t="shared" si="235"/>
        <v>TRINSO-TRANSFERENCIAS INTERNACIONALES INTERNET</v>
      </c>
      <c r="B7519" s="9" t="s">
        <v>15324</v>
      </c>
      <c r="C7519" s="9" t="s">
        <v>15346</v>
      </c>
      <c r="D7519" t="str">
        <f t="shared" si="236"/>
        <v>TRINSO-TRANSFERENCIAS INTERNACIONALES INTERNET</v>
      </c>
    </row>
    <row r="7520" spans="1:4" x14ac:dyDescent="0.35">
      <c r="A7520" t="str">
        <f t="shared" si="235"/>
        <v>TRIVAB-GESTION DE TRANSFERENCIAS DEL CLIENTE CANAL IVR PARA ABBEY</v>
      </c>
      <c r="B7520" s="9" t="s">
        <v>15347</v>
      </c>
      <c r="C7520" s="9" t="s">
        <v>15348</v>
      </c>
      <c r="D7520" t="str">
        <f t="shared" si="236"/>
        <v>TRIVAB-GESTION DE TRANSFERENCIAS DEL CLIENTE CANAL IVR PARA ABBEY</v>
      </c>
    </row>
    <row r="7521" spans="1:4" x14ac:dyDescent="0.35">
      <c r="A7521" t="str">
        <f t="shared" si="235"/>
        <v>TRLESP-FUNCIONALIDADES COMUNES EN LOSBANCOS ESPAñOLES DEL GRUPO EN TRANSFERENCIAS NACIONALES.</v>
      </c>
      <c r="B7521" s="9" t="s">
        <v>15349</v>
      </c>
      <c r="C7521" s="9" t="s">
        <v>15350</v>
      </c>
      <c r="D7521" t="str">
        <f t="shared" si="236"/>
        <v>TRLESP-FUNCIONALIDADES COMUNES EN LOSBANCOS ESPAñOLES DEL GRUPO EN TRANSFERENCIAS NACIONALES.</v>
      </c>
    </row>
    <row r="7522" spans="1:4" x14ac:dyDescent="0.35">
      <c r="A7522" t="str">
        <f t="shared" si="235"/>
        <v>TRLOBC-Tratamientos Locales BDP Chile</v>
      </c>
      <c r="B7522" s="9" t="s">
        <v>15351</v>
      </c>
      <c r="C7522" s="9" t="s">
        <v>15352</v>
      </c>
      <c r="D7522" t="str">
        <f t="shared" si="236"/>
        <v>TRLOBC-Tratamientos Locales BDP Chile</v>
      </c>
    </row>
    <row r="7523" spans="1:4" x14ac:dyDescent="0.35">
      <c r="A7523" t="str">
        <f t="shared" si="235"/>
        <v>TRLTOT-DESARROLLOS LOCALES REALIZADOSISBAN SERVICIOS TOTTA PARA TRANSFERENCIAS NACIONALES.</v>
      </c>
      <c r="B7523" s="9" t="s">
        <v>15353</v>
      </c>
      <c r="C7523" s="9" t="s">
        <v>15354</v>
      </c>
      <c r="D7523" t="str">
        <f t="shared" si="236"/>
        <v>TRLTOT-DESARROLLOS LOCALES REALIZADOSISBAN SERVICIOS TOTTA PARA TRANSFERENCIAS NACIONALES.</v>
      </c>
    </row>
    <row r="7524" spans="1:4" x14ac:dyDescent="0.35">
      <c r="A7524" t="str">
        <f t="shared" si="235"/>
        <v>TRMO34-Aplicación para la generación de Modelos Fiscales</v>
      </c>
      <c r="B7524" s="9" t="s">
        <v>15355</v>
      </c>
      <c r="C7524" s="9" t="s">
        <v>15356</v>
      </c>
      <c r="D7524" t="str">
        <f t="shared" si="236"/>
        <v>TRMO34-Aplicación para la generación de Modelos Fiscales</v>
      </c>
    </row>
    <row r="7525" spans="1:4" x14ac:dyDescent="0.35">
      <c r="A7525" t="str">
        <f t="shared" si="235"/>
        <v>TRMOFI-Aplicación para el tratamiento de los modelos finales. Recepción, envío y procesos de bak up</v>
      </c>
      <c r="B7525" s="9" t="s">
        <v>15357</v>
      </c>
      <c r="C7525" s="9" t="s">
        <v>15358</v>
      </c>
      <c r="D7525" t="str">
        <f t="shared" si="236"/>
        <v>TRMOFI-Aplicación para el tratamiento de los modelos finales. Recepción, envío y procesos de bak up</v>
      </c>
    </row>
    <row r="7526" spans="1:4" x14ac:dyDescent="0.35">
      <c r="A7526" t="str">
        <f t="shared" si="235"/>
        <v>TRNOPR-GESTION DE TRANSFERENCIAS DEL CLIENTE. TODOS LOS CANALES NO PRESENCIALES</v>
      </c>
      <c r="B7526" s="9" t="s">
        <v>15359</v>
      </c>
      <c r="C7526" s="9" t="s">
        <v>15360</v>
      </c>
      <c r="D7526" t="str">
        <f t="shared" si="236"/>
        <v>TRNOPR-GESTION DE TRANSFERENCIAS DEL CLIENTE. TODOS LOS CANALES NO PRESENCIALES</v>
      </c>
    </row>
    <row r="7527" spans="1:4" x14ac:dyDescent="0.35">
      <c r="A7527" t="str">
        <f t="shared" si="235"/>
        <v>TRPOEC-Transactional Portal Estructural CORE</v>
      </c>
      <c r="B7527" s="9" t="s">
        <v>15361</v>
      </c>
      <c r="C7527" s="9" t="s">
        <v>15362</v>
      </c>
      <c r="D7527" t="str">
        <f t="shared" si="236"/>
        <v>TRPOEC-Transactional Portal Estructural CORE</v>
      </c>
    </row>
    <row r="7528" spans="1:4" x14ac:dyDescent="0.35">
      <c r="A7528" t="str">
        <f t="shared" si="235"/>
        <v>TRTTCR-TRANSFERENCIAS INTERNACIONALESTOTTA CREDEURO</v>
      </c>
      <c r="B7528" s="9" t="s">
        <v>15363</v>
      </c>
      <c r="C7528" s="9" t="s">
        <v>15364</v>
      </c>
      <c r="D7528" t="str">
        <f t="shared" si="236"/>
        <v>TRTTCR-TRANSFERENCIAS INTERNACIONALESTOTTA CREDEURO</v>
      </c>
    </row>
    <row r="7529" spans="1:4" x14ac:dyDescent="0.35">
      <c r="A7529" t="str">
        <f t="shared" si="235"/>
        <v>TRUNC1-Aplicación de Intervinientes</v>
      </c>
      <c r="B7529" s="9" t="s">
        <v>15365</v>
      </c>
      <c r="C7529" s="9" t="s">
        <v>15366</v>
      </c>
      <c r="D7529" t="str">
        <f t="shared" si="236"/>
        <v>TRUNC1-Aplicación de Intervinientes</v>
      </c>
    </row>
    <row r="7530" spans="1:4" x14ac:dyDescent="0.35">
      <c r="A7530" t="str">
        <f t="shared" si="235"/>
        <v>TRUNCA-TRUNCAMIENTO</v>
      </c>
      <c r="B7530" s="9" t="s">
        <v>15367</v>
      </c>
      <c r="C7530" s="9" t="s">
        <v>15368</v>
      </c>
      <c r="D7530" t="str">
        <f t="shared" si="236"/>
        <v>TRUNCA-TRUNCAMIENTO</v>
      </c>
    </row>
    <row r="7531" spans="1:4" x14ac:dyDescent="0.35">
      <c r="A7531" t="str">
        <f t="shared" si="235"/>
        <v>TRWISE-Risk Admissions component that sends transact data back to UKRAC</v>
      </c>
      <c r="B7531" s="9" t="s">
        <v>15369</v>
      </c>
      <c r="C7531" s="9" t="s">
        <v>15370</v>
      </c>
      <c r="D7531" t="str">
        <f t="shared" si="236"/>
        <v>TRWISE-Risk Admissions component that sends transact data back to UKRAC</v>
      </c>
    </row>
    <row r="7532" spans="1:4" x14ac:dyDescent="0.35">
      <c r="A7532" t="str">
        <f t="shared" si="235"/>
        <v>TRXCON-TRASPASOS CONTRATOS PLANES ESPAÑA</v>
      </c>
      <c r="B7532" s="9" t="s">
        <v>15371</v>
      </c>
      <c r="C7532" s="9" t="s">
        <v>15372</v>
      </c>
      <c r="D7532" t="str">
        <f t="shared" si="236"/>
        <v>TRXCON-TRASPASOS CONTRATOS PLANES ESPAÑA</v>
      </c>
    </row>
    <row r="7533" spans="1:4" x14ac:dyDescent="0.35">
      <c r="A7533" t="str">
        <f t="shared" si="235"/>
        <v>TTCABR-Patrón de Multi-implementación. Delegación para la resolución aplicable a Brasil.</v>
      </c>
      <c r="B7533" s="9" t="s">
        <v>15373</v>
      </c>
      <c r="C7533" s="9" t="s">
        <v>15374</v>
      </c>
      <c r="D7533" t="str">
        <f t="shared" si="236"/>
        <v>TTCABR-Patrón de Multi-implementación. Delegación para la resolución aplicable a Brasil.</v>
      </c>
    </row>
    <row r="7534" spans="1:4" x14ac:dyDescent="0.35">
      <c r="A7534" t="str">
        <f t="shared" si="235"/>
        <v>TTCACL-Patrón de Multi-implementación. Delegación para la resolución aplicable a la instancia Partenón Cloud Services</v>
      </c>
      <c r="B7534" s="9" t="s">
        <v>15375</v>
      </c>
      <c r="C7534" s="9" t="s">
        <v>15376</v>
      </c>
      <c r="D7534" t="str">
        <f t="shared" si="236"/>
        <v>TTCACL-Patrón de Multi-implementación. Delegación para la resolución aplicable a la instancia Partenón Cloud Services</v>
      </c>
    </row>
    <row r="7535" spans="1:4" x14ac:dyDescent="0.35">
      <c r="A7535" t="str">
        <f t="shared" si="235"/>
        <v>TTCAME-Utilización del Patrón de Multi-implementación. Realiza la resolución de la funcionalidad de forma especifica, apoyándose en el modelo Altair, de México</v>
      </c>
      <c r="B7535" s="9" t="s">
        <v>12237</v>
      </c>
      <c r="C7535" s="9" t="s">
        <v>15377</v>
      </c>
      <c r="D7535" t="str">
        <f t="shared" si="236"/>
        <v>TTCAME-Utilización del Patrón de Multi-implementación. Realiza la resolución de la funcionalidad de forma especifica, apoyándose en el modelo Altair, de México</v>
      </c>
    </row>
    <row r="7536" spans="1:4" x14ac:dyDescent="0.35">
      <c r="A7536" t="str">
        <f t="shared" si="235"/>
        <v>TTCAP1-Ttgg Calendario_Pais - Específico USA</v>
      </c>
      <c r="B7536" s="9" t="s">
        <v>15378</v>
      </c>
      <c r="C7536" s="9" t="s">
        <v>15379</v>
      </c>
      <c r="D7536" t="str">
        <f t="shared" si="236"/>
        <v>TTCAP1-Ttgg Calendario_Pais - Específico USA</v>
      </c>
    </row>
    <row r="7537" spans="1:4" x14ac:dyDescent="0.35">
      <c r="A7537" t="str">
        <f t="shared" si="235"/>
        <v>TTCAP2-Mantenimiento y consulta del modelo que recoge los calendarios por país</v>
      </c>
      <c r="B7537" s="9" t="s">
        <v>15380</v>
      </c>
      <c r="C7537" s="9" t="s">
        <v>15381</v>
      </c>
      <c r="D7537" t="str">
        <f t="shared" si="236"/>
        <v>TTCAP2-Mantenimiento y consulta del modelo que recoge los calendarios por país</v>
      </c>
    </row>
    <row r="7538" spans="1:4" x14ac:dyDescent="0.35">
      <c r="A7538" t="str">
        <f t="shared" si="235"/>
        <v>TTCAPA-Ttgg Calendario_Pais - Específico Alemania</v>
      </c>
      <c r="B7538" s="9" t="s">
        <v>15382</v>
      </c>
      <c r="C7538" s="9" t="s">
        <v>15383</v>
      </c>
      <c r="D7538" t="str">
        <f t="shared" si="236"/>
        <v>TTCAPA-Ttgg Calendario_Pais - Específico Alemania</v>
      </c>
    </row>
    <row r="7539" spans="1:4" x14ac:dyDescent="0.35">
      <c r="A7539" t="str">
        <f t="shared" si="235"/>
        <v>TTCAPB-Ttgg Calendario_Pais - Específico BMG</v>
      </c>
      <c r="B7539" s="9" t="s">
        <v>15384</v>
      </c>
      <c r="C7539" s="9" t="s">
        <v>15385</v>
      </c>
      <c r="D7539" t="str">
        <f t="shared" si="236"/>
        <v>TTCAPB-Ttgg Calendario_Pais - Específico BMG</v>
      </c>
    </row>
    <row r="7540" spans="1:4" x14ac:dyDescent="0.35">
      <c r="A7540" t="str">
        <f t="shared" si="235"/>
        <v>TTCAPC-Ttgg Calendario_Pais - Específico CLOUD</v>
      </c>
      <c r="B7540" s="9" t="s">
        <v>15386</v>
      </c>
      <c r="C7540" s="9" t="s">
        <v>15387</v>
      </c>
      <c r="D7540" t="str">
        <f t="shared" si="236"/>
        <v>TTCAPC-Ttgg Calendario_Pais - Específico CLOUD</v>
      </c>
    </row>
    <row r="7541" spans="1:4" x14ac:dyDescent="0.35">
      <c r="A7541" t="str">
        <f t="shared" si="235"/>
        <v>TTCAPE-Calendario País - Específica ES</v>
      </c>
      <c r="B7541" s="9" t="s">
        <v>15388</v>
      </c>
      <c r="C7541" s="9" t="s">
        <v>15389</v>
      </c>
      <c r="D7541" t="str">
        <f t="shared" si="236"/>
        <v>TTCAPE-Calendario País - Específica ES</v>
      </c>
    </row>
    <row r="7542" spans="1:4" x14ac:dyDescent="0.35">
      <c r="A7542" t="str">
        <f t="shared" si="235"/>
        <v>TTCAPP-Ttgg Calendario_Pais - Específico Protugal</v>
      </c>
      <c r="B7542" s="9" t="s">
        <v>15390</v>
      </c>
      <c r="C7542" s="9" t="s">
        <v>15391</v>
      </c>
      <c r="D7542" t="str">
        <f t="shared" si="236"/>
        <v>TTCAPP-Ttgg Calendario_Pais - Específico Protugal</v>
      </c>
    </row>
    <row r="7543" spans="1:4" x14ac:dyDescent="0.35">
      <c r="A7543" t="str">
        <f t="shared" si="235"/>
        <v>TTCAPR-Presentaciones de la aplicacion de Ttgg Canal</v>
      </c>
      <c r="B7543" s="9" t="s">
        <v>15392</v>
      </c>
      <c r="C7543" s="9" t="s">
        <v>15393</v>
      </c>
      <c r="D7543" t="str">
        <f t="shared" si="236"/>
        <v>TTCAPR-Presentaciones de la aplicacion de Ttgg Canal</v>
      </c>
    </row>
    <row r="7544" spans="1:4" x14ac:dyDescent="0.35">
      <c r="A7544" t="str">
        <f t="shared" si="235"/>
        <v>TTCAPU-Ttgg Calendario_Pais - Específico UK</v>
      </c>
      <c r="B7544" s="9" t="s">
        <v>15394</v>
      </c>
      <c r="C7544" s="9" t="s">
        <v>15395</v>
      </c>
      <c r="D7544" t="str">
        <f t="shared" si="236"/>
        <v>TTCAPU-Ttgg Calendario_Pais - Específico UK</v>
      </c>
    </row>
    <row r="7545" spans="1:4" x14ac:dyDescent="0.35">
      <c r="A7545" t="str">
        <f t="shared" si="235"/>
        <v>TTCCC1-Patrón Multi-Implementación</v>
      </c>
      <c r="B7545" s="9" t="s">
        <v>10226</v>
      </c>
      <c r="C7545" s="9" t="s">
        <v>15396</v>
      </c>
      <c r="D7545" t="str">
        <f t="shared" si="236"/>
        <v>TTCCC1-Patrón Multi-Implementación</v>
      </c>
    </row>
    <row r="7546" spans="1:4" x14ac:dyDescent="0.35">
      <c r="A7546" t="str">
        <f t="shared" si="235"/>
        <v>TTCCC2-Patrón Multi-Implementación</v>
      </c>
      <c r="B7546" s="9" t="s">
        <v>10226</v>
      </c>
      <c r="C7546" s="9" t="s">
        <v>15397</v>
      </c>
      <c r="D7546" t="str">
        <f t="shared" si="236"/>
        <v>TTCCC2-Patrón Multi-Implementación</v>
      </c>
    </row>
    <row r="7547" spans="1:4" x14ac:dyDescent="0.35">
      <c r="A7547" t="str">
        <f t="shared" si="235"/>
        <v>TTCCCA-Patrón Multi-Implementación</v>
      </c>
      <c r="B7547" s="9" t="s">
        <v>10226</v>
      </c>
      <c r="C7547" s="9" t="s">
        <v>15398</v>
      </c>
      <c r="D7547" t="str">
        <f t="shared" si="236"/>
        <v>TTCCCA-Patrón Multi-Implementación</v>
      </c>
    </row>
    <row r="7548" spans="1:4" x14ac:dyDescent="0.35">
      <c r="A7548" t="str">
        <f t="shared" si="235"/>
        <v>TTCCCC-Patrón Multi-Implementación</v>
      </c>
      <c r="B7548" s="9" t="s">
        <v>10226</v>
      </c>
      <c r="C7548" s="9" t="s">
        <v>15399</v>
      </c>
      <c r="D7548" t="str">
        <f t="shared" si="236"/>
        <v>TTCCCC-Patrón Multi-Implementación</v>
      </c>
    </row>
    <row r="7549" spans="1:4" x14ac:dyDescent="0.35">
      <c r="A7549" t="str">
        <f t="shared" si="235"/>
        <v>TTCCCE-Patrón Multi-Implementación</v>
      </c>
      <c r="B7549" s="9" t="s">
        <v>10226</v>
      </c>
      <c r="C7549" s="9" t="s">
        <v>15400</v>
      </c>
      <c r="D7549" t="str">
        <f t="shared" si="236"/>
        <v>TTCCCE-Patrón Multi-Implementación</v>
      </c>
    </row>
    <row r="7550" spans="1:4" x14ac:dyDescent="0.35">
      <c r="A7550" t="str">
        <f t="shared" si="235"/>
        <v>TTCCCN-Patrón Multi-Implementación</v>
      </c>
      <c r="B7550" s="9" t="s">
        <v>10226</v>
      </c>
      <c r="C7550" s="9" t="s">
        <v>15401</v>
      </c>
      <c r="D7550" t="str">
        <f t="shared" si="236"/>
        <v>TTCCCN-Patrón Multi-Implementación</v>
      </c>
    </row>
    <row r="7551" spans="1:4" x14ac:dyDescent="0.35">
      <c r="A7551" t="str">
        <f t="shared" si="235"/>
        <v>TTCCCP-Patrón Multi-Implementación</v>
      </c>
      <c r="B7551" s="9" t="s">
        <v>10226</v>
      </c>
      <c r="C7551" s="9" t="s">
        <v>15402</v>
      </c>
      <c r="D7551" t="str">
        <f t="shared" si="236"/>
        <v>TTCCCP-Patrón Multi-Implementación</v>
      </c>
    </row>
    <row r="7552" spans="1:4" x14ac:dyDescent="0.35">
      <c r="A7552" t="str">
        <f t="shared" si="235"/>
        <v>TTCCCU-Patrón Multi-Implementación</v>
      </c>
      <c r="B7552" s="9" t="s">
        <v>10226</v>
      </c>
      <c r="C7552" s="9" t="s">
        <v>15403</v>
      </c>
      <c r="D7552" t="str">
        <f t="shared" si="236"/>
        <v>TTCCCU-Patrón Multi-Implementación</v>
      </c>
    </row>
    <row r="7553" spans="1:4" x14ac:dyDescent="0.35">
      <c r="A7553" t="str">
        <f t="shared" si="235"/>
        <v>TTCIP1-Definición, consulta y mantenimiento de los códigos de Instancia Partenón definidos, y la Instancia Actual de ejecución; de uso general por todas las aplicaciones de resto de capas del software</v>
      </c>
      <c r="B7553" s="9" t="s">
        <v>10005</v>
      </c>
      <c r="C7553" s="9" t="s">
        <v>15404</v>
      </c>
      <c r="D7553" t="str">
        <f t="shared" si="236"/>
        <v>TTCIP1-Definición, consulta y mantenimiento de los códigos de Instancia Partenón definidos, y la Instancia Actual de ejecución; de uso general por todas las aplicaciones de resto de capas del software</v>
      </c>
    </row>
    <row r="7554" spans="1:4" x14ac:dyDescent="0.35">
      <c r="A7554" t="str">
        <f t="shared" si="235"/>
        <v>TTCIP2-Definición, consulta y mantenimiento de los códigos de Instancia Partenón definidos, y la Instancia Actual de ejecución; de uso general por todas las aplicaciones de resto de capas del software</v>
      </c>
      <c r="B7554" s="9" t="s">
        <v>10005</v>
      </c>
      <c r="C7554" s="9" t="s">
        <v>15405</v>
      </c>
      <c r="D7554" t="str">
        <f t="shared" si="236"/>
        <v>TTCIP2-Definición, consulta y mantenimiento de los códigos de Instancia Partenón definidos, y la Instancia Actual de ejecución; de uso general por todas las aplicaciones de resto de capas del software</v>
      </c>
    </row>
    <row r="7555" spans="1:4" x14ac:dyDescent="0.35">
      <c r="A7555" t="str">
        <f t="shared" si="235"/>
        <v>TTCIPB-Patrón de Multi-implementación. Delegación para la resolución aplicable a Brasil.</v>
      </c>
      <c r="B7555" s="9" t="s">
        <v>15373</v>
      </c>
      <c r="C7555" s="9" t="s">
        <v>15406</v>
      </c>
      <c r="D7555" t="str">
        <f t="shared" si="236"/>
        <v>TTCIPB-Patrón de Multi-implementación. Delegación para la resolución aplicable a Brasil.</v>
      </c>
    </row>
    <row r="7556" spans="1:4" x14ac:dyDescent="0.35">
      <c r="A7556" t="str">
        <f t="shared" si="235"/>
        <v>TTCIPC-Ttgg Código Instancia Partenón CH</v>
      </c>
      <c r="B7556" s="9" t="s">
        <v>15407</v>
      </c>
      <c r="C7556" s="9" t="s">
        <v>15408</v>
      </c>
      <c r="D7556" t="str">
        <f t="shared" si="236"/>
        <v>TTCIPC-Ttgg Código Instancia Partenón CH</v>
      </c>
    </row>
    <row r="7557" spans="1:4" x14ac:dyDescent="0.35">
      <c r="A7557" t="str">
        <f t="shared" si="235"/>
        <v>TTCIPG-Patrón de Multi-implementación. Delegación para la resolución aplicable a GENERICA</v>
      </c>
      <c r="B7557" s="9" t="s">
        <v>15409</v>
      </c>
      <c r="C7557" s="9" t="s">
        <v>15410</v>
      </c>
      <c r="D7557" t="str">
        <f t="shared" si="236"/>
        <v>TTCIPG-Patrón de Multi-implementación. Delegación para la resolución aplicable a GENERICA</v>
      </c>
    </row>
    <row r="7558" spans="1:4" x14ac:dyDescent="0.35">
      <c r="A7558" t="str">
        <f t="shared" si="235"/>
        <v>TTCIPM-Patrón de Multi-implementación. Delegación para la resolución aplicable a México.</v>
      </c>
      <c r="B7558" s="9" t="s">
        <v>15411</v>
      </c>
      <c r="C7558" s="9" t="s">
        <v>15412</v>
      </c>
      <c r="D7558" t="str">
        <f t="shared" si="236"/>
        <v>TTCIPM-Patrón de Multi-implementación. Delegación para la resolución aplicable a México.</v>
      </c>
    </row>
    <row r="7559" spans="1:4" x14ac:dyDescent="0.35">
      <c r="A7559" t="str">
        <f t="shared" si="235"/>
        <v>TTCODG-Definición, mantenimiento y consulta del modelo que recoge la codificación de los documentos, de uso general por todas las aplicaciones de resto de capas del software GENERICO</v>
      </c>
      <c r="B7559" s="9" t="s">
        <v>15413</v>
      </c>
      <c r="C7559" s="9" t="s">
        <v>15414</v>
      </c>
      <c r="D7559" t="str">
        <f t="shared" si="236"/>
        <v>TTCODG-Definición, mantenimiento y consulta del modelo que recoge la codificación de los documentos, de uso general por todas las aplicaciones de resto de capas del software GENERICO</v>
      </c>
    </row>
    <row r="7560" spans="1:4" x14ac:dyDescent="0.35">
      <c r="A7560" t="str">
        <f t="shared" si="235"/>
        <v>TTCODP-Aplicación de Presentación para las operaciones relativas a Códigos de Documentos</v>
      </c>
      <c r="B7560" s="9" t="s">
        <v>15415</v>
      </c>
      <c r="C7560" s="9" t="s">
        <v>15416</v>
      </c>
      <c r="D7560" t="str">
        <f t="shared" si="236"/>
        <v>TTCODP-Aplicación de Presentación para las operaciones relativas a Códigos de Documentos</v>
      </c>
    </row>
    <row r="7561" spans="1:4" x14ac:dyDescent="0.35">
      <c r="A7561" t="str">
        <f t="shared" si="235"/>
        <v>TTCOGC-Patrón Multi-implementación, resolución de Clou para la aplicación de definición, consulta y mantenimiento de los códigos generales, de significado global, no vinculado a ninguna operativa, aplicación, en concreto; de uso general por todas las aplicaciones de resto de capas del software</v>
      </c>
      <c r="B7561" s="9" t="s">
        <v>15417</v>
      </c>
      <c r="C7561" s="9" t="s">
        <v>15418</v>
      </c>
      <c r="D7561" t="str">
        <f t="shared" si="236"/>
        <v>TTCOGC-Patrón Multi-implementación, resolución de Clou para la aplicación de definición, consulta y mantenimiento de los códigos generales, de significado global, no vinculado a ninguna operativa, aplicación, en concreto; de uso general por todas las aplicaciones de resto de capas del software</v>
      </c>
    </row>
    <row r="7562" spans="1:4" x14ac:dyDescent="0.35">
      <c r="A7562" t="str">
        <f t="shared" si="235"/>
        <v>TTCOGG-patrón multiimplementacion, lógica gerérica para la definición, consulta y mantenimiento de los códigos de garantías, de uso general por todas las aplicaciones de resto de capas del software</v>
      </c>
      <c r="B7562" s="9" t="s">
        <v>15419</v>
      </c>
      <c r="C7562" s="9" t="s">
        <v>15420</v>
      </c>
      <c r="D7562" t="str">
        <f t="shared" si="236"/>
        <v>TTCOGG-patrón multiimplementacion, lógica gerérica para la definición, consulta y mantenimiento de los códigos de garantías, de uso general por todas las aplicaciones de resto de capas del software</v>
      </c>
    </row>
    <row r="7563" spans="1:4" x14ac:dyDescent="0.35">
      <c r="A7563" t="str">
        <f t="shared" si="235"/>
        <v>TTCOGM-Definición, consulta y mantenimiento de los Códigos Generales, de significado global, no vinculado a ninguna operativa o aplicación, en concreto; de uso general por todas las aplicaciones de resto de capas del software. Específico MX</v>
      </c>
      <c r="B7563" s="9" t="s">
        <v>15421</v>
      </c>
      <c r="C7563" s="9" t="s">
        <v>15422</v>
      </c>
      <c r="D7563" t="str">
        <f t="shared" si="236"/>
        <v>TTCOGM-Definición, consulta y mantenimiento de los Códigos Generales, de significado global, no vinculado a ninguna operativa o aplicación, en concreto; de uso general por todas las aplicaciones de resto de capas del software. Específico MX</v>
      </c>
    </row>
    <row r="7564" spans="1:4" x14ac:dyDescent="0.35">
      <c r="A7564" t="str">
        <f t="shared" si="235"/>
        <v>TTCOIC-Patrón de Multi-implementación. Delegación para la resolución aplicable a la instancia Partenón Cloud Services.</v>
      </c>
      <c r="B7564" s="9" t="s">
        <v>12353</v>
      </c>
      <c r="C7564" s="9" t="s">
        <v>15423</v>
      </c>
      <c r="D7564" t="str">
        <f t="shared" si="236"/>
        <v>TTCOIC-Patrón de Multi-implementación. Delegación para la resolución aplicable a la instancia Partenón Cloud Services.</v>
      </c>
    </row>
    <row r="7565" spans="1:4" x14ac:dyDescent="0.35">
      <c r="A7565" t="str">
        <f t="shared" si="235"/>
        <v>TTDTUP-Presentación para las operaciones de mantenimiento y consulta del modelo que recoge la codifiación de los conceptos necesarios para la definición la División Territorial de Usa, independiente de la dirección; de uso general por todas las aplicaciones de resto de capas del software</v>
      </c>
      <c r="B7565" s="9" t="s">
        <v>15424</v>
      </c>
      <c r="C7565" s="9" t="s">
        <v>15425</v>
      </c>
      <c r="D7565" t="str">
        <f t="shared" si="236"/>
        <v>TTDTUP-Presentación para las operaciones de mantenimiento y consulta del modelo que recoge la codifiación de los conceptos necesarios para la definición la División Territorial de Usa, independiente de la dirección; de uso general por todas las aplicaciones de resto de capas del software</v>
      </c>
    </row>
    <row r="7566" spans="1:4" x14ac:dyDescent="0.35">
      <c r="A7566" t="str">
        <f t="shared" si="235"/>
        <v>TTENPU-Modelo de Entes Públicos para España y BMG</v>
      </c>
      <c r="B7566" s="9" t="s">
        <v>15426</v>
      </c>
      <c r="C7566" s="9" t="s">
        <v>15427</v>
      </c>
      <c r="D7566" t="str">
        <f t="shared" si="236"/>
        <v>TTENPU-Modelo de Entes Públicos para España y BMG</v>
      </c>
    </row>
    <row r="7567" spans="1:4" x14ac:dyDescent="0.35">
      <c r="A7567" t="str">
        <f t="shared" si="235"/>
        <v>TTIDAL-Patrón de Multi-implementación. Delegación para la resolución aplicable a Alemania.</v>
      </c>
      <c r="B7567" s="9" t="s">
        <v>5131</v>
      </c>
      <c r="C7567" s="9" t="s">
        <v>15428</v>
      </c>
      <c r="D7567" t="str">
        <f t="shared" si="236"/>
        <v>TTIDAL-Patrón de Multi-implementación. Delegación para la resolución aplicable a Alemania.</v>
      </c>
    </row>
    <row r="7568" spans="1:4" x14ac:dyDescent="0.35">
      <c r="A7568" t="str">
        <f t="shared" si="235"/>
        <v>TTIDBR-Patrón de Multi-implementación. Delegación para la resolución aplicable a Brasil.</v>
      </c>
      <c r="B7568" s="9" t="s">
        <v>15373</v>
      </c>
      <c r="C7568" s="9" t="s">
        <v>15429</v>
      </c>
      <c r="D7568" t="str">
        <f t="shared" si="236"/>
        <v>TTIDBR-Patrón de Multi-implementación. Delegación para la resolución aplicable a Brasil.</v>
      </c>
    </row>
    <row r="7569" spans="1:4" x14ac:dyDescent="0.35">
      <c r="A7569" t="str">
        <f t="shared" si="235"/>
        <v>TTIDCL-Patrón de Multi-implementación. Delegación para la resolución aplicable a la instancia Partenón Cloud Services.</v>
      </c>
      <c r="B7569" s="9" t="s">
        <v>12353</v>
      </c>
      <c r="C7569" s="9" t="s">
        <v>15430</v>
      </c>
      <c r="D7569" t="str">
        <f t="shared" si="236"/>
        <v>TTIDCL-Patrón de Multi-implementación. Delegación para la resolución aplicable a la instancia Partenón Cloud Services.</v>
      </c>
    </row>
    <row r="7570" spans="1:4" x14ac:dyDescent="0.35">
      <c r="A7570" t="str">
        <f t="shared" si="235"/>
        <v>TTIDES-Patrón de Multi-implementación. Delegación para la resolución aplicable a España</v>
      </c>
      <c r="B7570" s="9" t="s">
        <v>5135</v>
      </c>
      <c r="C7570" s="9" t="s">
        <v>15431</v>
      </c>
      <c r="D7570" t="str">
        <f t="shared" si="236"/>
        <v>TTIDES-Patrón de Multi-implementación. Delegación para la resolución aplicable a España</v>
      </c>
    </row>
    <row r="7571" spans="1:4" x14ac:dyDescent="0.35">
      <c r="A7571" t="str">
        <f t="shared" si="235"/>
        <v>TTIDGB-Patrón de Multi-implementación. Delegación para la resolución aplicable a la instancia Partenón Banca Mayorista Global</v>
      </c>
      <c r="B7571" s="9" t="s">
        <v>15432</v>
      </c>
      <c r="C7571" s="9" t="s">
        <v>15433</v>
      </c>
      <c r="D7571" t="str">
        <f t="shared" si="236"/>
        <v>TTIDGB-Patrón de Multi-implementación. Delegación para la resolución aplicable a la instancia Partenón Banca Mayorista Global</v>
      </c>
    </row>
    <row r="7572" spans="1:4" x14ac:dyDescent="0.35">
      <c r="A7572" t="str">
        <f t="shared" si="235"/>
        <v>TTIDME-Patrón de Multi-implementación. Delegación para la resolución aplicable a México</v>
      </c>
      <c r="B7572" s="9" t="s">
        <v>5359</v>
      </c>
      <c r="C7572" s="9" t="s">
        <v>15434</v>
      </c>
      <c r="D7572" t="str">
        <f t="shared" si="236"/>
        <v>TTIDME-Patrón de Multi-implementación. Delegación para la resolución aplicable a México</v>
      </c>
    </row>
    <row r="7573" spans="1:4" x14ac:dyDescent="0.35">
      <c r="A7573" t="str">
        <f t="shared" si="235"/>
        <v>TTIDPT-Patrón de Multi-implementación. Delegación para la resolución aplicable a Portugal</v>
      </c>
      <c r="B7573" s="9" t="s">
        <v>5141</v>
      </c>
      <c r="C7573" s="9" t="s">
        <v>15435</v>
      </c>
      <c r="D7573" t="str">
        <f t="shared" si="236"/>
        <v>TTIDPT-Patrón de Multi-implementación. Delegación para la resolución aplicable a Portugal</v>
      </c>
    </row>
    <row r="7574" spans="1:4" x14ac:dyDescent="0.35">
      <c r="A7574" t="str">
        <f t="shared" si="235"/>
        <v>TTIDUK-Patrón de Multi-implementación. Delegación para la resolución aplicable a Reino Unido.</v>
      </c>
      <c r="B7574" s="9" t="s">
        <v>10013</v>
      </c>
      <c r="C7574" s="9" t="s">
        <v>15436</v>
      </c>
      <c r="D7574" t="str">
        <f t="shared" si="236"/>
        <v>TTIDUK-Patrón de Multi-implementación. Delegación para la resolución aplicable a Reino Unido.</v>
      </c>
    </row>
    <row r="7575" spans="1:4" x14ac:dyDescent="0.35">
      <c r="A7575" t="str">
        <f t="shared" si="235"/>
        <v>TTIDUS-Patrón de Multi-implementación. Delegación para la resolución aplicable a Estados Unidos</v>
      </c>
      <c r="B7575" s="9" t="s">
        <v>5145</v>
      </c>
      <c r="C7575" s="9" t="s">
        <v>15437</v>
      </c>
      <c r="D7575" t="str">
        <f t="shared" si="236"/>
        <v>TTIDUS-Patrón de Multi-implementación. Delegación para la resolución aplicable a Estados Unidos</v>
      </c>
    </row>
    <row r="7576" spans="1:4" x14ac:dyDescent="0.35">
      <c r="A7576" t="str">
        <f t="shared" ref="A7576:A7639" si="237">CONCATENATE(C7576,"-",B7576)</f>
        <v>TTLZCN-TITULIZACIONES DE CONTRATOS DE.ACTIVO POR GESTORA DE TITULIZACIONES.</v>
      </c>
      <c r="B7576" s="9" t="s">
        <v>15438</v>
      </c>
      <c r="C7576" s="9" t="s">
        <v>15439</v>
      </c>
      <c r="D7576" t="str">
        <f t="shared" ref="D7576:D7639" si="238">A7576</f>
        <v>TTLZCN-TITULIZACIONES DE CONTRATOS DE.ACTIVO POR GESTORA DE TITULIZACIONES.</v>
      </c>
    </row>
    <row r="7577" spans="1:4" x14ac:dyDescent="0.35">
      <c r="A7577" t="str">
        <f t="shared" si="237"/>
        <v>TTMOD1-Consulta del modelo que recoge la codificación de monedas y divisas, y sus agrupaciones o relaciones; BMG</v>
      </c>
      <c r="B7577" s="9" t="s">
        <v>15440</v>
      </c>
      <c r="C7577" s="9" t="s">
        <v>15441</v>
      </c>
      <c r="D7577" t="str">
        <f t="shared" si="238"/>
        <v>TTMOD1-Consulta del modelo que recoge la codificación de monedas y divisas, y sus agrupaciones o relaciones; BMG</v>
      </c>
    </row>
    <row r="7578" spans="1:4" x14ac:dyDescent="0.35">
      <c r="A7578" t="str">
        <f t="shared" si="237"/>
        <v>TTMOD2-Consulta del modelo que recoge la codificación de monedas y divisas, y sus agrupaciones o relaciones; CLOUD</v>
      </c>
      <c r="B7578" s="9" t="s">
        <v>15442</v>
      </c>
      <c r="C7578" s="9" t="s">
        <v>15443</v>
      </c>
      <c r="D7578" t="str">
        <f t="shared" si="238"/>
        <v>TTMOD2-Consulta del modelo que recoge la codificación de monedas y divisas, y sus agrupaciones o relaciones; CLOUD</v>
      </c>
    </row>
    <row r="7579" spans="1:4" x14ac:dyDescent="0.35">
      <c r="A7579" t="str">
        <f t="shared" si="237"/>
        <v>TTMOD3-Consulta del modelo que recoge la codificación de monedas y divisas, y sus agrupaciones o relaciones;</v>
      </c>
      <c r="B7579" s="9" t="s">
        <v>15444</v>
      </c>
      <c r="C7579" s="9" t="s">
        <v>15445</v>
      </c>
      <c r="D7579" t="str">
        <f t="shared" si="238"/>
        <v>TTMOD3-Consulta del modelo que recoge la codificación de monedas y divisas, y sus agrupaciones o relaciones;</v>
      </c>
    </row>
    <row r="7580" spans="1:4" x14ac:dyDescent="0.35">
      <c r="A7580" t="str">
        <f t="shared" si="237"/>
        <v>TTMODA-Consulta del modelo que recoge la codificación de monedas y divisas, y sus agrupaciones o relaciones; AL</v>
      </c>
      <c r="B7580" s="9" t="s">
        <v>15446</v>
      </c>
      <c r="C7580" s="9" t="s">
        <v>15447</v>
      </c>
      <c r="D7580" t="str">
        <f t="shared" si="238"/>
        <v>TTMODA-Consulta del modelo que recoge la codificación de monedas y divisas, y sus agrupaciones o relaciones; AL</v>
      </c>
    </row>
    <row r="7581" spans="1:4" x14ac:dyDescent="0.35">
      <c r="A7581" t="str">
        <f t="shared" si="237"/>
        <v>TTMODB-Patrón de Multi-implementación. Delegación para la resolución aplicable a Brasil</v>
      </c>
      <c r="B7581" s="9" t="s">
        <v>5357</v>
      </c>
      <c r="C7581" s="9" t="s">
        <v>15448</v>
      </c>
      <c r="D7581" t="str">
        <f t="shared" si="238"/>
        <v>TTMODB-Patrón de Multi-implementación. Delegación para la resolución aplicable a Brasil</v>
      </c>
    </row>
    <row r="7582" spans="1:4" x14ac:dyDescent="0.35">
      <c r="A7582" t="str">
        <f t="shared" si="237"/>
        <v>TTMODC-Patrón de Multi-implementación. Delegación para la resolución aplicable a Instancia Partenón de Cloud</v>
      </c>
      <c r="B7582" s="9" t="s">
        <v>15449</v>
      </c>
      <c r="C7582" s="9" t="s">
        <v>15450</v>
      </c>
      <c r="D7582" t="str">
        <f t="shared" si="238"/>
        <v>TTMODC-Patrón de Multi-implementación. Delegación para la resolución aplicable a Instancia Partenón de Cloud</v>
      </c>
    </row>
    <row r="7583" spans="1:4" x14ac:dyDescent="0.35">
      <c r="A7583" t="str">
        <f t="shared" si="237"/>
        <v>TTMODM-Utilización del Patrón de Multi-implementación. Realiza la resolución de la funcionalidad de forma especifica, apoyándose en el modelo Altair, de México</v>
      </c>
      <c r="B7583" s="9" t="s">
        <v>12237</v>
      </c>
      <c r="C7583" s="9" t="s">
        <v>15451</v>
      </c>
      <c r="D7583" t="str">
        <f t="shared" si="238"/>
        <v>TTMODM-Utilización del Patrón de Multi-implementación. Realiza la resolución de la funcionalidad de forma especifica, apoyándose en el modelo Altair, de México</v>
      </c>
    </row>
    <row r="7584" spans="1:4" x14ac:dyDescent="0.35">
      <c r="A7584" t="str">
        <f t="shared" si="237"/>
        <v>TTMODP-Consulta del modelo que recoge la codificación de monedas y divisas, y sus agrupaciones o relaciones; PT</v>
      </c>
      <c r="B7584" s="9" t="s">
        <v>15452</v>
      </c>
      <c r="C7584" s="9" t="s">
        <v>15453</v>
      </c>
      <c r="D7584" t="str">
        <f t="shared" si="238"/>
        <v>TTMODP-Consulta del modelo que recoge la codificación de monedas y divisas, y sus agrupaciones o relaciones; PT</v>
      </c>
    </row>
    <row r="7585" spans="1:4" x14ac:dyDescent="0.35">
      <c r="A7585" t="str">
        <f t="shared" si="237"/>
        <v>TTMODS-Consulta del modelo que recoge la codificación de monedas y divisas, y sus agrupaciones o relaciones;</v>
      </c>
      <c r="B7585" s="9" t="s">
        <v>15444</v>
      </c>
      <c r="C7585" s="9" t="s">
        <v>15454</v>
      </c>
      <c r="D7585" t="str">
        <f t="shared" si="238"/>
        <v>TTMODS-Consulta del modelo que recoge la codificación de monedas y divisas, y sus agrupaciones o relaciones;</v>
      </c>
    </row>
    <row r="7586" spans="1:4" x14ac:dyDescent="0.35">
      <c r="A7586" t="str">
        <f t="shared" si="237"/>
        <v>TTMODU-Consulta del modelo que recoge la codificación de monedas y divisas, y sus agrupaciones o relaciones;</v>
      </c>
      <c r="B7586" s="9" t="s">
        <v>15444</v>
      </c>
      <c r="C7586" s="9" t="s">
        <v>15455</v>
      </c>
      <c r="D7586" t="str">
        <f t="shared" si="238"/>
        <v>TTMODU-Consulta del modelo que recoge la codificación de monedas y divisas, y sus agrupaciones o relaciones;</v>
      </c>
    </row>
    <row r="7587" spans="1:4" x14ac:dyDescent="0.35">
      <c r="A7587" t="str">
        <f t="shared" si="237"/>
        <v>TTOSDO-Tratamiento de saldos (saldos valor, saldos operación,…).</v>
      </c>
      <c r="B7587" s="9" t="s">
        <v>15456</v>
      </c>
      <c r="C7587" s="9" t="s">
        <v>15457</v>
      </c>
      <c r="D7587" t="str">
        <f t="shared" si="238"/>
        <v>TTOSDO-Tratamiento de saldos (saldos valor, saldos operación,…).</v>
      </c>
    </row>
    <row r="7588" spans="1:4" x14ac:dyDescent="0.35">
      <c r="A7588" t="str">
        <f t="shared" si="237"/>
        <v>TTPAMX-Mantenimiento y consulta del modelo que recoge la codificación de los paises y sus relaciones, de uso general por todas las aplicaciones de resto de capas del software</v>
      </c>
      <c r="B7588" s="9" t="s">
        <v>12421</v>
      </c>
      <c r="C7588" s="9" t="s">
        <v>15458</v>
      </c>
      <c r="D7588" t="str">
        <f t="shared" si="238"/>
        <v>TTPAMX-Mantenimiento y consulta del modelo que recoge la codificación de los paises y sus relaciones, de uso general por todas las aplicaciones de resto de capas del software</v>
      </c>
    </row>
    <row r="7589" spans="1:4" x14ac:dyDescent="0.35">
      <c r="A7589" t="str">
        <f t="shared" si="237"/>
        <v>TURSAN-Aplicación local Santander España, proveniente del entorno Partenón Santander, que da soporte a los procesos de Turyocio</v>
      </c>
      <c r="B7589" s="9" t="s">
        <v>15459</v>
      </c>
      <c r="C7589" s="9" t="s">
        <v>15460</v>
      </c>
      <c r="D7589" t="str">
        <f t="shared" si="238"/>
        <v>TURSAN-Aplicación local Santander España, proveniente del entorno Partenón Santander, que da soporte a los procesos de Turyocio</v>
      </c>
    </row>
    <row r="7590" spans="1:4" x14ac:dyDescent="0.35">
      <c r="A7590" t="str">
        <f t="shared" si="237"/>
        <v>UCRCOR-User Certification Repository CORE</v>
      </c>
      <c r="B7590" s="9" t="s">
        <v>15461</v>
      </c>
      <c r="C7590" s="9" t="s">
        <v>15462</v>
      </c>
      <c r="D7590" t="str">
        <f t="shared" si="238"/>
        <v>UCRCOR-User Certification Repository CORE</v>
      </c>
    </row>
    <row r="7591" spans="1:4" x14ac:dyDescent="0.35">
      <c r="A7591" t="str">
        <f t="shared" si="237"/>
        <v>UCRMEX-User Certification Repository: Aplicación específica de MEX que permite manejar los niveles de certificación de usuarios.</v>
      </c>
      <c r="B7591" s="9" t="s">
        <v>15463</v>
      </c>
      <c r="C7591" s="9" t="s">
        <v>15464</v>
      </c>
      <c r="D7591" t="str">
        <f t="shared" si="238"/>
        <v>UCRMEX-User Certification Repository: Aplicación específica de MEX que permite manejar los niveles de certificación de usuarios.</v>
      </c>
    </row>
    <row r="7592" spans="1:4" x14ac:dyDescent="0.35">
      <c r="A7592" t="str">
        <f t="shared" si="237"/>
        <v>UCRSOV-Sistema SOV para almacenar y consultar los niveles de atribuciones para la decisión.</v>
      </c>
      <c r="B7592" s="9" t="s">
        <v>15465</v>
      </c>
      <c r="C7592" s="9" t="s">
        <v>15466</v>
      </c>
      <c r="D7592" t="str">
        <f t="shared" si="238"/>
        <v>UCRSOV-Sistema SOV para almacenar y consultar los niveles de atribuciones para la decisión.</v>
      </c>
    </row>
    <row r="7593" spans="1:4" x14ac:dyDescent="0.35">
      <c r="A7593" t="str">
        <f t="shared" si="237"/>
        <v>UFALEM-Tratamiento Unidades Fiscales específico Alemania</v>
      </c>
      <c r="B7593" s="9" t="s">
        <v>15467</v>
      </c>
      <c r="C7593" s="9" t="s">
        <v>15468</v>
      </c>
      <c r="D7593" t="str">
        <f t="shared" si="238"/>
        <v>UFALEM-Tratamiento Unidades Fiscales específico Alemania</v>
      </c>
    </row>
    <row r="7594" spans="1:4" x14ac:dyDescent="0.35">
      <c r="A7594" t="str">
        <f t="shared" si="237"/>
        <v>UFASEB-Tratamiento Unidades Fiscales específico SEB</v>
      </c>
      <c r="B7594" s="9" t="s">
        <v>15469</v>
      </c>
      <c r="C7594" s="9" t="s">
        <v>15470</v>
      </c>
      <c r="D7594" t="str">
        <f t="shared" si="238"/>
        <v>UFASEB-Tratamiento Unidades Fiscales específico SEB</v>
      </c>
    </row>
    <row r="7595" spans="1:4" x14ac:dyDescent="0.35">
      <c r="A7595" t="str">
        <f t="shared" si="237"/>
        <v>UFCORE-Aplicación que gestiona el tratamiento relativo a Unidades Fiscales. Aplicación producto específica de Alemania.   La Unidad Fiscal es un concepto que identifica a Grupos de Intervinentes  que participan en un contrato o grupo de contratos, con ciertos tipos de intervención, según las características de los distintos productos. De este modo se le asignará un código “Unidad Fiscal” diferente para cada una de estas combinaciones.</v>
      </c>
      <c r="B7595" s="9" t="s">
        <v>15471</v>
      </c>
      <c r="C7595" s="9" t="s">
        <v>15472</v>
      </c>
      <c r="D7595" t="str">
        <f t="shared" si="238"/>
        <v>UFCORE-Aplicación que gestiona el tratamiento relativo a Unidades Fiscales. Aplicación producto específica de Alemania.   La Unidad Fiscal es un concepto que identifica a Grupos de Intervinentes  que participan en un contrato o grupo de contratos, con ciertos tipos de intervención, según las características de los distintos productos. De este modo se le asignará un código “Unidad Fiscal” diferente para cada una de estas combinaciones.</v>
      </c>
    </row>
    <row r="7596" spans="1:4" x14ac:dyDescent="0.35">
      <c r="A7596" t="str">
        <f t="shared" si="237"/>
        <v>UGATAL-Controle de operações de empréstimos Carteira Geral.
Contratação de empréstimos PF, CDC, CPR, PJ, Aditamentos; Controle de Documentos; Débito manual, Débito em conta, pagamento por ficha de compensação, amortização por garantias, arquivos de liquidações para convênio; Negociação de Taxas;Simulador</v>
      </c>
      <c r="B7596" s="9" t="s">
        <v>15473</v>
      </c>
      <c r="C7596" s="9" t="s">
        <v>15474</v>
      </c>
      <c r="D7596" t="str">
        <f t="shared" si="238"/>
        <v>UGATAL-Controle de operações de empréstimos Carteira Geral.
Contratação de empréstimos PF, CDC, CPR, PJ, Aditamentos; Controle de Documentos; Débito manual, Débito em conta, pagamento por ficha de compensação, amortização por garantias, arquivos de liquidações para convênio; Negociação de Taxas;Simulador</v>
      </c>
    </row>
    <row r="7597" spans="1:4" x14ac:dyDescent="0.35">
      <c r="A7597" t="str">
        <f t="shared" si="237"/>
        <v>UKADMA-Aplicación especifica UK  para la MULTI Implementación,  que da soporte completo a la administración de contrato marco e IPFs</v>
      </c>
      <c r="B7597" s="9" t="s">
        <v>15475</v>
      </c>
      <c r="C7597" s="9" t="s">
        <v>15476</v>
      </c>
      <c r="D7597" t="str">
        <f t="shared" si="238"/>
        <v>UKADMA-Aplicación especifica UK  para la MULTI Implementación,  que da soporte completo a la administración de contrato marco e IPFs</v>
      </c>
    </row>
    <row r="7598" spans="1:4" x14ac:dyDescent="0.35">
      <c r="A7598" t="str">
        <f t="shared" si="237"/>
        <v>UKCAUD-Aplicación UK para las consultas de auditoria</v>
      </c>
      <c r="B7598" s="9" t="s">
        <v>15477</v>
      </c>
      <c r="C7598" s="9" t="s">
        <v>15478</v>
      </c>
      <c r="D7598" t="str">
        <f t="shared" si="238"/>
        <v>UKCAUD-Aplicación UK para las consultas de auditoria</v>
      </c>
    </row>
    <row r="7599" spans="1:4" x14ac:dyDescent="0.35">
      <c r="A7599" t="str">
        <f t="shared" si="237"/>
        <v>UKCDSR-Cambiar algo  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v>
      </c>
      <c r="B7599" s="9" t="s">
        <v>10134</v>
      </c>
      <c r="C7599" s="9" t="s">
        <v>15479</v>
      </c>
      <c r="D7599" t="str">
        <f t="shared" si="238"/>
        <v>UKCDSR-Cambiar algo  Permite definir y validar los posibles firmantes de una operación, tanto para «mandates» definidas por el banco como para  los definidos por la empresa (Persona Física o Jurídica, con o sin contrato multicanal). Los Mandates podrá definirse a nivel entidad (por tipo CMC- Modelo de Servicios) o por persona (Persona Jurídica).   Proporciona los servicios necesarios para poder definir reglas a nivel de. - servicio - grupo de servicios - cuenta - cestas - tipo subtipo de producto - en función del tramos de importes podrán cambiar las reglas de posibles firmantes.   Se podrán identificar los firmantes de una operación en base a los siguientes criterios: - Grupos de Personas Clientes / No Clientes - Grupos de Usuarios - Personas concretas - Usuarios concretos</v>
      </c>
    </row>
    <row r="7600" spans="1:4" x14ac:dyDescent="0.35">
      <c r="A7600" t="str">
        <f t="shared" si="237"/>
        <v>UKIPSO-Aplicación MULTI para la Generación de comunicaciones on-line:  UK</v>
      </c>
      <c r="B7600" s="9" t="s">
        <v>15480</v>
      </c>
      <c r="C7600" s="9" t="s">
        <v>15481</v>
      </c>
      <c r="D7600" t="str">
        <f t="shared" si="238"/>
        <v>UKIPSO-Aplicación MULTI para la Generación de comunicaciones on-line:  UK</v>
      </c>
    </row>
    <row r="7601" spans="1:4" x14ac:dyDescent="0.35">
      <c r="A7601" t="str">
        <f t="shared" si="237"/>
        <v>UKLAMI-Local development for Santander Asset Management(SAM)investments</v>
      </c>
      <c r="B7601" s="9" t="s">
        <v>15482</v>
      </c>
      <c r="C7601" s="9" t="s">
        <v>15483</v>
      </c>
      <c r="D7601" t="str">
        <f t="shared" si="238"/>
        <v>UKLAMI-Local development for Santander Asset Management(SAM)investments</v>
      </c>
    </row>
    <row r="7602" spans="1:4" x14ac:dyDescent="0.35">
      <c r="A7602" t="str">
        <f t="shared" si="237"/>
        <v>UKLOIM-Local development for Santander ISA Management.  To support third party integrations with FNZ.</v>
      </c>
      <c r="B7602" s="9" t="s">
        <v>15484</v>
      </c>
      <c r="C7602" s="9" t="s">
        <v>15485</v>
      </c>
      <c r="D7602" t="str">
        <f t="shared" si="238"/>
        <v>UKLOIM-Local development for Santander ISA Management.  To support third party integrations with FNZ.</v>
      </c>
    </row>
    <row r="7603" spans="1:4" x14ac:dyDescent="0.35">
      <c r="A7603" t="str">
        <f t="shared" si="237"/>
        <v>UKLOIS-Application to home all the local software developments that will be generated in behalf of Investment Team.</v>
      </c>
      <c r="B7603" s="9" t="s">
        <v>15486</v>
      </c>
      <c r="C7603" s="9" t="s">
        <v>15487</v>
      </c>
      <c r="D7603" t="str">
        <f t="shared" si="238"/>
        <v>UKLOIS-Application to home all the local software developments that will be generated in behalf of Investment Team.</v>
      </c>
    </row>
    <row r="7604" spans="1:4" x14ac:dyDescent="0.35">
      <c r="A7604" t="str">
        <f t="shared" si="237"/>
        <v>UKMELA-Separate application for UK Multi-Entity PCAS, as Application 00000420 - PCAS-INTEGRACIONES is has a lot of non-PCAS software.</v>
      </c>
      <c r="B7604" s="9" t="s">
        <v>15488</v>
      </c>
      <c r="C7604" s="9" t="s">
        <v>15489</v>
      </c>
      <c r="D7604" t="str">
        <f t="shared" si="238"/>
        <v>UKMELA-Separate application for UK Multi-Entity PCAS, as Application 00000420 - PCAS-INTEGRACIONES is has a lot of non-PCAS software.</v>
      </c>
    </row>
    <row r="7605" spans="1:4" x14ac:dyDescent="0.35">
      <c r="A7605" t="str">
        <f t="shared" si="237"/>
        <v>UKOPMA-Aplicación MULTI específica UK que da soporte completo a la operativa del Contrato marco e IPFs</v>
      </c>
      <c r="B7605" s="9" t="s">
        <v>15490</v>
      </c>
      <c r="C7605" s="9" t="s">
        <v>15491</v>
      </c>
      <c r="D7605" t="str">
        <f t="shared" si="238"/>
        <v>UKOPMA-Aplicación MULTI específica UK que da soporte completo a la operativa del Contrato marco e IPFs</v>
      </c>
    </row>
    <row r="7606" spans="1:4" x14ac:dyDescent="0.35">
      <c r="A7606" t="str">
        <f t="shared" si="237"/>
        <v>UKPARA-Aplicación para la Parametrizacio de IPFS UK</v>
      </c>
      <c r="B7606" s="9" t="s">
        <v>15492</v>
      </c>
      <c r="C7606" s="9" t="s">
        <v>15493</v>
      </c>
      <c r="D7606" t="str">
        <f t="shared" si="238"/>
        <v>UKPARA-Aplicación para la Parametrizacio de IPFS UK</v>
      </c>
    </row>
    <row r="7607" spans="1:4" x14ac:dyDescent="0.35">
      <c r="A7607" t="str">
        <f t="shared" si="237"/>
        <v>UKRACF-Reporting portal for under-writers through which they check the caution indicators related to a client.</v>
      </c>
      <c r="B7607" s="9" t="s">
        <v>15494</v>
      </c>
      <c r="C7607" s="9" t="s">
        <v>15495</v>
      </c>
      <c r="D7607" t="str">
        <f t="shared" si="238"/>
        <v>UKRACF-Reporting portal for under-writers through which they check the caution indicators related to a client.</v>
      </c>
    </row>
    <row r="7608" spans="1:4" x14ac:dyDescent="0.35">
      <c r="A7608" t="str">
        <f t="shared" si="237"/>
        <v>UKSDBO-SW LOCAL DE CAJAS DE ALQUILER PARA UK, GESTIONADO POR EL LABORATORIO</v>
      </c>
      <c r="B7608" s="9" t="s">
        <v>15496</v>
      </c>
      <c r="C7608" s="9" t="s">
        <v>15497</v>
      </c>
      <c r="D7608" t="str">
        <f t="shared" si="238"/>
        <v>UKSDBO-SW LOCAL DE CAJAS DE ALQUILER PARA UK, GESTIONADO POR EL LABORATORIO</v>
      </c>
    </row>
    <row r="7609" spans="1:4" x14ac:dyDescent="0.35">
      <c r="A7609" t="str">
        <f t="shared" si="237"/>
        <v>ULYSES-Aplicaicón específica para desarrollos correspondientes al software de migración de Wizink.(proyecto Ulysses)</v>
      </c>
      <c r="B7609" s="9" t="s">
        <v>15498</v>
      </c>
      <c r="C7609" s="9" t="s">
        <v>15499</v>
      </c>
      <c r="D7609" t="str">
        <f t="shared" si="238"/>
        <v>ULYSES-Aplicaicón específica para desarrollos correspondientes al software de migración de Wizink.(proyecto Ulysses)</v>
      </c>
    </row>
    <row r="7610" spans="1:4" x14ac:dyDescent="0.35">
      <c r="A7610" t="str">
        <f t="shared" si="237"/>
        <v>UNICLI-BANKTRADE: sistema de comercio internacional, destinado a los usuarios (back-end), para generar cartas de crédito.</v>
      </c>
      <c r="B7610" s="9" t="s">
        <v>15500</v>
      </c>
      <c r="C7610" s="9" t="s">
        <v>15501</v>
      </c>
      <c r="D7610" t="str">
        <f t="shared" si="238"/>
        <v>UNICLI-BANKTRADE: sistema de comercio internacional, destinado a los usuarios (back-end), para generar cartas de crédito.</v>
      </c>
    </row>
    <row r="7611" spans="1:4" x14ac:dyDescent="0.35">
      <c r="A7611" t="str">
        <f t="shared" si="237"/>
        <v>UNIORG-Centralizar dados sobre as unidades do Grupo Santander Banespa, evitando informações redundantes dentro da organização.</v>
      </c>
      <c r="B7611" s="9" t="s">
        <v>15502</v>
      </c>
      <c r="C7611" s="9" t="s">
        <v>15503</v>
      </c>
      <c r="D7611" t="str">
        <f t="shared" si="238"/>
        <v>UNIORG-Centralizar dados sobre as unidades do Grupo Santander Banespa, evitando informações redundantes dentro da organização.</v>
      </c>
    </row>
    <row r="7612" spans="1:4" x14ac:dyDescent="0.35">
      <c r="A7612" t="str">
        <f t="shared" si="237"/>
        <v>UNIUSA-Universidades – Datos Socio-Demograficos</v>
      </c>
      <c r="B7612" s="9" t="s">
        <v>15504</v>
      </c>
      <c r="C7612" s="9" t="s">
        <v>15505</v>
      </c>
      <c r="D7612" t="str">
        <f t="shared" si="238"/>
        <v>UNIUSA-Universidades – Datos Socio-Demograficos</v>
      </c>
    </row>
    <row r="7613" spans="1:4" x14ac:dyDescent="0.35">
      <c r="A7613" t="str">
        <f t="shared" si="237"/>
        <v>UNIVER-Universidades – Datos Socio-Demograficos</v>
      </c>
      <c r="B7613" s="9" t="s">
        <v>15504</v>
      </c>
      <c r="C7613" s="9" t="s">
        <v>15506</v>
      </c>
      <c r="D7613" t="str">
        <f t="shared" si="238"/>
        <v>UNIVER-Universidades – Datos Socio-Demograficos</v>
      </c>
    </row>
    <row r="7614" spans="1:4" x14ac:dyDescent="0.35">
      <c r="A7614" t="str">
        <f t="shared" si="237"/>
        <v>URNGEN-Generado de número de referencia única como identificador para la utilización del Message Manager</v>
      </c>
      <c r="B7614" s="9" t="s">
        <v>15507</v>
      </c>
      <c r="C7614" s="9" t="s">
        <v>15508</v>
      </c>
      <c r="D7614" t="str">
        <f t="shared" si="238"/>
        <v>URNGEN-Generado de número de referencia única como identificador para la utilización del Message Manager</v>
      </c>
    </row>
    <row r="7615" spans="1:4" x14ac:dyDescent="0.35">
      <c r="A7615" t="str">
        <f t="shared" si="237"/>
        <v>URNGEN-Generado de número de referencia única como identificador para la utilización del Message Manager</v>
      </c>
      <c r="B7615" s="9" t="s">
        <v>15507</v>
      </c>
      <c r="C7615" s="9" t="s">
        <v>15508</v>
      </c>
      <c r="D7615" t="str">
        <f t="shared" si="238"/>
        <v>URNGEN-Generado de número de referencia única como identificador para la utilización del Message Manager</v>
      </c>
    </row>
    <row r="7616" spans="1:4" x14ac:dyDescent="0.35">
      <c r="A7616" t="str">
        <f t="shared" si="237"/>
        <v>USADMA-Aplicación especifica USA que da soporte completo a la administración de contrato marco e IPFs</v>
      </c>
      <c r="B7616" s="9" t="s">
        <v>15509</v>
      </c>
      <c r="C7616" s="9" t="s">
        <v>15510</v>
      </c>
      <c r="D7616" t="str">
        <f t="shared" si="238"/>
        <v>USADMA-Aplicación especifica USA que da soporte completo a la administración de contrato marco e IPFs</v>
      </c>
    </row>
    <row r="7617" spans="1:4" x14ac:dyDescent="0.35">
      <c r="A7617" t="str">
        <f t="shared" si="237"/>
        <v>USCAUD-Aplicación USA para las consultas de auditoria</v>
      </c>
      <c r="B7617" s="9" t="s">
        <v>15511</v>
      </c>
      <c r="C7617" s="9" t="s">
        <v>15512</v>
      </c>
      <c r="D7617" t="str">
        <f t="shared" si="238"/>
        <v>USCAUD-Aplicación USA para las consultas de auditoria</v>
      </c>
    </row>
    <row r="7618" spans="1:4" x14ac:dyDescent="0.35">
      <c r="A7618" t="str">
        <f t="shared" si="237"/>
        <v>USDEGE-USUARIOS DE GESTORES ESPAÑA</v>
      </c>
      <c r="B7618" s="9" t="s">
        <v>15513</v>
      </c>
      <c r="C7618" s="9" t="s">
        <v>15514</v>
      </c>
      <c r="D7618" t="str">
        <f t="shared" si="238"/>
        <v>USDEGE-USUARIOS DE GESTORES ESPAÑA</v>
      </c>
    </row>
    <row r="7619" spans="1:4" x14ac:dyDescent="0.35">
      <c r="A7619" t="str">
        <f t="shared" si="237"/>
        <v>USIPSO-Aplicación MULTI para la Generación de comunicaciones on-line:  USA</v>
      </c>
      <c r="B7619" s="9" t="s">
        <v>15515</v>
      </c>
      <c r="C7619" s="9" t="s">
        <v>15516</v>
      </c>
      <c r="D7619" t="str">
        <f t="shared" si="238"/>
        <v>USIPSO-Aplicación MULTI para la Generación de comunicaciones on-line:  USA</v>
      </c>
    </row>
    <row r="7620" spans="1:4" x14ac:dyDescent="0.35">
      <c r="A7620" t="str">
        <f t="shared" si="237"/>
        <v>USOPMA-Aplicación MULTI específica USA que da soporte completo a la operativa del Contrato marco e IPFs</v>
      </c>
      <c r="B7620" s="9" t="s">
        <v>15517</v>
      </c>
      <c r="C7620" s="9" t="s">
        <v>15518</v>
      </c>
      <c r="D7620" t="str">
        <f t="shared" si="238"/>
        <v>USOPMA-Aplicación MULTI específica USA que da soporte completo a la operativa del Contrato marco e IPFs</v>
      </c>
    </row>
    <row r="7621" spans="1:4" x14ac:dyDescent="0.35">
      <c r="A7621" t="str">
        <f t="shared" si="237"/>
        <v>USPARA-PARAMETRIZACIONES DE IPFS USA</v>
      </c>
      <c r="B7621" s="9" t="s">
        <v>15519</v>
      </c>
      <c r="C7621" s="9" t="s">
        <v>15520</v>
      </c>
      <c r="D7621" t="str">
        <f t="shared" si="238"/>
        <v>USPARA-PARAMETRIZACIONES DE IPFS USA</v>
      </c>
    </row>
    <row r="7622" spans="1:4" x14ac:dyDescent="0.35">
      <c r="A7622" t="str">
        <f t="shared" si="237"/>
        <v>USUGAL-TRATAMIENTO USUARIOS DE GESTORES ALEMANIA.</v>
      </c>
      <c r="B7622" s="9" t="s">
        <v>15521</v>
      </c>
      <c r="C7622" s="9" t="s">
        <v>15522</v>
      </c>
      <c r="D7622" t="str">
        <f t="shared" si="238"/>
        <v>USUGAL-TRATAMIENTO USUARIOS DE GESTORES ALEMANIA.</v>
      </c>
    </row>
    <row r="7623" spans="1:4" x14ac:dyDescent="0.35">
      <c r="A7623" t="str">
        <f t="shared" si="237"/>
        <v>USUGBG-USUARIOS GESTORES ESPECIFICO</v>
      </c>
      <c r="B7623" s="9" t="s">
        <v>15523</v>
      </c>
      <c r="C7623" s="9" t="s">
        <v>15524</v>
      </c>
      <c r="D7623" t="str">
        <f t="shared" si="238"/>
        <v>USUGBG-USUARIOS GESTORES ESPECIFICO</v>
      </c>
    </row>
    <row r="7624" spans="1:4" x14ac:dyDescent="0.35">
      <c r="A7624" t="str">
        <f t="shared" si="237"/>
        <v>USUGES-TRATAMIENTO USUARIOS</v>
      </c>
      <c r="B7624" s="9" t="s">
        <v>15525</v>
      </c>
      <c r="C7624" s="9" t="s">
        <v>15526</v>
      </c>
      <c r="D7624" t="str">
        <f t="shared" si="238"/>
        <v>USUGES-TRATAMIENTO USUARIOS</v>
      </c>
    </row>
    <row r="7625" spans="1:4" x14ac:dyDescent="0.35">
      <c r="A7625" t="str">
        <f t="shared" si="237"/>
        <v>USUGUK-Aplicación que soportará la funcionalidad de la relacion entre el codigo de usuario del Gestor y el tipo y código de persona.</v>
      </c>
      <c r="B7625" s="9" t="s">
        <v>15527</v>
      </c>
      <c r="C7625" s="9" t="s">
        <v>15528</v>
      </c>
      <c r="D7625" t="str">
        <f t="shared" si="238"/>
        <v>USUGUK-Aplicación que soportará la funcionalidad de la relacion entre el codigo de usuario del Gestor y el tipo y código de persona.</v>
      </c>
    </row>
    <row r="7626" spans="1:4" x14ac:dyDescent="0.35">
      <c r="A7626" t="str">
        <f t="shared" si="237"/>
        <v>USUGUS-TRATAMIENTO USUARIOS DE GESTORES USA</v>
      </c>
      <c r="B7626" s="9" t="s">
        <v>15529</v>
      </c>
      <c r="C7626" s="9" t="s">
        <v>15530</v>
      </c>
      <c r="D7626" t="str">
        <f t="shared" si="238"/>
        <v>USUGUS-TRATAMIENTO USUARIOS DE GESTORES USA</v>
      </c>
    </row>
    <row r="7627" spans="1:4" x14ac:dyDescent="0.35">
      <c r="A7627" t="str">
        <f t="shared" si="237"/>
        <v>UTACS1-Utilidades Accounting Soft.   Procedimientos Utilidades del Accounting Soft</v>
      </c>
      <c r="B7627" s="9" t="s">
        <v>15531</v>
      </c>
      <c r="C7627" s="9" t="s">
        <v>15532</v>
      </c>
      <c r="D7627" t="str">
        <f t="shared" si="238"/>
        <v>UTACS1-Utilidades Accounting Soft.   Procedimientos Utilidades del Accounting Soft</v>
      </c>
    </row>
    <row r="7628" spans="1:4" x14ac:dyDescent="0.35">
      <c r="A7628" t="str">
        <f t="shared" si="237"/>
        <v>UTACS2-Utilidades Accounting Soft.   Procedimientos Utilidades del Accounting Soft</v>
      </c>
      <c r="B7628" s="9" t="s">
        <v>15531</v>
      </c>
      <c r="C7628" s="9" t="s">
        <v>15533</v>
      </c>
      <c r="D7628" t="str">
        <f t="shared" si="238"/>
        <v>UTACS2-Utilidades Accounting Soft.   Procedimientos Utilidades del Accounting Soft</v>
      </c>
    </row>
    <row r="7629" spans="1:4" x14ac:dyDescent="0.35">
      <c r="A7629" t="str">
        <f t="shared" si="237"/>
        <v>UTACS3-Utilidades Accounting Soft.   Procedimientos Utilidades del Accounting Soft</v>
      </c>
      <c r="B7629" s="9" t="s">
        <v>15531</v>
      </c>
      <c r="C7629" s="9" t="s">
        <v>15534</v>
      </c>
      <c r="D7629" t="str">
        <f t="shared" si="238"/>
        <v>UTACS3-Utilidades Accounting Soft.   Procedimientos Utilidades del Accounting Soft</v>
      </c>
    </row>
    <row r="7630" spans="1:4" x14ac:dyDescent="0.35">
      <c r="A7630" t="str">
        <f t="shared" si="237"/>
        <v>UTACS4-Utilidades Accounting Soft.   Procedimientos Utilidades del Accounting Soft</v>
      </c>
      <c r="B7630" s="9" t="s">
        <v>15531</v>
      </c>
      <c r="C7630" s="9" t="s">
        <v>15535</v>
      </c>
      <c r="D7630" t="str">
        <f t="shared" si="238"/>
        <v>UTACS4-Utilidades Accounting Soft.   Procedimientos Utilidades del Accounting Soft</v>
      </c>
    </row>
    <row r="7631" spans="1:4" x14ac:dyDescent="0.35">
      <c r="A7631" t="str">
        <f t="shared" si="237"/>
        <v>UTACSO-Utilidades Accounting Soft.   Procedimientos Utilidades del Accounting Soft</v>
      </c>
      <c r="B7631" s="9" t="s">
        <v>15531</v>
      </c>
      <c r="C7631" s="9" t="s">
        <v>15536</v>
      </c>
      <c r="D7631" t="str">
        <f t="shared" si="238"/>
        <v>UTACSO-Utilidades Accounting Soft.   Procedimientos Utilidades del Accounting Soft</v>
      </c>
    </row>
    <row r="7632" spans="1:4" x14ac:dyDescent="0.35">
      <c r="A7632" t="str">
        <f t="shared" si="237"/>
        <v>V00R00-PDI - Bloqueos y Desbloqueos</v>
      </c>
      <c r="B7632" s="9" t="s">
        <v>15537</v>
      </c>
      <c r="C7632" s="9" t="s">
        <v>10237</v>
      </c>
      <c r="D7632" t="str">
        <f t="shared" si="238"/>
        <v>V00R00-PDI - Bloqueos y Desbloqueos</v>
      </c>
    </row>
    <row r="7633" spans="1:4" x14ac:dyDescent="0.35">
      <c r="A7633" t="str">
        <f t="shared" si="237"/>
        <v>VA0001-Garra - Valoración</v>
      </c>
      <c r="B7633" s="9" t="s">
        <v>15538</v>
      </c>
      <c r="C7633" s="9" t="s">
        <v>15539</v>
      </c>
      <c r="D7633" t="str">
        <f t="shared" si="238"/>
        <v>VA0001-Garra - Valoración</v>
      </c>
    </row>
    <row r="7634" spans="1:4" x14ac:dyDescent="0.35">
      <c r="A7634" t="str">
        <f t="shared" si="237"/>
        <v>VAACSO-Es la entrada al sistema Accounting Soft.   Recepciona los movimientos, saldos y atributos de contrato y realiza las validaciones correspondientes según parametrización.   Su salida son los Movimientos (con el formato esperado por el Generador de Operaciones/Gestor contable), Saldos y Atributos validados.</v>
      </c>
      <c r="B7634" s="9" t="s">
        <v>15540</v>
      </c>
      <c r="C7634" s="9" t="s">
        <v>15541</v>
      </c>
      <c r="D7634" t="str">
        <f t="shared" si="238"/>
        <v>VAACSO-Es la entrada al sistema Accounting Soft.   Recepciona los movimientos, saldos y atributos de contrato y realiza las validaciones correspondientes según parametrización.   Su salida son los Movimientos (con el formato esperado por el Generador de Operaciones/Gestor contable), Saldos y Atributos validados.</v>
      </c>
    </row>
    <row r="7635" spans="1:4" x14ac:dyDescent="0.35">
      <c r="A7635" t="str">
        <f t="shared" si="237"/>
        <v>VABRPA-IBROKER - INTERNET (PARTICULARES)</v>
      </c>
      <c r="B7635" s="9" t="s">
        <v>15542</v>
      </c>
      <c r="C7635" s="9" t="s">
        <v>15543</v>
      </c>
      <c r="D7635" t="str">
        <f t="shared" si="238"/>
        <v>VABRPA-IBROKER - INTERNET (PARTICULARES)</v>
      </c>
    </row>
    <row r="7636" spans="1:4" x14ac:dyDescent="0.35">
      <c r="A7636" t="str">
        <f t="shared" si="237"/>
        <v>VACDIM-CONVENIO DE DOBLE IMPOSICION.</v>
      </c>
      <c r="B7636" s="9" t="s">
        <v>15544</v>
      </c>
      <c r="C7636" s="9" t="s">
        <v>15545</v>
      </c>
      <c r="D7636" t="str">
        <f t="shared" si="238"/>
        <v>VACDIM-CONVENIO DE DOBLE IMPOSICION.</v>
      </c>
    </row>
    <row r="7637" spans="1:4" x14ac:dyDescent="0.35">
      <c r="A7637" t="str">
        <f t="shared" si="237"/>
        <v>VAENAG-ENTIDAD AGENTE</v>
      </c>
      <c r="B7637" s="9" t="s">
        <v>15546</v>
      </c>
      <c r="C7637" s="9" t="s">
        <v>15547</v>
      </c>
      <c r="D7637" t="str">
        <f t="shared" si="238"/>
        <v>VAENAG-ENTIDAD AGENTE</v>
      </c>
    </row>
    <row r="7638" spans="1:4" x14ac:dyDescent="0.35">
      <c r="A7638" t="str">
        <f t="shared" si="237"/>
        <v>VAFSAN-Parametrizacion Validaciones Funcionales - Específica para San ESP</v>
      </c>
      <c r="B7638" s="9" t="s">
        <v>15548</v>
      </c>
      <c r="C7638" s="9" t="s">
        <v>15549</v>
      </c>
      <c r="D7638" t="str">
        <f t="shared" si="238"/>
        <v>VAFSAN-Parametrizacion Validaciones Funcionales - Específica para San ESP</v>
      </c>
    </row>
    <row r="7639" spans="1:4" x14ac:dyDescent="0.35">
      <c r="A7639" t="str">
        <f t="shared" si="237"/>
        <v>VAJAEP-JUNTA DE ACCIONISTAS DE ENTIDADES DEPOSITARIAS.</v>
      </c>
      <c r="B7639" s="9" t="s">
        <v>15550</v>
      </c>
      <c r="C7639" s="9" t="s">
        <v>15551</v>
      </c>
      <c r="D7639" t="str">
        <f t="shared" si="238"/>
        <v>VAJAEP-JUNTA DE ACCIONISTAS DE ENTIDADES DEPOSITARIAS.</v>
      </c>
    </row>
    <row r="7640" spans="1:4" x14ac:dyDescent="0.35">
      <c r="A7640" t="str">
        <f t="shared" ref="A7640:A7704" si="239">CONCATENATE(C7640,"-",B7640)</f>
        <v>VALABB-SISTEMAS DE ANáLISIS - APLICACIóN ABBEY</v>
      </c>
      <c r="B7640" s="9" t="s">
        <v>14748</v>
      </c>
      <c r="C7640" s="9" t="s">
        <v>15552</v>
      </c>
      <c r="D7640" t="str">
        <f t="shared" ref="D7640:D7704" si="240">A7640</f>
        <v>VALABB-SISTEMAS DE ANáLISIS - APLICACIóN ABBEY</v>
      </c>
    </row>
    <row r="7641" spans="1:4" x14ac:dyDescent="0.35">
      <c r="A7641" t="str">
        <f t="shared" si="239"/>
        <v>VALABB-SISTEMAS DE ANáLISIS - APLICACIóN ABBEY</v>
      </c>
      <c r="B7641" s="9" t="s">
        <v>14748</v>
      </c>
      <c r="C7641" s="9" t="s">
        <v>15552</v>
      </c>
      <c r="D7641" t="str">
        <f t="shared" si="240"/>
        <v>VALABB-SISTEMAS DE ANáLISIS - APLICACIóN ABBEY</v>
      </c>
    </row>
    <row r="7642" spans="1:4" x14ac:dyDescent="0.35">
      <c r="A7642" t="str">
        <f t="shared" si="239"/>
        <v>VALALT-VALORES (ALTAMIRA)</v>
      </c>
      <c r="B7642" s="9" t="s">
        <v>15553</v>
      </c>
      <c r="C7642" s="9" t="s">
        <v>15554</v>
      </c>
      <c r="D7642" t="str">
        <f t="shared" si="240"/>
        <v>VALALT-VALORES (ALTAMIRA)</v>
      </c>
    </row>
    <row r="7643" spans="1:4" x14ac:dyDescent="0.35">
      <c r="A7643" t="str">
        <f t="shared" si="239"/>
        <v>VALBAN-VALORACION BAN</v>
      </c>
      <c r="B7643" s="9" t="s">
        <v>15555</v>
      </c>
      <c r="C7643" s="9" t="s">
        <v>15556</v>
      </c>
      <c r="D7643" t="str">
        <f t="shared" si="240"/>
        <v>VALBAN-VALORACION BAN</v>
      </c>
    </row>
    <row r="7644" spans="1:4" x14ac:dyDescent="0.35">
      <c r="A7644" t="str">
        <f t="shared" si="239"/>
        <v>VALCLI-VALORACION DE CLIENTES BANESTO</v>
      </c>
      <c r="B7644" s="9" t="s">
        <v>15557</v>
      </c>
      <c r="C7644" s="9" t="s">
        <v>15558</v>
      </c>
      <c r="D7644" t="str">
        <f t="shared" si="240"/>
        <v>VALCLI-VALORACION DE CLIENTES BANESTO</v>
      </c>
    </row>
    <row r="7645" spans="1:4" x14ac:dyDescent="0.35">
      <c r="A7645" t="str">
        <f t="shared" si="239"/>
        <v>VALCLI-VALORACION DE CLIENTES BANESTO</v>
      </c>
      <c r="B7645" s="9" t="s">
        <v>15557</v>
      </c>
      <c r="C7645" s="9" t="s">
        <v>15558</v>
      </c>
      <c r="D7645" t="str">
        <f t="shared" si="240"/>
        <v>VALCLI-VALORACION DE CLIENTES BANESTO</v>
      </c>
    </row>
    <row r="7646" spans="1:4" x14ac:dyDescent="0.35">
      <c r="A7646" t="str">
        <f t="shared" si="239"/>
        <v>VALCOM-Validaciones comunes a los canales de Internet, Portal CIC, Agentes y Movilidad</v>
      </c>
      <c r="B7646" s="9" t="s">
        <v>15559</v>
      </c>
      <c r="C7646" s="9" t="s">
        <v>15560</v>
      </c>
      <c r="D7646" t="str">
        <f t="shared" si="240"/>
        <v>VALCOM-Validaciones comunes a los canales de Internet, Portal CIC, Agentes y Movilidad</v>
      </c>
    </row>
    <row r="7647" spans="1:4" x14ac:dyDescent="0.35">
      <c r="A7647" t="str">
        <f t="shared" si="239"/>
        <v>VALCOR-VALORACIóN EMPRESAS - APLICACIóN CORE</v>
      </c>
      <c r="B7647" s="9" t="s">
        <v>15561</v>
      </c>
      <c r="C7647" s="9" t="s">
        <v>15562</v>
      </c>
      <c r="D7647" t="str">
        <f t="shared" si="240"/>
        <v>VALCOR-VALORACIóN EMPRESAS - APLICACIóN CORE</v>
      </c>
    </row>
    <row r="7648" spans="1:4" x14ac:dyDescent="0.35">
      <c r="A7648" t="str">
        <f t="shared" si="239"/>
        <v>VALCOR-VALORACIóN EMPRESAS - APLICACIóN CORE</v>
      </c>
      <c r="B7648" s="9" t="s">
        <v>15561</v>
      </c>
      <c r="C7648" s="9" t="s">
        <v>15562</v>
      </c>
      <c r="D7648" t="str">
        <f t="shared" si="240"/>
        <v>VALCOR-VALORACIóN EMPRESAS - APLICACIóN CORE</v>
      </c>
    </row>
    <row r="7649" spans="1:4" x14ac:dyDescent="0.35">
      <c r="A7649" t="str">
        <f t="shared" si="239"/>
        <v>VALINT-APLICACIONES DE VALORES CORRIENDO EN INTERNET</v>
      </c>
      <c r="B7649" s="9" t="s">
        <v>15563</v>
      </c>
      <c r="C7649" s="9" t="s">
        <v>15564</v>
      </c>
      <c r="D7649" t="str">
        <f t="shared" si="240"/>
        <v>VALINT-APLICACIONES DE VALORES CORRIENDO EN INTERNET</v>
      </c>
    </row>
    <row r="7650" spans="1:4" x14ac:dyDescent="0.35">
      <c r="A7650" t="str">
        <f t="shared" si="239"/>
        <v>VALIQ-LIQUIDACIONES</v>
      </c>
      <c r="B7650" s="9" t="s">
        <v>15565</v>
      </c>
      <c r="C7650" s="9" t="s">
        <v>15566</v>
      </c>
      <c r="D7650" t="str">
        <f t="shared" si="240"/>
        <v>VALIQ-LIQUIDACIONES</v>
      </c>
    </row>
    <row r="7651" spans="1:4" x14ac:dyDescent="0.35">
      <c r="A7651" t="str">
        <f t="shared" si="239"/>
        <v>VALIUK-Valoraciones Industrializados Santander UK</v>
      </c>
      <c r="B7651" s="9" t="s">
        <v>15567</v>
      </c>
      <c r="C7651" s="9" t="s">
        <v>15568</v>
      </c>
      <c r="D7651" t="str">
        <f t="shared" si="240"/>
        <v>VALIUK-Valoraciones Industrializados Santander UK</v>
      </c>
    </row>
    <row r="7652" spans="1:4" x14ac:dyDescent="0.35">
      <c r="A7652" t="str">
        <f t="shared" si="239"/>
        <v>VALIUK-Valoraciones Industrializados Santander UK</v>
      </c>
      <c r="B7652" s="9" t="s">
        <v>15567</v>
      </c>
      <c r="C7652" s="9" t="s">
        <v>15568</v>
      </c>
      <c r="D7652" t="str">
        <f t="shared" si="240"/>
        <v>VALIUK-Valoraciones Industrializados Santander UK</v>
      </c>
    </row>
    <row r="7653" spans="1:4" x14ac:dyDescent="0.35">
      <c r="A7653" t="str">
        <f t="shared" si="239"/>
        <v>VALOAB-VALORACION ABB</v>
      </c>
      <c r="B7653" s="9" t="s">
        <v>15569</v>
      </c>
      <c r="C7653" s="9" t="s">
        <v>15570</v>
      </c>
      <c r="D7653" t="str">
        <f t="shared" si="240"/>
        <v>VALOAB-VALORACION ABB</v>
      </c>
    </row>
    <row r="7654" spans="1:4" x14ac:dyDescent="0.35">
      <c r="A7654" t="str">
        <f t="shared" si="239"/>
        <v>VALORA-VALORACION</v>
      </c>
      <c r="B7654" s="9" t="s">
        <v>15571</v>
      </c>
      <c r="C7654" s="9" t="s">
        <v>15572</v>
      </c>
      <c r="D7654" t="str">
        <f t="shared" si="240"/>
        <v>VALORA-VALORACION</v>
      </c>
    </row>
    <row r="7655" spans="1:4" x14ac:dyDescent="0.35">
      <c r="A7655" t="str">
        <f t="shared" si="239"/>
        <v>VALOUK-Consulta valoración cartera UK</v>
      </c>
      <c r="B7655" s="9" t="s">
        <v>15573</v>
      </c>
      <c r="C7655" s="9" t="s">
        <v>15574</v>
      </c>
      <c r="D7655" t="str">
        <f t="shared" si="240"/>
        <v>VALOUK-Consulta valoración cartera UK</v>
      </c>
    </row>
    <row r="7656" spans="1:4" x14ac:dyDescent="0.35">
      <c r="A7656" t="str">
        <f t="shared" si="239"/>
        <v>VALPRE-PRESTAMOS</v>
      </c>
      <c r="B7656" s="9" t="s">
        <v>15575</v>
      </c>
      <c r="C7656" s="9" t="s">
        <v>15576</v>
      </c>
      <c r="D7656" t="str">
        <f t="shared" si="240"/>
        <v>VALPRE-PRESTAMOS</v>
      </c>
    </row>
    <row r="7657" spans="1:4" x14ac:dyDescent="0.35">
      <c r="A7657" t="str">
        <f t="shared" si="239"/>
        <v>VALSAN-VALORACION SAN</v>
      </c>
      <c r="B7657" s="9" t="s">
        <v>15577</v>
      </c>
      <c r="C7657" s="9" t="s">
        <v>15578</v>
      </c>
      <c r="D7657" t="str">
        <f t="shared" si="240"/>
        <v>VALSAN-VALORACION SAN</v>
      </c>
    </row>
    <row r="7658" spans="1:4" x14ac:dyDescent="0.35">
      <c r="A7658" t="str">
        <f t="shared" si="239"/>
        <v>VALSOV-VALORACION SOV</v>
      </c>
      <c r="B7658" s="9" t="s">
        <v>15579</v>
      </c>
      <c r="C7658" s="9" t="s">
        <v>15580</v>
      </c>
      <c r="D7658" t="str">
        <f t="shared" si="240"/>
        <v>VALSOV-VALORACION SOV</v>
      </c>
    </row>
    <row r="7659" spans="1:4" x14ac:dyDescent="0.35">
      <c r="A7659" t="str">
        <f t="shared" si="239"/>
        <v>VALSVR-Valoraciones Sov</v>
      </c>
      <c r="B7659" s="9" t="s">
        <v>15581</v>
      </c>
      <c r="C7659" s="9" t="s">
        <v>15582</v>
      </c>
      <c r="D7659" t="str">
        <f t="shared" si="240"/>
        <v>VALSVR-Valoraciones Sov</v>
      </c>
    </row>
    <row r="7660" spans="1:4" x14ac:dyDescent="0.35">
      <c r="A7660" t="str">
        <f t="shared" si="239"/>
        <v>VALSVR-Valoraciones Sov</v>
      </c>
      <c r="B7660" s="9" t="s">
        <v>15581</v>
      </c>
      <c r="C7660" s="9" t="s">
        <v>15582</v>
      </c>
      <c r="D7660" t="str">
        <f t="shared" si="240"/>
        <v>VALSVR-Valoraciones Sov</v>
      </c>
    </row>
    <row r="7661" spans="1:4" x14ac:dyDescent="0.35">
      <c r="A7661" t="str">
        <f t="shared" si="239"/>
        <v>VAPARO-PARTENONIZACION_ROZ</v>
      </c>
      <c r="B7661" s="9" t="s">
        <v>15583</v>
      </c>
      <c r="C7661" s="9" t="s">
        <v>15584</v>
      </c>
      <c r="D7661" t="str">
        <f t="shared" si="240"/>
        <v>VAPARO-PARTENONIZACION_ROZ</v>
      </c>
    </row>
    <row r="7662" spans="1:4" x14ac:dyDescent="0.35">
      <c r="A7662" t="str">
        <f t="shared" si="239"/>
        <v>VASAPA-Aplicación para partenonizar VALORACIONES Barajas</v>
      </c>
      <c r="B7662" s="9" t="s">
        <v>15585</v>
      </c>
      <c r="C7662" s="9" t="s">
        <v>15586</v>
      </c>
      <c r="D7662" t="str">
        <f t="shared" si="240"/>
        <v>VASAPA-Aplicación para partenonizar VALORACIONES Barajas</v>
      </c>
    </row>
    <row r="7663" spans="1:4" x14ac:dyDescent="0.35">
      <c r="A7663" t="str">
        <f t="shared" si="239"/>
        <v>VASAPA-Aplicación para partenonizar VALORACIONES Barajas</v>
      </c>
      <c r="B7663" s="9" t="s">
        <v>15585</v>
      </c>
      <c r="C7663" s="9" t="s">
        <v>15586</v>
      </c>
      <c r="D7663" t="str">
        <f t="shared" si="240"/>
        <v>VASAPA-Aplicación para partenonizar VALORACIONES Barajas</v>
      </c>
    </row>
    <row r="7664" spans="1:4" x14ac:dyDescent="0.35">
      <c r="A7664" t="str">
        <f t="shared" si="239"/>
        <v>VASAPE-Aplicación para cálculo de Rating en Valoraciones Santander Partenón</v>
      </c>
      <c r="B7664" s="9" t="s">
        <v>15587</v>
      </c>
      <c r="C7664" s="9" t="s">
        <v>15588</v>
      </c>
      <c r="D7664" t="str">
        <f t="shared" si="240"/>
        <v>VASAPE-Aplicación para cálculo de Rating en Valoraciones Santander Partenón</v>
      </c>
    </row>
    <row r="7665" spans="1:4" x14ac:dyDescent="0.35">
      <c r="A7665" t="str">
        <f t="shared" si="239"/>
        <v>VASAPE-Aplicación para cálculo de Rating en Valoraciones Santander Partenón</v>
      </c>
      <c r="B7665" s="9" t="s">
        <v>15587</v>
      </c>
      <c r="C7665" s="9" t="s">
        <v>15588</v>
      </c>
      <c r="D7665" t="str">
        <f t="shared" si="240"/>
        <v>VASAPE-Aplicación para cálculo de Rating en Valoraciones Santander Partenón</v>
      </c>
    </row>
    <row r="7666" spans="1:4" x14ac:dyDescent="0.35">
      <c r="A7666" t="str">
        <f t="shared" si="239"/>
        <v>VASFBP-Java application to validate Cheque Imaging Bulk Post files and apply split rules for Corporate and Retail items</v>
      </c>
      <c r="B7666" s="9" t="s">
        <v>15589</v>
      </c>
      <c r="C7666" s="9" t="s">
        <v>15590</v>
      </c>
      <c r="D7666" t="str">
        <f t="shared" si="240"/>
        <v>VASFBP-Java application to validate Cheque Imaging Bulk Post files and apply split rules for Corporate and Retail items</v>
      </c>
    </row>
    <row r="7667" spans="1:4" x14ac:dyDescent="0.35">
      <c r="A7667" t="str">
        <f t="shared" si="239"/>
        <v>VATESA-TESTAMENTARIAS SANTANDER</v>
      </c>
      <c r="B7667" s="9" t="s">
        <v>15591</v>
      </c>
      <c r="C7667" s="9" t="s">
        <v>15592</v>
      </c>
      <c r="D7667" t="str">
        <f t="shared" si="240"/>
        <v>VATESA-TESTAMENTARIAS SANTANDER</v>
      </c>
    </row>
    <row r="7668" spans="1:4" x14ac:dyDescent="0.35">
      <c r="A7668" t="str">
        <f t="shared" si="239"/>
        <v>VBGCOR-VISOR PERSONAS BMG</v>
      </c>
      <c r="B7668" s="9" t="s">
        <v>15593</v>
      </c>
      <c r="C7668" s="9" t="s">
        <v>15594</v>
      </c>
      <c r="D7668" t="str">
        <f t="shared" si="240"/>
        <v>VBGCOR-VISOR PERSONAS BMG</v>
      </c>
    </row>
    <row r="7669" spans="1:4" x14ac:dyDescent="0.35">
      <c r="A7669" t="str">
        <f t="shared" si="239"/>
        <v>VCCDSB-Controlar as operações realizadas pela Corretora de Seguros.
Aplicação Funcional para recobrimentos BKS</v>
      </c>
      <c r="B7669" s="9" t="s">
        <v>15595</v>
      </c>
      <c r="C7669" s="9" t="s">
        <v>15596</v>
      </c>
      <c r="D7669" t="str">
        <f t="shared" si="240"/>
        <v>VCCDSB-Controlar as operações realizadas pela Corretora de Seguros.
Aplicação Funcional para recobrimentos BKS</v>
      </c>
    </row>
    <row r="7670" spans="1:4" x14ac:dyDescent="0.35">
      <c r="A7670" t="str">
        <f t="shared" si="239"/>
        <v>VCTOCO-Componentes que realiza validación de los contrato locales, de uso general por todas las aplicaciones de resto de capas del software</v>
      </c>
      <c r="B7670" s="9" t="s">
        <v>15597</v>
      </c>
      <c r="C7670" s="9" t="s">
        <v>15598</v>
      </c>
      <c r="D7670" t="str">
        <f t="shared" si="240"/>
        <v>VCTOCO-Componentes que realiza validación de los contrato locales, de uso general por todas las aplicaciones de resto de capas del software</v>
      </c>
    </row>
    <row r="7671" spans="1:4" x14ac:dyDescent="0.35">
      <c r="A7671" t="str">
        <f t="shared" si="239"/>
        <v>VCTOUK-Resolución Especifica de Inglaterra. Componentes que realiza validación de los contrato locales, de uso general por todas las aplicaciones de resto de capas del software</v>
      </c>
      <c r="B7671" s="9" t="s">
        <v>15599</v>
      </c>
      <c r="C7671" s="9" t="s">
        <v>15600</v>
      </c>
      <c r="D7671" t="str">
        <f t="shared" si="240"/>
        <v>VCTOUK-Resolución Especifica de Inglaterra. Componentes que realiza validación de los contrato locales, de uso general por todas las aplicaciones de resto de capas del software</v>
      </c>
    </row>
    <row r="7672" spans="1:4" x14ac:dyDescent="0.35">
      <c r="A7672" t="str">
        <f t="shared" si="239"/>
        <v>VDDSGT-Despliegue de VDD de Santander Global Tech</v>
      </c>
      <c r="B7672" s="9" t="s">
        <v>15601</v>
      </c>
      <c r="C7672" s="9" t="s">
        <v>15602</v>
      </c>
      <c r="D7672" t="str">
        <f t="shared" si="240"/>
        <v>VDDSGT-Despliegue de VDD de Santander Global Tech</v>
      </c>
    </row>
    <row r="7673" spans="1:4" x14ac:dyDescent="0.35">
      <c r="A7673" t="str">
        <f t="shared" si="239"/>
        <v>VEENAL-Componentes para dar soporte a la construccion de la presentación, desde los datos de envio, resolvienedo las regla especificas de Alemania</v>
      </c>
      <c r="B7673" s="9" t="s">
        <v>15603</v>
      </c>
      <c r="C7673" s="9" t="s">
        <v>15604</v>
      </c>
      <c r="D7673" t="str">
        <f t="shared" si="240"/>
        <v>VEENAL-Componentes para dar soporte a la construccion de la presentación, desde los datos de envio, resolvienedo las regla especificas de Alemania</v>
      </c>
    </row>
    <row r="7674" spans="1:4" x14ac:dyDescent="0.35">
      <c r="A7674" t="str">
        <f t="shared" si="239"/>
        <v>VEENCO-Componentes que construye la presentación desde los datos de envio la presentación adecuada, de uso general por todas las aplicaciones de resto de capas del software</v>
      </c>
      <c r="B7674" s="9" t="s">
        <v>15605</v>
      </c>
      <c r="C7674" s="9" t="s">
        <v>15606</v>
      </c>
      <c r="D7674" t="str">
        <f t="shared" si="240"/>
        <v>VEENCO-Componentes que construye la presentación desde los datos de envio la presentación adecuada, de uso general por todas las aplicaciones de resto de capas del software</v>
      </c>
    </row>
    <row r="7675" spans="1:4" x14ac:dyDescent="0.35">
      <c r="A7675" t="str">
        <f t="shared" si="239"/>
        <v>VEENES-VENTANILLA DE ENVIO ESP</v>
      </c>
      <c r="B7675" s="9" t="s">
        <v>15607</v>
      </c>
      <c r="C7675" s="9" t="s">
        <v>15608</v>
      </c>
      <c r="D7675" t="str">
        <f t="shared" si="240"/>
        <v>VEENES-VENTANILLA DE ENVIO ESP</v>
      </c>
    </row>
    <row r="7676" spans="1:4" x14ac:dyDescent="0.35">
      <c r="A7676" t="str">
        <f t="shared" si="239"/>
        <v>VEENPT-Componentes para dar soporte a la construccion de la presentación, desde los datos de envio, resolvienedo las regla especificas de Portugal</v>
      </c>
      <c r="B7676" s="9" t="s">
        <v>15609</v>
      </c>
      <c r="C7676" s="9" t="s">
        <v>15610</v>
      </c>
      <c r="D7676" t="str">
        <f t="shared" si="240"/>
        <v>VEENPT-Componentes para dar soporte a la construccion de la presentación, desde los datos de envio, resolvienedo las regla especificas de Portugal</v>
      </c>
    </row>
    <row r="7677" spans="1:4" x14ac:dyDescent="0.35">
      <c r="A7677" t="str">
        <f t="shared" si="239"/>
        <v>VEENUK-Componentes para dar soporte a la construccion de la presentación, desde los datos de envio, resolvienedo las regla especificas de Inglaterra</v>
      </c>
      <c r="B7677" s="9" t="s">
        <v>15611</v>
      </c>
      <c r="C7677" s="9" t="s">
        <v>15612</v>
      </c>
      <c r="D7677" t="str">
        <f t="shared" si="240"/>
        <v>VEENUK-Componentes para dar soporte a la construccion de la presentación, desde los datos de envio, resolvienedo las regla especificas de Inglaterra</v>
      </c>
    </row>
    <row r="7678" spans="1:4" x14ac:dyDescent="0.35">
      <c r="A7678" t="str">
        <f t="shared" si="239"/>
        <v>VEENUS-Componentes para dar soporte a la construccion de la presentación, desde los datos de envio, resolvienedo las regla especificas de Usa</v>
      </c>
      <c r="B7678" s="9" t="s">
        <v>15613</v>
      </c>
      <c r="C7678" s="9" t="s">
        <v>15614</v>
      </c>
      <c r="D7678" t="str">
        <f t="shared" si="240"/>
        <v>VEENUS-Componentes para dar soporte a la construccion de la presentación, desde los datos de envio, resolvienedo las regla especificas de Usa</v>
      </c>
    </row>
    <row r="7679" spans="1:4" x14ac:dyDescent="0.35">
      <c r="A7679" t="str">
        <f t="shared" si="239"/>
        <v>VEMACI-FUNCIONALIDAD CORE DE VENTANA MARCO CIC</v>
      </c>
      <c r="B7679" s="9" t="s">
        <v>15615</v>
      </c>
      <c r="C7679" s="9" t="s">
        <v>15616</v>
      </c>
      <c r="D7679" t="str">
        <f t="shared" si="240"/>
        <v>VEMACI-FUNCIONALIDAD CORE DE VENTANA MARCO CIC</v>
      </c>
    </row>
    <row r="7680" spans="1:4" x14ac:dyDescent="0.35">
      <c r="A7680" t="str">
        <f t="shared" si="239"/>
        <v>VEMCOR-FUNCIONALIDAD DE VENTANA MARCO CORPORATE</v>
      </c>
      <c r="B7680" s="9" t="s">
        <v>15617</v>
      </c>
      <c r="C7680" s="9" t="s">
        <v>15618</v>
      </c>
      <c r="D7680" t="str">
        <f t="shared" si="240"/>
        <v>VEMCOR-FUNCIONALIDAD DE VENTANA MARCO CORPORATE</v>
      </c>
    </row>
    <row r="7681" spans="1:4" x14ac:dyDescent="0.35">
      <c r="A7681" t="str">
        <f t="shared" si="239"/>
        <v>VEMKPB-Es el contenedor de los componentes necesarios para configurar el portal. Se encarga de: Gestionar los huecos donde se alojarán las distintas aplicaciones que componen el portal; Holding List, Detalles de contratos, Account Area, etc.  Comunicación entre los componentes  Traspaso de datos necesarios (cliente, cuenta, etc.) para continuar la operativa a otros portales. Gestión de los diferentes estados del portal (Cliente no indentificado, Cliente identificado etc.)</v>
      </c>
      <c r="B7681" s="9" t="s">
        <v>15619</v>
      </c>
      <c r="C7681" s="9" t="s">
        <v>15620</v>
      </c>
      <c r="D7681" t="str">
        <f t="shared" si="240"/>
        <v>VEMKPB-Es el contenedor de los componentes necesarios para configurar el portal. Se encarga de: Gestionar los huecos donde se alojarán las distintas aplicaciones que componen el portal; Holding List, Detalles de contratos, Account Area, etc.  Comunicación entre los componentes  Traspaso de datos necesarios (cliente, cuenta, etc.) para continuar la operativa a otros portales. Gestión de los diferentes estados del portal (Cliente no indentificado, Cliente identificado etc.)</v>
      </c>
    </row>
    <row r="7682" spans="1:4" x14ac:dyDescent="0.35">
      <c r="A7682" t="str">
        <f t="shared" si="239"/>
        <v>VENCAR-Modulo de venta de Cartera específico de la aplicación KX</v>
      </c>
      <c r="B7682" s="9" t="s">
        <v>15621</v>
      </c>
      <c r="C7682" s="9" t="s">
        <v>15622</v>
      </c>
      <c r="D7682" t="str">
        <f t="shared" si="240"/>
        <v>VENCAR-Modulo de venta de Cartera específico de la aplicación KX</v>
      </c>
    </row>
    <row r="7683" spans="1:4" x14ac:dyDescent="0.35">
      <c r="A7683" t="str">
        <f t="shared" si="239"/>
        <v>VENFAL-Gestión Venta de Fallidos</v>
      </c>
      <c r="B7683" s="9" t="s">
        <v>15623</v>
      </c>
      <c r="C7683" s="9" t="s">
        <v>15624</v>
      </c>
      <c r="D7683" t="str">
        <f t="shared" si="240"/>
        <v>VENFAL-Gestión Venta de Fallidos</v>
      </c>
    </row>
    <row r="7684" spans="1:4" x14ac:dyDescent="0.35">
      <c r="A7684" t="str">
        <f t="shared" si="239"/>
        <v>VENMAR-Aplicativo para gestión de llamadas telefónicas en el Contact Center, Gestión de Campañas y configuración de Banca Telefónica, no contiene módulos, no tiene transaccionalidad y su única gestión es para control de eventos telefónicos.</v>
      </c>
      <c r="B7684" s="9" t="s">
        <v>15625</v>
      </c>
      <c r="C7684" s="9" t="s">
        <v>15626</v>
      </c>
      <c r="D7684" t="str">
        <f t="shared" si="240"/>
        <v>VENMAR-Aplicativo para gestión de llamadas telefónicas en el Contact Center, Gestión de Campañas y configuración de Banca Telefónica, no contiene módulos, no tiene transaccionalidad y su única gestión es para control de eventos telefónicos.</v>
      </c>
    </row>
    <row r="7685" spans="1:4" x14ac:dyDescent="0.35">
      <c r="A7685" t="str">
        <f t="shared" si="239"/>
        <v>VERTO2-Verificar Token común, decide si hay que verificar el token de int o de movilidad.</v>
      </c>
      <c r="B7685" s="9" t="s">
        <v>15627</v>
      </c>
      <c r="C7685" s="9" t="s">
        <v>15628</v>
      </c>
      <c r="D7685" t="str">
        <f t="shared" si="240"/>
        <v>VERTO2-Verificar Token común, decide si hay que verificar el token de int o de movilidad.</v>
      </c>
    </row>
    <row r="7686" spans="1:4" x14ac:dyDescent="0.35">
      <c r="A7686" t="str">
        <f t="shared" si="239"/>
        <v>VESIDA-Módulo encargado de la venta sintetica de activos</v>
      </c>
      <c r="B7686" s="9" t="s">
        <v>15629</v>
      </c>
      <c r="C7686" s="9" t="s">
        <v>15630</v>
      </c>
      <c r="D7686" t="str">
        <f t="shared" si="240"/>
        <v>VESIDA-Módulo encargado de la venta sintetica de activos</v>
      </c>
    </row>
    <row r="7687" spans="1:4" x14ac:dyDescent="0.35">
      <c r="A7687" t="str">
        <f t="shared" si="239"/>
        <v>VICBSC-Aplicación Gestión VISTAS Santander Consumer Bank - Logica Negocio</v>
      </c>
      <c r="B7687" s="9" t="s">
        <v>15631</v>
      </c>
      <c r="C7687" s="9" t="s">
        <v>15632</v>
      </c>
      <c r="D7687" t="str">
        <f t="shared" si="240"/>
        <v>VICBSC-Aplicación Gestión VISTAS Santander Consumer Bank - Logica Negocio</v>
      </c>
    </row>
    <row r="7688" spans="1:4" x14ac:dyDescent="0.35">
      <c r="A7688" t="str">
        <f t="shared" si="239"/>
        <v>VICLPA-Aplicación Multi para la implementación de Alemania del visor core de clientes y Prospect</v>
      </c>
      <c r="B7688" s="9" t="s">
        <v>15633</v>
      </c>
      <c r="C7688" s="9" t="s">
        <v>15634</v>
      </c>
      <c r="D7688" t="str">
        <f t="shared" si="240"/>
        <v>VICLPA-Aplicación Multi para la implementación de Alemania del visor core de clientes y Prospect</v>
      </c>
    </row>
    <row r="7689" spans="1:4" x14ac:dyDescent="0.35">
      <c r="A7689" t="str">
        <f t="shared" si="239"/>
        <v>VICLPC-Aplicación Core para la localización y consulta de clientes y Prospect.</v>
      </c>
      <c r="B7689" s="9" t="s">
        <v>15635</v>
      </c>
      <c r="C7689" s="9" t="s">
        <v>15636</v>
      </c>
      <c r="D7689" t="str">
        <f t="shared" si="240"/>
        <v>VICLPC-Aplicación Core para la localización y consulta de clientes y Prospect.</v>
      </c>
    </row>
    <row r="7690" spans="1:4" x14ac:dyDescent="0.35">
      <c r="A7690" t="str">
        <f t="shared" si="239"/>
        <v>VICNCC-Visor especializado Core para la localización y consulta de clientes y no clientes</v>
      </c>
      <c r="B7690" s="9" t="s">
        <v>15637</v>
      </c>
      <c r="C7690" s="9" t="s">
        <v>15638</v>
      </c>
      <c r="D7690" t="str">
        <f t="shared" si="240"/>
        <v>VICNCC-Visor especializado Core para la localización y consulta de clientes y no clientes</v>
      </c>
    </row>
    <row r="7691" spans="1:4" x14ac:dyDescent="0.35">
      <c r="A7691" t="str">
        <f t="shared" si="239"/>
        <v>VICNCD-Visor especializado clientes y no clientes delegación multi</v>
      </c>
      <c r="B7691" s="9" t="s">
        <v>15639</v>
      </c>
      <c r="C7691" s="9" t="s">
        <v>15640</v>
      </c>
      <c r="D7691" t="str">
        <f t="shared" si="240"/>
        <v>VICNCD-Visor especializado clientes y no clientes delegación multi</v>
      </c>
    </row>
    <row r="7692" spans="1:4" x14ac:dyDescent="0.35">
      <c r="A7692" t="str">
        <f t="shared" si="239"/>
        <v>VICNCE-Visor especializado para la localización y consulta de clientes y no clientes ESPAÑA</v>
      </c>
      <c r="B7692" s="9" t="s">
        <v>15641</v>
      </c>
      <c r="C7692" s="9" t="s">
        <v>15642</v>
      </c>
      <c r="D7692" t="str">
        <f t="shared" si="240"/>
        <v>VICNCE-Visor especializado para la localización y consulta de clientes y no clientes ESPAÑA</v>
      </c>
    </row>
    <row r="7693" spans="1:4" x14ac:dyDescent="0.35">
      <c r="A7693" t="str">
        <f t="shared" si="239"/>
        <v>VICOLN-Aplicacion de Gestion de VISTAS CORE - Logica Negocio</v>
      </c>
      <c r="B7693" s="9" t="s">
        <v>15643</v>
      </c>
      <c r="C7693" s="9" t="s">
        <v>15644</v>
      </c>
      <c r="D7693" t="str">
        <f t="shared" si="240"/>
        <v>VICOLN-Aplicacion de Gestion de VISTAS CORE - Logica Negocio</v>
      </c>
    </row>
    <row r="7694" spans="1:4" x14ac:dyDescent="0.35">
      <c r="A7694" t="str">
        <f t="shared" si="239"/>
        <v>VICOLP-Aplicación de Gestión de VISTAS CORE - Logica Presentación</v>
      </c>
      <c r="B7694" s="9" t="s">
        <v>15645</v>
      </c>
      <c r="C7694" s="9" t="s">
        <v>15646</v>
      </c>
      <c r="D7694" t="str">
        <f t="shared" si="240"/>
        <v>VICOLP-Aplicación de Gestión de VISTAS CORE - Logica Presentación</v>
      </c>
    </row>
    <row r="7695" spans="1:4" x14ac:dyDescent="0.35">
      <c r="A7695" t="str">
        <f t="shared" si="239"/>
        <v>VICPAL-Aplicación Especifica de Alemania para la localización y consulta de clientes y Prospect.</v>
      </c>
      <c r="B7695" s="9" t="s">
        <v>15647</v>
      </c>
      <c r="C7695" s="9" t="s">
        <v>15648</v>
      </c>
      <c r="D7695" t="str">
        <f t="shared" si="240"/>
        <v>VICPAL-Aplicación Especifica de Alemania para la localización y consulta de clientes y Prospect.</v>
      </c>
    </row>
    <row r="7696" spans="1:4" x14ac:dyDescent="0.35">
      <c r="A7696" t="str">
        <f t="shared" si="239"/>
        <v>VICPCL-Aplicación de presentación Core para la localización y consulta de clientes y  Prospect</v>
      </c>
      <c r="B7696" s="9" t="s">
        <v>15649</v>
      </c>
      <c r="C7696" s="9" t="s">
        <v>15650</v>
      </c>
      <c r="D7696" t="str">
        <f t="shared" si="240"/>
        <v>VICPCL-Aplicación de presentación Core para la localización y consulta de clientes y  Prospect</v>
      </c>
    </row>
    <row r="7697" spans="1:4" x14ac:dyDescent="0.35">
      <c r="A7697" t="str">
        <f t="shared" si="239"/>
        <v>VICSAL-VISOR DE COMBINACION DE CLIENTES Y SOLICITANTES ALEMANIA</v>
      </c>
      <c r="B7697" s="9" t="s">
        <v>15651</v>
      </c>
      <c r="C7697" s="9" t="s">
        <v>15652</v>
      </c>
      <c r="D7697" t="str">
        <f t="shared" si="240"/>
        <v>VICSAL-VISOR DE COMBINACION DE CLIENTES Y SOLICITANTES ALEMANIA</v>
      </c>
    </row>
    <row r="7698" spans="1:4" x14ac:dyDescent="0.35">
      <c r="A7698" t="str">
        <f t="shared" si="239"/>
        <v>VICSCO-Visor Cliente + Solicitante CORE</v>
      </c>
      <c r="B7698" s="9" t="s">
        <v>15653</v>
      </c>
      <c r="C7698" s="9" t="s">
        <v>15654</v>
      </c>
      <c r="D7698" t="str">
        <f t="shared" si="240"/>
        <v>VICSCO-Visor Cliente + Solicitante CORE</v>
      </c>
    </row>
    <row r="7699" spans="1:4" x14ac:dyDescent="0.35">
      <c r="A7699" t="str">
        <f t="shared" si="239"/>
        <v>VICSES-visor clientes y solicitantes España.</v>
      </c>
      <c r="B7699" s="9" t="s">
        <v>15655</v>
      </c>
      <c r="C7699" s="9" t="s">
        <v>15656</v>
      </c>
      <c r="D7699" t="str">
        <f t="shared" si="240"/>
        <v>VICSES-visor clientes y solicitantes España.</v>
      </c>
    </row>
    <row r="7700" spans="1:4" x14ac:dyDescent="0.35">
      <c r="A7700" t="str">
        <f t="shared" si="239"/>
        <v>VICSPO-VISOR DE COMBINACION DE CLIENTES Y SOLICITANTES PORTUGAL</v>
      </c>
      <c r="B7700" s="9" t="s">
        <v>15657</v>
      </c>
      <c r="C7700" s="9" t="s">
        <v>15658</v>
      </c>
      <c r="D7700" t="str">
        <f t="shared" si="240"/>
        <v>VICSPO-VISOR DE COMBINACION DE CLIENTES Y SOLICITANTES PORTUGAL</v>
      </c>
    </row>
    <row r="7701" spans="1:4" x14ac:dyDescent="0.35">
      <c r="A7701" t="str">
        <f t="shared" si="239"/>
        <v>VICSUK-VISOR DE COMBINACION DE CLIENTES Y SOLICITANTES UK</v>
      </c>
      <c r="B7701" s="9" t="s">
        <v>15659</v>
      </c>
      <c r="C7701" s="9" t="s">
        <v>15660</v>
      </c>
      <c r="D7701" t="str">
        <f t="shared" si="240"/>
        <v>VICSUK-VISOR DE COMBINACION DE CLIENTES Y SOLICITANTES UK</v>
      </c>
    </row>
    <row r="7702" spans="1:4" x14ac:dyDescent="0.35">
      <c r="A7702" t="str">
        <f t="shared" si="239"/>
        <v>VICSUS-VISOR DE COMBINACION DE CLIENTES Y SOLICITANTES CORE</v>
      </c>
      <c r="B7702" s="9" t="s">
        <v>15661</v>
      </c>
      <c r="C7702" s="9" t="s">
        <v>15662</v>
      </c>
      <c r="D7702" t="str">
        <f t="shared" si="240"/>
        <v>VICSUS-VISOR DE COMBINACION DE CLIENTES Y SOLICITANTES CORE</v>
      </c>
    </row>
    <row r="7703" spans="1:4" x14ac:dyDescent="0.35">
      <c r="A7703" t="str">
        <f t="shared" si="239"/>
        <v>VIDEOL-Software de Video Llamada para las aplicaciones de Santander Personal y Hagase Cliente</v>
      </c>
      <c r="B7703" s="9" t="s">
        <v>15663</v>
      </c>
      <c r="C7703" s="9" t="s">
        <v>15664</v>
      </c>
      <c r="D7703" t="str">
        <f t="shared" si="240"/>
        <v>VIDEOL-Software de Video Llamada para las aplicaciones de Santander Personal y Hagase Cliente</v>
      </c>
    </row>
    <row r="7704" spans="1:4" x14ac:dyDescent="0.35">
      <c r="A7704" t="str">
        <f t="shared" si="239"/>
        <v>VINESP-INVERSIONES ESPAÑOLAS EN EL EXTRANJERO.</v>
      </c>
      <c r="B7704" s="9" t="s">
        <v>15665</v>
      </c>
      <c r="C7704" s="9" t="s">
        <v>15666</v>
      </c>
      <c r="D7704" t="str">
        <f t="shared" si="240"/>
        <v>VINESP-INVERSIONES ESPAÑOLAS EN EL EXTRANJERO.</v>
      </c>
    </row>
    <row r="7705" spans="1:4" x14ac:dyDescent="0.35">
      <c r="A7705" t="str">
        <f t="shared" ref="A7705:A7773" si="241">CONCATENATE(C7705,"-",B7705)</f>
        <v>VINTEX-INTERFASES CON SISTEMAS EXTERNOS</v>
      </c>
      <c r="B7705" s="9" t="s">
        <v>15667</v>
      </c>
      <c r="C7705" s="9" t="s">
        <v>15668</v>
      </c>
      <c r="D7705" t="str">
        <f t="shared" ref="D7705:D7773" si="242">A7705</f>
        <v>VINTEX-INTERFASES CON SISTEMAS EXTERNOS</v>
      </c>
    </row>
    <row r="7706" spans="1:4" x14ac:dyDescent="0.35">
      <c r="A7706" t="str">
        <f t="shared" si="241"/>
        <v>VINVEX-INVEX</v>
      </c>
      <c r="B7706" s="9" t="s">
        <v>15669</v>
      </c>
      <c r="C7706" s="9" t="s">
        <v>15670</v>
      </c>
      <c r="D7706" t="str">
        <f t="shared" si="242"/>
        <v>VINVEX-INVEX</v>
      </c>
    </row>
    <row r="7707" spans="1:4" x14ac:dyDescent="0.35">
      <c r="A7707" t="str">
        <f t="shared" si="241"/>
        <v>VIREDF-Aplicación que gestiona la vigilancia y la recompra de fondos de neutralización</v>
      </c>
      <c r="B7707" s="9" t="s">
        <v>15671</v>
      </c>
      <c r="C7707" s="9" t="s">
        <v>15672</v>
      </c>
      <c r="D7707" t="str">
        <f t="shared" si="242"/>
        <v>VIREDF-Aplicación que gestiona la vigilancia y la recompra de fondos de neutralización</v>
      </c>
    </row>
    <row r="7708" spans="1:4" x14ac:dyDescent="0.35">
      <c r="A7708" t="str">
        <f t="shared" si="241"/>
        <v>VISBLN-Aplicación Gestión VISTAS Santander Brasil - Logica Negocio</v>
      </c>
      <c r="B7708" s="9" t="s">
        <v>15673</v>
      </c>
      <c r="C7708" s="9" t="s">
        <v>15674</v>
      </c>
      <c r="D7708" t="str">
        <f t="shared" si="242"/>
        <v>VISBLN-Aplicación Gestión VISTAS Santander Brasil - Logica Negocio</v>
      </c>
    </row>
    <row r="7709" spans="1:4" x14ac:dyDescent="0.35">
      <c r="A7709" t="str">
        <f t="shared" si="241"/>
        <v>VISELN-Aplicación Gestión VISTAS Banco Santander España - Logica Negocio</v>
      </c>
      <c r="B7709" s="9" t="s">
        <v>15675</v>
      </c>
      <c r="C7709" s="9" t="s">
        <v>15676</v>
      </c>
      <c r="D7709" t="str">
        <f t="shared" si="242"/>
        <v>VISELN-Aplicación Gestión VISTAS Banco Santander España - Logica Negocio</v>
      </c>
    </row>
    <row r="7710" spans="1:4" x14ac:dyDescent="0.35">
      <c r="A7710" t="str">
        <f t="shared" si="241"/>
        <v>VISLAL-VISOR LOCAL ALEMANIA</v>
      </c>
      <c r="B7710" s="9" t="s">
        <v>15677</v>
      </c>
      <c r="C7710" s="9" t="s">
        <v>15678</v>
      </c>
      <c r="D7710" t="str">
        <f t="shared" si="242"/>
        <v>VISLAL-VISOR LOCAL ALEMANIA</v>
      </c>
    </row>
    <row r="7711" spans="1:4" x14ac:dyDescent="0.35">
      <c r="A7711" t="str">
        <f t="shared" si="241"/>
        <v>VISOAL-VISOR DE PERSONAS ALEMANIA.</v>
      </c>
      <c r="B7711" s="9" t="s">
        <v>15679</v>
      </c>
      <c r="C7711" s="9" t="s">
        <v>15680</v>
      </c>
      <c r="D7711" t="str">
        <f t="shared" si="242"/>
        <v>VISOAL-VISOR DE PERSONAS ALEMANIA.</v>
      </c>
    </row>
    <row r="7712" spans="1:4" x14ac:dyDescent="0.35">
      <c r="A7712" t="str">
        <f t="shared" si="241"/>
        <v>VISOCO-VISOR DE PERSONAS CORE.</v>
      </c>
      <c r="B7712" s="9" t="s">
        <v>15681</v>
      </c>
      <c r="C7712" s="9" t="s">
        <v>15682</v>
      </c>
      <c r="D7712" t="str">
        <f t="shared" si="242"/>
        <v>VISOCO-VISOR DE PERSONAS CORE.</v>
      </c>
    </row>
    <row r="7713" spans="1:4" x14ac:dyDescent="0.35">
      <c r="A7713" t="str">
        <f t="shared" si="241"/>
        <v>VISOES-VISOR DE PERSONAS ESPAªA.</v>
      </c>
      <c r="B7713" s="9" t="s">
        <v>15683</v>
      </c>
      <c r="C7713" s="9" t="s">
        <v>15684</v>
      </c>
      <c r="D7713" t="str">
        <f t="shared" si="242"/>
        <v>VISOES-VISOR DE PERSONAS ESPAªA.</v>
      </c>
    </row>
    <row r="7714" spans="1:4" x14ac:dyDescent="0.35">
      <c r="A7714" t="str">
        <f t="shared" si="241"/>
        <v>VISOLN-Aplicación Gestión VISTAS Sovereign - Logica Negocio</v>
      </c>
      <c r="B7714" s="9" t="s">
        <v>15685</v>
      </c>
      <c r="C7714" s="9" t="s">
        <v>15686</v>
      </c>
      <c r="D7714" t="str">
        <f t="shared" si="242"/>
        <v>VISOLN-Aplicación Gestión VISTAS Sovereign - Logica Negocio</v>
      </c>
    </row>
    <row r="7715" spans="1:4" x14ac:dyDescent="0.35">
      <c r="A7715" t="str">
        <f t="shared" si="241"/>
        <v>VISOMX-VISOR ESPECIFICO MEXICO la lógica de negocio relaciona Clientes, No Clientes y Prospects</v>
      </c>
      <c r="B7715" s="9" t="s">
        <v>15687</v>
      </c>
      <c r="C7715" s="9" t="s">
        <v>15688</v>
      </c>
      <c r="D7715" t="str">
        <f t="shared" si="242"/>
        <v>VISOMX-VISOR ESPECIFICO MEXICO la lógica de negocio relaciona Clientes, No Clientes y Prospects</v>
      </c>
    </row>
    <row r="7716" spans="1:4" x14ac:dyDescent="0.35">
      <c r="A7716" t="str">
        <f t="shared" si="241"/>
        <v>VISOPO-VISOR DE PERSONAS PORTUGAL.</v>
      </c>
      <c r="B7716" s="9" t="s">
        <v>15689</v>
      </c>
      <c r="C7716" s="9" t="s">
        <v>15690</v>
      </c>
      <c r="D7716" t="str">
        <f t="shared" si="242"/>
        <v>VISOPO-VISOR DE PERSONAS PORTUGAL.</v>
      </c>
    </row>
    <row r="7717" spans="1:4" x14ac:dyDescent="0.35">
      <c r="A7717" t="str">
        <f t="shared" si="241"/>
        <v>VISOUK-VISOR ESPECIFICO UK la lógica de negocio relaciona Clientes, No Clientes y Prospects</v>
      </c>
      <c r="B7717" s="9" t="s">
        <v>15691</v>
      </c>
      <c r="C7717" s="9" t="s">
        <v>15692</v>
      </c>
      <c r="D7717" t="str">
        <f t="shared" si="242"/>
        <v>VISOUK-VISOR ESPECIFICO UK la lógica de negocio relaciona Clientes, No Clientes y Prospects</v>
      </c>
    </row>
    <row r="7718" spans="1:4" x14ac:dyDescent="0.35">
      <c r="A7718" t="str">
        <f t="shared" si="241"/>
        <v>VISOUS-VISOR DE PERSONAS USA.</v>
      </c>
      <c r="B7718" s="9" t="s">
        <v>15693</v>
      </c>
      <c r="C7718" s="9" t="s">
        <v>15694</v>
      </c>
      <c r="D7718" t="str">
        <f t="shared" si="242"/>
        <v>VISOUS-VISOR DE PERSONAS USA.</v>
      </c>
    </row>
    <row r="7719" spans="1:4" x14ac:dyDescent="0.35">
      <c r="A7719" t="str">
        <f t="shared" si="241"/>
        <v>VIUKPP-Visor UK específico Proyecto Portland Project</v>
      </c>
      <c r="B7719" s="9" t="s">
        <v>15695</v>
      </c>
      <c r="C7719" s="9" t="s">
        <v>15696</v>
      </c>
      <c r="D7719" t="str">
        <f t="shared" si="242"/>
        <v>VIUKPP-Visor UK específico Proyecto Portland Project</v>
      </c>
    </row>
    <row r="7720" spans="1:4" x14ac:dyDescent="0.35">
      <c r="A7720" t="str">
        <f t="shared" si="241"/>
        <v>VIURLN-Aplicación Gestión VISTAS UK Retail - Logica Negocio</v>
      </c>
      <c r="B7720" s="9" t="s">
        <v>15697</v>
      </c>
      <c r="C7720" s="9" t="s">
        <v>15698</v>
      </c>
      <c r="D7720" t="str">
        <f t="shared" si="242"/>
        <v>VIURLN-Aplicación Gestión VISTAS UK Retail - Logica Negocio</v>
      </c>
    </row>
    <row r="7721" spans="1:4" x14ac:dyDescent="0.35">
      <c r="A7721" t="str">
        <f t="shared" si="241"/>
        <v>VMBACO-FUNCIONALIDAD CORE DE VENTANA MARCO BACKOFFICE</v>
      </c>
      <c r="B7721" s="9" t="s">
        <v>15699</v>
      </c>
      <c r="C7721" s="9" t="s">
        <v>15700</v>
      </c>
      <c r="D7721" t="str">
        <f t="shared" si="242"/>
        <v>VMBACO-FUNCIONALIDAD CORE DE VENTANA MARCO BACKOFFICE</v>
      </c>
    </row>
    <row r="7722" spans="1:4" x14ac:dyDescent="0.35">
      <c r="A7722" t="str">
        <f t="shared" si="241"/>
        <v>VMBAGE-FUNCIONALIDAD DE VENTANA MARCOBACKOFFICE ESPECÍFICA PARA GEOBAN</v>
      </c>
      <c r="B7722" s="9" t="s">
        <v>15701</v>
      </c>
      <c r="C7722" s="9" t="s">
        <v>15702</v>
      </c>
      <c r="D7722" t="str">
        <f t="shared" si="242"/>
        <v>VMBAGE-FUNCIONALIDAD DE VENTANA MARCOBACKOFFICE ESPECÍFICA PARA GEOBAN</v>
      </c>
    </row>
    <row r="7723" spans="1:4" x14ac:dyDescent="0.35">
      <c r="A7723" t="str">
        <f t="shared" si="241"/>
        <v>VMCABB-FUNCIONALIDAD DE VENTANA MARCO CIC ESPECÍFICA PARA CORPORATE UK</v>
      </c>
      <c r="B7723" s="9" t="s">
        <v>15703</v>
      </c>
      <c r="C7723" s="9" t="s">
        <v>15704</v>
      </c>
      <c r="D7723" t="str">
        <f t="shared" si="242"/>
        <v>VMCABB-FUNCIONALIDAD DE VENTANA MARCO CIC ESPECÍFICA PARA CORPORATE UK</v>
      </c>
    </row>
    <row r="7724" spans="1:4" x14ac:dyDescent="0.35">
      <c r="A7724" t="str">
        <f t="shared" si="241"/>
        <v>VMCBAN-FUNCIONALIDAD DE VENTANA MARCOCIC ESPECÍFICA PARA BANESTO</v>
      </c>
      <c r="B7724" s="9" t="s">
        <v>15705</v>
      </c>
      <c r="C7724" s="9" t="s">
        <v>15706</v>
      </c>
      <c r="D7724" t="str">
        <f t="shared" si="242"/>
        <v>VMCBAN-FUNCIONALIDAD DE VENTANA MARCOCIC ESPECÍFICA PARA BANESTO</v>
      </c>
    </row>
    <row r="7725" spans="1:4" x14ac:dyDescent="0.35">
      <c r="A7725" t="str">
        <f t="shared" si="241"/>
        <v>VMCBRB-VENTANA MARCO CIC MULTIINTERACCION  PARA BRASIL</v>
      </c>
      <c r="B7725" s="9" t="s">
        <v>15707</v>
      </c>
      <c r="C7725" s="9" t="s">
        <v>15708</v>
      </c>
      <c r="D7725" t="str">
        <f t="shared" si="242"/>
        <v>VMCBRB-VENTANA MARCO CIC MULTIINTERACCION  PARA BRASIL</v>
      </c>
    </row>
    <row r="7726" spans="1:4" x14ac:dyDescent="0.35">
      <c r="A7726" t="str">
        <f t="shared" si="241"/>
        <v>VMCCHT-FUNCIONALIDAD DE VENTANA MARCOCIC ESPECÍFICA PARA CAHOOT</v>
      </c>
      <c r="B7726" s="9" t="s">
        <v>15709</v>
      </c>
      <c r="C7726" s="9" t="s">
        <v>15710</v>
      </c>
      <c r="D7726" t="str">
        <f t="shared" si="242"/>
        <v>VMCCHT-FUNCIONALIDAD DE VENTANA MARCOCIC ESPECÍFICA PARA CAHOOT</v>
      </c>
    </row>
    <row r="7727" spans="1:4" x14ac:dyDescent="0.35">
      <c r="A7727" t="str">
        <f t="shared" si="241"/>
        <v>VMCCLI-FUNCIONALIDAD DE VENTANA MARCOCIC ESPECÍFICA PARA CLIENT SERVICE</v>
      </c>
      <c r="B7727" s="9" t="s">
        <v>15711</v>
      </c>
      <c r="C7727" s="9" t="s">
        <v>15712</v>
      </c>
      <c r="D7727" t="str">
        <f t="shared" si="242"/>
        <v>VMCCLI-FUNCIONALIDAD DE VENTANA MARCOCIC ESPECÍFICA PARA CLIENT SERVICE</v>
      </c>
    </row>
    <row r="7728" spans="1:4" x14ac:dyDescent="0.35">
      <c r="A7728" t="str">
        <f t="shared" si="241"/>
        <v>VMCIAB-FUNCIONALIDAD DE VENTANA MARCOCIC ESPECIFICA PARA ABBEY</v>
      </c>
      <c r="B7728" s="9" t="s">
        <v>15713</v>
      </c>
      <c r="C7728" s="9" t="s">
        <v>15714</v>
      </c>
      <c r="D7728" t="str">
        <f t="shared" si="242"/>
        <v>VMCIAB-FUNCIONALIDAD DE VENTANA MARCOCIC ESPECIFICA PARA ABBEY</v>
      </c>
    </row>
    <row r="7729" spans="1:4" x14ac:dyDescent="0.35">
      <c r="A7729" t="str">
        <f t="shared" si="241"/>
        <v>VMCIBR-FUNCIONALIDAD DE VENTANA MARCOCIC ESPECIFICA PARA BRASIL</v>
      </c>
      <c r="B7729" s="9" t="s">
        <v>15715</v>
      </c>
      <c r="C7729" s="9" t="s">
        <v>15716</v>
      </c>
      <c r="D7729" t="str">
        <f t="shared" si="242"/>
        <v>VMCIBR-FUNCIONALIDAD DE VENTANA MARCOCIC ESPECIFICA PARA BRASIL</v>
      </c>
    </row>
    <row r="7730" spans="1:4" x14ac:dyDescent="0.35">
      <c r="A7730" t="str">
        <f t="shared" si="241"/>
        <v>VMCISA-FUNCIONALIDAD DE VENTANA MARCOCIC ESPECIFICA PARA SANTANDER</v>
      </c>
      <c r="B7730" s="9" t="s">
        <v>15717</v>
      </c>
      <c r="C7730" s="9" t="s">
        <v>15718</v>
      </c>
      <c r="D7730" t="str">
        <f t="shared" si="242"/>
        <v>VMCISA-FUNCIONALIDAD DE VENTANA MARCOCIC ESPECIFICA PARA SANTANDER</v>
      </c>
    </row>
    <row r="7731" spans="1:4" x14ac:dyDescent="0.35">
      <c r="A7731" t="str">
        <f t="shared" si="241"/>
        <v>VMCISO-FUNCIONALIDAD DE VENTANA MARCOCIC ESPECIFICA PARA SOVEREIGN</v>
      </c>
      <c r="B7731" s="9" t="s">
        <v>15719</v>
      </c>
      <c r="C7731" s="9" t="s">
        <v>15720</v>
      </c>
      <c r="D7731" t="str">
        <f t="shared" si="242"/>
        <v>VMCISO-FUNCIONALIDAD DE VENTANA MARCOCIC ESPECIFICA PARA SOVEREIGN</v>
      </c>
    </row>
    <row r="7732" spans="1:4" x14ac:dyDescent="0.35">
      <c r="A7732" t="str">
        <f t="shared" si="241"/>
        <v>VMCMUL-FUNCIONALIDAD CORE DE VENTANA MARCO CIC QUE SOPORTA LAS NUEVAS FUNCIONALIDADES: PARAMETRIZACION Y MULTIINTERACCION</v>
      </c>
      <c r="B7732" s="9" t="s">
        <v>15721</v>
      </c>
      <c r="C7732" s="9" t="s">
        <v>15722</v>
      </c>
      <c r="D7732" t="str">
        <f t="shared" si="242"/>
        <v>VMCMUL-FUNCIONALIDAD CORE DE VENTANA MARCO CIC QUE SOPORTA LAS NUEVAS FUNCIONALIDADES: PARAMETRIZACION Y MULTIINTERACCION</v>
      </c>
    </row>
    <row r="7733" spans="1:4" x14ac:dyDescent="0.35">
      <c r="A7733" t="str">
        <f t="shared" si="241"/>
        <v>VMCOBK-FUNCIONALIDAD DE VENTANA MARCOCIC ESPECÍFICA PARA OPENBANK</v>
      </c>
      <c r="B7733" s="9" t="s">
        <v>15723</v>
      </c>
      <c r="C7733" s="9" t="s">
        <v>15724</v>
      </c>
      <c r="D7733" t="str">
        <f t="shared" si="242"/>
        <v>VMCOBK-FUNCIONALIDAD DE VENTANA MARCOCIC ESPECÍFICA PARA OPENBANK</v>
      </c>
    </row>
    <row r="7734" spans="1:4" x14ac:dyDescent="0.35">
      <c r="A7734" t="str">
        <f t="shared" si="241"/>
        <v>VMCOPB-VENTANA MARCO CIC MULTIINTERACCION  PARA OPENBANK</v>
      </c>
      <c r="B7734" s="9" t="s">
        <v>15725</v>
      </c>
      <c r="C7734" s="9" t="s">
        <v>15726</v>
      </c>
      <c r="D7734" t="str">
        <f t="shared" si="242"/>
        <v>VMCOPB-VENTANA MARCO CIC MULTIINTERACCION  PARA OPENBANK</v>
      </c>
    </row>
    <row r="7735" spans="1:4" x14ac:dyDescent="0.35">
      <c r="A7735" t="str">
        <f t="shared" si="241"/>
        <v>VMCRBS-FUNCIONALIDAD DE VENTANA MARCOCIC ESPECÍFICA PARA SOV</v>
      </c>
      <c r="B7735" s="9" t="s">
        <v>15727</v>
      </c>
      <c r="C7735" s="9" t="s">
        <v>15728</v>
      </c>
      <c r="D7735" t="str">
        <f t="shared" si="242"/>
        <v>VMCRBS-FUNCIONALIDAD DE VENTANA MARCOCIC ESPECÍFICA PARA SOV</v>
      </c>
    </row>
    <row r="7736" spans="1:4" x14ac:dyDescent="0.35">
      <c r="A7736" t="str">
        <f t="shared" si="241"/>
        <v>VMCSCB-FUNCIONALIDAD DE VENTANA MARCOCIC ESPECÍFICA PARA SCB</v>
      </c>
      <c r="B7736" s="9" t="s">
        <v>15729</v>
      </c>
      <c r="C7736" s="9" t="s">
        <v>15730</v>
      </c>
      <c r="D7736" t="str">
        <f t="shared" si="242"/>
        <v>VMCSCB-FUNCIONALIDAD DE VENTANA MARCOCIC ESPECÍFICA PARA SCB</v>
      </c>
    </row>
    <row r="7737" spans="1:4" x14ac:dyDescent="0.35">
      <c r="A7737" t="str">
        <f t="shared" si="241"/>
        <v>VMCSEB-FUNCIONALIDAD DE VENTANA MARCOCIC ESPECÍFICA PARA SEB</v>
      </c>
      <c r="B7737" s="9" t="s">
        <v>15731</v>
      </c>
      <c r="C7737" s="9" t="s">
        <v>15732</v>
      </c>
      <c r="D7737" t="str">
        <f t="shared" si="242"/>
        <v>VMCSEB-FUNCIONALIDAD DE VENTANA MARCOCIC ESPECÍFICA PARA SEB</v>
      </c>
    </row>
    <row r="7738" spans="1:4" x14ac:dyDescent="0.35">
      <c r="A7738" t="str">
        <f t="shared" si="241"/>
        <v>VMCUCP-FUNCIONALIDAD DE VENTANA MARCO CIC ESPECIFICA PARA UCP</v>
      </c>
      <c r="B7738" s="9" t="s">
        <v>15733</v>
      </c>
      <c r="C7738" s="9" t="s">
        <v>15734</v>
      </c>
      <c r="D7738" t="str">
        <f t="shared" si="242"/>
        <v>VMCUCP-FUNCIONALIDAD DE VENTANA MARCO CIC ESPECIFICA PARA UCP</v>
      </c>
    </row>
    <row r="7739" spans="1:4" x14ac:dyDescent="0.35">
      <c r="A7739" t="str">
        <f t="shared" si="241"/>
        <v>VMMUSO-Aplicación específica de VM Core Multi-interacción</v>
      </c>
      <c r="B7739" s="9" t="s">
        <v>15735</v>
      </c>
      <c r="C7739" s="9" t="s">
        <v>15736</v>
      </c>
      <c r="D7739" t="str">
        <f t="shared" si="242"/>
        <v>VMMUSO-Aplicación específica de VM Core Multi-interacción</v>
      </c>
    </row>
    <row r="7740" spans="1:4" x14ac:dyDescent="0.35">
      <c r="A7740" t="str">
        <f t="shared" si="241"/>
        <v>VMSPCO-FUNCIONALIDAD CORE DE VENTANA MARCO SPP</v>
      </c>
      <c r="B7740" s="9" t="s">
        <v>15737</v>
      </c>
      <c r="C7740" s="9" t="s">
        <v>15738</v>
      </c>
      <c r="D7740" t="str">
        <f t="shared" si="242"/>
        <v>VMSPCO-FUNCIONALIDAD CORE DE VENTANA MARCO SPP</v>
      </c>
    </row>
    <row r="7741" spans="1:4" x14ac:dyDescent="0.35">
      <c r="A7741" t="str">
        <f t="shared" si="241"/>
        <v>VMSPSA-FUNCIONALIDAD DE VENTANA MARCOSPP ESPECÍFICA PARA SANTANDER</v>
      </c>
      <c r="B7741" s="9" t="s">
        <v>15739</v>
      </c>
      <c r="C7741" s="9" t="s">
        <v>15740</v>
      </c>
      <c r="D7741" t="str">
        <f t="shared" si="242"/>
        <v>VMSPSA-FUNCIONALIDAD DE VENTANA MARCOSPP ESPECÍFICA PARA SANTANDER</v>
      </c>
    </row>
    <row r="7742" spans="1:4" x14ac:dyDescent="0.35">
      <c r="A7742" t="str">
        <f t="shared" si="241"/>
        <v>VMSPSO-FUNCIONALIDAD DE VENTANA MARCOSPP ESPECÍFICA PARA SOVEREIGN</v>
      </c>
      <c r="B7742" s="9" t="s">
        <v>15741</v>
      </c>
      <c r="C7742" s="9" t="s">
        <v>15742</v>
      </c>
      <c r="D7742" t="str">
        <f t="shared" si="242"/>
        <v>VMSPSO-FUNCIONALIDAD DE VENTANA MARCOSPP ESPECÍFICA PARA SOVEREIGN</v>
      </c>
    </row>
    <row r="7743" spans="1:4" x14ac:dyDescent="0.35">
      <c r="A7743" t="str">
        <f t="shared" si="241"/>
        <v>VMSPUK-FUNCIONALIDAD ESPECIFICA UK DE VENTANA MARCO RECOBROS</v>
      </c>
      <c r="B7743" s="9" t="s">
        <v>15743</v>
      </c>
      <c r="C7743" s="9" t="s">
        <v>15744</v>
      </c>
      <c r="D7743" t="str">
        <f t="shared" si="242"/>
        <v>VMSPUK-FUNCIONALIDAD ESPECIFICA UK DE VENTANA MARCO RECOBROS</v>
      </c>
    </row>
    <row r="7744" spans="1:4" x14ac:dyDescent="0.35">
      <c r="A7744" t="str">
        <f t="shared" si="241"/>
        <v>VMTRAN-Es el contenedor de los componentes necesarios para configurar el portal. Se encarga de:
Gestionar los huecos donde se alojarán las distintas aplicaciones que componen el portal; Advanced Teller, Holding List, Operativa Frecuente, Account Area, etc. 
Comunicación entre los componentes 
Traspaso de datos necesarios (cliente, cuenta, etc.) para continuar la operativa a otros portales.
Gestión de los diferentes estados del portal (Inicio de día, Stand by, etc.)</v>
      </c>
      <c r="B7744" s="9" t="s">
        <v>15745</v>
      </c>
      <c r="C7744" s="9" t="s">
        <v>15746</v>
      </c>
      <c r="D7744" t="str">
        <f t="shared" si="242"/>
        <v>VMTRAN-Es el contenedor de los componentes necesarios para configurar el portal. Se encarga de:
Gestionar los huecos donde se alojarán las distintas aplicaciones que componen el portal; Advanced Teller, Holding List, Operativa Frecuente, Account Area, etc. 
Comunicación entre los componentes 
Traspaso de datos necesarios (cliente, cuenta, etc.) para continuar la operativa a otros portales.
Gestión de los diferentes estados del portal (Inicio de día, Stand by, etc.)</v>
      </c>
    </row>
    <row r="7745" spans="1:4" x14ac:dyDescent="0.35">
      <c r="A7745" t="str">
        <f t="shared" si="241"/>
        <v>VMVSAN-MOVILIDAD - MULTI SAN</v>
      </c>
      <c r="B7745" s="9" t="s">
        <v>10984</v>
      </c>
      <c r="C7745" s="9" t="s">
        <v>15747</v>
      </c>
      <c r="D7745" t="str">
        <f t="shared" si="242"/>
        <v>VMVSAN-MOVILIDAD - MULTI SAN</v>
      </c>
    </row>
    <row r="7746" spans="1:4" x14ac:dyDescent="0.35">
      <c r="A7746" t="str">
        <f t="shared" si="241"/>
        <v>VSPRVB-Controle e captação de operações de Ativos da BMG.
Aplicação funcional para recobrimento dos serviços do sistema VS - BKS</v>
      </c>
      <c r="B7746" s="9" t="s">
        <v>15748</v>
      </c>
      <c r="C7746" s="9" t="s">
        <v>15749</v>
      </c>
      <c r="D7746" t="str">
        <f t="shared" si="242"/>
        <v>VSPRVB-Controle e captação de operações de Ativos da BMG.
Aplicação funcional para recobrimento dos serviços do sistema VS - BKS</v>
      </c>
    </row>
    <row r="7747" spans="1:4" x14ac:dyDescent="0.35">
      <c r="A7747" t="str">
        <f t="shared" si="241"/>
        <v>VSZDTS-DataVisualization SCF Western Europe</v>
      </c>
      <c r="B7747" s="9" t="s">
        <v>15750</v>
      </c>
      <c r="C7747" s="9" t="s">
        <v>15751</v>
      </c>
      <c r="D7747" t="str">
        <f t="shared" si="242"/>
        <v>VSZDTS-DataVisualization SCF Western Europe</v>
      </c>
    </row>
    <row r="7748" spans="1:4" x14ac:dyDescent="0.35">
      <c r="A7748" t="str">
        <f>CONCATENATE(C7748,"-",B7748)</f>
        <v>VTASST-VTASST Virtual Assistant SOW1</v>
      </c>
      <c r="B7748" s="9" t="s">
        <v>15752</v>
      </c>
      <c r="C7748" s="9" t="s">
        <v>15753</v>
      </c>
      <c r="D7748" t="str">
        <f>A7748</f>
        <v>VTASST-VTASST Virtual Assistant SOW1</v>
      </c>
    </row>
    <row r="7749" spans="1:4" x14ac:dyDescent="0.35">
      <c r="A7749" t="str">
        <f t="shared" si="241"/>
        <v>VTCOTB-Processar movimento de Compensação de Títulos.
Aplicação funcional para recobrimento dos serviços do sistema VT - BKS</v>
      </c>
      <c r="B7749" s="9" t="s">
        <v>15754</v>
      </c>
      <c r="C7749" s="9" t="s">
        <v>15755</v>
      </c>
      <c r="D7749" t="str">
        <f t="shared" si="242"/>
        <v>VTCOTB-Processar movimento de Compensação de Títulos.
Aplicação funcional para recobrimento dos serviços do sistema VT - BKS</v>
      </c>
    </row>
    <row r="7750" spans="1:4" x14ac:dyDescent="0.35">
      <c r="A7750" t="str">
        <f t="shared" si="241"/>
        <v>WABIGS-WABI SaaS</v>
      </c>
      <c r="B7750" s="9" t="s">
        <v>15756</v>
      </c>
      <c r="C7750" s="9" t="s">
        <v>15757</v>
      </c>
      <c r="D7750" t="str">
        <f t="shared" si="242"/>
        <v>WABIGS-WABI SaaS</v>
      </c>
    </row>
    <row r="7751" spans="1:4" x14ac:dyDescent="0.35">
      <c r="A7751" t="str">
        <f t="shared" si="241"/>
        <v>WARQST-Widget técnico redirector (Liferay) para la integración del buscador cross. Permite redirigir correctamente al resultado de búsqueda sobre las URLs que devuelve Autonomy en los buscadores.
Se corresponde con la aplicación desarrollada WARQSTREDIREC</v>
      </c>
      <c r="B7751" s="9" t="s">
        <v>15758</v>
      </c>
      <c r="C7751" s="9" t="s">
        <v>15759</v>
      </c>
      <c r="D7751" t="str">
        <f t="shared" si="242"/>
        <v>WARQST-Widget técnico redirector (Liferay) para la integración del buscador cross. Permite redirigir correctamente al resultado de búsqueda sobre las URLs que devuelve Autonomy en los buscadores.
Se corresponde con la aplicación desarrollada WARQSTREDIREC</v>
      </c>
    </row>
    <row r="7752" spans="1:4" x14ac:dyDescent="0.35">
      <c r="A7752" t="str">
        <f t="shared" si="241"/>
        <v>WAVEAZ-Aplicativo de contingencia de Wave en Azure</v>
      </c>
      <c r="B7752" s="9" t="s">
        <v>15760</v>
      </c>
      <c r="C7752" s="9" t="s">
        <v>15761</v>
      </c>
      <c r="D7752" t="str">
        <f t="shared" si="242"/>
        <v>WAVEAZ-Aplicativo de contingencia de Wave en Azure</v>
      </c>
    </row>
    <row r="7753" spans="1:4" x14ac:dyDescent="0.35">
      <c r="A7753" t="str">
        <f t="shared" si="241"/>
        <v>WEBCGS-SCF GS Public WEB GS</v>
      </c>
      <c r="B7753" s="9" t="s">
        <v>15762</v>
      </c>
      <c r="C7753" s="9" t="s">
        <v>15763</v>
      </c>
      <c r="D7753" t="str">
        <f t="shared" si="242"/>
        <v>WEBCGS-SCF GS Public WEB GS</v>
      </c>
    </row>
    <row r="7754" spans="1:4" x14ac:dyDescent="0.35">
      <c r="A7754" t="str">
        <f t="shared" si="241"/>
        <v>WESEPR-Web Services de acceso a datos para el portal Responsable de Proyecto</v>
      </c>
      <c r="B7754" s="9" t="s">
        <v>15764</v>
      </c>
      <c r="C7754" s="9" t="s">
        <v>15765</v>
      </c>
      <c r="D7754" t="str">
        <f t="shared" si="242"/>
        <v>WESEPR-Web Services de acceso a datos para el portal Responsable de Proyecto</v>
      </c>
    </row>
    <row r="7755" spans="1:4" x14ac:dyDescent="0.35">
      <c r="A7755" t="str">
        <f t="shared" si="241"/>
        <v>WIKSAN-Aplicativo de Colaboración WIKI. Basado en el Software de Wikimedia</v>
      </c>
      <c r="B7755" s="9" t="s">
        <v>15766</v>
      </c>
      <c r="C7755" s="9" t="s">
        <v>15767</v>
      </c>
      <c r="D7755" t="str">
        <f t="shared" si="242"/>
        <v>WIKSAN-Aplicativo de Colaboración WIKI. Basado en el Software de Wikimedia</v>
      </c>
    </row>
    <row r="7756" spans="1:4" x14ac:dyDescent="0.35">
      <c r="A7756" t="str">
        <f t="shared" si="241"/>
        <v>WIPESE-widget técnico para cubrir la personalización por segmento, este genera una cookie que leen los widgets que tiene la funcionalidad de personalización por segmento</v>
      </c>
      <c r="B7756" s="9" t="s">
        <v>15768</v>
      </c>
      <c r="C7756" s="9" t="s">
        <v>15769</v>
      </c>
      <c r="D7756" t="str">
        <f t="shared" si="242"/>
        <v>WIPESE-widget técnico para cubrir la personalización por segmento, este genera una cookie que leen los widgets que tiene la funcionalidad de personalización por segmento</v>
      </c>
    </row>
    <row r="7757" spans="1:4" x14ac:dyDescent="0.35">
      <c r="A7757" t="str">
        <f t="shared" si="241"/>
        <v>WMSCOR-aplicación producto que a partir de reglas definidas, genera alertas.</v>
      </c>
      <c r="B7757" s="9" t="s">
        <v>15770</v>
      </c>
      <c r="C7757" s="9" t="s">
        <v>15771</v>
      </c>
      <c r="D7757" t="str">
        <f t="shared" si="242"/>
        <v>WMSCOR-aplicación producto que a partir de reglas definidas, genera alertas.</v>
      </c>
    </row>
    <row r="7758" spans="1:4" x14ac:dyDescent="0.35">
      <c r="A7758" t="str">
        <f t="shared" si="241"/>
        <v>WMSUK-Aplicación que agrupa los servicios funcionales para delegar los servicios comunes de la LN de la aplicación core WMS.</v>
      </c>
      <c r="B7758" s="9" t="s">
        <v>15772</v>
      </c>
      <c r="C7758" s="9" t="s">
        <v>15773</v>
      </c>
      <c r="D7758" t="str">
        <f t="shared" si="242"/>
        <v>WMSUK-Aplicación que agrupa los servicios funcionales para delegar los servicios comunes de la LN de la aplicación core WMS.</v>
      </c>
    </row>
    <row r="7759" spans="1:4" x14ac:dyDescent="0.35">
      <c r="A7759" t="str">
        <f t="shared" si="241"/>
        <v>WO1SOV-Canal de oficina para Sovereign</v>
      </c>
      <c r="B7759" s="9" t="s">
        <v>15774</v>
      </c>
      <c r="C7759" s="9" t="s">
        <v>15775</v>
      </c>
      <c r="D7759" t="str">
        <f t="shared" si="242"/>
        <v>WO1SOV-Canal de oficina para Sovereign</v>
      </c>
    </row>
    <row r="7760" spans="1:4" x14ac:dyDescent="0.35">
      <c r="A7760" t="str">
        <f t="shared" si="241"/>
        <v>WOFCCP-RELACION WRITE-OFF PARA CUENTAS PERSONALES</v>
      </c>
      <c r="B7760" s="9" t="s">
        <v>15776</v>
      </c>
      <c r="C7760" s="9" t="s">
        <v>15777</v>
      </c>
      <c r="D7760" t="str">
        <f t="shared" si="242"/>
        <v>WOFCCP-RELACION WRITE-OFF PARA CUENTAS PERSONALES</v>
      </c>
    </row>
    <row r="7761" spans="1:4" x14ac:dyDescent="0.35">
      <c r="A7761" t="str">
        <f t="shared" si="241"/>
        <v>WOFLUK-RELACION WRITE-OFF PARA EL COMPONENTE LOCAL ABBEY</v>
      </c>
      <c r="B7761" s="9" t="s">
        <v>15778</v>
      </c>
      <c r="C7761" s="9" t="s">
        <v>15779</v>
      </c>
      <c r="D7761" t="str">
        <f t="shared" si="242"/>
        <v>WOFLUK-RELACION WRITE-OFF PARA EL COMPONENTE LOCAL ABBEY</v>
      </c>
    </row>
    <row r="7762" spans="1:4" x14ac:dyDescent="0.35">
      <c r="A7762" t="str">
        <f t="shared" si="241"/>
        <v>WOFPCA-RELACION WRITE-OFF PARA PCAS</v>
      </c>
      <c r="B7762" s="9" t="s">
        <v>15780</v>
      </c>
      <c r="C7762" s="9" t="s">
        <v>15781</v>
      </c>
      <c r="D7762" t="str">
        <f t="shared" si="242"/>
        <v>WOFPCA-RELACION WRITE-OFF PARA PCAS</v>
      </c>
    </row>
    <row r="7763" spans="1:4" x14ac:dyDescent="0.35">
      <c r="A7763" t="str">
        <f t="shared" si="241"/>
        <v>WOFPRE-RELACION WRITE-OFF PARA PRESTAMOS</v>
      </c>
      <c r="B7763" s="9" t="s">
        <v>15782</v>
      </c>
      <c r="C7763" s="9" t="s">
        <v>15783</v>
      </c>
      <c r="D7763" t="str">
        <f t="shared" si="242"/>
        <v>WOFPRE-RELACION WRITE-OFF PARA PRESTAMOS</v>
      </c>
    </row>
    <row r="7764" spans="1:4" x14ac:dyDescent="0.35">
      <c r="A7764" t="str">
        <f t="shared" si="241"/>
        <v>WOFSCF-APLICACION QUE CONTIENE LOS COMPONENTES DE CANAL OFICINA PARA SCF</v>
      </c>
      <c r="B7764" s="9" t="s">
        <v>15784</v>
      </c>
      <c r="C7764" s="9" t="s">
        <v>15785</v>
      </c>
      <c r="D7764" t="str">
        <f t="shared" si="242"/>
        <v>WOFSCF-APLICACION QUE CONTIENE LOS COMPONENTES DE CANAL OFICINA PARA SCF</v>
      </c>
    </row>
    <row r="7765" spans="1:4" x14ac:dyDescent="0.35">
      <c r="A7765" t="str">
        <f t="shared" si="241"/>
        <v>WOFSCU-APLICACIóN QUE CONTIENE LOS COMPONENTES DEL CANAL DE OFICINA PARA UKEMPRESAS</v>
      </c>
      <c r="B7765" s="9" t="s">
        <v>15786</v>
      </c>
      <c r="C7765" s="9" t="s">
        <v>15787</v>
      </c>
      <c r="D7765" t="str">
        <f t="shared" si="242"/>
        <v>WOFSCU-APLICACIóN QUE CONTIENE LOS COMPONENTES DEL CANAL DE OFICINA PARA UKEMPRESAS</v>
      </c>
    </row>
    <row r="7766" spans="1:4" x14ac:dyDescent="0.35">
      <c r="A7766" t="str">
        <f t="shared" si="241"/>
        <v>WOFSEB-APLICACIóN QUE CONTIENE LOS COMPONENTES DEL CANAL DE OFICINA PARA SEB</v>
      </c>
      <c r="B7766" s="9" t="s">
        <v>15788</v>
      </c>
      <c r="C7766" s="9" t="s">
        <v>15789</v>
      </c>
      <c r="D7766" t="str">
        <f t="shared" si="242"/>
        <v>WOFSEB-APLICACIóN QUE CONTIENE LOS COMPONENTES DEL CANAL DE OFICINA PARA SEB</v>
      </c>
    </row>
    <row r="7767" spans="1:4" x14ac:dyDescent="0.35">
      <c r="A7767" t="str">
        <f t="shared" si="241"/>
        <v>WOFSOV-APLICACIóN QUE CONTIENE LOS COMPONENTES DEL CANAL DE OFICINAPARA SOVEREIGN.</v>
      </c>
      <c r="B7767" s="9" t="s">
        <v>15790</v>
      </c>
      <c r="C7767" s="9" t="s">
        <v>15791</v>
      </c>
      <c r="D7767" t="str">
        <f t="shared" si="242"/>
        <v>WOFSOV-APLICACIóN QUE CONTIENE LOS COMPONENTES DEL CANAL DE OFICINAPARA SOVEREIGN.</v>
      </c>
    </row>
    <row r="7768" spans="1:4" x14ac:dyDescent="0.35">
      <c r="A7768" t="str">
        <f t="shared" si="241"/>
        <v>WOLSCF-APLICACION QUE CONTIENE LOS COMPONENTES LOCALES DE SCF</v>
      </c>
      <c r="B7768" s="9" t="s">
        <v>15792</v>
      </c>
      <c r="C7768" s="9" t="s">
        <v>15793</v>
      </c>
      <c r="D7768" t="str">
        <f t="shared" si="242"/>
        <v>WOLSCF-APLICACION QUE CONTIENE LOS COMPONENTES LOCALES DE SCF</v>
      </c>
    </row>
    <row r="7769" spans="1:4" x14ac:dyDescent="0.35">
      <c r="A7769" t="str">
        <f t="shared" si="241"/>
        <v>WRABAN-FUNCIONALIDAD ESPECIFICA BANESTO DE WRAPUP</v>
      </c>
      <c r="B7769" s="9" t="s">
        <v>15794</v>
      </c>
      <c r="C7769" s="9" t="s">
        <v>15795</v>
      </c>
      <c r="D7769" t="str">
        <f t="shared" si="242"/>
        <v>WRABAN-FUNCIONALIDAD ESPECIFICA BANESTO DE WRAPUP</v>
      </c>
    </row>
    <row r="7770" spans="1:4" x14ac:dyDescent="0.35">
      <c r="A7770" t="str">
        <f t="shared" si="241"/>
        <v>WRABR1-Wrapup Brasil</v>
      </c>
      <c r="B7770" s="9" t="s">
        <v>15796</v>
      </c>
      <c r="C7770" s="9" t="s">
        <v>15797</v>
      </c>
      <c r="D7770" t="str">
        <f t="shared" si="242"/>
        <v>WRABR1-Wrapup Brasil</v>
      </c>
    </row>
    <row r="7771" spans="1:4" x14ac:dyDescent="0.35">
      <c r="A7771" t="str">
        <f t="shared" si="241"/>
        <v>WRABRA-FUNCIONALIDAD DE WRAP-UP ESPECÍFICA PARA BRASIL</v>
      </c>
      <c r="B7771" s="9" t="s">
        <v>15798</v>
      </c>
      <c r="C7771" s="9" t="s">
        <v>15799</v>
      </c>
      <c r="D7771" t="str">
        <f t="shared" si="242"/>
        <v>WRABRA-FUNCIONALIDAD DE WRAP-UP ESPECÍFICA PARA BRASIL</v>
      </c>
    </row>
    <row r="7772" spans="1:4" x14ac:dyDescent="0.35">
      <c r="A7772" t="str">
        <f t="shared" si="241"/>
        <v>WRACOM-FUNCIONALIDAD COMUN DE WRAPUP</v>
      </c>
      <c r="B7772" s="9" t="s">
        <v>15800</v>
      </c>
      <c r="C7772" s="9" t="s">
        <v>15801</v>
      </c>
      <c r="D7772" t="str">
        <f t="shared" si="242"/>
        <v>WRACOM-FUNCIONALIDAD COMUN DE WRAPUP</v>
      </c>
    </row>
    <row r="7773" spans="1:4" x14ac:dyDescent="0.35">
      <c r="A7773" t="str">
        <f t="shared" si="241"/>
        <v>WRACOR-FUNCIONALIDAD CORE DE WRAP-UP</v>
      </c>
      <c r="B7773" s="9" t="s">
        <v>15802</v>
      </c>
      <c r="C7773" s="9" t="s">
        <v>15803</v>
      </c>
      <c r="D7773" t="str">
        <f t="shared" si="242"/>
        <v>WRACOR-FUNCIONALIDAD CORE DE WRAP-UP</v>
      </c>
    </row>
    <row r="7774" spans="1:4" x14ac:dyDescent="0.35">
      <c r="A7774" t="str">
        <f t="shared" ref="A7774:A7801" si="243">CONCATENATE(C7774,"-",B7774)</f>
        <v>WRAESP-FUNCIONALIDAD DE WRAPUP ESPECIFICA PARA UCP</v>
      </c>
      <c r="B7774" s="9" t="s">
        <v>15804</v>
      </c>
      <c r="C7774" s="9" t="s">
        <v>15805</v>
      </c>
      <c r="D7774" t="str">
        <f t="shared" ref="D7774:D7801" si="244">A7774</f>
        <v>WRAESP-FUNCIONALIDAD DE WRAPUP ESPECIFICA PARA UCP</v>
      </c>
    </row>
    <row r="7775" spans="1:4" x14ac:dyDescent="0.35">
      <c r="A7775" t="str">
        <f t="shared" si="243"/>
        <v>WRAPU1-FUNCIONALIDAD ESPECIFICA UK DE WRAPUP</v>
      </c>
      <c r="B7775" s="9" t="s">
        <v>15806</v>
      </c>
      <c r="C7775" s="9" t="s">
        <v>15807</v>
      </c>
      <c r="D7775" t="str">
        <f t="shared" si="244"/>
        <v>WRAPU1-FUNCIONALIDAD ESPECIFICA UK DE WRAPUP</v>
      </c>
    </row>
    <row r="7776" spans="1:4" x14ac:dyDescent="0.35">
      <c r="A7776" t="str">
        <f t="shared" si="243"/>
        <v>WRAPUK-FUNCIONALIDAD DE WRAP-UP ESPECÍFICA PARA REINO UNIDO</v>
      </c>
      <c r="B7776" s="9" t="s">
        <v>15808</v>
      </c>
      <c r="C7776" s="9" t="s">
        <v>15809</v>
      </c>
      <c r="D7776" t="str">
        <f t="shared" si="244"/>
        <v>WRAPUK-FUNCIONALIDAD DE WRAP-UP ESPECÍFICA PARA REINO UNIDO</v>
      </c>
    </row>
    <row r="7777" spans="1:4" x14ac:dyDescent="0.35">
      <c r="A7777" t="str">
        <f t="shared" si="243"/>
        <v>WRASAN-PRESENTACIÓN SANTANDER DE WRAPUP</v>
      </c>
      <c r="B7777" s="9" t="s">
        <v>15810</v>
      </c>
      <c r="C7777" s="9" t="s">
        <v>15811</v>
      </c>
      <c r="D7777" t="str">
        <f t="shared" si="244"/>
        <v>WRASAN-PRESENTACIÓN SANTANDER DE WRAPUP</v>
      </c>
    </row>
    <row r="7778" spans="1:4" x14ac:dyDescent="0.35">
      <c r="A7778" t="str">
        <f t="shared" si="243"/>
        <v>WRASEB-FUNCIONALIDAD ESPECIFICA SEB DE WRAPUP</v>
      </c>
      <c r="B7778" s="9" t="s">
        <v>15812</v>
      </c>
      <c r="C7778" s="9" t="s">
        <v>15813</v>
      </c>
      <c r="D7778" t="str">
        <f t="shared" si="244"/>
        <v>WRASEB-FUNCIONALIDAD ESPECIFICA SEB DE WRAPUP</v>
      </c>
    </row>
    <row r="7779" spans="1:4" x14ac:dyDescent="0.35">
      <c r="A7779" t="str">
        <f t="shared" si="243"/>
        <v>WRASPN-FUNCIONALIDAD DE WRAP-UP ESPECÍFICA PARA ESPAÑA</v>
      </c>
      <c r="B7779" s="9" t="s">
        <v>15814</v>
      </c>
      <c r="C7779" s="9" t="s">
        <v>15815</v>
      </c>
      <c r="D7779" t="str">
        <f t="shared" si="244"/>
        <v>WRASPN-FUNCIONALIDAD DE WRAP-UP ESPECÍFICA PARA ESPAÑA</v>
      </c>
    </row>
    <row r="7780" spans="1:4" x14ac:dyDescent="0.35">
      <c r="A7780" t="str">
        <f t="shared" si="243"/>
        <v>WRAUSA-FUNCIONALIDAD DE WRAP-UP ESPECÍFICA PARA USA</v>
      </c>
      <c r="B7780" s="9" t="s">
        <v>15816</v>
      </c>
      <c r="C7780" s="9" t="s">
        <v>15817</v>
      </c>
      <c r="D7780" t="str">
        <f t="shared" si="244"/>
        <v>WRAUSA-FUNCIONALIDAD DE WRAP-UP ESPECÍFICA PARA USA</v>
      </c>
    </row>
    <row r="7781" spans="1:4" x14ac:dyDescent="0.35">
      <c r="A7781" t="str">
        <f t="shared" si="243"/>
        <v>WRTOF1-CANAL OFICINA PARA WRITE-OFF</v>
      </c>
      <c r="B7781" s="9" t="s">
        <v>15818</v>
      </c>
      <c r="C7781" s="9" t="s">
        <v>15819</v>
      </c>
      <c r="D7781" t="str">
        <f t="shared" si="244"/>
        <v>WRTOF1-CANAL OFICINA PARA WRITE-OFF</v>
      </c>
    </row>
    <row r="7782" spans="1:4" x14ac:dyDescent="0.35">
      <c r="A7782" t="str">
        <f t="shared" si="243"/>
        <v>WRTOFF-GESTION WRITE-OFF Y CONTROL DEPAGOS.</v>
      </c>
      <c r="B7782" s="9" t="s">
        <v>15820</v>
      </c>
      <c r="C7782" s="9" t="s">
        <v>15821</v>
      </c>
      <c r="D7782" t="str">
        <f t="shared" si="244"/>
        <v>WRTOFF-GESTION WRITE-OFF Y CONTROL DEPAGOS.</v>
      </c>
    </row>
    <row r="7783" spans="1:4" x14ac:dyDescent="0.35">
      <c r="A7783" t="s">
        <v>15822</v>
      </c>
      <c r="B7783" s="9" t="s">
        <v>15823</v>
      </c>
      <c r="C7783" s="9" t="s">
        <v>15824</v>
      </c>
      <c r="D7783" t="s">
        <v>15822</v>
      </c>
    </row>
    <row r="7784" spans="1:4" x14ac:dyDescent="0.35">
      <c r="A7784" t="str">
        <f t="shared" si="243"/>
        <v>WSPRO1-PIEZA PARA EL DESACOPLAMIENTO DE LA INTEGRACIÓN ENTRE APLICATIVOS DEPARTAMENTALES Y COMPONENTES DE PROCESOS, ASÍ COMO PARA BRINDAR UN ESQUEMA MÍNIMO DE SEGURIDAD.</v>
      </c>
      <c r="B7784" s="9" t="s">
        <v>15825</v>
      </c>
      <c r="C7784" s="9" t="s">
        <v>15826</v>
      </c>
      <c r="D7784" t="str">
        <f t="shared" si="244"/>
        <v>WSPRO1-PIEZA PARA EL DESACOPLAMIENTO DE LA INTEGRACIÓN ENTRE APLICATIVOS DEPARTAMENTALES Y COMPONENTES DE PROCESOS, ASÍ COMO PARA BRINDAR UN ESQUEMA MÍNIMO DE SEGURIDAD.</v>
      </c>
    </row>
    <row r="7785" spans="1:4" x14ac:dyDescent="0.35">
      <c r="A7785" t="str">
        <f t="shared" si="243"/>
        <v>WUKDPA-Recupera y presenta los datos de cada producto asociados a su detalle.</v>
      </c>
      <c r="B7785" s="9" t="s">
        <v>15827</v>
      </c>
      <c r="C7785" s="9" t="s">
        <v>15828</v>
      </c>
      <c r="D7785" t="str">
        <f t="shared" si="244"/>
        <v>WUKDPA-Recupera y presenta los datos de cada producto asociados a su detalle.</v>
      </c>
    </row>
    <row r="7786" spans="1:4" x14ac:dyDescent="0.35">
      <c r="A7786" t="str">
        <f t="shared" si="243"/>
        <v>WUKDPP-Recupera y presenta los datos de cada producto asociados a su detalle.   Presenta:  - Datos de cada producto asociados a su detalle.   - Valoración media  Permite la valoración del contenido</v>
      </c>
      <c r="B7786" s="9" t="s">
        <v>15829</v>
      </c>
      <c r="C7786" s="9" t="s">
        <v>15830</v>
      </c>
      <c r="D7786" t="str">
        <f t="shared" si="244"/>
        <v>WUKDPP-Recupera y presenta los datos de cada producto asociados a su detalle.   Presenta:  - Datos de cada producto asociados a su detalle.   - Valoración media  Permite la valoración del contenido</v>
      </c>
    </row>
    <row r="7787" spans="1:4" x14ac:dyDescent="0.35">
      <c r="A7787" t="str">
        <f t="shared" si="243"/>
        <v>WUKDPT-Recupera y presenta los datos de cada producto asociados a su detalle.   Presenta:  - Datos de cada producto asociados a su detalle.   - Valoración media  Permite la valoración del contenido    .</v>
      </c>
      <c r="B7787" s="9" t="s">
        <v>15831</v>
      </c>
      <c r="C7787" s="9" t="s">
        <v>15832</v>
      </c>
      <c r="D7787" t="str">
        <f t="shared" si="244"/>
        <v>WUKDPT-Recupera y presenta los datos de cada producto asociados a su detalle.   Presenta:  - Datos de cada producto asociados a su detalle.   - Valoración media  Permite la valoración del contenido    .</v>
      </c>
    </row>
    <row r="7788" spans="1:4" x14ac:dyDescent="0.35">
      <c r="A7788" t="str">
        <f t="shared" si="243"/>
        <v>WUKFPA-Presenta la lista de productos de la familia de activo</v>
      </c>
      <c r="B7788" s="9" t="s">
        <v>15833</v>
      </c>
      <c r="C7788" s="9" t="s">
        <v>15834</v>
      </c>
      <c r="D7788" t="str">
        <f t="shared" si="244"/>
        <v>WUKFPA-Presenta la lista de productos de la familia de activo</v>
      </c>
    </row>
    <row r="7789" spans="1:4" x14ac:dyDescent="0.35">
      <c r="A7789" t="str">
        <f t="shared" si="243"/>
        <v>WUKFPP-Presenta la lista de productos de la familia de pasivo</v>
      </c>
      <c r="B7789" s="9" t="s">
        <v>15835</v>
      </c>
      <c r="C7789" s="9" t="s">
        <v>15836</v>
      </c>
      <c r="D7789" t="str">
        <f t="shared" si="244"/>
        <v>WUKFPP-Presenta la lista de productos de la familia de pasivo</v>
      </c>
    </row>
    <row r="7790" spans="1:4" x14ac:dyDescent="0.35">
      <c r="A7790" t="str">
        <f t="shared" si="243"/>
        <v>WUKFPT-Presenta la lista de productos de la familia de tarjetas</v>
      </c>
      <c r="B7790" s="9" t="s">
        <v>15837</v>
      </c>
      <c r="C7790" s="9" t="s">
        <v>15838</v>
      </c>
      <c r="D7790" t="str">
        <f t="shared" si="244"/>
        <v>WUKFPT-Presenta la lista de productos de la familia de tarjetas</v>
      </c>
    </row>
    <row r="7791" spans="1:4" x14ac:dyDescent="0.35">
      <c r="A7791" t="str">
        <f t="shared" si="243"/>
        <v>X9MANA-X9.37/100 Management Producto Sovereign</v>
      </c>
      <c r="B7791" s="9" t="s">
        <v>15839</v>
      </c>
      <c r="C7791" s="9" t="s">
        <v>15840</v>
      </c>
      <c r="D7791" t="str">
        <f t="shared" si="244"/>
        <v>X9MANA-X9.37/100 Management Producto Sovereign</v>
      </c>
    </row>
    <row r="7792" spans="1:4" x14ac:dyDescent="0.35">
      <c r="A7792" t="str">
        <f t="shared" si="243"/>
        <v>XMTOTO-Conversores txt em xml e assinatura digital de xml.</v>
      </c>
      <c r="B7792" s="9" t="s">
        <v>15841</v>
      </c>
      <c r="C7792" s="9" t="s">
        <v>15842</v>
      </c>
      <c r="D7792" t="str">
        <f t="shared" si="244"/>
        <v>XMTOTO-Conversores txt em xml e assinatura digital de xml.</v>
      </c>
    </row>
    <row r="7793" spans="1:4" x14ac:dyDescent="0.35">
      <c r="A7793" t="str">
        <f t="shared" si="243"/>
        <v>XXXICC-ADDON LOCAL SCB CATáLOGO</v>
      </c>
      <c r="B7793" s="9" t="s">
        <v>15843</v>
      </c>
      <c r="C7793" s="9" t="s">
        <v>15844</v>
      </c>
      <c r="D7793" t="str">
        <f t="shared" si="244"/>
        <v>XXXICC-ADDON LOCAL SCB CATáLOGO</v>
      </c>
    </row>
    <row r="7794" spans="1:4" x14ac:dyDescent="0.35">
      <c r="A7794" t="str">
        <f t="shared" si="243"/>
        <v>YACETB-Arrecadação de Contas de consumo e Tributos.
Aplicação Funcional para recobrimento dos serviços do sistema YA - BKS</v>
      </c>
      <c r="B7794" s="9" t="s">
        <v>15845</v>
      </c>
      <c r="C7794" s="9" t="s">
        <v>15846</v>
      </c>
      <c r="D7794" t="str">
        <f t="shared" si="244"/>
        <v>YACETB-Arrecadação de Contas de consumo e Tributos.
Aplicação Funcional para recobrimento dos serviços do sistema YA - BKS</v>
      </c>
    </row>
    <row r="7795" spans="1:4" x14ac:dyDescent="0.35">
      <c r="A7795" t="str">
        <f t="shared" si="243"/>
        <v>YACICC-Aplicação Funcional para recobrimentos BKS.
Interface entre os Sistemas Legados do Cash e links externos, ex: VAN e cliente final, recepcionando e retornando arquivos, bem como monitorando os que tiveram sucesso, dos que foram rejeitados (crítica física).</v>
      </c>
      <c r="B7795" s="9" t="s">
        <v>15847</v>
      </c>
      <c r="C7795" s="9" t="s">
        <v>15848</v>
      </c>
      <c r="D7795" t="str">
        <f t="shared" si="244"/>
        <v>YACICC-Aplicação Funcional para recobrimentos BKS.
Interface entre os Sistemas Legados do Cash e links externos, ex: VAN e cliente final, recepcionando e retornando arquivos, bem como monitorando os que tiveram sucesso, dos que foram rejeitados (crítica física).</v>
      </c>
    </row>
    <row r="7796" spans="1:4" x14ac:dyDescent="0.35">
      <c r="A7796" t="str">
        <f t="shared" si="243"/>
        <v>YACPED-Efetuar pagamentos e débitos dos produtos de Pagamento de Fornecedores, Pagamento de Salários e Débito Automático.
Aplicação funcional para recobrimento dos serviços do sistema YL - BKS</v>
      </c>
      <c r="B7796" s="9" t="s">
        <v>15849</v>
      </c>
      <c r="C7796" s="9" t="s">
        <v>15850</v>
      </c>
      <c r="D7796" t="str">
        <f t="shared" si="244"/>
        <v>YACPED-Efetuar pagamentos e débitos dos produtos de Pagamento de Fornecedores, Pagamento de Salários e Débito Automático.
Aplicação funcional para recobrimento dos serviços do sistema YL - BKS</v>
      </c>
    </row>
    <row r="7797" spans="1:4" x14ac:dyDescent="0.35">
      <c r="A7797" t="str">
        <f t="shared" si="243"/>
        <v>YJHOEB-Emissão de hollerith para funcionários que recebem o salário pelo banco.
Aplicação Funcional para recobrimentos BKS.</v>
      </c>
      <c r="B7797" s="9" t="s">
        <v>15851</v>
      </c>
      <c r="C7797" s="9" t="s">
        <v>15852</v>
      </c>
      <c r="D7797" t="str">
        <f t="shared" si="244"/>
        <v>YJHOEB-Emissão de hollerith para funcionários que recebem o salário pelo banco.
Aplicação Funcional para recobrimentos BKS.</v>
      </c>
    </row>
    <row r="7798" spans="1:4" x14ac:dyDescent="0.35">
      <c r="A7798" t="str">
        <f t="shared" si="243"/>
        <v>YOPBIB-Pagamento de benefícios do INSS a seus Beneficiários e/ou Procuradores / Representantes Legais.
Cadastramento para recobrimento dos serviços BKS</v>
      </c>
      <c r="B7798" s="9" t="s">
        <v>15853</v>
      </c>
      <c r="C7798" s="9" t="s">
        <v>15854</v>
      </c>
      <c r="D7798" t="str">
        <f t="shared" si="244"/>
        <v>YOPBIB-Pagamento de benefícios do INSS a seus Beneficiários e/ou Procuradores / Representantes Legais.
Cadastramento para recobrimento dos serviços BKS</v>
      </c>
    </row>
    <row r="7799" spans="1:4" x14ac:dyDescent="0.35">
      <c r="A7799" t="str">
        <f t="shared" si="243"/>
        <v>YVRDVB-Creditar valores recolhidos pelas transportadoras.
Aplicação Funcional para Recobrimentos BKS.</v>
      </c>
      <c r="B7799" s="9" t="s">
        <v>15855</v>
      </c>
      <c r="C7799" s="9" t="s">
        <v>15856</v>
      </c>
      <c r="D7799" t="str">
        <f t="shared" si="244"/>
        <v>YVRDVB-Creditar valores recolhidos pelas transportadoras.
Aplicação Funcional para Recobrimentos BKS.</v>
      </c>
    </row>
    <row r="7800" spans="1:4" x14ac:dyDescent="0.35">
      <c r="A7800" t="str">
        <f t="shared" si="243"/>
        <v>YZCOBK-Sistema de Gestão de Consórcio para o Recobrimento BKS.</v>
      </c>
      <c r="B7800" s="9" t="s">
        <v>15857</v>
      </c>
      <c r="C7800" s="9" t="s">
        <v>15858</v>
      </c>
      <c r="D7800" t="str">
        <f t="shared" si="244"/>
        <v>YZCOBK-Sistema de Gestão de Consórcio para o Recobrimento BKS.</v>
      </c>
    </row>
    <row r="7801" spans="1:4" x14ac:dyDescent="0.35">
      <c r="A7801" t="str">
        <f t="shared" si="243"/>
        <v>ZHHECP-Aplicación de Presentación para Mantenimiento y Consulta del Modelo de Zona Horaria Horarios para Empresa y Centro; que se necesita tener conocimiento en la operativa diaria. De uso general por todas las aplicaciones de y capas del software</v>
      </c>
      <c r="B7801" s="9" t="s">
        <v>15859</v>
      </c>
      <c r="C7801" s="9" t="s">
        <v>15860</v>
      </c>
      <c r="D7801" t="str">
        <f t="shared" si="244"/>
        <v>ZHHECP-Aplicación de Presentación para Mantenimiento y Consulta del Modelo de Zona Horaria Horarios para Empresa y Centro; que se necesita tener conocimiento en la operativa diaria. De uso general por todas las aplicaciones de y capas del software</v>
      </c>
    </row>
    <row r="7802" spans="1:4" x14ac:dyDescent="0.35">
      <c r="A7802" t="str">
        <f t="shared" ref="A7802:A7803" si="245">CONCATENATE(C7802,"-",B7802)</f>
        <v>ZHHPRE-Aplicación para la Lógica de Presentación del Mantenimiento y Consulta del modelo de Zona Horaria y Horario, dónde se recogen todas las Zonas Horarias y Horarios que puedan necesitarse tener en cuenta en cualquier operativa a realizar. Es de uso general por todas las aplicaciones y capas del software</v>
      </c>
      <c r="B7802" s="9" t="s">
        <v>15861</v>
      </c>
      <c r="C7802" s="9" t="s">
        <v>15862</v>
      </c>
      <c r="D7802" t="str">
        <f t="shared" ref="D7802:D7803" si="246">A7802</f>
        <v>ZHHPRE-Aplicación para la Lógica de Presentación del Mantenimiento y Consulta del modelo de Zona Horaria y Horario, dónde se recogen todas las Zonas Horarias y Horarios que puedan necesitarse tener en cuenta en cualquier operativa a realizar. Es de uso general por todas las aplicaciones y capas del software</v>
      </c>
    </row>
    <row r="7803" spans="1:4" x14ac:dyDescent="0.35">
      <c r="A7803" s="113" t="str">
        <f t="shared" si="245"/>
        <v>ZU2020-PLAYGROUND ZURICH 2020</v>
      </c>
      <c r="B7803" s="113" t="s">
        <v>15863</v>
      </c>
      <c r="C7803" s="115" t="s">
        <v>15864</v>
      </c>
      <c r="D7803" s="113" t="str">
        <f t="shared" si="246"/>
        <v>ZU2020-PLAYGROUND ZURICH 2020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C453"/>
  <sheetViews>
    <sheetView showGridLines="0" workbookViewId="0">
      <selection activeCell="C237" sqref="C237"/>
    </sheetView>
  </sheetViews>
  <sheetFormatPr baseColWidth="10" defaultColWidth="11.453125" defaultRowHeight="14.5" x14ac:dyDescent="0.35"/>
  <cols>
    <col min="2" max="2" width="45" customWidth="1"/>
  </cols>
  <sheetData>
    <row r="1" spans="1:3" ht="18.5" x14ac:dyDescent="0.45">
      <c r="A1" s="4" t="s">
        <v>15865</v>
      </c>
    </row>
    <row r="2" spans="1:3" ht="18.5" x14ac:dyDescent="0.45">
      <c r="A2" s="4"/>
    </row>
    <row r="3" spans="1:3" x14ac:dyDescent="0.35">
      <c r="B3" s="11" t="s">
        <v>15866</v>
      </c>
      <c r="C3" s="11" t="s">
        <v>15867</v>
      </c>
    </row>
    <row r="4" spans="1:3" ht="15.75" customHeight="1" x14ac:dyDescent="0.35">
      <c r="B4" s="6" t="s">
        <v>15868</v>
      </c>
      <c r="C4" s="6" t="s">
        <v>15869</v>
      </c>
    </row>
    <row r="5" spans="1:3" ht="15.75" customHeight="1" x14ac:dyDescent="0.35">
      <c r="B5" s="6" t="s">
        <v>15870</v>
      </c>
      <c r="C5" s="6" t="s">
        <v>15871</v>
      </c>
    </row>
    <row r="6" spans="1:3" ht="15.75" customHeight="1" x14ac:dyDescent="0.35">
      <c r="B6" s="6" t="s">
        <v>15872</v>
      </c>
      <c r="C6" s="6" t="s">
        <v>15873</v>
      </c>
    </row>
    <row r="7" spans="1:3" ht="15.75" customHeight="1" x14ac:dyDescent="0.35">
      <c r="B7" s="6" t="s">
        <v>15874</v>
      </c>
      <c r="C7" s="6" t="s">
        <v>15875</v>
      </c>
    </row>
    <row r="8" spans="1:3" ht="15.75" customHeight="1" x14ac:dyDescent="0.35">
      <c r="B8" s="6" t="s">
        <v>232</v>
      </c>
      <c r="C8" s="6" t="s">
        <v>15876</v>
      </c>
    </row>
    <row r="9" spans="1:3" ht="15.75" customHeight="1" x14ac:dyDescent="0.35">
      <c r="B9" s="6" t="s">
        <v>15877</v>
      </c>
      <c r="C9" s="6" t="s">
        <v>15878</v>
      </c>
    </row>
    <row r="10" spans="1:3" ht="15.75" customHeight="1" x14ac:dyDescent="0.35">
      <c r="B10" s="6" t="s">
        <v>15879</v>
      </c>
      <c r="C10" s="6" t="s">
        <v>15880</v>
      </c>
    </row>
    <row r="11" spans="1:3" ht="15.75" customHeight="1" x14ac:dyDescent="0.35">
      <c r="B11" s="6" t="s">
        <v>15881</v>
      </c>
      <c r="C11" s="6" t="s">
        <v>15882</v>
      </c>
    </row>
    <row r="12" spans="1:3" ht="15.75" customHeight="1" x14ac:dyDescent="0.35">
      <c r="B12" s="6" t="s">
        <v>15883</v>
      </c>
      <c r="C12" s="6" t="s">
        <v>15884</v>
      </c>
    </row>
    <row r="13" spans="1:3" ht="15.75" customHeight="1" x14ac:dyDescent="0.35">
      <c r="B13" s="6" t="s">
        <v>15885</v>
      </c>
      <c r="C13" s="6" t="s">
        <v>15886</v>
      </c>
    </row>
    <row r="14" spans="1:3" ht="15.75" customHeight="1" x14ac:dyDescent="0.35">
      <c r="B14" s="6" t="s">
        <v>15887</v>
      </c>
      <c r="C14" s="6" t="s">
        <v>15888</v>
      </c>
    </row>
    <row r="15" spans="1:3" ht="15.75" customHeight="1" x14ac:dyDescent="0.35">
      <c r="B15" s="6" t="s">
        <v>15889</v>
      </c>
      <c r="C15" s="6" t="s">
        <v>15890</v>
      </c>
    </row>
    <row r="16" spans="1:3" ht="15.75" customHeight="1" x14ac:dyDescent="0.35">
      <c r="B16" s="6" t="s">
        <v>15891</v>
      </c>
      <c r="C16" s="6" t="s">
        <v>15892</v>
      </c>
    </row>
    <row r="17" spans="2:3" ht="15.75" customHeight="1" x14ac:dyDescent="0.35">
      <c r="B17" s="6" t="s">
        <v>15893</v>
      </c>
      <c r="C17" s="6" t="s">
        <v>15894</v>
      </c>
    </row>
    <row r="18" spans="2:3" ht="15.75" customHeight="1" x14ac:dyDescent="0.35">
      <c r="B18" s="6" t="s">
        <v>15895</v>
      </c>
      <c r="C18" s="6" t="s">
        <v>15896</v>
      </c>
    </row>
    <row r="19" spans="2:3" ht="15.75" customHeight="1" x14ac:dyDescent="0.35">
      <c r="B19" s="6" t="s">
        <v>15897</v>
      </c>
      <c r="C19" s="6" t="s">
        <v>15898</v>
      </c>
    </row>
    <row r="20" spans="2:3" ht="15.75" customHeight="1" x14ac:dyDescent="0.35">
      <c r="B20" s="6" t="s">
        <v>15899</v>
      </c>
      <c r="C20" s="6" t="s">
        <v>15900</v>
      </c>
    </row>
    <row r="21" spans="2:3" ht="15.75" customHeight="1" x14ac:dyDescent="0.35">
      <c r="B21" s="6" t="s">
        <v>15901</v>
      </c>
      <c r="C21" s="6" t="s">
        <v>15902</v>
      </c>
    </row>
    <row r="22" spans="2:3" ht="15.75" customHeight="1" x14ac:dyDescent="0.35">
      <c r="B22" s="6" t="s">
        <v>15903</v>
      </c>
      <c r="C22" s="6" t="s">
        <v>15904</v>
      </c>
    </row>
    <row r="23" spans="2:3" ht="15.75" customHeight="1" x14ac:dyDescent="0.35">
      <c r="B23" s="6" t="s">
        <v>15905</v>
      </c>
      <c r="C23" s="6" t="s">
        <v>15906</v>
      </c>
    </row>
    <row r="24" spans="2:3" ht="15.75" customHeight="1" x14ac:dyDescent="0.35">
      <c r="B24" s="6" t="s">
        <v>15907</v>
      </c>
      <c r="C24" s="6" t="s">
        <v>15908</v>
      </c>
    </row>
    <row r="25" spans="2:3" ht="15.75" customHeight="1" x14ac:dyDescent="0.35">
      <c r="B25" s="6" t="s">
        <v>15909</v>
      </c>
      <c r="C25" s="6" t="s">
        <v>15910</v>
      </c>
    </row>
    <row r="26" spans="2:3" ht="15.75" customHeight="1" x14ac:dyDescent="0.35">
      <c r="B26" s="6" t="s">
        <v>15911</v>
      </c>
      <c r="C26" s="6" t="s">
        <v>15912</v>
      </c>
    </row>
    <row r="27" spans="2:3" ht="15.75" customHeight="1" x14ac:dyDescent="0.35">
      <c r="B27" s="6" t="s">
        <v>15913</v>
      </c>
      <c r="C27" s="6" t="s">
        <v>15914</v>
      </c>
    </row>
    <row r="28" spans="2:3" ht="15.75" customHeight="1" x14ac:dyDescent="0.35">
      <c r="B28" s="6" t="s">
        <v>15915</v>
      </c>
      <c r="C28" s="6" t="s">
        <v>15916</v>
      </c>
    </row>
    <row r="29" spans="2:3" ht="15.75" customHeight="1" x14ac:dyDescent="0.35">
      <c r="B29" s="6" t="s">
        <v>15917</v>
      </c>
      <c r="C29" s="6" t="s">
        <v>15918</v>
      </c>
    </row>
    <row r="30" spans="2:3" ht="15.75" customHeight="1" x14ac:dyDescent="0.35">
      <c r="B30" s="6" t="s">
        <v>15919</v>
      </c>
      <c r="C30" s="6" t="s">
        <v>15920</v>
      </c>
    </row>
    <row r="31" spans="2:3" ht="15.75" customHeight="1" x14ac:dyDescent="0.35">
      <c r="B31" s="6" t="s">
        <v>15921</v>
      </c>
      <c r="C31" s="6" t="s">
        <v>15922</v>
      </c>
    </row>
    <row r="32" spans="2:3" ht="15.75" customHeight="1" x14ac:dyDescent="0.35">
      <c r="B32" s="6" t="s">
        <v>15923</v>
      </c>
      <c r="C32" s="6" t="s">
        <v>15924</v>
      </c>
    </row>
    <row r="33" spans="2:3" ht="15.75" customHeight="1" x14ac:dyDescent="0.35">
      <c r="B33" s="6" t="s">
        <v>15925</v>
      </c>
      <c r="C33" s="6" t="s">
        <v>15926</v>
      </c>
    </row>
    <row r="34" spans="2:3" ht="15.75" customHeight="1" x14ac:dyDescent="0.35">
      <c r="B34" s="6" t="s">
        <v>15927</v>
      </c>
      <c r="C34" s="6" t="s">
        <v>15928</v>
      </c>
    </row>
    <row r="35" spans="2:3" ht="15.75" customHeight="1" x14ac:dyDescent="0.35">
      <c r="B35" s="6" t="s">
        <v>15929</v>
      </c>
      <c r="C35" s="6" t="s">
        <v>15930</v>
      </c>
    </row>
    <row r="36" spans="2:3" ht="15.75" customHeight="1" x14ac:dyDescent="0.35">
      <c r="B36" s="6" t="s">
        <v>15931</v>
      </c>
      <c r="C36" s="6" t="s">
        <v>15932</v>
      </c>
    </row>
    <row r="37" spans="2:3" ht="15.75" customHeight="1" x14ac:dyDescent="0.35">
      <c r="B37" s="6" t="s">
        <v>15933</v>
      </c>
      <c r="C37" s="6" t="s">
        <v>15934</v>
      </c>
    </row>
    <row r="38" spans="2:3" ht="15.75" customHeight="1" x14ac:dyDescent="0.35">
      <c r="B38" s="6" t="s">
        <v>15935</v>
      </c>
      <c r="C38" s="6" t="s">
        <v>15936</v>
      </c>
    </row>
    <row r="39" spans="2:3" ht="15.75" customHeight="1" x14ac:dyDescent="0.35">
      <c r="B39" s="6" t="s">
        <v>15937</v>
      </c>
      <c r="C39" s="6" t="s">
        <v>15938</v>
      </c>
    </row>
    <row r="40" spans="2:3" ht="15.75" customHeight="1" x14ac:dyDescent="0.35">
      <c r="B40" s="6" t="s">
        <v>15939</v>
      </c>
      <c r="C40" s="6" t="s">
        <v>15940</v>
      </c>
    </row>
    <row r="41" spans="2:3" ht="15.75" customHeight="1" x14ac:dyDescent="0.35">
      <c r="B41" s="6" t="s">
        <v>15941</v>
      </c>
      <c r="C41" s="6" t="s">
        <v>15942</v>
      </c>
    </row>
    <row r="42" spans="2:3" ht="15.75" customHeight="1" x14ac:dyDescent="0.35">
      <c r="B42" s="6" t="s">
        <v>15943</v>
      </c>
      <c r="C42" s="6" t="s">
        <v>15944</v>
      </c>
    </row>
    <row r="43" spans="2:3" ht="15.75" customHeight="1" x14ac:dyDescent="0.35">
      <c r="B43" s="6" t="s">
        <v>15945</v>
      </c>
      <c r="C43" s="6" t="s">
        <v>15946</v>
      </c>
    </row>
    <row r="44" spans="2:3" ht="15.75" customHeight="1" x14ac:dyDescent="0.35">
      <c r="B44" s="6" t="s">
        <v>15947</v>
      </c>
      <c r="C44" s="6" t="s">
        <v>15948</v>
      </c>
    </row>
    <row r="45" spans="2:3" ht="15.75" customHeight="1" x14ac:dyDescent="0.35">
      <c r="B45" s="6" t="s">
        <v>15949</v>
      </c>
      <c r="C45" s="6" t="s">
        <v>15950</v>
      </c>
    </row>
    <row r="46" spans="2:3" ht="15.75" customHeight="1" x14ac:dyDescent="0.35">
      <c r="B46" s="6" t="s">
        <v>15951</v>
      </c>
      <c r="C46" s="6" t="s">
        <v>15952</v>
      </c>
    </row>
    <row r="47" spans="2:3" ht="15.75" customHeight="1" x14ac:dyDescent="0.35">
      <c r="B47" s="6" t="s">
        <v>15953</v>
      </c>
      <c r="C47" s="6" t="s">
        <v>15954</v>
      </c>
    </row>
    <row r="48" spans="2:3" ht="15.75" customHeight="1" x14ac:dyDescent="0.35">
      <c r="B48" s="6" t="s">
        <v>15955</v>
      </c>
      <c r="C48" s="6" t="s">
        <v>15956</v>
      </c>
    </row>
    <row r="49" spans="2:3" ht="15.75" customHeight="1" x14ac:dyDescent="0.35">
      <c r="B49" s="6" t="s">
        <v>15957</v>
      </c>
      <c r="C49" s="6" t="s">
        <v>15958</v>
      </c>
    </row>
    <row r="50" spans="2:3" ht="15.75" customHeight="1" x14ac:dyDescent="0.35">
      <c r="B50" s="6" t="s">
        <v>15959</v>
      </c>
      <c r="C50" s="6" t="s">
        <v>15960</v>
      </c>
    </row>
    <row r="51" spans="2:3" ht="15.75" customHeight="1" x14ac:dyDescent="0.35">
      <c r="B51" s="6" t="s">
        <v>15961</v>
      </c>
      <c r="C51" s="6" t="s">
        <v>15962</v>
      </c>
    </row>
    <row r="52" spans="2:3" ht="15.75" customHeight="1" x14ac:dyDescent="0.35">
      <c r="B52" s="6" t="s">
        <v>15963</v>
      </c>
      <c r="C52" s="6" t="s">
        <v>15964</v>
      </c>
    </row>
    <row r="53" spans="2:3" ht="15.75" customHeight="1" x14ac:dyDescent="0.35">
      <c r="B53" s="6" t="s">
        <v>15965</v>
      </c>
      <c r="C53" s="6" t="s">
        <v>15966</v>
      </c>
    </row>
    <row r="54" spans="2:3" ht="15.75" customHeight="1" x14ac:dyDescent="0.35">
      <c r="B54" s="6" t="s">
        <v>15967</v>
      </c>
      <c r="C54" s="6" t="s">
        <v>15968</v>
      </c>
    </row>
    <row r="55" spans="2:3" ht="15.75" customHeight="1" x14ac:dyDescent="0.35">
      <c r="B55" s="6" t="s">
        <v>15969</v>
      </c>
      <c r="C55" s="6" t="s">
        <v>15970</v>
      </c>
    </row>
    <row r="56" spans="2:3" ht="15.75" customHeight="1" x14ac:dyDescent="0.35">
      <c r="B56" s="6" t="s">
        <v>15971</v>
      </c>
      <c r="C56" s="6" t="s">
        <v>15972</v>
      </c>
    </row>
    <row r="57" spans="2:3" ht="15.75" customHeight="1" x14ac:dyDescent="0.35">
      <c r="B57" s="6" t="s">
        <v>15973</v>
      </c>
      <c r="C57" s="6" t="s">
        <v>15974</v>
      </c>
    </row>
    <row r="58" spans="2:3" ht="15.75" customHeight="1" x14ac:dyDescent="0.35">
      <c r="B58" s="6" t="s">
        <v>15975</v>
      </c>
      <c r="C58" s="6" t="s">
        <v>15976</v>
      </c>
    </row>
    <row r="59" spans="2:3" ht="15.75" customHeight="1" x14ac:dyDescent="0.35">
      <c r="B59" s="6" t="s">
        <v>15977</v>
      </c>
      <c r="C59" s="6" t="s">
        <v>15978</v>
      </c>
    </row>
    <row r="60" spans="2:3" ht="15.75" customHeight="1" x14ac:dyDescent="0.35">
      <c r="B60" s="6" t="s">
        <v>15979</v>
      </c>
      <c r="C60" s="6" t="s">
        <v>15980</v>
      </c>
    </row>
    <row r="61" spans="2:3" ht="15.75" customHeight="1" x14ac:dyDescent="0.35">
      <c r="B61" s="6" t="s">
        <v>15981</v>
      </c>
      <c r="C61" s="6" t="s">
        <v>15982</v>
      </c>
    </row>
    <row r="62" spans="2:3" ht="15.75" customHeight="1" x14ac:dyDescent="0.35">
      <c r="B62" s="6" t="s">
        <v>15983</v>
      </c>
      <c r="C62" s="6" t="s">
        <v>15984</v>
      </c>
    </row>
    <row r="63" spans="2:3" ht="15.75" customHeight="1" x14ac:dyDescent="0.35">
      <c r="B63" s="6" t="s">
        <v>15985</v>
      </c>
      <c r="C63" s="6" t="s">
        <v>15986</v>
      </c>
    </row>
    <row r="64" spans="2:3" ht="15.75" customHeight="1" x14ac:dyDescent="0.35">
      <c r="B64" s="6" t="s">
        <v>15987</v>
      </c>
      <c r="C64" s="6" t="s">
        <v>15988</v>
      </c>
    </row>
    <row r="65" spans="2:3" ht="15.75" customHeight="1" x14ac:dyDescent="0.35">
      <c r="B65" s="6" t="s">
        <v>15989</v>
      </c>
      <c r="C65" s="6" t="s">
        <v>15990</v>
      </c>
    </row>
    <row r="66" spans="2:3" ht="15.75" customHeight="1" x14ac:dyDescent="0.35">
      <c r="B66" s="6" t="s">
        <v>15991</v>
      </c>
      <c r="C66" s="6" t="s">
        <v>15992</v>
      </c>
    </row>
    <row r="67" spans="2:3" ht="15.75" customHeight="1" x14ac:dyDescent="0.35">
      <c r="B67" s="6" t="s">
        <v>15993</v>
      </c>
      <c r="C67" s="6" t="s">
        <v>15994</v>
      </c>
    </row>
    <row r="68" spans="2:3" ht="15.75" customHeight="1" x14ac:dyDescent="0.35">
      <c r="B68" s="6" t="s">
        <v>15995</v>
      </c>
      <c r="C68" s="6" t="s">
        <v>15996</v>
      </c>
    </row>
    <row r="69" spans="2:3" ht="15.75" customHeight="1" x14ac:dyDescent="0.35">
      <c r="B69" s="6" t="s">
        <v>15997</v>
      </c>
      <c r="C69" s="6" t="s">
        <v>15998</v>
      </c>
    </row>
    <row r="70" spans="2:3" ht="15.75" customHeight="1" x14ac:dyDescent="0.35">
      <c r="B70" s="6" t="s">
        <v>15999</v>
      </c>
      <c r="C70" s="6" t="s">
        <v>16000</v>
      </c>
    </row>
    <row r="71" spans="2:3" ht="15.75" customHeight="1" x14ac:dyDescent="0.35">
      <c r="B71" s="6" t="s">
        <v>16001</v>
      </c>
      <c r="C71" s="6" t="s">
        <v>16002</v>
      </c>
    </row>
    <row r="72" spans="2:3" ht="15.75" customHeight="1" x14ac:dyDescent="0.35">
      <c r="B72" s="6" t="s">
        <v>16003</v>
      </c>
      <c r="C72" s="6" t="s">
        <v>16004</v>
      </c>
    </row>
    <row r="73" spans="2:3" ht="15.75" customHeight="1" x14ac:dyDescent="0.35">
      <c r="B73" s="6" t="s">
        <v>16005</v>
      </c>
      <c r="C73" s="6" t="s">
        <v>16006</v>
      </c>
    </row>
    <row r="74" spans="2:3" ht="15.75" customHeight="1" x14ac:dyDescent="0.35">
      <c r="B74" s="6" t="s">
        <v>16007</v>
      </c>
      <c r="C74" s="6" t="s">
        <v>16008</v>
      </c>
    </row>
    <row r="75" spans="2:3" ht="15.75" customHeight="1" x14ac:dyDescent="0.35">
      <c r="B75" s="6" t="s">
        <v>16009</v>
      </c>
      <c r="C75" s="6" t="s">
        <v>16010</v>
      </c>
    </row>
    <row r="76" spans="2:3" ht="15.75" customHeight="1" x14ac:dyDescent="0.35">
      <c r="B76" s="6" t="s">
        <v>16011</v>
      </c>
      <c r="C76" s="6" t="s">
        <v>16012</v>
      </c>
    </row>
    <row r="77" spans="2:3" ht="15.75" customHeight="1" x14ac:dyDescent="0.35">
      <c r="B77" s="6" t="s">
        <v>16013</v>
      </c>
      <c r="C77" s="6" t="s">
        <v>16014</v>
      </c>
    </row>
    <row r="78" spans="2:3" ht="15.75" customHeight="1" x14ac:dyDescent="0.35">
      <c r="B78" s="6" t="s">
        <v>16015</v>
      </c>
      <c r="C78" s="6" t="s">
        <v>16016</v>
      </c>
    </row>
    <row r="79" spans="2:3" ht="15.75" customHeight="1" x14ac:dyDescent="0.35">
      <c r="B79" s="6" t="s">
        <v>16017</v>
      </c>
      <c r="C79" s="6" t="s">
        <v>16018</v>
      </c>
    </row>
    <row r="80" spans="2:3" ht="15.75" customHeight="1" x14ac:dyDescent="0.35">
      <c r="B80" s="6" t="s">
        <v>16019</v>
      </c>
      <c r="C80" s="6" t="s">
        <v>16020</v>
      </c>
    </row>
    <row r="81" spans="2:3" ht="15.75" customHeight="1" x14ac:dyDescent="0.35">
      <c r="B81" s="6" t="s">
        <v>16021</v>
      </c>
      <c r="C81" s="6" t="s">
        <v>16022</v>
      </c>
    </row>
    <row r="82" spans="2:3" ht="15.75" customHeight="1" x14ac:dyDescent="0.35">
      <c r="B82" s="6" t="s">
        <v>16023</v>
      </c>
      <c r="C82" s="6" t="s">
        <v>16024</v>
      </c>
    </row>
    <row r="83" spans="2:3" ht="15.75" customHeight="1" x14ac:dyDescent="0.35">
      <c r="B83" s="6" t="s">
        <v>16025</v>
      </c>
      <c r="C83" s="6" t="s">
        <v>16026</v>
      </c>
    </row>
    <row r="84" spans="2:3" ht="15.75" customHeight="1" x14ac:dyDescent="0.35">
      <c r="B84" s="6" t="s">
        <v>16027</v>
      </c>
      <c r="C84" s="6" t="s">
        <v>16028</v>
      </c>
    </row>
    <row r="85" spans="2:3" ht="15.75" customHeight="1" x14ac:dyDescent="0.35">
      <c r="B85" s="6" t="s">
        <v>16029</v>
      </c>
      <c r="C85" s="6" t="s">
        <v>16030</v>
      </c>
    </row>
    <row r="86" spans="2:3" ht="15.75" customHeight="1" x14ac:dyDescent="0.35">
      <c r="B86" s="6" t="s">
        <v>16031</v>
      </c>
      <c r="C86" s="6" t="s">
        <v>16032</v>
      </c>
    </row>
    <row r="87" spans="2:3" ht="15.75" customHeight="1" x14ac:dyDescent="0.35">
      <c r="B87" s="6" t="s">
        <v>16033</v>
      </c>
      <c r="C87" s="6" t="s">
        <v>16034</v>
      </c>
    </row>
    <row r="88" spans="2:3" ht="15.75" customHeight="1" x14ac:dyDescent="0.35">
      <c r="B88" s="6" t="s">
        <v>16035</v>
      </c>
      <c r="C88" s="6" t="s">
        <v>16036</v>
      </c>
    </row>
    <row r="89" spans="2:3" ht="15.75" customHeight="1" x14ac:dyDescent="0.35">
      <c r="B89" s="6" t="s">
        <v>16037</v>
      </c>
      <c r="C89" s="6" t="s">
        <v>16038</v>
      </c>
    </row>
    <row r="90" spans="2:3" ht="15.75" customHeight="1" x14ac:dyDescent="0.35">
      <c r="B90" s="6" t="s">
        <v>16039</v>
      </c>
      <c r="C90" s="6" t="s">
        <v>736</v>
      </c>
    </row>
    <row r="91" spans="2:3" ht="15.75" customHeight="1" x14ac:dyDescent="0.35">
      <c r="B91" s="6" t="s">
        <v>16040</v>
      </c>
      <c r="C91" s="6" t="s">
        <v>16041</v>
      </c>
    </row>
    <row r="92" spans="2:3" ht="15.75" customHeight="1" x14ac:dyDescent="0.35">
      <c r="B92" s="6" t="s">
        <v>16042</v>
      </c>
      <c r="C92" s="6" t="s">
        <v>16043</v>
      </c>
    </row>
    <row r="93" spans="2:3" ht="15.75" customHeight="1" x14ac:dyDescent="0.35">
      <c r="B93" s="6" t="s">
        <v>16044</v>
      </c>
      <c r="C93" s="6" t="s">
        <v>16045</v>
      </c>
    </row>
    <row r="94" spans="2:3" ht="15.75" customHeight="1" x14ac:dyDescent="0.35">
      <c r="B94" s="6" t="s">
        <v>16046</v>
      </c>
      <c r="C94" s="6" t="s">
        <v>16047</v>
      </c>
    </row>
    <row r="95" spans="2:3" ht="15.75" customHeight="1" x14ac:dyDescent="0.35">
      <c r="B95" s="6" t="s">
        <v>16048</v>
      </c>
      <c r="C95" s="6" t="s">
        <v>16049</v>
      </c>
    </row>
    <row r="96" spans="2:3" ht="15.75" customHeight="1" x14ac:dyDescent="0.35">
      <c r="B96" s="6" t="s">
        <v>16050</v>
      </c>
      <c r="C96" s="6" t="s">
        <v>16051</v>
      </c>
    </row>
    <row r="97" spans="2:3" ht="15.75" customHeight="1" x14ac:dyDescent="0.35">
      <c r="B97" s="6" t="s">
        <v>16052</v>
      </c>
      <c r="C97" s="6" t="s">
        <v>16053</v>
      </c>
    </row>
    <row r="98" spans="2:3" ht="15.75" customHeight="1" x14ac:dyDescent="0.35">
      <c r="B98" s="6" t="s">
        <v>16054</v>
      </c>
      <c r="C98" s="6" t="s">
        <v>16055</v>
      </c>
    </row>
    <row r="99" spans="2:3" ht="15.75" customHeight="1" x14ac:dyDescent="0.35">
      <c r="B99" s="6" t="s">
        <v>16056</v>
      </c>
      <c r="C99" s="6" t="s">
        <v>16057</v>
      </c>
    </row>
    <row r="100" spans="2:3" ht="15.75" customHeight="1" x14ac:dyDescent="0.35">
      <c r="B100" s="6" t="s">
        <v>16058</v>
      </c>
      <c r="C100" s="6" t="s">
        <v>16059</v>
      </c>
    </row>
    <row r="101" spans="2:3" ht="15.75" customHeight="1" x14ac:dyDescent="0.35">
      <c r="B101" s="6" t="s">
        <v>16060</v>
      </c>
      <c r="C101" s="6" t="s">
        <v>16061</v>
      </c>
    </row>
    <row r="102" spans="2:3" ht="15.75" customHeight="1" x14ac:dyDescent="0.35">
      <c r="B102" s="6" t="s">
        <v>16062</v>
      </c>
      <c r="C102" s="6" t="s">
        <v>16063</v>
      </c>
    </row>
    <row r="103" spans="2:3" ht="15.75" customHeight="1" x14ac:dyDescent="0.35">
      <c r="B103" s="6" t="s">
        <v>16064</v>
      </c>
      <c r="C103" s="6" t="s">
        <v>16065</v>
      </c>
    </row>
    <row r="104" spans="2:3" ht="15.75" customHeight="1" x14ac:dyDescent="0.35">
      <c r="B104" s="6" t="s">
        <v>16066</v>
      </c>
      <c r="C104" s="6" t="s">
        <v>16067</v>
      </c>
    </row>
    <row r="105" spans="2:3" ht="15.75" customHeight="1" x14ac:dyDescent="0.35">
      <c r="B105" s="6" t="s">
        <v>16068</v>
      </c>
      <c r="C105" s="6" t="s">
        <v>16069</v>
      </c>
    </row>
    <row r="106" spans="2:3" ht="15.75" customHeight="1" x14ac:dyDescent="0.35">
      <c r="B106" s="6" t="s">
        <v>16070</v>
      </c>
      <c r="C106" s="6" t="s">
        <v>16071</v>
      </c>
    </row>
    <row r="107" spans="2:3" ht="15.75" customHeight="1" x14ac:dyDescent="0.35">
      <c r="B107" s="6" t="s">
        <v>16072</v>
      </c>
      <c r="C107" s="6" t="s">
        <v>16073</v>
      </c>
    </row>
    <row r="108" spans="2:3" ht="15.75" customHeight="1" x14ac:dyDescent="0.35">
      <c r="B108" s="6" t="s">
        <v>16074</v>
      </c>
      <c r="C108" s="6" t="s">
        <v>16075</v>
      </c>
    </row>
    <row r="109" spans="2:3" ht="15.75" customHeight="1" x14ac:dyDescent="0.35">
      <c r="B109" s="6" t="s">
        <v>16076</v>
      </c>
      <c r="C109" s="6" t="s">
        <v>16077</v>
      </c>
    </row>
    <row r="110" spans="2:3" ht="15.75" customHeight="1" x14ac:dyDescent="0.35">
      <c r="B110" s="6" t="s">
        <v>16078</v>
      </c>
      <c r="C110" s="6" t="s">
        <v>16079</v>
      </c>
    </row>
    <row r="111" spans="2:3" ht="15.75" customHeight="1" x14ac:dyDescent="0.35">
      <c r="B111" s="6" t="s">
        <v>16080</v>
      </c>
      <c r="C111" s="6" t="s">
        <v>16081</v>
      </c>
    </row>
    <row r="112" spans="2:3" ht="15.75" customHeight="1" x14ac:dyDescent="0.35">
      <c r="B112" s="6" t="s">
        <v>16082</v>
      </c>
      <c r="C112" s="6" t="s">
        <v>16083</v>
      </c>
    </row>
    <row r="113" spans="2:3" ht="15.75" customHeight="1" x14ac:dyDescent="0.35">
      <c r="B113" s="6" t="s">
        <v>16084</v>
      </c>
      <c r="C113" s="6" t="s">
        <v>16085</v>
      </c>
    </row>
    <row r="114" spans="2:3" ht="15.75" customHeight="1" x14ac:dyDescent="0.35">
      <c r="B114" s="6" t="s">
        <v>16086</v>
      </c>
      <c r="C114" s="6" t="s">
        <v>16087</v>
      </c>
    </row>
    <row r="115" spans="2:3" ht="15.75" customHeight="1" x14ac:dyDescent="0.35">
      <c r="B115" s="6" t="s">
        <v>16088</v>
      </c>
      <c r="C115" s="6" t="s">
        <v>16089</v>
      </c>
    </row>
    <row r="116" spans="2:3" ht="15.75" customHeight="1" x14ac:dyDescent="0.35">
      <c r="B116" s="6" t="s">
        <v>16090</v>
      </c>
      <c r="C116" s="6" t="s">
        <v>16091</v>
      </c>
    </row>
    <row r="117" spans="2:3" ht="15.75" customHeight="1" x14ac:dyDescent="0.35">
      <c r="B117" s="6" t="s">
        <v>16092</v>
      </c>
      <c r="C117" s="6" t="s">
        <v>16093</v>
      </c>
    </row>
    <row r="118" spans="2:3" ht="15.75" customHeight="1" x14ac:dyDescent="0.35">
      <c r="B118" s="6" t="s">
        <v>16094</v>
      </c>
      <c r="C118" s="6" t="s">
        <v>16095</v>
      </c>
    </row>
    <row r="119" spans="2:3" ht="15.75" customHeight="1" x14ac:dyDescent="0.35">
      <c r="B119" s="6" t="s">
        <v>16096</v>
      </c>
      <c r="C119" s="6" t="s">
        <v>16097</v>
      </c>
    </row>
    <row r="120" spans="2:3" ht="15.75" customHeight="1" x14ac:dyDescent="0.35">
      <c r="B120" s="6" t="s">
        <v>16098</v>
      </c>
      <c r="C120" s="6" t="s">
        <v>16099</v>
      </c>
    </row>
    <row r="121" spans="2:3" ht="15.75" customHeight="1" x14ac:dyDescent="0.35">
      <c r="B121" s="6" t="s">
        <v>16100</v>
      </c>
      <c r="C121" s="6" t="s">
        <v>16101</v>
      </c>
    </row>
    <row r="122" spans="2:3" ht="15.75" customHeight="1" x14ac:dyDescent="0.35">
      <c r="B122" s="6" t="s">
        <v>16102</v>
      </c>
      <c r="C122" s="6" t="s">
        <v>16103</v>
      </c>
    </row>
    <row r="123" spans="2:3" ht="15.75" customHeight="1" x14ac:dyDescent="0.35">
      <c r="B123" s="6" t="s">
        <v>16104</v>
      </c>
      <c r="C123" s="6" t="s">
        <v>16105</v>
      </c>
    </row>
    <row r="124" spans="2:3" ht="15.75" customHeight="1" x14ac:dyDescent="0.35">
      <c r="B124" s="6" t="s">
        <v>16106</v>
      </c>
      <c r="C124" s="6" t="s">
        <v>16107</v>
      </c>
    </row>
    <row r="125" spans="2:3" ht="15.75" customHeight="1" x14ac:dyDescent="0.35">
      <c r="B125" s="6" t="s">
        <v>16108</v>
      </c>
      <c r="C125" s="6" t="s">
        <v>16109</v>
      </c>
    </row>
    <row r="126" spans="2:3" ht="15.75" customHeight="1" x14ac:dyDescent="0.35">
      <c r="B126" s="6" t="s">
        <v>573</v>
      </c>
      <c r="C126" s="6" t="s">
        <v>16110</v>
      </c>
    </row>
    <row r="127" spans="2:3" ht="15.75" customHeight="1" x14ac:dyDescent="0.35">
      <c r="B127" s="6" t="s">
        <v>16111</v>
      </c>
      <c r="C127" s="6" t="s">
        <v>16112</v>
      </c>
    </row>
    <row r="128" spans="2:3" ht="15.75" customHeight="1" x14ac:dyDescent="0.35">
      <c r="B128" s="6" t="s">
        <v>16113</v>
      </c>
      <c r="C128" s="6" t="s">
        <v>16114</v>
      </c>
    </row>
    <row r="129" spans="2:3" ht="15.75" customHeight="1" x14ac:dyDescent="0.35">
      <c r="B129" s="6" t="s">
        <v>16115</v>
      </c>
      <c r="C129" s="6" t="s">
        <v>16116</v>
      </c>
    </row>
    <row r="130" spans="2:3" ht="15.75" customHeight="1" x14ac:dyDescent="0.35">
      <c r="B130" s="6" t="s">
        <v>16117</v>
      </c>
      <c r="C130" s="6" t="s">
        <v>16118</v>
      </c>
    </row>
    <row r="131" spans="2:3" ht="15.75" customHeight="1" x14ac:dyDescent="0.35">
      <c r="B131" s="6" t="s">
        <v>16119</v>
      </c>
      <c r="C131" s="6" t="s">
        <v>16120</v>
      </c>
    </row>
    <row r="132" spans="2:3" ht="15.75" customHeight="1" x14ac:dyDescent="0.35">
      <c r="B132" s="6" t="s">
        <v>16121</v>
      </c>
      <c r="C132" s="6" t="s">
        <v>16122</v>
      </c>
    </row>
    <row r="133" spans="2:3" ht="15.75" customHeight="1" x14ac:dyDescent="0.35">
      <c r="B133" s="6" t="s">
        <v>16123</v>
      </c>
      <c r="C133" s="6" t="s">
        <v>16124</v>
      </c>
    </row>
    <row r="134" spans="2:3" ht="15.75" customHeight="1" x14ac:dyDescent="0.35">
      <c r="B134" s="6" t="s">
        <v>16125</v>
      </c>
      <c r="C134" s="6" t="s">
        <v>16126</v>
      </c>
    </row>
    <row r="135" spans="2:3" ht="15.75" customHeight="1" x14ac:dyDescent="0.35">
      <c r="B135" s="6" t="s">
        <v>16127</v>
      </c>
      <c r="C135" s="6" t="s">
        <v>16128</v>
      </c>
    </row>
    <row r="136" spans="2:3" ht="15.75" customHeight="1" x14ac:dyDescent="0.35">
      <c r="B136" s="6" t="s">
        <v>16129</v>
      </c>
      <c r="C136" s="6" t="s">
        <v>16130</v>
      </c>
    </row>
    <row r="137" spans="2:3" ht="15.75" customHeight="1" x14ac:dyDescent="0.35">
      <c r="B137" s="6" t="s">
        <v>16131</v>
      </c>
      <c r="C137" s="6" t="s">
        <v>16132</v>
      </c>
    </row>
    <row r="138" spans="2:3" ht="15.75" customHeight="1" x14ac:dyDescent="0.35">
      <c r="B138" s="6" t="s">
        <v>16133</v>
      </c>
      <c r="C138" s="6" t="s">
        <v>16134</v>
      </c>
    </row>
    <row r="139" spans="2:3" ht="15.75" customHeight="1" x14ac:dyDescent="0.35">
      <c r="B139" s="6" t="s">
        <v>16135</v>
      </c>
      <c r="C139" s="6" t="s">
        <v>16136</v>
      </c>
    </row>
    <row r="140" spans="2:3" ht="15.75" customHeight="1" x14ac:dyDescent="0.35">
      <c r="B140" s="6" t="s">
        <v>16137</v>
      </c>
      <c r="C140" s="6" t="s">
        <v>16138</v>
      </c>
    </row>
    <row r="141" spans="2:3" ht="15.75" customHeight="1" x14ac:dyDescent="0.35">
      <c r="B141" s="6" t="s">
        <v>16139</v>
      </c>
      <c r="C141" s="6" t="s">
        <v>16140</v>
      </c>
    </row>
    <row r="142" spans="2:3" ht="15.75" customHeight="1" x14ac:dyDescent="0.35">
      <c r="B142" s="6" t="s">
        <v>16141</v>
      </c>
      <c r="C142" s="6" t="s">
        <v>16142</v>
      </c>
    </row>
    <row r="143" spans="2:3" ht="15.75" customHeight="1" x14ac:dyDescent="0.35">
      <c r="B143" s="6" t="s">
        <v>16143</v>
      </c>
      <c r="C143" s="6" t="s">
        <v>16144</v>
      </c>
    </row>
    <row r="144" spans="2:3" ht="15.75" customHeight="1" x14ac:dyDescent="0.35">
      <c r="B144" s="6" t="s">
        <v>16145</v>
      </c>
      <c r="C144" s="6" t="s">
        <v>16146</v>
      </c>
    </row>
    <row r="145" spans="2:3" ht="15.75" customHeight="1" x14ac:dyDescent="0.35">
      <c r="B145" s="6" t="s">
        <v>16147</v>
      </c>
      <c r="C145" s="6" t="s">
        <v>16148</v>
      </c>
    </row>
    <row r="146" spans="2:3" ht="15.75" customHeight="1" x14ac:dyDescent="0.35">
      <c r="B146" s="6" t="s">
        <v>16149</v>
      </c>
      <c r="C146" s="6" t="s">
        <v>16150</v>
      </c>
    </row>
    <row r="147" spans="2:3" ht="15.75" customHeight="1" x14ac:dyDescent="0.35">
      <c r="B147" s="6" t="s">
        <v>16151</v>
      </c>
      <c r="C147" s="6" t="s">
        <v>16152</v>
      </c>
    </row>
    <row r="148" spans="2:3" ht="15.75" customHeight="1" x14ac:dyDescent="0.35">
      <c r="B148" s="6" t="s">
        <v>16153</v>
      </c>
      <c r="C148" s="6" t="s">
        <v>16154</v>
      </c>
    </row>
    <row r="149" spans="2:3" ht="15.75" customHeight="1" x14ac:dyDescent="0.35">
      <c r="B149" s="6" t="s">
        <v>16155</v>
      </c>
      <c r="C149" s="6" t="s">
        <v>16156</v>
      </c>
    </row>
    <row r="150" spans="2:3" ht="15.75" customHeight="1" x14ac:dyDescent="0.35">
      <c r="B150" s="6" t="s">
        <v>16157</v>
      </c>
      <c r="C150" s="6" t="s">
        <v>16158</v>
      </c>
    </row>
    <row r="151" spans="2:3" ht="15.75" customHeight="1" x14ac:dyDescent="0.35">
      <c r="B151" s="6" t="s">
        <v>16159</v>
      </c>
      <c r="C151" s="6" t="s">
        <v>16160</v>
      </c>
    </row>
    <row r="152" spans="2:3" ht="15.75" customHeight="1" x14ac:dyDescent="0.35">
      <c r="B152" s="6" t="s">
        <v>16161</v>
      </c>
      <c r="C152" s="6" t="s">
        <v>16162</v>
      </c>
    </row>
    <row r="153" spans="2:3" ht="15.75" customHeight="1" x14ac:dyDescent="0.35">
      <c r="B153" s="6" t="s">
        <v>16163</v>
      </c>
      <c r="C153" s="6" t="s">
        <v>16164</v>
      </c>
    </row>
    <row r="154" spans="2:3" ht="15.75" customHeight="1" x14ac:dyDescent="0.35">
      <c r="B154" s="6" t="s">
        <v>16165</v>
      </c>
      <c r="C154" s="6" t="s">
        <v>16166</v>
      </c>
    </row>
    <row r="155" spans="2:3" ht="15.75" customHeight="1" x14ac:dyDescent="0.35">
      <c r="B155" s="6" t="s">
        <v>16167</v>
      </c>
      <c r="C155" s="6" t="s">
        <v>16168</v>
      </c>
    </row>
    <row r="156" spans="2:3" ht="15.75" customHeight="1" x14ac:dyDescent="0.35">
      <c r="B156" s="6" t="s">
        <v>16169</v>
      </c>
      <c r="C156" s="6" t="s">
        <v>16170</v>
      </c>
    </row>
    <row r="157" spans="2:3" ht="15.75" customHeight="1" x14ac:dyDescent="0.35">
      <c r="B157" s="6" t="s">
        <v>16171</v>
      </c>
      <c r="C157" s="6" t="s">
        <v>16172</v>
      </c>
    </row>
    <row r="158" spans="2:3" ht="15.75" customHeight="1" x14ac:dyDescent="0.35">
      <c r="B158" s="6" t="s">
        <v>16173</v>
      </c>
      <c r="C158" s="6" t="s">
        <v>16174</v>
      </c>
    </row>
    <row r="159" spans="2:3" ht="15.75" customHeight="1" x14ac:dyDescent="0.35">
      <c r="B159" s="6" t="s">
        <v>16175</v>
      </c>
      <c r="C159" s="6" t="s">
        <v>16176</v>
      </c>
    </row>
    <row r="160" spans="2:3" ht="15.75" customHeight="1" x14ac:dyDescent="0.35">
      <c r="B160" s="6" t="s">
        <v>16177</v>
      </c>
      <c r="C160" s="6" t="s">
        <v>16178</v>
      </c>
    </row>
    <row r="161" spans="2:3" ht="15.75" customHeight="1" x14ac:dyDescent="0.35">
      <c r="B161" s="6" t="s">
        <v>16179</v>
      </c>
      <c r="C161" s="6" t="s">
        <v>16180</v>
      </c>
    </row>
    <row r="162" spans="2:3" ht="15.75" customHeight="1" x14ac:dyDescent="0.35">
      <c r="B162" s="6" t="s">
        <v>16181</v>
      </c>
      <c r="C162" s="6" t="s">
        <v>16182</v>
      </c>
    </row>
    <row r="163" spans="2:3" ht="15.75" customHeight="1" x14ac:dyDescent="0.35">
      <c r="B163" s="6" t="s">
        <v>16183</v>
      </c>
      <c r="C163" s="6" t="s">
        <v>16184</v>
      </c>
    </row>
    <row r="164" spans="2:3" ht="15.75" customHeight="1" x14ac:dyDescent="0.35">
      <c r="B164" s="6" t="s">
        <v>16185</v>
      </c>
      <c r="C164" s="6" t="s">
        <v>16186</v>
      </c>
    </row>
    <row r="165" spans="2:3" ht="15.75" customHeight="1" x14ac:dyDescent="0.35">
      <c r="B165" s="6" t="s">
        <v>16187</v>
      </c>
      <c r="C165" s="6" t="s">
        <v>16188</v>
      </c>
    </row>
    <row r="166" spans="2:3" ht="15.75" customHeight="1" x14ac:dyDescent="0.35">
      <c r="B166" s="6" t="s">
        <v>591</v>
      </c>
      <c r="C166" s="6" t="s">
        <v>16189</v>
      </c>
    </row>
    <row r="167" spans="2:3" ht="15.75" customHeight="1" x14ac:dyDescent="0.35">
      <c r="B167" s="6" t="s">
        <v>16190</v>
      </c>
      <c r="C167" s="6" t="s">
        <v>16191</v>
      </c>
    </row>
    <row r="168" spans="2:3" ht="15.75" customHeight="1" x14ac:dyDescent="0.35">
      <c r="B168" s="6" t="s">
        <v>16192</v>
      </c>
      <c r="C168" s="6" t="s">
        <v>16193</v>
      </c>
    </row>
    <row r="169" spans="2:3" ht="15.75" customHeight="1" x14ac:dyDescent="0.35">
      <c r="B169" s="6" t="s">
        <v>16194</v>
      </c>
      <c r="C169" s="6" t="s">
        <v>16195</v>
      </c>
    </row>
    <row r="170" spans="2:3" ht="15.75" customHeight="1" x14ac:dyDescent="0.35">
      <c r="B170" s="6" t="s">
        <v>16196</v>
      </c>
      <c r="C170" s="6" t="s">
        <v>16197</v>
      </c>
    </row>
    <row r="171" spans="2:3" ht="15.75" customHeight="1" x14ac:dyDescent="0.35">
      <c r="B171" s="6" t="s">
        <v>16198</v>
      </c>
      <c r="C171" s="6" t="s">
        <v>16199</v>
      </c>
    </row>
    <row r="172" spans="2:3" ht="15.75" customHeight="1" x14ac:dyDescent="0.35">
      <c r="B172" s="6" t="s">
        <v>16200</v>
      </c>
      <c r="C172" s="6" t="s">
        <v>16201</v>
      </c>
    </row>
    <row r="173" spans="2:3" ht="15.75" customHeight="1" x14ac:dyDescent="0.35">
      <c r="B173" s="6" t="s">
        <v>16202</v>
      </c>
      <c r="C173" s="6" t="s">
        <v>16203</v>
      </c>
    </row>
    <row r="174" spans="2:3" ht="15.75" customHeight="1" x14ac:dyDescent="0.35">
      <c r="B174" s="6" t="s">
        <v>16204</v>
      </c>
      <c r="C174" s="6" t="s">
        <v>16205</v>
      </c>
    </row>
    <row r="175" spans="2:3" ht="15.75" customHeight="1" x14ac:dyDescent="0.35">
      <c r="B175" s="6" t="s">
        <v>16206</v>
      </c>
      <c r="C175" s="6" t="s">
        <v>16207</v>
      </c>
    </row>
    <row r="176" spans="2:3" ht="15.75" customHeight="1" x14ac:dyDescent="0.35">
      <c r="B176" s="6" t="s">
        <v>16208</v>
      </c>
      <c r="C176" s="6" t="s">
        <v>16209</v>
      </c>
    </row>
    <row r="177" spans="2:3" ht="15.75" customHeight="1" x14ac:dyDescent="0.35">
      <c r="B177" s="6" t="s">
        <v>16210</v>
      </c>
      <c r="C177" s="6" t="s">
        <v>16211</v>
      </c>
    </row>
    <row r="178" spans="2:3" ht="15.75" customHeight="1" x14ac:dyDescent="0.35">
      <c r="B178" s="6" t="s">
        <v>16212</v>
      </c>
      <c r="C178" s="6" t="s">
        <v>16213</v>
      </c>
    </row>
    <row r="179" spans="2:3" ht="15.75" customHeight="1" x14ac:dyDescent="0.35">
      <c r="B179" s="6" t="s">
        <v>16214</v>
      </c>
      <c r="C179" s="6" t="s">
        <v>16215</v>
      </c>
    </row>
    <row r="180" spans="2:3" ht="15.75" customHeight="1" x14ac:dyDescent="0.35">
      <c r="B180" s="6" t="s">
        <v>16216</v>
      </c>
      <c r="C180" s="6" t="s">
        <v>16217</v>
      </c>
    </row>
    <row r="181" spans="2:3" ht="15.75" customHeight="1" x14ac:dyDescent="0.35">
      <c r="B181" s="6" t="s">
        <v>16218</v>
      </c>
      <c r="C181" s="6" t="s">
        <v>16219</v>
      </c>
    </row>
    <row r="182" spans="2:3" ht="15.75" customHeight="1" x14ac:dyDescent="0.35">
      <c r="B182" s="6" t="s">
        <v>16220</v>
      </c>
      <c r="C182" s="6" t="s">
        <v>16221</v>
      </c>
    </row>
    <row r="183" spans="2:3" ht="15.75" customHeight="1" x14ac:dyDescent="0.35">
      <c r="B183" s="6" t="s">
        <v>16222</v>
      </c>
      <c r="C183" s="6" t="s">
        <v>16223</v>
      </c>
    </row>
    <row r="184" spans="2:3" ht="15.75" customHeight="1" x14ac:dyDescent="0.35">
      <c r="B184" s="6" t="s">
        <v>16224</v>
      </c>
      <c r="C184" s="6" t="s">
        <v>16225</v>
      </c>
    </row>
    <row r="185" spans="2:3" ht="15.75" customHeight="1" x14ac:dyDescent="0.35">
      <c r="B185" s="6" t="s">
        <v>16226</v>
      </c>
      <c r="C185" s="6" t="s">
        <v>16227</v>
      </c>
    </row>
    <row r="186" spans="2:3" ht="15.75" customHeight="1" x14ac:dyDescent="0.35">
      <c r="B186" s="6" t="s">
        <v>16228</v>
      </c>
      <c r="C186" s="6" t="s">
        <v>16229</v>
      </c>
    </row>
    <row r="187" spans="2:3" ht="15.75" customHeight="1" x14ac:dyDescent="0.35">
      <c r="B187" s="6" t="s">
        <v>16230</v>
      </c>
      <c r="C187" s="6" t="s">
        <v>16231</v>
      </c>
    </row>
    <row r="188" spans="2:3" ht="15.75" customHeight="1" x14ac:dyDescent="0.35">
      <c r="B188" s="6" t="s">
        <v>16232</v>
      </c>
      <c r="C188" s="6" t="s">
        <v>16233</v>
      </c>
    </row>
    <row r="189" spans="2:3" ht="15.75" customHeight="1" x14ac:dyDescent="0.35">
      <c r="B189" s="6" t="s">
        <v>16234</v>
      </c>
      <c r="C189" s="6" t="s">
        <v>16235</v>
      </c>
    </row>
    <row r="190" spans="2:3" ht="15.75" customHeight="1" x14ac:dyDescent="0.35">
      <c r="B190" s="6" t="s">
        <v>16236</v>
      </c>
      <c r="C190" s="6" t="s">
        <v>16237</v>
      </c>
    </row>
    <row r="191" spans="2:3" ht="15.75" customHeight="1" x14ac:dyDescent="0.35">
      <c r="B191" s="6" t="s">
        <v>16238</v>
      </c>
      <c r="C191" s="6" t="s">
        <v>16239</v>
      </c>
    </row>
    <row r="192" spans="2:3" ht="15.75" customHeight="1" x14ac:dyDescent="0.35">
      <c r="B192" s="6" t="s">
        <v>16240</v>
      </c>
      <c r="C192" s="6" t="s">
        <v>16241</v>
      </c>
    </row>
    <row r="193" spans="2:3" ht="15.75" customHeight="1" x14ac:dyDescent="0.35">
      <c r="B193" s="6" t="s">
        <v>16242</v>
      </c>
      <c r="C193" s="6" t="s">
        <v>16243</v>
      </c>
    </row>
    <row r="194" spans="2:3" ht="15.75" customHeight="1" x14ac:dyDescent="0.35">
      <c r="B194" s="6" t="s">
        <v>16244</v>
      </c>
      <c r="C194" s="6" t="s">
        <v>16245</v>
      </c>
    </row>
    <row r="195" spans="2:3" ht="15.75" customHeight="1" x14ac:dyDescent="0.35">
      <c r="B195" s="6" t="s">
        <v>16246</v>
      </c>
      <c r="C195" s="6" t="s">
        <v>16247</v>
      </c>
    </row>
    <row r="196" spans="2:3" ht="15.75" customHeight="1" x14ac:dyDescent="0.35">
      <c r="B196" s="6" t="s">
        <v>16248</v>
      </c>
      <c r="C196" s="6" t="s">
        <v>16249</v>
      </c>
    </row>
    <row r="197" spans="2:3" ht="15.75" customHeight="1" x14ac:dyDescent="0.35">
      <c r="B197" s="6" t="s">
        <v>16250</v>
      </c>
      <c r="C197" s="6" t="s">
        <v>16251</v>
      </c>
    </row>
    <row r="198" spans="2:3" ht="15.75" customHeight="1" x14ac:dyDescent="0.35">
      <c r="B198" s="6" t="s">
        <v>16252</v>
      </c>
      <c r="C198" s="6" t="s">
        <v>16253</v>
      </c>
    </row>
    <row r="199" spans="2:3" ht="15.75" customHeight="1" x14ac:dyDescent="0.35">
      <c r="B199" s="6" t="s">
        <v>16254</v>
      </c>
      <c r="C199" s="6" t="s">
        <v>16255</v>
      </c>
    </row>
    <row r="200" spans="2:3" ht="15.75" customHeight="1" x14ac:dyDescent="0.35">
      <c r="B200" s="6" t="s">
        <v>16256</v>
      </c>
      <c r="C200" s="6" t="s">
        <v>16257</v>
      </c>
    </row>
    <row r="201" spans="2:3" ht="15.75" customHeight="1" x14ac:dyDescent="0.35">
      <c r="B201" s="6" t="s">
        <v>16258</v>
      </c>
      <c r="C201" s="6" t="s">
        <v>16259</v>
      </c>
    </row>
    <row r="202" spans="2:3" ht="15.75" customHeight="1" x14ac:dyDescent="0.35">
      <c r="B202" s="6" t="s">
        <v>16260</v>
      </c>
      <c r="C202" s="6" t="s">
        <v>16261</v>
      </c>
    </row>
    <row r="203" spans="2:3" ht="15.75" customHeight="1" x14ac:dyDescent="0.35">
      <c r="B203" s="6" t="s">
        <v>16262</v>
      </c>
      <c r="C203" s="6" t="s">
        <v>16263</v>
      </c>
    </row>
    <row r="204" spans="2:3" ht="15.75" customHeight="1" x14ac:dyDescent="0.35">
      <c r="B204" s="6" t="s">
        <v>16264</v>
      </c>
      <c r="C204" s="6" t="s">
        <v>16265</v>
      </c>
    </row>
    <row r="205" spans="2:3" ht="15.75" customHeight="1" x14ac:dyDescent="0.35">
      <c r="B205" s="6" t="s">
        <v>16266</v>
      </c>
      <c r="C205" s="6" t="s">
        <v>16267</v>
      </c>
    </row>
    <row r="206" spans="2:3" ht="15.75" customHeight="1" x14ac:dyDescent="0.35">
      <c r="B206" s="6" t="s">
        <v>16268</v>
      </c>
      <c r="C206" s="6" t="s">
        <v>16269</v>
      </c>
    </row>
    <row r="207" spans="2:3" ht="15.75" customHeight="1" x14ac:dyDescent="0.35">
      <c r="B207" s="6" t="s">
        <v>16270</v>
      </c>
      <c r="C207" s="6" t="s">
        <v>16271</v>
      </c>
    </row>
    <row r="208" spans="2:3" ht="15.75" customHeight="1" x14ac:dyDescent="0.35">
      <c r="B208" s="6" t="s">
        <v>16272</v>
      </c>
      <c r="C208" s="6" t="s">
        <v>16273</v>
      </c>
    </row>
    <row r="209" spans="2:3" ht="15.75" customHeight="1" x14ac:dyDescent="0.35">
      <c r="B209" s="6" t="s">
        <v>16274</v>
      </c>
      <c r="C209" s="6" t="s">
        <v>16275</v>
      </c>
    </row>
    <row r="210" spans="2:3" ht="15.75" customHeight="1" x14ac:dyDescent="0.35">
      <c r="B210" s="6" t="s">
        <v>16276</v>
      </c>
      <c r="C210" s="6" t="s">
        <v>16277</v>
      </c>
    </row>
    <row r="211" spans="2:3" ht="15.75" customHeight="1" x14ac:dyDescent="0.35">
      <c r="B211" s="6" t="s">
        <v>16278</v>
      </c>
      <c r="C211" s="6" t="s">
        <v>16279</v>
      </c>
    </row>
    <row r="212" spans="2:3" ht="15.75" customHeight="1" x14ac:dyDescent="0.35">
      <c r="B212" s="6" t="s">
        <v>16280</v>
      </c>
      <c r="C212" s="6" t="s">
        <v>16281</v>
      </c>
    </row>
    <row r="213" spans="2:3" ht="15.75" customHeight="1" x14ac:dyDescent="0.35">
      <c r="B213" s="6" t="s">
        <v>16282</v>
      </c>
      <c r="C213" s="6" t="s">
        <v>16283</v>
      </c>
    </row>
    <row r="214" spans="2:3" ht="15.75" customHeight="1" x14ac:dyDescent="0.35">
      <c r="B214" s="6" t="s">
        <v>16284</v>
      </c>
      <c r="C214" s="6" t="s">
        <v>16285</v>
      </c>
    </row>
    <row r="215" spans="2:3" ht="15.75" customHeight="1" x14ac:dyDescent="0.35">
      <c r="B215" s="6" t="s">
        <v>16286</v>
      </c>
      <c r="C215" s="6" t="s">
        <v>16287</v>
      </c>
    </row>
    <row r="216" spans="2:3" ht="15.75" customHeight="1" x14ac:dyDescent="0.35">
      <c r="B216" s="6" t="s">
        <v>16288</v>
      </c>
      <c r="C216" s="6" t="s">
        <v>16289</v>
      </c>
    </row>
    <row r="217" spans="2:3" ht="15.75" customHeight="1" x14ac:dyDescent="0.35">
      <c r="B217" s="6" t="s">
        <v>16290</v>
      </c>
      <c r="C217" s="6" t="s">
        <v>16291</v>
      </c>
    </row>
    <row r="218" spans="2:3" ht="15.75" customHeight="1" x14ac:dyDescent="0.35">
      <c r="B218" s="6" t="s">
        <v>16292</v>
      </c>
      <c r="C218" s="6" t="s">
        <v>16293</v>
      </c>
    </row>
    <row r="219" spans="2:3" ht="15.75" customHeight="1" x14ac:dyDescent="0.35">
      <c r="B219" s="6" t="s">
        <v>16294</v>
      </c>
      <c r="C219" s="6" t="s">
        <v>16295</v>
      </c>
    </row>
    <row r="220" spans="2:3" ht="15.75" customHeight="1" x14ac:dyDescent="0.35">
      <c r="B220" s="6" t="s">
        <v>16296</v>
      </c>
      <c r="C220" s="6" t="s">
        <v>16297</v>
      </c>
    </row>
    <row r="221" spans="2:3" ht="15.75" customHeight="1" x14ac:dyDescent="0.35">
      <c r="B221" s="6" t="s">
        <v>16298</v>
      </c>
      <c r="C221" s="6" t="s">
        <v>16299</v>
      </c>
    </row>
    <row r="222" spans="2:3" ht="15.75" customHeight="1" x14ac:dyDescent="0.35">
      <c r="B222" s="6" t="s">
        <v>16300</v>
      </c>
      <c r="C222" s="6" t="s">
        <v>16301</v>
      </c>
    </row>
    <row r="223" spans="2:3" ht="15.75" customHeight="1" x14ac:dyDescent="0.35">
      <c r="B223" s="6" t="s">
        <v>16302</v>
      </c>
      <c r="C223" s="6" t="s">
        <v>16303</v>
      </c>
    </row>
    <row r="224" spans="2:3" ht="15.75" customHeight="1" x14ac:dyDescent="0.35">
      <c r="B224" s="6" t="s">
        <v>16304</v>
      </c>
      <c r="C224" s="6" t="s">
        <v>16305</v>
      </c>
    </row>
    <row r="225" spans="2:3" ht="15.75" customHeight="1" x14ac:dyDescent="0.35">
      <c r="B225" s="6" t="s">
        <v>16306</v>
      </c>
      <c r="C225" s="6" t="s">
        <v>16307</v>
      </c>
    </row>
    <row r="226" spans="2:3" ht="15.75" customHeight="1" x14ac:dyDescent="0.35">
      <c r="B226" s="6" t="s">
        <v>16308</v>
      </c>
      <c r="C226" s="6" t="s">
        <v>16309</v>
      </c>
    </row>
    <row r="227" spans="2:3" ht="15.75" customHeight="1" x14ac:dyDescent="0.35">
      <c r="B227" s="6" t="s">
        <v>16310</v>
      </c>
      <c r="C227" s="6" t="s">
        <v>16311</v>
      </c>
    </row>
    <row r="228" spans="2:3" ht="15.75" customHeight="1" x14ac:dyDescent="0.35">
      <c r="B228" s="6" t="s">
        <v>16312</v>
      </c>
      <c r="C228" s="6" t="s">
        <v>16313</v>
      </c>
    </row>
    <row r="229" spans="2:3" ht="15.75" customHeight="1" x14ac:dyDescent="0.35">
      <c r="B229" s="6" t="s">
        <v>16314</v>
      </c>
      <c r="C229" s="6" t="s">
        <v>16315</v>
      </c>
    </row>
    <row r="230" spans="2:3" ht="15.75" customHeight="1" x14ac:dyDescent="0.35">
      <c r="B230" s="6" t="s">
        <v>16316</v>
      </c>
      <c r="C230" s="6" t="s">
        <v>16317</v>
      </c>
    </row>
    <row r="231" spans="2:3" ht="15.75" customHeight="1" x14ac:dyDescent="0.35">
      <c r="B231" s="6" t="s">
        <v>16318</v>
      </c>
      <c r="C231" s="6" t="s">
        <v>16319</v>
      </c>
    </row>
    <row r="232" spans="2:3" ht="15.75" customHeight="1" x14ac:dyDescent="0.35">
      <c r="B232" s="6" t="s">
        <v>16320</v>
      </c>
      <c r="C232" s="6" t="s">
        <v>16321</v>
      </c>
    </row>
    <row r="233" spans="2:3" ht="15.75" customHeight="1" x14ac:dyDescent="0.35">
      <c r="B233" s="6" t="s">
        <v>16322</v>
      </c>
      <c r="C233" s="6" t="s">
        <v>16323</v>
      </c>
    </row>
    <row r="234" spans="2:3" ht="15.75" customHeight="1" x14ac:dyDescent="0.35">
      <c r="B234" s="6" t="s">
        <v>16324</v>
      </c>
      <c r="C234" s="6" t="s">
        <v>16325</v>
      </c>
    </row>
    <row r="235" spans="2:3" ht="15.75" customHeight="1" x14ac:dyDescent="0.35">
      <c r="B235" s="6" t="s">
        <v>16326</v>
      </c>
      <c r="C235" s="6" t="s">
        <v>16327</v>
      </c>
    </row>
    <row r="236" spans="2:3" ht="15.75" customHeight="1" x14ac:dyDescent="0.35">
      <c r="B236" s="6" t="s">
        <v>16328</v>
      </c>
      <c r="C236" s="6" t="s">
        <v>16329</v>
      </c>
    </row>
    <row r="237" spans="2:3" ht="15.75" customHeight="1" x14ac:dyDescent="0.35">
      <c r="B237" s="6" t="s">
        <v>16330</v>
      </c>
      <c r="C237" s="6" t="s">
        <v>16331</v>
      </c>
    </row>
    <row r="238" spans="2:3" ht="15.75" customHeight="1" x14ac:dyDescent="0.35">
      <c r="B238" s="6" t="s">
        <v>16332</v>
      </c>
      <c r="C238" s="6" t="s">
        <v>16333</v>
      </c>
    </row>
    <row r="239" spans="2:3" ht="15.75" customHeight="1" x14ac:dyDescent="0.35">
      <c r="B239" s="6" t="s">
        <v>16334</v>
      </c>
      <c r="C239" s="6" t="s">
        <v>16335</v>
      </c>
    </row>
    <row r="240" spans="2:3" ht="15.75" customHeight="1" x14ac:dyDescent="0.35">
      <c r="B240" s="6" t="s">
        <v>16336</v>
      </c>
      <c r="C240" s="6" t="s">
        <v>16337</v>
      </c>
    </row>
    <row r="241" spans="2:3" ht="15.75" customHeight="1" x14ac:dyDescent="0.35">
      <c r="B241" s="6" t="s">
        <v>16338</v>
      </c>
      <c r="C241" s="6" t="s">
        <v>16339</v>
      </c>
    </row>
    <row r="242" spans="2:3" ht="15.75" customHeight="1" x14ac:dyDescent="0.35">
      <c r="B242" s="6" t="s">
        <v>16340</v>
      </c>
      <c r="C242" s="6" t="s">
        <v>16341</v>
      </c>
    </row>
    <row r="243" spans="2:3" ht="15.75" customHeight="1" x14ac:dyDescent="0.35">
      <c r="B243" s="6" t="s">
        <v>16342</v>
      </c>
      <c r="C243" s="6" t="s">
        <v>16343</v>
      </c>
    </row>
    <row r="244" spans="2:3" ht="15.75" customHeight="1" x14ac:dyDescent="0.35">
      <c r="B244" s="6" t="s">
        <v>16344</v>
      </c>
      <c r="C244" s="6" t="s">
        <v>16345</v>
      </c>
    </row>
    <row r="245" spans="2:3" ht="15.75" customHeight="1" x14ac:dyDescent="0.35">
      <c r="B245" s="6" t="s">
        <v>16346</v>
      </c>
      <c r="C245" s="6" t="s">
        <v>16347</v>
      </c>
    </row>
    <row r="246" spans="2:3" ht="15.75" customHeight="1" x14ac:dyDescent="0.35">
      <c r="B246" s="6" t="s">
        <v>16348</v>
      </c>
      <c r="C246" s="6" t="s">
        <v>16349</v>
      </c>
    </row>
    <row r="247" spans="2:3" ht="15.75" customHeight="1" x14ac:dyDescent="0.35">
      <c r="B247" s="6" t="s">
        <v>16350</v>
      </c>
      <c r="C247" s="6" t="s">
        <v>16351</v>
      </c>
    </row>
    <row r="248" spans="2:3" ht="15.75" customHeight="1" x14ac:dyDescent="0.35">
      <c r="B248" s="6" t="s">
        <v>16352</v>
      </c>
      <c r="C248" s="6" t="s">
        <v>16353</v>
      </c>
    </row>
    <row r="249" spans="2:3" ht="15.75" customHeight="1" x14ac:dyDescent="0.35">
      <c r="B249" s="6" t="s">
        <v>16354</v>
      </c>
      <c r="C249" s="6" t="s">
        <v>16355</v>
      </c>
    </row>
    <row r="250" spans="2:3" ht="15.75" customHeight="1" x14ac:dyDescent="0.35">
      <c r="B250" s="6" t="s">
        <v>16356</v>
      </c>
      <c r="C250" s="6" t="s">
        <v>16357</v>
      </c>
    </row>
    <row r="251" spans="2:3" ht="15.75" customHeight="1" x14ac:dyDescent="0.35">
      <c r="B251" s="6" t="s">
        <v>16358</v>
      </c>
      <c r="C251" s="6" t="s">
        <v>16359</v>
      </c>
    </row>
    <row r="252" spans="2:3" ht="15.75" customHeight="1" x14ac:dyDescent="0.35">
      <c r="B252" s="6" t="s">
        <v>16360</v>
      </c>
      <c r="C252" s="6" t="s">
        <v>16361</v>
      </c>
    </row>
    <row r="253" spans="2:3" ht="15.75" customHeight="1" x14ac:dyDescent="0.35">
      <c r="B253" s="6" t="s">
        <v>16362</v>
      </c>
      <c r="C253" s="6" t="s">
        <v>16363</v>
      </c>
    </row>
    <row r="254" spans="2:3" ht="15.75" customHeight="1" x14ac:dyDescent="0.35">
      <c r="B254" s="6" t="s">
        <v>16364</v>
      </c>
      <c r="C254" s="6" t="s">
        <v>16365</v>
      </c>
    </row>
    <row r="255" spans="2:3" ht="15.75" customHeight="1" x14ac:dyDescent="0.35">
      <c r="B255" s="6" t="s">
        <v>648</v>
      </c>
      <c r="C255" s="6" t="s">
        <v>16366</v>
      </c>
    </row>
    <row r="256" spans="2:3" ht="15.75" customHeight="1" x14ac:dyDescent="0.35">
      <c r="B256" s="6" t="s">
        <v>16367</v>
      </c>
      <c r="C256" s="6" t="s">
        <v>16368</v>
      </c>
    </row>
    <row r="257" spans="2:3" ht="15.75" customHeight="1" x14ac:dyDescent="0.35">
      <c r="B257" s="6" t="s">
        <v>16369</v>
      </c>
      <c r="C257" s="6" t="s">
        <v>16370</v>
      </c>
    </row>
    <row r="258" spans="2:3" ht="15.75" customHeight="1" x14ac:dyDescent="0.35">
      <c r="B258" s="6" t="s">
        <v>16371</v>
      </c>
      <c r="C258" s="6" t="s">
        <v>16372</v>
      </c>
    </row>
    <row r="259" spans="2:3" ht="15.75" customHeight="1" x14ac:dyDescent="0.35">
      <c r="B259" s="6" t="s">
        <v>16373</v>
      </c>
      <c r="C259" s="6" t="s">
        <v>16374</v>
      </c>
    </row>
    <row r="260" spans="2:3" ht="15.75" customHeight="1" x14ac:dyDescent="0.35">
      <c r="B260" s="6" t="s">
        <v>16375</v>
      </c>
      <c r="C260" s="6" t="s">
        <v>16376</v>
      </c>
    </row>
    <row r="261" spans="2:3" ht="15.75" customHeight="1" x14ac:dyDescent="0.35">
      <c r="B261" s="6" t="s">
        <v>16377</v>
      </c>
      <c r="C261" s="6" t="s">
        <v>16378</v>
      </c>
    </row>
    <row r="262" spans="2:3" ht="15.75" customHeight="1" x14ac:dyDescent="0.35">
      <c r="B262" s="6" t="s">
        <v>16379</v>
      </c>
      <c r="C262" s="6" t="s">
        <v>16380</v>
      </c>
    </row>
    <row r="263" spans="2:3" ht="15.75" customHeight="1" x14ac:dyDescent="0.35">
      <c r="B263" s="6" t="s">
        <v>16381</v>
      </c>
      <c r="C263" s="6" t="s">
        <v>16382</v>
      </c>
    </row>
    <row r="264" spans="2:3" ht="15.75" customHeight="1" x14ac:dyDescent="0.35">
      <c r="B264" s="6" t="s">
        <v>16383</v>
      </c>
      <c r="C264" s="6" t="s">
        <v>16384</v>
      </c>
    </row>
    <row r="265" spans="2:3" ht="15.75" customHeight="1" x14ac:dyDescent="0.35">
      <c r="B265" s="6" t="s">
        <v>16385</v>
      </c>
      <c r="C265" s="6" t="s">
        <v>16386</v>
      </c>
    </row>
    <row r="266" spans="2:3" ht="15.75" customHeight="1" x14ac:dyDescent="0.35">
      <c r="B266" s="6" t="s">
        <v>16387</v>
      </c>
      <c r="C266" s="6" t="s">
        <v>16388</v>
      </c>
    </row>
    <row r="267" spans="2:3" ht="15.75" customHeight="1" x14ac:dyDescent="0.35">
      <c r="B267" s="6" t="s">
        <v>16389</v>
      </c>
      <c r="C267" s="6" t="s">
        <v>16390</v>
      </c>
    </row>
    <row r="268" spans="2:3" ht="15.75" customHeight="1" x14ac:dyDescent="0.35">
      <c r="B268" s="6" t="s">
        <v>16391</v>
      </c>
      <c r="C268" s="6" t="s">
        <v>16392</v>
      </c>
    </row>
    <row r="269" spans="2:3" ht="15.75" customHeight="1" x14ac:dyDescent="0.35">
      <c r="B269" s="6" t="s">
        <v>16393</v>
      </c>
      <c r="C269" s="6" t="s">
        <v>16394</v>
      </c>
    </row>
    <row r="270" spans="2:3" ht="15.75" customHeight="1" x14ac:dyDescent="0.35">
      <c r="B270" s="6" t="s">
        <v>16395</v>
      </c>
      <c r="C270" s="6" t="s">
        <v>16396</v>
      </c>
    </row>
    <row r="271" spans="2:3" ht="15.75" customHeight="1" x14ac:dyDescent="0.35">
      <c r="B271" s="6" t="s">
        <v>16397</v>
      </c>
      <c r="C271" s="6" t="s">
        <v>16398</v>
      </c>
    </row>
    <row r="272" spans="2:3" ht="15.75" customHeight="1" x14ac:dyDescent="0.35">
      <c r="B272" s="6" t="s">
        <v>16399</v>
      </c>
      <c r="C272" s="6" t="s">
        <v>16400</v>
      </c>
    </row>
    <row r="273" spans="2:3" ht="15.75" customHeight="1" x14ac:dyDescent="0.35">
      <c r="B273" s="6" t="s">
        <v>16401</v>
      </c>
      <c r="C273" s="6" t="s">
        <v>16402</v>
      </c>
    </row>
    <row r="274" spans="2:3" ht="15.75" customHeight="1" x14ac:dyDescent="0.35">
      <c r="B274" s="6" t="s">
        <v>16403</v>
      </c>
      <c r="C274" s="6" t="s">
        <v>16404</v>
      </c>
    </row>
    <row r="275" spans="2:3" ht="15.75" customHeight="1" x14ac:dyDescent="0.35">
      <c r="B275" s="6" t="s">
        <v>16405</v>
      </c>
      <c r="C275" s="6" t="s">
        <v>16406</v>
      </c>
    </row>
    <row r="276" spans="2:3" ht="15.75" customHeight="1" x14ac:dyDescent="0.35">
      <c r="B276" s="6" t="s">
        <v>16407</v>
      </c>
      <c r="C276" s="6" t="s">
        <v>16408</v>
      </c>
    </row>
    <row r="277" spans="2:3" ht="15.75" customHeight="1" x14ac:dyDescent="0.35">
      <c r="B277" s="6" t="s">
        <v>16409</v>
      </c>
      <c r="C277" s="6" t="s">
        <v>16410</v>
      </c>
    </row>
    <row r="278" spans="2:3" ht="15.75" customHeight="1" x14ac:dyDescent="0.35">
      <c r="B278" s="6" t="s">
        <v>16411</v>
      </c>
      <c r="C278" s="6" t="s">
        <v>16412</v>
      </c>
    </row>
    <row r="279" spans="2:3" ht="15.75" customHeight="1" x14ac:dyDescent="0.35">
      <c r="B279" s="6" t="s">
        <v>16413</v>
      </c>
      <c r="C279" s="6" t="s">
        <v>16414</v>
      </c>
    </row>
    <row r="280" spans="2:3" ht="15.75" customHeight="1" x14ac:dyDescent="0.35">
      <c r="B280" s="6" t="s">
        <v>666</v>
      </c>
      <c r="C280" s="6" t="s">
        <v>16415</v>
      </c>
    </row>
    <row r="281" spans="2:3" ht="15.75" customHeight="1" x14ac:dyDescent="0.35">
      <c r="B281" s="6" t="s">
        <v>16416</v>
      </c>
      <c r="C281" s="6" t="s">
        <v>16417</v>
      </c>
    </row>
    <row r="282" spans="2:3" ht="15.75" customHeight="1" x14ac:dyDescent="0.35">
      <c r="B282" s="6" t="s">
        <v>16418</v>
      </c>
      <c r="C282" s="6" t="s">
        <v>16419</v>
      </c>
    </row>
    <row r="283" spans="2:3" ht="15.75" customHeight="1" x14ac:dyDescent="0.35">
      <c r="B283" s="6" t="s">
        <v>16420</v>
      </c>
      <c r="C283" s="6" t="s">
        <v>16421</v>
      </c>
    </row>
    <row r="284" spans="2:3" ht="15.75" customHeight="1" x14ac:dyDescent="0.35">
      <c r="B284" s="6" t="s">
        <v>16422</v>
      </c>
      <c r="C284" s="6" t="s">
        <v>16423</v>
      </c>
    </row>
    <row r="285" spans="2:3" ht="15.75" customHeight="1" x14ac:dyDescent="0.35">
      <c r="B285" s="6" t="s">
        <v>16424</v>
      </c>
      <c r="C285" s="6" t="s">
        <v>16425</v>
      </c>
    </row>
    <row r="286" spans="2:3" ht="15.75" customHeight="1" x14ac:dyDescent="0.35">
      <c r="B286" s="6" t="s">
        <v>16426</v>
      </c>
      <c r="C286" s="6" t="s">
        <v>16427</v>
      </c>
    </row>
    <row r="287" spans="2:3" ht="15.75" customHeight="1" x14ac:dyDescent="0.35">
      <c r="B287" s="6" t="s">
        <v>16428</v>
      </c>
      <c r="C287" s="6" t="s">
        <v>16429</v>
      </c>
    </row>
    <row r="288" spans="2:3" ht="15.75" customHeight="1" x14ac:dyDescent="0.35">
      <c r="B288" s="6" t="s">
        <v>16430</v>
      </c>
      <c r="C288" s="6" t="s">
        <v>16431</v>
      </c>
    </row>
    <row r="289" spans="2:3" ht="15.75" customHeight="1" x14ac:dyDescent="0.35">
      <c r="B289" s="6" t="s">
        <v>16432</v>
      </c>
      <c r="C289" s="6" t="s">
        <v>16433</v>
      </c>
    </row>
    <row r="290" spans="2:3" ht="15.75" customHeight="1" x14ac:dyDescent="0.35">
      <c r="B290" s="6" t="s">
        <v>16434</v>
      </c>
      <c r="C290" s="6" t="s">
        <v>16435</v>
      </c>
    </row>
    <row r="291" spans="2:3" ht="15.75" customHeight="1" x14ac:dyDescent="0.35"/>
    <row r="292" spans="2:3" ht="15.75" customHeight="1" x14ac:dyDescent="0.35"/>
    <row r="293" spans="2:3" ht="15.75" customHeight="1" x14ac:dyDescent="0.35"/>
    <row r="294" spans="2:3" ht="15.75" customHeight="1" x14ac:dyDescent="0.35"/>
    <row r="295" spans="2:3" ht="15.75" customHeight="1" x14ac:dyDescent="0.35"/>
    <row r="296" spans="2:3" ht="15.75" customHeight="1" x14ac:dyDescent="0.35"/>
    <row r="297" spans="2:3" ht="15.75" customHeight="1" x14ac:dyDescent="0.35"/>
    <row r="298" spans="2:3" ht="15.75" customHeight="1" x14ac:dyDescent="0.35"/>
    <row r="299" spans="2:3" ht="15.75" customHeight="1" x14ac:dyDescent="0.35"/>
    <row r="300" spans="2:3" ht="15.75" customHeight="1" x14ac:dyDescent="0.35"/>
    <row r="301" spans="2:3" ht="15.75" customHeight="1" x14ac:dyDescent="0.35"/>
    <row r="302" spans="2:3" ht="15.75" customHeight="1" x14ac:dyDescent="0.35"/>
    <row r="303" spans="2:3" ht="15.75" customHeight="1" x14ac:dyDescent="0.35"/>
    <row r="304" spans="2:3"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D274"/>
  <sheetViews>
    <sheetView showGridLines="0" workbookViewId="0"/>
  </sheetViews>
  <sheetFormatPr baseColWidth="10" defaultColWidth="11.453125" defaultRowHeight="14.5" x14ac:dyDescent="0.35"/>
  <cols>
    <col min="2" max="2" width="47.453125" customWidth="1"/>
    <col min="4" max="4" width="25.453125" customWidth="1"/>
  </cols>
  <sheetData>
    <row r="1" spans="1:4" ht="18.5" x14ac:dyDescent="0.45">
      <c r="A1" s="4" t="s">
        <v>16436</v>
      </c>
    </row>
    <row r="2" spans="1:4" x14ac:dyDescent="0.35">
      <c r="B2" s="11" t="s">
        <v>16437</v>
      </c>
      <c r="C2" s="11" t="s">
        <v>15867</v>
      </c>
    </row>
    <row r="3" spans="1:4" x14ac:dyDescent="0.35">
      <c r="B3" t="s">
        <v>16438</v>
      </c>
      <c r="C3" t="s">
        <v>16439</v>
      </c>
      <c r="D3" t="str">
        <f>B3</f>
        <v>Adm Bancos Latinoamericanos SAN</v>
      </c>
    </row>
    <row r="4" spans="1:4" x14ac:dyDescent="0.35">
      <c r="B4" t="s">
        <v>16440</v>
      </c>
      <c r="C4" t="s">
        <v>304</v>
      </c>
      <c r="D4" t="str">
        <f t="shared" ref="D4:D68" si="0">B4</f>
        <v>Aegon Santander Portugal</v>
      </c>
    </row>
    <row r="5" spans="1:4" x14ac:dyDescent="0.35">
      <c r="B5" t="s">
        <v>16441</v>
      </c>
      <c r="C5" t="s">
        <v>16442</v>
      </c>
      <c r="D5" t="str">
        <f t="shared" si="0"/>
        <v>Allfunds Bank</v>
      </c>
    </row>
    <row r="6" spans="1:4" x14ac:dyDescent="0.35">
      <c r="B6" t="s">
        <v>16443</v>
      </c>
      <c r="C6" t="s">
        <v>16444</v>
      </c>
      <c r="D6" t="str">
        <f t="shared" si="0"/>
        <v>Alliance &amp; Leicester</v>
      </c>
    </row>
    <row r="7" spans="1:4" x14ac:dyDescent="0.35">
      <c r="B7" t="s">
        <v>16445</v>
      </c>
      <c r="C7" t="s">
        <v>16446</v>
      </c>
      <c r="D7" t="str">
        <f t="shared" si="0"/>
        <v>Altamira Asset Management</v>
      </c>
    </row>
    <row r="8" spans="1:4" x14ac:dyDescent="0.35">
      <c r="B8" t="s">
        <v>16447</v>
      </c>
      <c r="C8" t="s">
        <v>16448</v>
      </c>
      <c r="D8" t="str">
        <f t="shared" si="0"/>
        <v>Altamira Real Estate</v>
      </c>
    </row>
    <row r="9" spans="1:4" x14ac:dyDescent="0.35">
      <c r="B9" t="s">
        <v>16449</v>
      </c>
      <c r="C9" t="s">
        <v>16450</v>
      </c>
      <c r="D9" t="str">
        <f t="shared" si="0"/>
        <v>Aquanima</v>
      </c>
    </row>
    <row r="10" spans="1:4" x14ac:dyDescent="0.35">
      <c r="B10" t="s">
        <v>16451</v>
      </c>
      <c r="C10" t="s">
        <v>16452</v>
      </c>
      <c r="D10" t="str">
        <f t="shared" si="0"/>
        <v>Aquanima Alemania</v>
      </c>
    </row>
    <row r="11" spans="1:4" x14ac:dyDescent="0.35">
      <c r="B11" t="s">
        <v>16453</v>
      </c>
      <c r="C11" t="s">
        <v>16454</v>
      </c>
      <c r="D11" t="str">
        <f t="shared" si="0"/>
        <v>Aquanima México</v>
      </c>
    </row>
    <row r="12" spans="1:4" x14ac:dyDescent="0.35">
      <c r="B12" t="s">
        <v>16455</v>
      </c>
      <c r="C12" t="s">
        <v>16456</v>
      </c>
      <c r="D12" t="str">
        <f t="shared" si="0"/>
        <v>Aquanima UK</v>
      </c>
    </row>
    <row r="13" spans="1:4" x14ac:dyDescent="0.35">
      <c r="B13" t="s">
        <v>16457</v>
      </c>
      <c r="C13" t="s">
        <v>16458</v>
      </c>
      <c r="D13" t="str">
        <f t="shared" si="0"/>
        <v>Atual Rec Cre Meio Digitais SA</v>
      </c>
    </row>
    <row r="14" spans="1:4" x14ac:dyDescent="0.35">
      <c r="B14" s="122" t="s">
        <v>16459</v>
      </c>
      <c r="C14" s="122" t="s">
        <v>16460</v>
      </c>
      <c r="D14" t="str">
        <f t="shared" si="0"/>
        <v>Autocompara Brasil</v>
      </c>
    </row>
    <row r="15" spans="1:4" x14ac:dyDescent="0.35">
      <c r="B15" s="122" t="s">
        <v>16461</v>
      </c>
      <c r="C15" s="122" t="s">
        <v>16462</v>
      </c>
      <c r="D15" t="str">
        <f t="shared" si="0"/>
        <v>Aymoré Brasil</v>
      </c>
    </row>
    <row r="16" spans="1:4" x14ac:dyDescent="0.35">
      <c r="B16" s="122" t="s">
        <v>16463</v>
      </c>
      <c r="C16" s="122" t="s">
        <v>16464</v>
      </c>
      <c r="D16" t="str">
        <f t="shared" si="0"/>
        <v>Banco Hyundai Brasil</v>
      </c>
    </row>
    <row r="17" spans="2:4" x14ac:dyDescent="0.35">
      <c r="B17" t="s">
        <v>16465</v>
      </c>
      <c r="C17" t="s">
        <v>16466</v>
      </c>
      <c r="D17" t="str">
        <f t="shared" si="0"/>
        <v>Banco Popular</v>
      </c>
    </row>
    <row r="18" spans="2:4" x14ac:dyDescent="0.35">
      <c r="B18" s="122" t="s">
        <v>16467</v>
      </c>
      <c r="C18" s="122" t="s">
        <v>16468</v>
      </c>
      <c r="D18" t="str">
        <f t="shared" si="0"/>
        <v>Banco RCI Brasil</v>
      </c>
    </row>
    <row r="19" spans="2:4" x14ac:dyDescent="0.35">
      <c r="B19" t="s">
        <v>16469</v>
      </c>
      <c r="C19" t="s">
        <v>16470</v>
      </c>
      <c r="D19" t="str">
        <f t="shared" si="0"/>
        <v>Banco S3 CACEIS México</v>
      </c>
    </row>
    <row r="20" spans="2:4" x14ac:dyDescent="0.35">
      <c r="B20" s="122" t="s">
        <v>16471</v>
      </c>
      <c r="C20" s="122" t="s">
        <v>16472</v>
      </c>
      <c r="D20" t="str">
        <f t="shared" si="0"/>
        <v>Banco Santander International</v>
      </c>
    </row>
    <row r="21" spans="2:4" x14ac:dyDescent="0.35">
      <c r="B21" t="s">
        <v>16473</v>
      </c>
      <c r="C21" t="s">
        <v>16474</v>
      </c>
      <c r="D21" t="str">
        <f t="shared" si="0"/>
        <v>Banesto</v>
      </c>
    </row>
    <row r="22" spans="2:4" x14ac:dyDescent="0.35">
      <c r="B22" s="122" t="s">
        <v>16475</v>
      </c>
      <c r="C22" s="122" t="s">
        <v>16476</v>
      </c>
      <c r="D22" t="str">
        <f t="shared" si="0"/>
        <v>BEN Brasil</v>
      </c>
    </row>
    <row r="23" spans="2:4" x14ac:dyDescent="0.35">
      <c r="B23" t="s">
        <v>16477</v>
      </c>
      <c r="C23" t="s">
        <v>16478</v>
      </c>
      <c r="D23" t="str">
        <f t="shared" si="0"/>
        <v>BS de Negocios Colombia</v>
      </c>
    </row>
    <row r="24" spans="2:4" x14ac:dyDescent="0.35">
      <c r="B24" t="s">
        <v>16479</v>
      </c>
      <c r="C24" t="s">
        <v>16480</v>
      </c>
      <c r="D24" t="str">
        <f t="shared" si="0"/>
        <v>Bueno PagoFX</v>
      </c>
    </row>
    <row r="25" spans="2:4" x14ac:dyDescent="0.35">
      <c r="B25" t="s">
        <v>16481</v>
      </c>
      <c r="C25" t="s">
        <v>16482</v>
      </c>
      <c r="D25" t="str">
        <f t="shared" si="0"/>
        <v>BYOD</v>
      </c>
    </row>
    <row r="26" spans="2:4" x14ac:dyDescent="0.35">
      <c r="B26" t="s">
        <v>16483</v>
      </c>
      <c r="C26" t="s">
        <v>16484</v>
      </c>
      <c r="D26" t="str">
        <f t="shared" si="0"/>
        <v>BYOD VIP</v>
      </c>
    </row>
    <row r="27" spans="2:4" x14ac:dyDescent="0.35">
      <c r="B27" t="s">
        <v>16485</v>
      </c>
      <c r="C27" t="s">
        <v>16486</v>
      </c>
      <c r="D27" t="str">
        <f t="shared" si="0"/>
        <v>Cahoot</v>
      </c>
    </row>
    <row r="28" spans="2:4" x14ac:dyDescent="0.35">
      <c r="B28" t="s">
        <v>16487</v>
      </c>
      <c r="C28" t="s">
        <v>16488</v>
      </c>
      <c r="D28" t="str">
        <f t="shared" si="0"/>
        <v>Cater Allen</v>
      </c>
    </row>
    <row r="29" spans="2:4" x14ac:dyDescent="0.35">
      <c r="B29" t="s">
        <v>16489</v>
      </c>
      <c r="C29" t="s">
        <v>16490</v>
      </c>
      <c r="D29" t="str">
        <f t="shared" si="0"/>
        <v>Cavalsa</v>
      </c>
    </row>
    <row r="30" spans="2:4" x14ac:dyDescent="0.35">
      <c r="B30" t="s">
        <v>16491</v>
      </c>
      <c r="C30" t="s">
        <v>16492</v>
      </c>
      <c r="D30" t="str">
        <f t="shared" si="0"/>
        <v>Cloud Center of Excellence</v>
      </c>
    </row>
    <row r="31" spans="2:4" x14ac:dyDescent="0.35">
      <c r="B31" t="s">
        <v>16493</v>
      </c>
      <c r="C31" t="s">
        <v>16494</v>
      </c>
      <c r="D31" t="str">
        <f>B31</f>
        <v>Cloud Competence Center</v>
      </c>
    </row>
    <row r="32" spans="2:4" x14ac:dyDescent="0.35">
      <c r="B32" t="s">
        <v>16495</v>
      </c>
      <c r="C32" t="s">
        <v>16496</v>
      </c>
      <c r="D32" t="str">
        <f>B32</f>
        <v>Consumer Mobility Services</v>
      </c>
    </row>
    <row r="33" spans="2:4" x14ac:dyDescent="0.35">
      <c r="B33" t="s">
        <v>16497</v>
      </c>
      <c r="C33" t="s">
        <v>16498</v>
      </c>
      <c r="D33" t="str">
        <f>B33</f>
        <v>CNP Santander Insurance</v>
      </c>
    </row>
    <row r="34" spans="2:4" x14ac:dyDescent="0.35">
      <c r="B34" t="s">
        <v>16499</v>
      </c>
      <c r="C34" t="s">
        <v>16500</v>
      </c>
      <c r="D34" t="str">
        <f>B34</f>
        <v>Comunidad Laboral Trabajando Ibérica</v>
      </c>
    </row>
    <row r="35" spans="2:4" x14ac:dyDescent="0.35">
      <c r="B35" t="s">
        <v>16501</v>
      </c>
      <c r="C35" t="s">
        <v>16502</v>
      </c>
      <c r="D35" t="str">
        <f t="shared" si="0"/>
        <v>Cybersecurity Hub</v>
      </c>
    </row>
    <row r="36" spans="2:4" x14ac:dyDescent="0.35">
      <c r="B36" t="s">
        <v>16503</v>
      </c>
      <c r="C36" t="s">
        <v>16504</v>
      </c>
      <c r="D36" t="str">
        <f t="shared" si="0"/>
        <v>Detect</v>
      </c>
    </row>
    <row r="37" spans="2:4" x14ac:dyDescent="0.35">
      <c r="B37" t="s">
        <v>16505</v>
      </c>
      <c r="C37" t="s">
        <v>16506</v>
      </c>
      <c r="D37" t="str">
        <f t="shared" si="0"/>
        <v>Diners Club</v>
      </c>
    </row>
    <row r="38" spans="2:4" x14ac:dyDescent="0.35">
      <c r="B38" t="s">
        <v>16507</v>
      </c>
      <c r="C38" t="s">
        <v>633</v>
      </c>
      <c r="D38" t="str">
        <f t="shared" si="0"/>
        <v>Esfera Brasil</v>
      </c>
    </row>
    <row r="39" spans="2:4" x14ac:dyDescent="0.35">
      <c r="B39" t="s">
        <v>16508</v>
      </c>
      <c r="C39" t="s">
        <v>16509</v>
      </c>
      <c r="D39" t="str">
        <f t="shared" si="0"/>
        <v>Fundación Banco Santander</v>
      </c>
    </row>
    <row r="40" spans="2:4" x14ac:dyDescent="0.35">
      <c r="B40" t="s">
        <v>16510</v>
      </c>
      <c r="C40" t="s">
        <v>16511</v>
      </c>
      <c r="D40" t="str">
        <f t="shared" si="0"/>
        <v>Fundación Universia</v>
      </c>
    </row>
    <row r="41" spans="2:4" x14ac:dyDescent="0.35">
      <c r="B41" t="s">
        <v>16512</v>
      </c>
      <c r="C41" t="s">
        <v>16513</v>
      </c>
      <c r="D41" t="str">
        <f t="shared" si="0"/>
        <v>GABPS Brasil</v>
      </c>
    </row>
    <row r="42" spans="2:4" x14ac:dyDescent="0.35">
      <c r="B42" t="s">
        <v>16514</v>
      </c>
      <c r="C42" t="s">
        <v>16515</v>
      </c>
      <c r="D42" t="str">
        <f t="shared" si="0"/>
        <v>Geoban US</v>
      </c>
    </row>
    <row r="43" spans="2:4" x14ac:dyDescent="0.35">
      <c r="B43" t="s">
        <v>16516</v>
      </c>
      <c r="C43" t="s">
        <v>16517</v>
      </c>
      <c r="D43" t="str">
        <f t="shared" si="0"/>
        <v>Gesban</v>
      </c>
    </row>
    <row r="44" spans="2:4" x14ac:dyDescent="0.35">
      <c r="B44" t="s">
        <v>16518</v>
      </c>
      <c r="C44" t="s">
        <v>16519</v>
      </c>
      <c r="D44" t="str">
        <f t="shared" si="0"/>
        <v>Gesban MX</v>
      </c>
    </row>
    <row r="45" spans="2:4" x14ac:dyDescent="0.35">
      <c r="B45" t="s">
        <v>16520</v>
      </c>
      <c r="C45" t="s">
        <v>16521</v>
      </c>
      <c r="D45" t="str">
        <f t="shared" si="0"/>
        <v>Gesban PT</v>
      </c>
    </row>
    <row r="46" spans="2:4" x14ac:dyDescent="0.35">
      <c r="B46" t="s">
        <v>16522</v>
      </c>
      <c r="C46" t="s">
        <v>16523</v>
      </c>
      <c r="D46" t="str">
        <f t="shared" si="0"/>
        <v>Gesban UK</v>
      </c>
    </row>
    <row r="47" spans="2:4" x14ac:dyDescent="0.35">
      <c r="B47" t="s">
        <v>16524</v>
      </c>
      <c r="C47" t="s">
        <v>16525</v>
      </c>
      <c r="D47" t="str">
        <f t="shared" si="0"/>
        <v>Getnet Brasil</v>
      </c>
    </row>
    <row r="48" spans="2:4" x14ac:dyDescent="0.35">
      <c r="B48" t="s">
        <v>16526</v>
      </c>
      <c r="C48" t="s">
        <v>16527</v>
      </c>
      <c r="D48" t="str">
        <f t="shared" si="0"/>
        <v>Global Merchant Services</v>
      </c>
    </row>
    <row r="49" spans="2:4" x14ac:dyDescent="0.35">
      <c r="B49" t="s">
        <v>16528</v>
      </c>
      <c r="C49" t="s">
        <v>16529</v>
      </c>
      <c r="D49" t="str">
        <f t="shared" si="0"/>
        <v>Global Services Hub</v>
      </c>
    </row>
    <row r="50" spans="2:4" x14ac:dyDescent="0.35">
      <c r="B50" t="s">
        <v>16530</v>
      </c>
      <c r="C50" t="s">
        <v>16531</v>
      </c>
      <c r="D50" t="str">
        <f t="shared" si="0"/>
        <v>Global Trade Service</v>
      </c>
    </row>
    <row r="51" spans="2:4" x14ac:dyDescent="0.35">
      <c r="B51" t="s">
        <v>16532</v>
      </c>
      <c r="C51" t="s">
        <v>16533</v>
      </c>
      <c r="D51" t="str">
        <f t="shared" si="0"/>
        <v>Global CCoE de SGT</v>
      </c>
    </row>
    <row r="52" spans="2:4" x14ac:dyDescent="0.35">
      <c r="B52" t="s">
        <v>16534</v>
      </c>
      <c r="C52" t="s">
        <v>16535</v>
      </c>
      <c r="D52" t="str">
        <f t="shared" si="0"/>
        <v>Grupo Empresarial Santander</v>
      </c>
    </row>
    <row r="53" spans="2:4" x14ac:dyDescent="0.35">
      <c r="B53" t="s">
        <v>16536</v>
      </c>
      <c r="C53" t="s">
        <v>228</v>
      </c>
      <c r="D53" t="str">
        <f t="shared" si="0"/>
        <v>Grupo Santander Corporación</v>
      </c>
    </row>
    <row r="54" spans="2:4" x14ac:dyDescent="0.35">
      <c r="B54" t="s">
        <v>16537</v>
      </c>
      <c r="C54" t="s">
        <v>16460</v>
      </c>
      <c r="D54" t="str">
        <f t="shared" si="0"/>
        <v>Grupo Santander Corporación - do NOT use - kept to resolve old names</v>
      </c>
    </row>
    <row r="55" spans="2:4" x14ac:dyDescent="0.35">
      <c r="B55" s="122" t="s">
        <v>16538</v>
      </c>
      <c r="C55" s="122" t="s">
        <v>16539</v>
      </c>
      <c r="D55" t="str">
        <f t="shared" si="0"/>
        <v>Hyundai Capital Bank Europe</v>
      </c>
    </row>
    <row r="56" spans="2:4" x14ac:dyDescent="0.35">
      <c r="B56" t="s">
        <v>16540</v>
      </c>
      <c r="C56" t="s">
        <v>16541</v>
      </c>
      <c r="D56" t="str">
        <f t="shared" si="0"/>
        <v>Hyundai Capital Italy</v>
      </c>
    </row>
    <row r="57" spans="2:4" x14ac:dyDescent="0.35">
      <c r="B57" s="122" t="s">
        <v>16542</v>
      </c>
      <c r="C57" s="122" t="s">
        <v>16543</v>
      </c>
      <c r="D57" t="str">
        <f t="shared" si="0"/>
        <v>Intermediación y Servicios Tec</v>
      </c>
    </row>
    <row r="58" spans="2:4" x14ac:dyDescent="0.35">
      <c r="B58" t="s">
        <v>16544</v>
      </c>
      <c r="C58" t="s">
        <v>16545</v>
      </c>
      <c r="D58" t="str">
        <f t="shared" si="0"/>
        <v>LandCompany 2020</v>
      </c>
    </row>
    <row r="59" spans="2:4" x14ac:dyDescent="0.35">
      <c r="B59" s="122" t="s">
        <v>16546</v>
      </c>
      <c r="C59" s="122" t="s">
        <v>16547</v>
      </c>
      <c r="D59" t="str">
        <f t="shared" si="0"/>
        <v>LANDMARK IBERIA</v>
      </c>
    </row>
    <row r="60" spans="2:4" x14ac:dyDescent="0.35">
      <c r="B60" t="s">
        <v>16548</v>
      </c>
      <c r="C60" t="s">
        <v>16549</v>
      </c>
      <c r="D60" t="str">
        <f t="shared" si="0"/>
        <v>Madesant</v>
      </c>
    </row>
    <row r="61" spans="2:4" x14ac:dyDescent="0.35">
      <c r="B61" s="122" t="s">
        <v>16550</v>
      </c>
      <c r="C61" s="122" t="s">
        <v>16551</v>
      </c>
      <c r="D61" s="117" t="s">
        <v>16552</v>
      </c>
    </row>
    <row r="62" spans="2:4" x14ac:dyDescent="0.35">
      <c r="B62" t="s">
        <v>16553</v>
      </c>
      <c r="C62" t="s">
        <v>588</v>
      </c>
      <c r="D62" s="117" t="s">
        <v>16554</v>
      </c>
    </row>
    <row r="63" spans="2:4" x14ac:dyDescent="0.35">
      <c r="B63" s="122" t="s">
        <v>16555</v>
      </c>
      <c r="C63" s="122" t="s">
        <v>16556</v>
      </c>
      <c r="D63" s="117" t="s">
        <v>16557</v>
      </c>
    </row>
    <row r="64" spans="2:4" x14ac:dyDescent="0.35">
      <c r="B64" t="s">
        <v>16558</v>
      </c>
      <c r="C64" t="s">
        <v>16559</v>
      </c>
      <c r="D64" s="117" t="s">
        <v>16560</v>
      </c>
    </row>
    <row r="65" spans="2:4" x14ac:dyDescent="0.35">
      <c r="B65" s="122" t="s">
        <v>16561</v>
      </c>
      <c r="C65" s="122" t="s">
        <v>16562</v>
      </c>
      <c r="D65" s="117" t="s">
        <v>16563</v>
      </c>
    </row>
    <row r="66" spans="2:4" x14ac:dyDescent="0.35">
      <c r="B66" t="s">
        <v>16564</v>
      </c>
      <c r="C66" t="s">
        <v>16565</v>
      </c>
      <c r="D66" s="117" t="s">
        <v>16566</v>
      </c>
    </row>
    <row r="67" spans="2:4" x14ac:dyDescent="0.35">
      <c r="B67" t="s">
        <v>16567</v>
      </c>
      <c r="C67" t="s">
        <v>16568</v>
      </c>
      <c r="D67" t="str">
        <f t="shared" si="0"/>
        <v>OpenBank</v>
      </c>
    </row>
    <row r="68" spans="2:4" x14ac:dyDescent="0.35">
      <c r="B68" s="116" t="s">
        <v>16569</v>
      </c>
      <c r="C68" s="117" t="s">
        <v>16570</v>
      </c>
      <c r="D68" t="str">
        <f t="shared" si="0"/>
        <v>Pago FX</v>
      </c>
    </row>
    <row r="69" spans="2:4" x14ac:dyDescent="0.35">
      <c r="B69" s="116" t="s">
        <v>16571</v>
      </c>
      <c r="C69" s="117" t="s">
        <v>16572</v>
      </c>
      <c r="D69" t="str">
        <f>B69</f>
        <v>PagoNxt</v>
      </c>
    </row>
    <row r="70" spans="2:4" x14ac:dyDescent="0.35">
      <c r="B70" s="116" t="s">
        <v>16573</v>
      </c>
      <c r="C70" s="117" t="s">
        <v>16552</v>
      </c>
      <c r="D70" t="str">
        <f>B70</f>
        <v>PagoNxt Consumer Solutions</v>
      </c>
    </row>
    <row r="71" spans="2:4" x14ac:dyDescent="0.35">
      <c r="B71" s="116" t="s">
        <v>16574</v>
      </c>
      <c r="C71" s="117" t="s">
        <v>16554</v>
      </c>
      <c r="D71" t="str">
        <f>B71</f>
        <v>PagoNxt Merchant Platform Solutions AR</v>
      </c>
    </row>
    <row r="72" spans="2:4" x14ac:dyDescent="0.35">
      <c r="B72" s="116" t="s">
        <v>16575</v>
      </c>
      <c r="C72" s="117" t="s">
        <v>16557</v>
      </c>
      <c r="D72" t="str">
        <f>B72</f>
        <v>PagoNxt Merchant Platform Solutions BR</v>
      </c>
    </row>
    <row r="73" spans="2:4" x14ac:dyDescent="0.35">
      <c r="B73" s="116" t="s">
        <v>16576</v>
      </c>
      <c r="C73" s="117" t="s">
        <v>16560</v>
      </c>
      <c r="D73" t="str">
        <f t="shared" ref="D73:D159" si="1">B73</f>
        <v>PagoNxt Merchant Platform Solutions DE</v>
      </c>
    </row>
    <row r="74" spans="2:4" x14ac:dyDescent="0.35">
      <c r="B74" s="116" t="s">
        <v>16577</v>
      </c>
      <c r="C74" s="117" t="s">
        <v>16563</v>
      </c>
      <c r="D74" t="str">
        <f t="shared" si="1"/>
        <v>PagoNxt Merchant Platform Solutions MX</v>
      </c>
    </row>
    <row r="75" spans="2:4" x14ac:dyDescent="0.35">
      <c r="B75" s="116" t="s">
        <v>12494</v>
      </c>
      <c r="C75" s="117" t="s">
        <v>16566</v>
      </c>
      <c r="D75" t="str">
        <f t="shared" si="1"/>
        <v>Payments Hub</v>
      </c>
    </row>
    <row r="76" spans="2:4" x14ac:dyDescent="0.35">
      <c r="B76" s="116" t="s">
        <v>16578</v>
      </c>
      <c r="C76" s="117" t="s">
        <v>16579</v>
      </c>
      <c r="D76" t="str">
        <f t="shared" si="1"/>
        <v>Popular Vida 2020</v>
      </c>
    </row>
    <row r="77" spans="2:4" x14ac:dyDescent="0.35">
      <c r="B77" s="116" t="s">
        <v>16580</v>
      </c>
      <c r="C77" s="117" t="s">
        <v>16581</v>
      </c>
      <c r="D77" t="str">
        <f t="shared" si="1"/>
        <v>Private Banking</v>
      </c>
    </row>
    <row r="78" spans="2:4" x14ac:dyDescent="0.35">
      <c r="B78" t="s">
        <v>16582</v>
      </c>
      <c r="C78" t="s">
        <v>16583</v>
      </c>
      <c r="D78" t="str">
        <f t="shared" si="1"/>
        <v>Produban US</v>
      </c>
    </row>
    <row r="79" spans="2:4" x14ac:dyDescent="0.35">
      <c r="B79" s="116" t="s">
        <v>16584</v>
      </c>
      <c r="C79" s="117" t="s">
        <v>16585</v>
      </c>
      <c r="D79" t="str">
        <f t="shared" si="1"/>
        <v>Prospera Brasil</v>
      </c>
    </row>
    <row r="80" spans="2:4" x14ac:dyDescent="0.35">
      <c r="B80" t="s">
        <v>16586</v>
      </c>
      <c r="C80" t="s">
        <v>16587</v>
      </c>
      <c r="D80" t="str">
        <f t="shared" si="1"/>
        <v>Protect</v>
      </c>
    </row>
    <row r="81" spans="2:4" x14ac:dyDescent="0.35">
      <c r="B81" s="116" t="s">
        <v>16588</v>
      </c>
      <c r="C81" s="117" t="s">
        <v>16589</v>
      </c>
      <c r="D81" t="str">
        <f t="shared" si="1"/>
        <v>Reintegra</v>
      </c>
    </row>
    <row r="82" spans="2:4" x14ac:dyDescent="0.35">
      <c r="B82" t="s">
        <v>16590</v>
      </c>
      <c r="C82" t="s">
        <v>16591</v>
      </c>
      <c r="D82" t="str">
        <f t="shared" si="1"/>
        <v>Respond</v>
      </c>
    </row>
    <row r="83" spans="2:4" x14ac:dyDescent="0.35">
      <c r="B83" t="s">
        <v>16592</v>
      </c>
      <c r="C83" t="s">
        <v>16593</v>
      </c>
      <c r="D83" t="str">
        <f t="shared" si="1"/>
        <v>Salco</v>
      </c>
    </row>
    <row r="84" spans="2:4" x14ac:dyDescent="0.35">
      <c r="B84" t="s">
        <v>16594</v>
      </c>
      <c r="C84" t="s">
        <v>166</v>
      </c>
      <c r="D84" t="str">
        <f t="shared" si="1"/>
        <v>SAM BR</v>
      </c>
    </row>
    <row r="85" spans="2:4" x14ac:dyDescent="0.35">
      <c r="B85" t="s">
        <v>16595</v>
      </c>
      <c r="C85" t="s">
        <v>771</v>
      </c>
      <c r="D85" t="str">
        <f t="shared" si="1"/>
        <v>SAM CL</v>
      </c>
    </row>
    <row r="86" spans="2:4" x14ac:dyDescent="0.35">
      <c r="B86" t="s">
        <v>16596</v>
      </c>
      <c r="C86" t="s">
        <v>16597</v>
      </c>
      <c r="D86" t="str">
        <f t="shared" si="1"/>
        <v>SAM DE</v>
      </c>
    </row>
    <row r="87" spans="2:4" x14ac:dyDescent="0.35">
      <c r="B87" t="s">
        <v>16598</v>
      </c>
      <c r="C87" t="s">
        <v>16599</v>
      </c>
      <c r="D87" t="str">
        <f t="shared" si="1"/>
        <v>SAM ESP</v>
      </c>
    </row>
    <row r="88" spans="2:4" x14ac:dyDescent="0.35">
      <c r="B88" t="s">
        <v>16600</v>
      </c>
      <c r="C88" t="s">
        <v>16601</v>
      </c>
      <c r="D88" t="str">
        <f t="shared" si="1"/>
        <v>SAM INH</v>
      </c>
    </row>
    <row r="89" spans="2:4" x14ac:dyDescent="0.35">
      <c r="B89" t="s">
        <v>16602</v>
      </c>
      <c r="C89" t="s">
        <v>16603</v>
      </c>
      <c r="D89" t="str">
        <f>B89</f>
        <v>SAM MX</v>
      </c>
    </row>
    <row r="90" spans="2:4" x14ac:dyDescent="0.35">
      <c r="B90" t="s">
        <v>16604</v>
      </c>
      <c r="C90" t="s">
        <v>16605</v>
      </c>
      <c r="D90" t="str">
        <f>B90</f>
        <v>SAM PT</v>
      </c>
    </row>
    <row r="91" spans="2:4" x14ac:dyDescent="0.35">
      <c r="B91" t="s">
        <v>16606</v>
      </c>
      <c r="C91" t="s">
        <v>16607</v>
      </c>
      <c r="D91" t="str">
        <f>B91</f>
        <v>SAM UK</v>
      </c>
    </row>
    <row r="92" spans="2:4" x14ac:dyDescent="0.35">
      <c r="B92" s="116" t="s">
        <v>16608</v>
      </c>
      <c r="C92" s="117" t="s">
        <v>16609</v>
      </c>
      <c r="D92" t="str">
        <f>B92</f>
        <v>SanGO EU</v>
      </c>
    </row>
    <row r="93" spans="2:4" x14ac:dyDescent="0.35">
      <c r="B93" s="116" t="s">
        <v>16610</v>
      </c>
      <c r="C93" s="117" t="s">
        <v>16611</v>
      </c>
      <c r="D93" t="str">
        <f t="shared" si="1"/>
        <v>SanGO MX</v>
      </c>
    </row>
    <row r="94" spans="2:4" x14ac:dyDescent="0.35">
      <c r="B94" s="116" t="s">
        <v>16612</v>
      </c>
      <c r="C94" s="117" t="s">
        <v>16613</v>
      </c>
      <c r="D94" t="str">
        <f t="shared" si="1"/>
        <v>SanGO PL</v>
      </c>
    </row>
    <row r="95" spans="2:4" x14ac:dyDescent="0.35">
      <c r="B95" s="116" t="s">
        <v>16614</v>
      </c>
      <c r="C95" s="117" t="s">
        <v>16615</v>
      </c>
      <c r="D95" t="str">
        <f t="shared" si="1"/>
        <v>SanGO PT</v>
      </c>
    </row>
    <row r="96" spans="2:4" x14ac:dyDescent="0.35">
      <c r="B96" t="s">
        <v>16616</v>
      </c>
      <c r="C96" t="s">
        <v>16617</v>
      </c>
      <c r="D96" t="str">
        <f t="shared" si="1"/>
        <v>SanGO SP</v>
      </c>
    </row>
    <row r="97" spans="2:4" x14ac:dyDescent="0.35">
      <c r="B97" t="s">
        <v>16618</v>
      </c>
      <c r="C97" t="s">
        <v>16619</v>
      </c>
      <c r="D97" t="str">
        <f t="shared" si="1"/>
        <v>Santander</v>
      </c>
    </row>
    <row r="98" spans="2:4" x14ac:dyDescent="0.35">
      <c r="B98" t="s">
        <v>16620</v>
      </c>
      <c r="C98" t="s">
        <v>16621</v>
      </c>
      <c r="D98" t="str">
        <f t="shared" si="1"/>
        <v>Santander AM Holding</v>
      </c>
    </row>
    <row r="99" spans="2:4" x14ac:dyDescent="0.35">
      <c r="B99" t="s">
        <v>16622</v>
      </c>
      <c r="C99" t="s">
        <v>16623</v>
      </c>
      <c r="D99" t="str">
        <f t="shared" si="1"/>
        <v>Santander Argentina</v>
      </c>
    </row>
    <row r="100" spans="2:4" x14ac:dyDescent="0.35">
      <c r="B100" t="s">
        <v>32</v>
      </c>
      <c r="C100" t="s">
        <v>16624</v>
      </c>
      <c r="D100" t="str">
        <f t="shared" si="1"/>
        <v>Santander Asset Management</v>
      </c>
    </row>
    <row r="101" spans="2:4" x14ac:dyDescent="0.35">
      <c r="B101" t="s">
        <v>16625</v>
      </c>
      <c r="C101" t="s">
        <v>16626</v>
      </c>
      <c r="D101" t="str">
        <f t="shared" si="1"/>
        <v>Santander Banca Privada México</v>
      </c>
    </row>
    <row r="102" spans="2:4" x14ac:dyDescent="0.35">
      <c r="B102" t="s">
        <v>16627</v>
      </c>
      <c r="C102" t="s">
        <v>16628</v>
      </c>
      <c r="D102" t="str">
        <f t="shared" si="1"/>
        <v>Santander Bank Germany</v>
      </c>
    </row>
    <row r="103" spans="2:4" x14ac:dyDescent="0.35">
      <c r="B103" t="s">
        <v>16629</v>
      </c>
      <c r="C103" t="s">
        <v>16630</v>
      </c>
      <c r="D103" t="str">
        <f>B103</f>
        <v>Santander Bank Polska</v>
      </c>
    </row>
    <row r="104" spans="2:4" x14ac:dyDescent="0.35">
      <c r="B104" t="s">
        <v>16631</v>
      </c>
      <c r="C104" t="s">
        <v>16632</v>
      </c>
      <c r="D104" t="str">
        <f t="shared" si="1"/>
        <v>Santander Brasil</v>
      </c>
    </row>
    <row r="105" spans="2:4" x14ac:dyDescent="0.35">
      <c r="B105" t="s">
        <v>16633</v>
      </c>
      <c r="C105" t="s">
        <v>16634</v>
      </c>
      <c r="D105" t="str">
        <f t="shared" si="1"/>
        <v>Santander Brasil Affiliates</v>
      </c>
    </row>
    <row r="106" spans="2:4" x14ac:dyDescent="0.35">
      <c r="B106" t="s">
        <v>16635</v>
      </c>
      <c r="C106" t="s">
        <v>16636</v>
      </c>
      <c r="D106" t="str">
        <f t="shared" si="1"/>
        <v>Santander Business Banking UK</v>
      </c>
    </row>
    <row r="107" spans="2:4" x14ac:dyDescent="0.35">
      <c r="B107" s="116" t="s">
        <v>16637</v>
      </c>
      <c r="C107" t="s">
        <v>485</v>
      </c>
      <c r="D107" t="str">
        <f t="shared" si="1"/>
        <v>Santander Caceis Colombia</v>
      </c>
    </row>
    <row r="108" spans="2:4" x14ac:dyDescent="0.35">
      <c r="B108" t="s">
        <v>16638</v>
      </c>
      <c r="C108" t="s">
        <v>16639</v>
      </c>
      <c r="D108" t="str">
        <f t="shared" si="1"/>
        <v>Santander Capital Desarrollo</v>
      </c>
    </row>
    <row r="109" spans="2:4" x14ac:dyDescent="0.35">
      <c r="B109" t="s">
        <v>16640</v>
      </c>
      <c r="C109" t="s">
        <v>16641</v>
      </c>
      <c r="D109" t="str">
        <f>B109</f>
        <v>Santander Cards UK Ltd</v>
      </c>
    </row>
    <row r="110" spans="2:4" x14ac:dyDescent="0.35">
      <c r="B110" t="s">
        <v>16642</v>
      </c>
      <c r="C110" t="s">
        <v>16643</v>
      </c>
      <c r="D110" t="str">
        <f t="shared" si="1"/>
        <v>Santander Chile</v>
      </c>
    </row>
    <row r="111" spans="2:4" x14ac:dyDescent="0.35">
      <c r="B111" t="s">
        <v>16644</v>
      </c>
      <c r="C111" t="s">
        <v>16645</v>
      </c>
      <c r="D111" t="str">
        <f t="shared" si="1"/>
        <v>Santander Colombia</v>
      </c>
    </row>
    <row r="112" spans="2:4" x14ac:dyDescent="0.35">
      <c r="B112" t="s">
        <v>16646</v>
      </c>
      <c r="C112" t="s">
        <v>16647</v>
      </c>
      <c r="D112" t="str">
        <f t="shared" si="1"/>
        <v xml:space="preserve">Santander Consumer </v>
      </c>
    </row>
    <row r="113" spans="2:4" x14ac:dyDescent="0.35">
      <c r="B113" t="s">
        <v>16648</v>
      </c>
      <c r="C113" t="s">
        <v>16649</v>
      </c>
      <c r="D113" t="str">
        <f t="shared" si="1"/>
        <v>Santander Consumer Austria</v>
      </c>
    </row>
    <row r="114" spans="2:4" x14ac:dyDescent="0.35">
      <c r="B114" t="s">
        <v>16650</v>
      </c>
      <c r="C114" t="s">
        <v>16651</v>
      </c>
      <c r="D114" t="str">
        <f t="shared" si="1"/>
        <v>Santander Consumer Belgium</v>
      </c>
    </row>
    <row r="115" spans="2:4" x14ac:dyDescent="0.35">
      <c r="B115" t="s">
        <v>16652</v>
      </c>
      <c r="C115" t="s">
        <v>16653</v>
      </c>
      <c r="D115" t="str">
        <f t="shared" si="1"/>
        <v>Santander Consumer Benelux</v>
      </c>
    </row>
    <row r="116" spans="2:4" x14ac:dyDescent="0.35">
      <c r="B116" s="116" t="s">
        <v>16654</v>
      </c>
      <c r="C116" s="117" t="s">
        <v>16655</v>
      </c>
      <c r="D116" t="str">
        <f t="shared" si="1"/>
        <v>Santander Consumer Canada</v>
      </c>
    </row>
    <row r="117" spans="2:4" x14ac:dyDescent="0.35">
      <c r="B117" t="s">
        <v>16656</v>
      </c>
      <c r="C117" t="s">
        <v>16657</v>
      </c>
      <c r="D117" t="s">
        <v>16658</v>
      </c>
    </row>
    <row r="118" spans="2:4" x14ac:dyDescent="0.35">
      <c r="B118" t="s">
        <v>16659</v>
      </c>
      <c r="C118" t="s">
        <v>16660</v>
      </c>
      <c r="D118" t="str">
        <f t="shared" si="1"/>
        <v>Santander Consumer E.F.C</v>
      </c>
    </row>
    <row r="119" spans="2:4" x14ac:dyDescent="0.35">
      <c r="B119" t="s">
        <v>16661</v>
      </c>
      <c r="C119" t="s">
        <v>16662</v>
      </c>
      <c r="D119" t="str">
        <f t="shared" si="1"/>
        <v>Santander Consumer ESP</v>
      </c>
    </row>
    <row r="120" spans="2:4" x14ac:dyDescent="0.35">
      <c r="B120" t="s">
        <v>16663</v>
      </c>
      <c r="C120" t="s">
        <v>16664</v>
      </c>
      <c r="D120" t="str">
        <f t="shared" si="1"/>
        <v>Santander Consumer España</v>
      </c>
    </row>
    <row r="121" spans="2:4" x14ac:dyDescent="0.35">
      <c r="B121" t="s">
        <v>16665</v>
      </c>
      <c r="C121" t="s">
        <v>16666</v>
      </c>
      <c r="D121" t="str">
        <f t="shared" si="1"/>
        <v>Santander Consumer Finance Global Services</v>
      </c>
    </row>
    <row r="122" spans="2:4" x14ac:dyDescent="0.35">
      <c r="B122" t="s">
        <v>16667</v>
      </c>
      <c r="C122" t="s">
        <v>16668</v>
      </c>
      <c r="D122" t="str">
        <f t="shared" si="1"/>
        <v>Santander Consumer FR</v>
      </c>
    </row>
    <row r="123" spans="2:4" x14ac:dyDescent="0.35">
      <c r="B123" t="s">
        <v>16669</v>
      </c>
      <c r="C123" t="s">
        <v>16670</v>
      </c>
      <c r="D123" t="str">
        <f t="shared" si="1"/>
        <v>Santander Consumer Germany</v>
      </c>
    </row>
    <row r="124" spans="2:4" x14ac:dyDescent="0.35">
      <c r="B124" t="s">
        <v>16671</v>
      </c>
      <c r="C124" t="s">
        <v>16672</v>
      </c>
      <c r="D124" t="str">
        <f t="shared" si="1"/>
        <v>Santander Consumer Grecia</v>
      </c>
    </row>
    <row r="125" spans="2:4" x14ac:dyDescent="0.35">
      <c r="B125" t="s">
        <v>16673</v>
      </c>
      <c r="C125" t="s">
        <v>16674</v>
      </c>
      <c r="D125" t="str">
        <f t="shared" si="1"/>
        <v>Santander Consumer HQ</v>
      </c>
    </row>
    <row r="126" spans="2:4" x14ac:dyDescent="0.35">
      <c r="B126" t="s">
        <v>16675</v>
      </c>
      <c r="C126" t="s">
        <v>16676</v>
      </c>
      <c r="D126" t="str">
        <f t="shared" si="1"/>
        <v>Santander Consumer Hungary</v>
      </c>
    </row>
    <row r="127" spans="2:4" x14ac:dyDescent="0.35">
      <c r="B127" t="s">
        <v>16677</v>
      </c>
      <c r="C127" t="s">
        <v>16678</v>
      </c>
      <c r="D127" t="str">
        <f t="shared" si="1"/>
        <v>Santander Consumer Italy</v>
      </c>
    </row>
    <row r="128" spans="2:4" x14ac:dyDescent="0.35">
      <c r="B128" t="s">
        <v>16679</v>
      </c>
      <c r="C128" t="s">
        <v>16680</v>
      </c>
      <c r="D128" t="str">
        <f t="shared" si="1"/>
        <v>Santander Consumer Next</v>
      </c>
    </row>
    <row r="129" spans="2:4" x14ac:dyDescent="0.35">
      <c r="B129" t="s">
        <v>16679</v>
      </c>
      <c r="C129" t="s">
        <v>16681</v>
      </c>
      <c r="D129" t="str">
        <f t="shared" si="1"/>
        <v>Santander Consumer Next</v>
      </c>
    </row>
    <row r="130" spans="2:4" x14ac:dyDescent="0.35">
      <c r="B130" t="s">
        <v>16682</v>
      </c>
      <c r="C130" t="s">
        <v>761</v>
      </c>
      <c r="D130" t="str">
        <f t="shared" si="1"/>
        <v>Santander Consumer Nordics</v>
      </c>
    </row>
    <row r="131" spans="2:4" x14ac:dyDescent="0.35">
      <c r="B131" t="s">
        <v>16683</v>
      </c>
      <c r="C131" t="s">
        <v>451</v>
      </c>
      <c r="D131" t="str">
        <f t="shared" si="1"/>
        <v>Santander Consumer Operations DE</v>
      </c>
    </row>
    <row r="132" spans="2:4" x14ac:dyDescent="0.35">
      <c r="B132" t="s">
        <v>16684</v>
      </c>
      <c r="C132" t="s">
        <v>16685</v>
      </c>
      <c r="D132" t="str">
        <f t="shared" si="1"/>
        <v>Santander Consumer Perú</v>
      </c>
    </row>
    <row r="133" spans="2:4" x14ac:dyDescent="0.35">
      <c r="B133" t="s">
        <v>16686</v>
      </c>
      <c r="C133" t="s">
        <v>16687</v>
      </c>
      <c r="D133" t="str">
        <f t="shared" si="1"/>
        <v>Santander Consumer Poland</v>
      </c>
    </row>
    <row r="134" spans="2:4" x14ac:dyDescent="0.35">
      <c r="B134" t="s">
        <v>16688</v>
      </c>
      <c r="C134" t="s">
        <v>16689</v>
      </c>
      <c r="D134" t="str">
        <f t="shared" si="1"/>
        <v>Santander Consumer PT</v>
      </c>
    </row>
    <row r="135" spans="2:4" x14ac:dyDescent="0.35">
      <c r="B135" t="s">
        <v>16690</v>
      </c>
      <c r="C135" t="s">
        <v>16691</v>
      </c>
      <c r="D135" t="str">
        <f t="shared" si="1"/>
        <v>Santander Consumer Suiza</v>
      </c>
    </row>
    <row r="136" spans="2:4" x14ac:dyDescent="0.35">
      <c r="B136" t="s">
        <v>16692</v>
      </c>
      <c r="C136" t="s">
        <v>16693</v>
      </c>
      <c r="D136" t="str">
        <f t="shared" si="1"/>
        <v>Santander Consumer Technology DE</v>
      </c>
    </row>
    <row r="137" spans="2:4" x14ac:dyDescent="0.35">
      <c r="B137" t="s">
        <v>16694</v>
      </c>
      <c r="C137" t="s">
        <v>16695</v>
      </c>
      <c r="D137" t="str">
        <f t="shared" si="1"/>
        <v>Santander Consumer UK</v>
      </c>
    </row>
    <row r="138" spans="2:4" x14ac:dyDescent="0.35">
      <c r="B138" t="s">
        <v>16696</v>
      </c>
      <c r="C138" t="s">
        <v>16697</v>
      </c>
      <c r="D138" t="str">
        <f t="shared" si="1"/>
        <v>Santander Consumer USA</v>
      </c>
    </row>
    <row r="139" spans="2:4" x14ac:dyDescent="0.35">
      <c r="B139" t="s">
        <v>16698</v>
      </c>
      <c r="C139" t="s">
        <v>16699</v>
      </c>
      <c r="D139" t="str">
        <f t="shared" si="1"/>
        <v>Santander Consumer Western Europe</v>
      </c>
    </row>
    <row r="140" spans="2:4" x14ac:dyDescent="0.35">
      <c r="B140" t="s">
        <v>16700</v>
      </c>
      <c r="C140" t="s">
        <v>16701</v>
      </c>
      <c r="D140" t="str">
        <f t="shared" si="1"/>
        <v>Santander Corporate Banking UK</v>
      </c>
    </row>
    <row r="141" spans="2:4" x14ac:dyDescent="0.35">
      <c r="B141" t="s">
        <v>16702</v>
      </c>
      <c r="C141" t="s">
        <v>16703</v>
      </c>
      <c r="D141" t="str">
        <f t="shared" si="1"/>
        <v>Santander Corredora de Bolsa</v>
      </c>
    </row>
    <row r="142" spans="2:4" x14ac:dyDescent="0.35">
      <c r="B142" t="s">
        <v>16704</v>
      </c>
      <c r="C142" t="s">
        <v>16705</v>
      </c>
      <c r="D142" t="str">
        <f t="shared" si="1"/>
        <v>Santander Corredora de Seguros</v>
      </c>
    </row>
    <row r="143" spans="2:4" x14ac:dyDescent="0.35">
      <c r="B143" t="s">
        <v>16706</v>
      </c>
      <c r="C143" t="s">
        <v>16707</v>
      </c>
      <c r="D143" t="str">
        <f t="shared" si="1"/>
        <v xml:space="preserve">Santander Digital </v>
      </c>
    </row>
    <row r="144" spans="2:4" x14ac:dyDescent="0.35">
      <c r="B144" t="s">
        <v>16708</v>
      </c>
      <c r="C144" t="s">
        <v>16709</v>
      </c>
      <c r="D144" t="str">
        <f t="shared" si="1"/>
        <v>Santander Digital Assets</v>
      </c>
    </row>
    <row r="145" spans="2:4" x14ac:dyDescent="0.35">
      <c r="B145" t="s">
        <v>16710</v>
      </c>
      <c r="C145" t="s">
        <v>16711</v>
      </c>
      <c r="D145" t="str">
        <f t="shared" si="1"/>
        <v>Santander Facility Management</v>
      </c>
    </row>
    <row r="146" spans="2:4" x14ac:dyDescent="0.35">
      <c r="B146" t="s">
        <v>16712</v>
      </c>
      <c r="C146" t="s">
        <v>16713</v>
      </c>
      <c r="D146" t="str">
        <f t="shared" si="1"/>
        <v>Santander Factoring Confirming</v>
      </c>
    </row>
    <row r="147" spans="2:4" x14ac:dyDescent="0.35">
      <c r="B147" t="s">
        <v>16714</v>
      </c>
      <c r="C147" t="s">
        <v>16715</v>
      </c>
      <c r="D147" t="str">
        <f t="shared" si="1"/>
        <v>Santander Financiamentos</v>
      </c>
    </row>
    <row r="148" spans="2:4" x14ac:dyDescent="0.35">
      <c r="B148" t="s">
        <v>16716</v>
      </c>
      <c r="C148" t="s">
        <v>16717</v>
      </c>
      <c r="D148" t="str">
        <f t="shared" si="1"/>
        <v>Santander Fund Administration</v>
      </c>
    </row>
    <row r="149" spans="2:4" x14ac:dyDescent="0.35">
      <c r="B149" t="s">
        <v>16718</v>
      </c>
      <c r="C149" t="s">
        <v>16719</v>
      </c>
      <c r="D149" t="str">
        <f t="shared" si="1"/>
        <v>Santander Generales</v>
      </c>
    </row>
    <row r="150" spans="2:4" x14ac:dyDescent="0.35">
      <c r="B150" t="s">
        <v>16720</v>
      </c>
      <c r="C150" t="s">
        <v>16721</v>
      </c>
      <c r="D150" t="str">
        <f t="shared" si="1"/>
        <v>Santander Getnet Chile</v>
      </c>
    </row>
    <row r="151" spans="2:4" x14ac:dyDescent="0.35">
      <c r="B151" t="s">
        <v>16722</v>
      </c>
      <c r="C151" t="s">
        <v>16723</v>
      </c>
      <c r="D151" t="str">
        <f t="shared" si="1"/>
        <v>Santander Global Facilities</v>
      </c>
    </row>
    <row r="152" spans="2:4" x14ac:dyDescent="0.35">
      <c r="B152" s="116" t="s">
        <v>16724</v>
      </c>
      <c r="C152" t="s">
        <v>16725</v>
      </c>
      <c r="D152" t="str">
        <f t="shared" si="1"/>
        <v>Santander Global Facilities MX</v>
      </c>
    </row>
    <row r="153" spans="2:4" x14ac:dyDescent="0.35">
      <c r="B153" t="s">
        <v>16726</v>
      </c>
      <c r="C153" t="s">
        <v>16727</v>
      </c>
      <c r="D153" t="str">
        <f t="shared" si="1"/>
        <v>Santander Global Facilities UK</v>
      </c>
    </row>
    <row r="154" spans="2:4" x14ac:dyDescent="0.35">
      <c r="B154" t="s">
        <v>16728</v>
      </c>
      <c r="C154" t="s">
        <v>16729</v>
      </c>
      <c r="D154" t="str">
        <f t="shared" si="1"/>
        <v>Santander Global Property</v>
      </c>
    </row>
    <row r="155" spans="2:4" x14ac:dyDescent="0.35">
      <c r="B155" t="s">
        <v>16730</v>
      </c>
      <c r="C155" t="s">
        <v>16731</v>
      </c>
      <c r="D155" t="str">
        <f t="shared" si="1"/>
        <v>Santander Global Sport</v>
      </c>
    </row>
    <row r="156" spans="2:4" x14ac:dyDescent="0.35">
      <c r="B156" t="s">
        <v>67</v>
      </c>
      <c r="C156" t="s">
        <v>16732</v>
      </c>
      <c r="D156" t="str">
        <f t="shared" si="1"/>
        <v>Santander Global Tech</v>
      </c>
    </row>
    <row r="157" spans="2:4" x14ac:dyDescent="0.35">
      <c r="B157" t="s">
        <v>16733</v>
      </c>
      <c r="C157" t="s">
        <v>16734</v>
      </c>
      <c r="D157" t="str">
        <f t="shared" si="1"/>
        <v>Santander Global Tech Brasil</v>
      </c>
    </row>
    <row r="158" spans="2:4" x14ac:dyDescent="0.35">
      <c r="B158" t="s">
        <v>16735</v>
      </c>
      <c r="C158" t="s">
        <v>16736</v>
      </c>
      <c r="D158" t="str">
        <f t="shared" si="1"/>
        <v>Santander Global Tech Chile</v>
      </c>
    </row>
    <row r="159" spans="2:4" x14ac:dyDescent="0.35">
      <c r="B159" t="s">
        <v>16737</v>
      </c>
      <c r="C159" t="s">
        <v>16738</v>
      </c>
      <c r="D159" t="str">
        <f t="shared" si="1"/>
        <v>Santander Global Tech México</v>
      </c>
    </row>
    <row r="160" spans="2:4" x14ac:dyDescent="0.35">
      <c r="B160" t="s">
        <v>16739</v>
      </c>
      <c r="C160" t="s">
        <v>16740</v>
      </c>
      <c r="D160" t="str">
        <f t="shared" ref="D160:D226" si="2">B160</f>
        <v>Santander Global Tech Portugal</v>
      </c>
    </row>
    <row r="161" spans="2:4" x14ac:dyDescent="0.35">
      <c r="B161" t="s">
        <v>16741</v>
      </c>
      <c r="C161" t="s">
        <v>16742</v>
      </c>
      <c r="D161" t="str">
        <f t="shared" si="2"/>
        <v>Santander Global Tech UK</v>
      </c>
    </row>
    <row r="162" spans="2:4" x14ac:dyDescent="0.35">
      <c r="B162" t="s">
        <v>16743</v>
      </c>
      <c r="C162" t="s">
        <v>16744</v>
      </c>
      <c r="D162" t="str">
        <f t="shared" si="2"/>
        <v>Santander Global Tech USA</v>
      </c>
    </row>
    <row r="163" spans="2:4" x14ac:dyDescent="0.35">
      <c r="B163" t="s">
        <v>16745</v>
      </c>
      <c r="C163" t="s">
        <v>16746</v>
      </c>
      <c r="D163" t="str">
        <f t="shared" si="2"/>
        <v>Santander Global Tech. Brasil</v>
      </c>
    </row>
    <row r="164" spans="2:4" x14ac:dyDescent="0.35">
      <c r="B164" t="s">
        <v>16747</v>
      </c>
      <c r="C164" t="s">
        <v>16748</v>
      </c>
      <c r="D164" t="str">
        <f t="shared" si="2"/>
        <v>Santander Global Tech. Chile</v>
      </c>
    </row>
    <row r="165" spans="2:4" x14ac:dyDescent="0.35">
      <c r="B165" t="s">
        <v>16749</v>
      </c>
      <c r="C165" t="s">
        <v>16750</v>
      </c>
      <c r="D165" t="str">
        <f t="shared" si="2"/>
        <v>Santander Global Tech. México</v>
      </c>
    </row>
    <row r="166" spans="2:4" x14ac:dyDescent="0.35">
      <c r="B166" t="s">
        <v>16751</v>
      </c>
      <c r="C166" t="s">
        <v>16752</v>
      </c>
      <c r="D166" t="str">
        <f t="shared" si="2"/>
        <v>Santander Holdings USA</v>
      </c>
    </row>
    <row r="167" spans="2:4" x14ac:dyDescent="0.35">
      <c r="B167" t="s">
        <v>16753</v>
      </c>
      <c r="C167" t="s">
        <v>16754</v>
      </c>
      <c r="D167" t="str">
        <f t="shared" si="2"/>
        <v>Santander Inclusión Financiera México</v>
      </c>
    </row>
    <row r="168" spans="2:4" x14ac:dyDescent="0.35">
      <c r="B168" t="s">
        <v>16755</v>
      </c>
      <c r="C168" t="s">
        <v>16756</v>
      </c>
      <c r="D168" t="str">
        <f t="shared" si="2"/>
        <v>Santander Insurance Holding</v>
      </c>
    </row>
    <row r="169" spans="2:4" x14ac:dyDescent="0.35">
      <c r="B169" t="s">
        <v>16757</v>
      </c>
      <c r="C169" t="s">
        <v>16758</v>
      </c>
      <c r="D169" t="str">
        <f t="shared" si="2"/>
        <v>Santander Insurance UK</v>
      </c>
    </row>
    <row r="170" spans="2:4" x14ac:dyDescent="0.35">
      <c r="B170" t="s">
        <v>16759</v>
      </c>
      <c r="C170" t="s">
        <v>16760</v>
      </c>
      <c r="D170" t="str">
        <f t="shared" si="2"/>
        <v>Santander Intermediación Seguros</v>
      </c>
    </row>
    <row r="171" spans="2:4" x14ac:dyDescent="0.35">
      <c r="B171" t="s">
        <v>16761</v>
      </c>
      <c r="C171" t="s">
        <v>16762</v>
      </c>
      <c r="D171" t="str">
        <f t="shared" si="2"/>
        <v>Santander International Crown Dependencies</v>
      </c>
    </row>
    <row r="172" spans="2:4" x14ac:dyDescent="0.35">
      <c r="B172" t="s">
        <v>16763</v>
      </c>
      <c r="C172" t="s">
        <v>16764</v>
      </c>
      <c r="D172" t="str">
        <f t="shared" si="2"/>
        <v>Santander Investment</v>
      </c>
    </row>
    <row r="173" spans="2:4" x14ac:dyDescent="0.35">
      <c r="B173" t="s">
        <v>16765</v>
      </c>
      <c r="C173" t="s">
        <v>16766</v>
      </c>
      <c r="D173" t="str">
        <f t="shared" si="2"/>
        <v>Santander Investment Securities</v>
      </c>
    </row>
    <row r="174" spans="2:4" x14ac:dyDescent="0.35">
      <c r="B174" t="s">
        <v>16767</v>
      </c>
      <c r="C174" t="s">
        <v>16768</v>
      </c>
      <c r="D174" t="str">
        <f t="shared" si="2"/>
        <v>Santander ISA Management</v>
      </c>
    </row>
    <row r="175" spans="2:4" x14ac:dyDescent="0.35">
      <c r="B175" t="s">
        <v>16769</v>
      </c>
      <c r="C175" t="s">
        <v>16770</v>
      </c>
      <c r="D175" t="str">
        <f t="shared" si="2"/>
        <v>Santander Lease</v>
      </c>
    </row>
    <row r="176" spans="2:4" x14ac:dyDescent="0.35">
      <c r="B176" s="116" t="s">
        <v>16771</v>
      </c>
      <c r="C176" t="s">
        <v>16772</v>
      </c>
      <c r="D176" t="str">
        <f t="shared" si="2"/>
        <v>Santander Legal</v>
      </c>
    </row>
    <row r="177" spans="2:4" x14ac:dyDescent="0.35">
      <c r="B177" t="s">
        <v>16773</v>
      </c>
      <c r="C177" t="s">
        <v>16774</v>
      </c>
      <c r="D177" t="str">
        <f t="shared" si="2"/>
        <v>Santander London Branch</v>
      </c>
    </row>
    <row r="178" spans="2:4" x14ac:dyDescent="0.35">
      <c r="B178" t="s">
        <v>16775</v>
      </c>
      <c r="C178" t="s">
        <v>16776</v>
      </c>
      <c r="D178" t="str">
        <f t="shared" si="2"/>
        <v>Santander Mediacion</v>
      </c>
    </row>
    <row r="179" spans="2:4" x14ac:dyDescent="0.35">
      <c r="B179" s="116" t="s">
        <v>16777</v>
      </c>
      <c r="C179" s="117" t="s">
        <v>16557</v>
      </c>
      <c r="D179" t="str">
        <f t="shared" si="2"/>
        <v>Santander Merchant Platform Solutions</v>
      </c>
    </row>
    <row r="180" spans="2:4" x14ac:dyDescent="0.35">
      <c r="B180" s="116" t="s">
        <v>16778</v>
      </c>
      <c r="C180" s="117" t="s">
        <v>16563</v>
      </c>
      <c r="D180" t="str">
        <f t="shared" si="2"/>
        <v>Santander Merchant Platform Solutions MX</v>
      </c>
    </row>
    <row r="181" spans="2:4" x14ac:dyDescent="0.35">
      <c r="B181" t="s">
        <v>16779</v>
      </c>
      <c r="C181" t="s">
        <v>16780</v>
      </c>
      <c r="D181" t="str">
        <f t="shared" si="2"/>
        <v>Santander México</v>
      </c>
    </row>
    <row r="182" spans="2:4" x14ac:dyDescent="0.35">
      <c r="B182" t="s">
        <v>16781</v>
      </c>
      <c r="C182" t="s">
        <v>16782</v>
      </c>
      <c r="D182" t="str">
        <f t="shared" si="2"/>
        <v>Santander NYB</v>
      </c>
    </row>
    <row r="183" spans="2:4" x14ac:dyDescent="0.35">
      <c r="B183" t="s">
        <v>16783</v>
      </c>
      <c r="C183" t="s">
        <v>16784</v>
      </c>
      <c r="D183" t="str">
        <f t="shared" si="2"/>
        <v>Santander Operaciones UK</v>
      </c>
    </row>
    <row r="184" spans="2:4" x14ac:dyDescent="0.35">
      <c r="B184" t="s">
        <v>16785</v>
      </c>
      <c r="C184" t="s">
        <v>16786</v>
      </c>
      <c r="D184" t="str">
        <f t="shared" si="2"/>
        <v>Santander Operations UK</v>
      </c>
    </row>
    <row r="185" spans="2:4" x14ac:dyDescent="0.35">
      <c r="B185" t="s">
        <v>16787</v>
      </c>
      <c r="C185" t="s">
        <v>16788</v>
      </c>
      <c r="D185" t="str">
        <f t="shared" si="2"/>
        <v>Santander Perú</v>
      </c>
    </row>
    <row r="186" spans="2:4" x14ac:dyDescent="0.35">
      <c r="B186" t="s">
        <v>16789</v>
      </c>
      <c r="C186" t="s">
        <v>16790</v>
      </c>
      <c r="D186" t="str">
        <f t="shared" si="2"/>
        <v>Santander Portugal</v>
      </c>
    </row>
    <row r="187" spans="2:4" x14ac:dyDescent="0.35">
      <c r="B187" t="s">
        <v>16791</v>
      </c>
      <c r="C187" t="s">
        <v>16792</v>
      </c>
      <c r="D187" t="str">
        <f t="shared" si="2"/>
        <v>Santander Private Banking</v>
      </c>
    </row>
    <row r="188" spans="2:4" x14ac:dyDescent="0.35">
      <c r="B188" t="s">
        <v>16793</v>
      </c>
      <c r="C188" t="s">
        <v>16794</v>
      </c>
      <c r="D188" t="str">
        <f t="shared" si="2"/>
        <v>Santander Private Equity</v>
      </c>
    </row>
    <row r="189" spans="2:4" x14ac:dyDescent="0.35">
      <c r="B189" t="s">
        <v>16795</v>
      </c>
      <c r="C189" t="s">
        <v>16585</v>
      </c>
      <c r="D189" t="str">
        <f t="shared" si="2"/>
        <v>Santander Private Real Estate A&amp;M</v>
      </c>
    </row>
    <row r="190" spans="2:4" x14ac:dyDescent="0.35">
      <c r="B190" t="s">
        <v>16796</v>
      </c>
      <c r="C190" t="s">
        <v>16797</v>
      </c>
      <c r="D190" t="str">
        <f t="shared" si="2"/>
        <v>Santander Puerto Rico</v>
      </c>
    </row>
    <row r="191" spans="2:4" x14ac:dyDescent="0.35">
      <c r="B191" t="s">
        <v>16798</v>
      </c>
      <c r="C191" t="s">
        <v>16799</v>
      </c>
      <c r="D191" t="str">
        <f t="shared" si="2"/>
        <v>Santander Real Estate</v>
      </c>
    </row>
    <row r="192" spans="2:4" x14ac:dyDescent="0.35">
      <c r="B192" t="s">
        <v>16800</v>
      </c>
      <c r="C192" t="s">
        <v>16801</v>
      </c>
      <c r="D192" t="str">
        <f t="shared" si="2"/>
        <v>Santander Securities Services</v>
      </c>
    </row>
    <row r="193" spans="2:4" x14ac:dyDescent="0.35">
      <c r="B193" t="s">
        <v>16802</v>
      </c>
      <c r="C193" t="s">
        <v>16803</v>
      </c>
      <c r="D193" t="str">
        <f t="shared" si="2"/>
        <v>Santander Securities Services Brasil</v>
      </c>
    </row>
    <row r="194" spans="2:4" x14ac:dyDescent="0.35">
      <c r="B194" t="s">
        <v>16804</v>
      </c>
      <c r="C194" t="s">
        <v>16805</v>
      </c>
      <c r="D194" t="str">
        <f t="shared" si="2"/>
        <v>Santander Securities Services Colombia</v>
      </c>
    </row>
    <row r="195" spans="2:4" x14ac:dyDescent="0.35">
      <c r="B195" t="s">
        <v>16806</v>
      </c>
      <c r="C195" t="s">
        <v>16807</v>
      </c>
      <c r="D195" t="str">
        <f t="shared" si="2"/>
        <v>Santander Securities Services México</v>
      </c>
    </row>
    <row r="196" spans="2:4" x14ac:dyDescent="0.35">
      <c r="B196" t="s">
        <v>16808</v>
      </c>
      <c r="C196" t="s">
        <v>16809</v>
      </c>
      <c r="D196" t="str">
        <f t="shared" si="2"/>
        <v>Santander Securities Services USA</v>
      </c>
    </row>
    <row r="197" spans="2:4" x14ac:dyDescent="0.35">
      <c r="B197" t="s">
        <v>16810</v>
      </c>
      <c r="C197" t="s">
        <v>16811</v>
      </c>
      <c r="D197" t="str">
        <f t="shared" si="2"/>
        <v>Santander Seguros</v>
      </c>
    </row>
    <row r="198" spans="2:4" x14ac:dyDescent="0.35">
      <c r="B198" t="s">
        <v>16812</v>
      </c>
      <c r="C198" t="s">
        <v>16813</v>
      </c>
      <c r="D198" t="str">
        <f t="shared" si="2"/>
        <v>Santander Sharedealing</v>
      </c>
    </row>
    <row r="199" spans="2:4" x14ac:dyDescent="0.35">
      <c r="B199" t="s">
        <v>16814</v>
      </c>
      <c r="C199" t="s">
        <v>16815</v>
      </c>
      <c r="D199" t="str">
        <f t="shared" si="2"/>
        <v>Santander T&amp;O</v>
      </c>
    </row>
    <row r="200" spans="2:4" x14ac:dyDescent="0.35">
      <c r="B200" t="s">
        <v>16816</v>
      </c>
      <c r="C200" t="s">
        <v>16817</v>
      </c>
      <c r="D200" t="str">
        <f t="shared" si="2"/>
        <v>Santander Technology UK</v>
      </c>
    </row>
    <row r="201" spans="2:4" x14ac:dyDescent="0.35">
      <c r="B201" t="s">
        <v>16818</v>
      </c>
      <c r="C201" t="s">
        <v>16819</v>
      </c>
      <c r="D201" t="str">
        <f t="shared" si="2"/>
        <v>Santander Technology US</v>
      </c>
    </row>
    <row r="202" spans="2:4" x14ac:dyDescent="0.35">
      <c r="B202" t="s">
        <v>16820</v>
      </c>
      <c r="C202" t="s">
        <v>16821</v>
      </c>
      <c r="D202" t="str">
        <f t="shared" si="2"/>
        <v>Santander Tecnología</v>
      </c>
    </row>
    <row r="203" spans="2:4" x14ac:dyDescent="0.35">
      <c r="B203" t="s">
        <v>16822</v>
      </c>
      <c r="C203" t="s">
        <v>16823</v>
      </c>
      <c r="D203" t="str">
        <f t="shared" si="2"/>
        <v>Santander Tecnologia Brasil</v>
      </c>
    </row>
    <row r="204" spans="2:4" x14ac:dyDescent="0.35">
      <c r="B204" t="s">
        <v>16824</v>
      </c>
      <c r="C204" t="s">
        <v>16825</v>
      </c>
      <c r="D204" t="str">
        <f t="shared" si="2"/>
        <v>Santander Tecnologia Chile</v>
      </c>
    </row>
    <row r="205" spans="2:4" x14ac:dyDescent="0.35">
      <c r="B205" t="s">
        <v>16826</v>
      </c>
      <c r="C205" t="s">
        <v>16827</v>
      </c>
      <c r="D205" t="str">
        <f t="shared" si="2"/>
        <v>Santander Tecnologia e Inovação</v>
      </c>
    </row>
    <row r="206" spans="2:4" x14ac:dyDescent="0.35">
      <c r="B206" t="s">
        <v>16828</v>
      </c>
      <c r="C206" t="s">
        <v>16829</v>
      </c>
      <c r="D206" t="str">
        <f t="shared" si="2"/>
        <v>Santander Tecnología México</v>
      </c>
    </row>
    <row r="207" spans="2:4" x14ac:dyDescent="0.35">
      <c r="B207" t="s">
        <v>16830</v>
      </c>
      <c r="C207" t="s">
        <v>16831</v>
      </c>
      <c r="D207" t="str">
        <f t="shared" si="2"/>
        <v>Santander Titulizaciones</v>
      </c>
    </row>
    <row r="208" spans="2:4" x14ac:dyDescent="0.35">
      <c r="B208" t="s">
        <v>16832</v>
      </c>
      <c r="C208" t="s">
        <v>16833</v>
      </c>
      <c r="D208" t="str">
        <f t="shared" si="2"/>
        <v>Santander Totta Seguros</v>
      </c>
    </row>
    <row r="209" spans="2:4" x14ac:dyDescent="0.35">
      <c r="B209" t="s">
        <v>16834</v>
      </c>
      <c r="C209" t="s">
        <v>152</v>
      </c>
      <c r="D209" t="str">
        <f t="shared" si="2"/>
        <v>Santander UK</v>
      </c>
    </row>
    <row r="210" spans="2:4" x14ac:dyDescent="0.35">
      <c r="B210" t="s">
        <v>16835</v>
      </c>
      <c r="C210" t="s">
        <v>16836</v>
      </c>
      <c r="D210" t="str">
        <f t="shared" si="2"/>
        <v>Santander UK Agency</v>
      </c>
    </row>
    <row r="211" spans="2:4" x14ac:dyDescent="0.35">
      <c r="B211" t="s">
        <v>16837</v>
      </c>
      <c r="C211" t="s">
        <v>16838</v>
      </c>
      <c r="D211" t="str">
        <f t="shared" si="2"/>
        <v>Santander UK Corporate Bank - NRFB</v>
      </c>
    </row>
    <row r="212" spans="2:4" x14ac:dyDescent="0.35">
      <c r="B212" t="s">
        <v>16839</v>
      </c>
      <c r="C212" t="s">
        <v>16840</v>
      </c>
      <c r="D212" t="str">
        <f t="shared" si="2"/>
        <v>Santander UK Corporate Bank - RFB</v>
      </c>
    </row>
    <row r="213" spans="2:4" x14ac:dyDescent="0.35">
      <c r="B213" t="s">
        <v>16841</v>
      </c>
      <c r="C213" t="s">
        <v>16842</v>
      </c>
      <c r="D213" t="str">
        <f t="shared" si="2"/>
        <v>Santander UK Corporate Bank Multi-entity</v>
      </c>
    </row>
    <row r="214" spans="2:4" x14ac:dyDescent="0.35">
      <c r="B214" t="s">
        <v>16843</v>
      </c>
      <c r="C214" t="s">
        <v>16844</v>
      </c>
      <c r="D214" t="str">
        <f t="shared" si="2"/>
        <v>Santander UK Private</v>
      </c>
    </row>
    <row r="215" spans="2:4" x14ac:dyDescent="0.35">
      <c r="B215" t="s">
        <v>16845</v>
      </c>
      <c r="C215" t="s">
        <v>16846</v>
      </c>
      <c r="D215" t="str">
        <f t="shared" si="2"/>
        <v>Santander Uruguay</v>
      </c>
    </row>
    <row r="216" spans="2:4" x14ac:dyDescent="0.35">
      <c r="B216" t="s">
        <v>16847</v>
      </c>
      <c r="C216" t="s">
        <v>16848</v>
      </c>
      <c r="D216" t="str">
        <f t="shared" si="2"/>
        <v>Santander US</v>
      </c>
    </row>
    <row r="217" spans="2:4" x14ac:dyDescent="0.35">
      <c r="B217" t="s">
        <v>16849</v>
      </c>
      <c r="C217" t="s">
        <v>16850</v>
      </c>
      <c r="D217" t="str">
        <f t="shared" si="2"/>
        <v>Santander Vida</v>
      </c>
    </row>
    <row r="218" spans="2:4" x14ac:dyDescent="0.35">
      <c r="B218" t="s">
        <v>16851</v>
      </c>
      <c r="C218" t="s">
        <v>16852</v>
      </c>
      <c r="D218" t="str">
        <f t="shared" si="2"/>
        <v>SBGE</v>
      </c>
    </row>
    <row r="219" spans="2:4" x14ac:dyDescent="0.35">
      <c r="B219" t="s">
        <v>16853</v>
      </c>
      <c r="C219" t="s">
        <v>16854</v>
      </c>
      <c r="D219" t="str">
        <f t="shared" si="2"/>
        <v>SBGM</v>
      </c>
    </row>
    <row r="220" spans="2:4" x14ac:dyDescent="0.35">
      <c r="B220" t="s">
        <v>16855</v>
      </c>
      <c r="C220" t="s">
        <v>16856</v>
      </c>
      <c r="D220" t="str">
        <f t="shared" si="2"/>
        <v>SBGM UK</v>
      </c>
    </row>
    <row r="221" spans="2:4" x14ac:dyDescent="0.35">
      <c r="B221" t="s">
        <v>16857</v>
      </c>
      <c r="C221" t="s">
        <v>16858</v>
      </c>
      <c r="D221" t="str">
        <f t="shared" si="2"/>
        <v>SBT Bahamas</v>
      </c>
    </row>
    <row r="222" spans="2:4" x14ac:dyDescent="0.35">
      <c r="B222" t="s">
        <v>16859</v>
      </c>
      <c r="C222" t="s">
        <v>524</v>
      </c>
      <c r="D222" t="str">
        <f t="shared" si="2"/>
        <v>SCIB Alemania</v>
      </c>
    </row>
    <row r="223" spans="2:4" x14ac:dyDescent="0.35">
      <c r="B223" t="s">
        <v>16860</v>
      </c>
      <c r="C223" t="s">
        <v>16861</v>
      </c>
      <c r="D223" t="str">
        <f t="shared" si="2"/>
        <v>SCIB Argentina</v>
      </c>
    </row>
    <row r="224" spans="2:4" x14ac:dyDescent="0.35">
      <c r="B224" t="s">
        <v>16862</v>
      </c>
      <c r="C224" t="s">
        <v>16863</v>
      </c>
      <c r="D224" t="str">
        <f t="shared" si="2"/>
        <v>SCIB Banesto</v>
      </c>
    </row>
    <row r="225" spans="2:4" x14ac:dyDescent="0.35">
      <c r="B225" t="s">
        <v>16864</v>
      </c>
      <c r="C225" t="s">
        <v>16865</v>
      </c>
      <c r="D225" t="str">
        <f t="shared" si="2"/>
        <v>SCIB Beijing</v>
      </c>
    </row>
    <row r="226" spans="2:4" x14ac:dyDescent="0.35">
      <c r="B226" t="s">
        <v>16866</v>
      </c>
      <c r="C226" t="s">
        <v>16867</v>
      </c>
      <c r="D226" t="str">
        <f t="shared" si="2"/>
        <v>SCIB Beijing WOFE</v>
      </c>
    </row>
    <row r="227" spans="2:4" x14ac:dyDescent="0.35">
      <c r="B227" t="s">
        <v>16868</v>
      </c>
      <c r="C227" t="s">
        <v>16869</v>
      </c>
      <c r="D227" t="str">
        <f t="shared" ref="D227:D274" si="3">B227</f>
        <v>SCIB Bélgica</v>
      </c>
    </row>
    <row r="228" spans="2:4" x14ac:dyDescent="0.35">
      <c r="B228" t="s">
        <v>16870</v>
      </c>
      <c r="C228" t="s">
        <v>16871</v>
      </c>
      <c r="D228" t="str">
        <f t="shared" si="3"/>
        <v>SCIB Brasil</v>
      </c>
    </row>
    <row r="229" spans="2:4" x14ac:dyDescent="0.35">
      <c r="B229" t="s">
        <v>16872</v>
      </c>
      <c r="C229" t="s">
        <v>16873</v>
      </c>
      <c r="D229" t="str">
        <f t="shared" si="3"/>
        <v>SCIB Chile</v>
      </c>
    </row>
    <row r="230" spans="2:4" x14ac:dyDescent="0.35">
      <c r="B230" t="s">
        <v>16874</v>
      </c>
      <c r="C230" t="s">
        <v>16875</v>
      </c>
      <c r="D230" t="str">
        <f t="shared" si="3"/>
        <v>SCIB Colombia</v>
      </c>
    </row>
    <row r="231" spans="2:4" x14ac:dyDescent="0.35">
      <c r="B231" t="s">
        <v>16876</v>
      </c>
      <c r="C231" t="s">
        <v>200</v>
      </c>
      <c r="D231" t="str">
        <f t="shared" si="3"/>
        <v>SCIB España</v>
      </c>
    </row>
    <row r="232" spans="2:4" x14ac:dyDescent="0.35">
      <c r="B232" t="s">
        <v>16877</v>
      </c>
      <c r="C232" t="s">
        <v>16878</v>
      </c>
      <c r="D232" t="str">
        <f t="shared" si="3"/>
        <v>SCIB Francia</v>
      </c>
    </row>
    <row r="233" spans="2:4" x14ac:dyDescent="0.35">
      <c r="B233" t="s">
        <v>16879</v>
      </c>
      <c r="C233" t="s">
        <v>16880</v>
      </c>
      <c r="D233" t="str">
        <f t="shared" si="3"/>
        <v>SCIB Global</v>
      </c>
    </row>
    <row r="234" spans="2:4" x14ac:dyDescent="0.35">
      <c r="B234" t="s">
        <v>16881</v>
      </c>
      <c r="C234" t="s">
        <v>216</v>
      </c>
      <c r="D234" t="str">
        <f t="shared" si="3"/>
        <v>SCIB Hong Kong</v>
      </c>
    </row>
    <row r="235" spans="2:4" x14ac:dyDescent="0.35">
      <c r="B235" t="s">
        <v>16882</v>
      </c>
      <c r="C235" t="s">
        <v>16883</v>
      </c>
      <c r="D235" t="s">
        <v>14954</v>
      </c>
    </row>
    <row r="236" spans="2:4" x14ac:dyDescent="0.35">
      <c r="B236" t="s">
        <v>16884</v>
      </c>
      <c r="C236" t="s">
        <v>16885</v>
      </c>
      <c r="D236" t="str">
        <f t="shared" si="3"/>
        <v>SCIB México</v>
      </c>
    </row>
    <row r="237" spans="2:4" x14ac:dyDescent="0.35">
      <c r="B237" t="s">
        <v>16886</v>
      </c>
      <c r="C237" t="s">
        <v>16887</v>
      </c>
      <c r="D237" t="str">
        <f t="shared" si="3"/>
        <v>SCIB New York</v>
      </c>
    </row>
    <row r="238" spans="2:4" x14ac:dyDescent="0.35">
      <c r="B238" t="s">
        <v>16888</v>
      </c>
      <c r="C238" t="s">
        <v>16889</v>
      </c>
      <c r="D238" t="str">
        <f t="shared" si="3"/>
        <v>SCIB Norway</v>
      </c>
    </row>
    <row r="239" spans="2:4" x14ac:dyDescent="0.35">
      <c r="B239" t="s">
        <v>16890</v>
      </c>
      <c r="C239" t="s">
        <v>497</v>
      </c>
      <c r="D239" t="str">
        <f t="shared" si="3"/>
        <v>SCIB Perú</v>
      </c>
    </row>
    <row r="240" spans="2:4" x14ac:dyDescent="0.35">
      <c r="B240" t="s">
        <v>16891</v>
      </c>
      <c r="C240" t="s">
        <v>16892</v>
      </c>
      <c r="D240" t="str">
        <f t="shared" si="3"/>
        <v>SCIB Poland</v>
      </c>
    </row>
    <row r="241" spans="2:4" x14ac:dyDescent="0.35">
      <c r="B241" t="s">
        <v>16893</v>
      </c>
      <c r="C241" t="s">
        <v>16894</v>
      </c>
      <c r="D241" t="str">
        <f t="shared" si="3"/>
        <v>SCIB Portugal</v>
      </c>
    </row>
    <row r="242" spans="2:4" x14ac:dyDescent="0.35">
      <c r="B242" t="s">
        <v>16895</v>
      </c>
      <c r="C242" t="s">
        <v>16896</v>
      </c>
      <c r="D242" t="str">
        <f t="shared" si="3"/>
        <v>SCIB Puerto Rico</v>
      </c>
    </row>
    <row r="243" spans="2:4" x14ac:dyDescent="0.35">
      <c r="B243" t="s">
        <v>16897</v>
      </c>
      <c r="C243" t="s">
        <v>16880</v>
      </c>
      <c r="D243" t="str">
        <f t="shared" si="3"/>
        <v>SCIB Santander</v>
      </c>
    </row>
    <row r="244" spans="2:4" x14ac:dyDescent="0.35">
      <c r="B244" t="s">
        <v>16898</v>
      </c>
      <c r="C244" t="s">
        <v>16899</v>
      </c>
      <c r="D244" t="str">
        <f t="shared" si="3"/>
        <v>SCIB Santander (former acronym)</v>
      </c>
    </row>
    <row r="245" spans="2:4" x14ac:dyDescent="0.35">
      <c r="B245" t="s">
        <v>16900</v>
      </c>
      <c r="C245" t="s">
        <v>16901</v>
      </c>
      <c r="D245" t="str">
        <f t="shared" si="3"/>
        <v>SCIB Santander Bank N.A.</v>
      </c>
    </row>
    <row r="246" spans="2:4" x14ac:dyDescent="0.35">
      <c r="B246" t="s">
        <v>16902</v>
      </c>
      <c r="C246" t="s">
        <v>16903</v>
      </c>
      <c r="D246" t="str">
        <f t="shared" si="3"/>
        <v>SCIB Shanghai</v>
      </c>
    </row>
    <row r="247" spans="2:4" x14ac:dyDescent="0.35">
      <c r="B247" t="s">
        <v>16904</v>
      </c>
      <c r="C247" t="s">
        <v>16905</v>
      </c>
      <c r="D247" t="str">
        <f t="shared" si="3"/>
        <v>SCIB Shanghai WOFE</v>
      </c>
    </row>
    <row r="248" spans="2:4" x14ac:dyDescent="0.35">
      <c r="B248" t="s">
        <v>16906</v>
      </c>
      <c r="C248" t="s">
        <v>16907</v>
      </c>
      <c r="D248" t="str">
        <f t="shared" si="3"/>
        <v>SCIB Singapore</v>
      </c>
    </row>
    <row r="249" spans="2:4" x14ac:dyDescent="0.35">
      <c r="B249" t="s">
        <v>16908</v>
      </c>
      <c r="C249" t="s">
        <v>16909</v>
      </c>
      <c r="D249" t="str">
        <f t="shared" si="3"/>
        <v>SCIB UK</v>
      </c>
    </row>
    <row r="250" spans="2:4" x14ac:dyDescent="0.35">
      <c r="B250" t="s">
        <v>16910</v>
      </c>
      <c r="C250" t="s">
        <v>16911</v>
      </c>
      <c r="D250" t="str">
        <f t="shared" si="3"/>
        <v>SCIB Uruguay</v>
      </c>
    </row>
    <row r="251" spans="2:4" x14ac:dyDescent="0.35">
      <c r="B251" t="s">
        <v>16912</v>
      </c>
      <c r="C251" t="s">
        <v>16913</v>
      </c>
      <c r="D251" t="str">
        <f t="shared" si="3"/>
        <v>SEMS</v>
      </c>
    </row>
    <row r="252" spans="2:4" x14ac:dyDescent="0.35">
      <c r="B252" t="s">
        <v>16914</v>
      </c>
      <c r="C252" t="s">
        <v>16915</v>
      </c>
      <c r="D252" t="str">
        <f t="shared" si="3"/>
        <v>SIVASA</v>
      </c>
    </row>
    <row r="253" spans="2:4" x14ac:dyDescent="0.35">
      <c r="B253" t="s">
        <v>16916</v>
      </c>
      <c r="C253" t="s">
        <v>16917</v>
      </c>
      <c r="D253" t="str">
        <f t="shared" si="3"/>
        <v>SPB Bahamas</v>
      </c>
    </row>
    <row r="254" spans="2:4" x14ac:dyDescent="0.35">
      <c r="B254" t="s">
        <v>16918</v>
      </c>
      <c r="C254" t="s">
        <v>16919</v>
      </c>
      <c r="D254" t="str">
        <f t="shared" si="3"/>
        <v>SPB Gestión</v>
      </c>
    </row>
    <row r="255" spans="2:4" x14ac:dyDescent="0.35">
      <c r="B255" t="s">
        <v>16920</v>
      </c>
      <c r="C255" t="s">
        <v>16921</v>
      </c>
      <c r="D255" t="str">
        <f t="shared" si="3"/>
        <v>SPB Global</v>
      </c>
    </row>
    <row r="256" spans="2:4" x14ac:dyDescent="0.35">
      <c r="B256" t="s">
        <v>16922</v>
      </c>
      <c r="C256" t="s">
        <v>16923</v>
      </c>
      <c r="D256" t="str">
        <f t="shared" si="3"/>
        <v>SPB Italia</v>
      </c>
    </row>
    <row r="257" spans="2:4" x14ac:dyDescent="0.35">
      <c r="B257" t="s">
        <v>16924</v>
      </c>
      <c r="C257" t="s">
        <v>16925</v>
      </c>
      <c r="D257" t="str">
        <f t="shared" si="3"/>
        <v>SPB Jersey</v>
      </c>
    </row>
    <row r="258" spans="2:4" x14ac:dyDescent="0.35">
      <c r="B258" t="s">
        <v>16926</v>
      </c>
      <c r="C258" t="s">
        <v>16927</v>
      </c>
      <c r="D258" t="str">
        <f t="shared" si="3"/>
        <v>SPB Miami</v>
      </c>
    </row>
    <row r="259" spans="2:4" x14ac:dyDescent="0.35">
      <c r="B259" t="s">
        <v>16928</v>
      </c>
      <c r="C259" t="s">
        <v>16929</v>
      </c>
      <c r="D259" t="str">
        <f t="shared" si="3"/>
        <v>SPB Suiza</v>
      </c>
    </row>
    <row r="260" spans="2:4" x14ac:dyDescent="0.35">
      <c r="B260" t="s">
        <v>14954</v>
      </c>
      <c r="C260" t="s">
        <v>16930</v>
      </c>
      <c r="D260" t="str">
        <f t="shared" si="3"/>
        <v>Superdigital</v>
      </c>
    </row>
    <row r="261" spans="2:4" x14ac:dyDescent="0.35">
      <c r="B261" t="s">
        <v>16931</v>
      </c>
      <c r="C261" t="s">
        <v>16932</v>
      </c>
      <c r="D261" t="str">
        <f t="shared" si="3"/>
        <v>SVB</v>
      </c>
    </row>
    <row r="262" spans="2:4" x14ac:dyDescent="0.35">
      <c r="B262" t="s">
        <v>16933</v>
      </c>
      <c r="C262" t="s">
        <v>16934</v>
      </c>
      <c r="D262" t="str">
        <f t="shared" si="3"/>
        <v>THE BEST SPECIALTY COFFEE, S.L</v>
      </c>
    </row>
    <row r="263" spans="2:4" x14ac:dyDescent="0.35">
      <c r="B263" t="s">
        <v>16935</v>
      </c>
      <c r="C263" t="s">
        <v>16936</v>
      </c>
      <c r="D263" t="str">
        <f t="shared" si="3"/>
        <v>The Best Specialty Coffee, SL</v>
      </c>
    </row>
    <row r="264" spans="2:4" x14ac:dyDescent="0.35">
      <c r="B264" t="s">
        <v>16937</v>
      </c>
      <c r="C264" t="s">
        <v>16938</v>
      </c>
      <c r="D264" t="str">
        <f t="shared" si="3"/>
        <v>Transolver Finance EFC, S.A.</v>
      </c>
    </row>
    <row r="265" spans="2:4" x14ac:dyDescent="0.35">
      <c r="B265" s="116" t="s">
        <v>16939</v>
      </c>
      <c r="C265" s="117" t="s">
        <v>16940</v>
      </c>
      <c r="D265" t="str">
        <f t="shared" si="3"/>
        <v>Transolver Finance EFC,S.A.</v>
      </c>
    </row>
    <row r="266" spans="2:4" x14ac:dyDescent="0.35">
      <c r="B266" t="s">
        <v>16941</v>
      </c>
      <c r="C266" t="s">
        <v>16942</v>
      </c>
      <c r="D266" t="str">
        <f t="shared" si="3"/>
        <v>Universia</v>
      </c>
    </row>
    <row r="267" spans="2:4" x14ac:dyDescent="0.35">
      <c r="B267" t="s">
        <v>16943</v>
      </c>
      <c r="C267" t="s">
        <v>16944</v>
      </c>
      <c r="D267" t="str">
        <f t="shared" si="3"/>
        <v>Universia España</v>
      </c>
    </row>
    <row r="268" spans="2:4" x14ac:dyDescent="0.35">
      <c r="B268" t="s">
        <v>16945</v>
      </c>
      <c r="C268" t="s">
        <v>16946</v>
      </c>
      <c r="D268" t="str">
        <f t="shared" si="3"/>
        <v>Universia Holding</v>
      </c>
    </row>
    <row r="269" spans="2:4" x14ac:dyDescent="0.35">
      <c r="B269" t="s">
        <v>16947</v>
      </c>
      <c r="C269" t="s">
        <v>16948</v>
      </c>
      <c r="D269" t="str">
        <f t="shared" si="3"/>
        <v>Webmotors Brasil</v>
      </c>
    </row>
    <row r="270" spans="2:4" x14ac:dyDescent="0.35">
      <c r="B270" t="s">
        <v>16949</v>
      </c>
      <c r="C270" t="s">
        <v>16950</v>
      </c>
      <c r="D270" t="str">
        <f t="shared" si="3"/>
        <v>Zurich Santander Insurance America</v>
      </c>
    </row>
    <row r="271" spans="2:4" x14ac:dyDescent="0.35">
      <c r="B271" t="s">
        <v>16951</v>
      </c>
      <c r="C271" t="s">
        <v>16952</v>
      </c>
      <c r="D271" t="str">
        <f t="shared" si="3"/>
        <v>Zurich Santander Seguros Brasil</v>
      </c>
    </row>
    <row r="272" spans="2:4" x14ac:dyDescent="0.35">
      <c r="B272" t="s">
        <v>16953</v>
      </c>
      <c r="C272" t="s">
        <v>16954</v>
      </c>
      <c r="D272" t="str">
        <f t="shared" si="3"/>
        <v>Zurich Santander Seguros Chile</v>
      </c>
    </row>
    <row r="273" spans="2:4" x14ac:dyDescent="0.35">
      <c r="B273" t="s">
        <v>16955</v>
      </c>
      <c r="C273" t="s">
        <v>16956</v>
      </c>
      <c r="D273" t="str">
        <f t="shared" si="3"/>
        <v>Zurich Santander Seguros México</v>
      </c>
    </row>
    <row r="274" spans="2:4" x14ac:dyDescent="0.35">
      <c r="C274" t="s">
        <v>16957</v>
      </c>
      <c r="D274">
        <f t="shared" si="3"/>
        <v>0</v>
      </c>
    </row>
  </sheetData>
  <autoFilter ref="B2:C247" xr:uid="{00000000-0009-0000-0000-000006000000}">
    <sortState xmlns:xlrd2="http://schemas.microsoft.com/office/spreadsheetml/2017/richdata2" ref="B3:C272">
      <sortCondition ref="B2:B245"/>
    </sortState>
  </autoFilter>
  <sortState xmlns:xlrd2="http://schemas.microsoft.com/office/spreadsheetml/2017/richdata2" ref="B3:C272">
    <sortCondition ref="B3"/>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10facf57-254b-415d-9d5f-36bb15da3edf">
      <Terms xmlns="http://schemas.microsoft.com/office/infopath/2007/PartnerControls"/>
    </lcf76f155ced4ddcb4097134ff3c332f>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29D7B8CBB380C4CA78B24C49C09BC1F" ma:contentTypeVersion="16" ma:contentTypeDescription="Create a new document." ma:contentTypeScope="" ma:versionID="5ce6528591151eda4cc1ea4e7fb60769">
  <xsd:schema xmlns:xsd="http://www.w3.org/2001/XMLSchema" xmlns:xs="http://www.w3.org/2001/XMLSchema" xmlns:p="http://schemas.microsoft.com/office/2006/metadata/properties" xmlns:ns1="http://schemas.microsoft.com/sharepoint/v3" xmlns:ns2="10facf57-254b-415d-9d5f-36bb15da3edf" xmlns:ns3="9caf2321-f897-43bc-905c-e367a2b02a1a" targetNamespace="http://schemas.microsoft.com/office/2006/metadata/properties" ma:root="true" ma:fieldsID="384d7a5ea0aea95f42ed0976d058140c" ns1:_="" ns2:_="" ns3:_="">
    <xsd:import namespace="http://schemas.microsoft.com/sharepoint/v3"/>
    <xsd:import namespace="10facf57-254b-415d-9d5f-36bb15da3edf"/>
    <xsd:import namespace="9caf2321-f897-43bc-905c-e367a2b02a1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lcf76f155ced4ddcb4097134ff3c332f"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facf57-254b-415d-9d5f-36bb15da3e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471ada5-31db-43fa-8830-84ca9293ff4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caf2321-f897-43bc-905c-e367a2b02a1a"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D0D6E9-0E65-4243-8D2C-0A3EBAC563B5}">
  <ds:schemaRefs>
    <ds:schemaRef ds:uri="http://schemas.microsoft.com/office/2006/metadata/properties"/>
    <ds:schemaRef ds:uri="http://purl.org/dc/elements/1.1/"/>
    <ds:schemaRef ds:uri="10facf57-254b-415d-9d5f-36bb15da3edf"/>
    <ds:schemaRef ds:uri="http://www.w3.org/XML/1998/namespace"/>
    <ds:schemaRef ds:uri="http://schemas.microsoft.com/office/infopath/2007/PartnerControls"/>
    <ds:schemaRef ds:uri="http://purl.org/dc/terms/"/>
    <ds:schemaRef ds:uri="http://schemas.microsoft.com/office/2006/documentManagement/types"/>
    <ds:schemaRef ds:uri="http://purl.org/dc/dcmitype/"/>
    <ds:schemaRef ds:uri="http://schemas.openxmlformats.org/package/2006/metadata/core-properties"/>
    <ds:schemaRef ds:uri="9caf2321-f897-43bc-905c-e367a2b02a1a"/>
    <ds:schemaRef ds:uri="http://schemas.microsoft.com/sharepoint/v3"/>
  </ds:schemaRefs>
</ds:datastoreItem>
</file>

<file path=customXml/itemProps2.xml><?xml version="1.0" encoding="utf-8"?>
<ds:datastoreItem xmlns:ds="http://schemas.openxmlformats.org/officeDocument/2006/customXml" ds:itemID="{5AFB0503-14AE-42F9-BF5C-715BE2EF86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0facf57-254b-415d-9d5f-36bb15da3edf"/>
    <ds:schemaRef ds:uri="9caf2321-f897-43bc-905c-e367a2b02a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ACF762-CF4C-46B6-B594-D518A2DC44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HOME</vt:lpstr>
      <vt:lpstr>GENERATE Name</vt:lpstr>
      <vt:lpstr>QUERY Name</vt:lpstr>
      <vt:lpstr>Lists</vt:lpstr>
      <vt:lpstr>List APP Atlas and Orbis</vt:lpstr>
      <vt:lpstr>List Products</vt:lpstr>
      <vt:lpstr>List Entities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n061580</dc:creator>
  <cp:keywords/>
  <dc:description/>
  <cp:lastModifiedBy>ISRAEL MAGA¿A ROSAS</cp:lastModifiedBy>
  <cp:revision/>
  <dcterms:created xsi:type="dcterms:W3CDTF">2019-03-27T11:38:09Z</dcterms:created>
  <dcterms:modified xsi:type="dcterms:W3CDTF">2023-07-17T23:17:17Z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2abd79-57a9-4473-8700-c843f76a1e37_Enabled">
    <vt:lpwstr>true</vt:lpwstr>
  </property>
  <property fmtid="{D5CDD505-2E9C-101B-9397-08002B2CF9AE}" pid="3" name="MSIP_Label_0c2abd79-57a9-4473-8700-c843f76a1e37_SetDate">
    <vt:lpwstr>2021-10-13T08:32:22Z</vt:lpwstr>
  </property>
  <property fmtid="{D5CDD505-2E9C-101B-9397-08002B2CF9AE}" pid="4" name="MSIP_Label_0c2abd79-57a9-4473-8700-c843f76a1e37_Method">
    <vt:lpwstr>Privileged</vt:lpwstr>
  </property>
  <property fmtid="{D5CDD505-2E9C-101B-9397-08002B2CF9AE}" pid="5" name="MSIP_Label_0c2abd79-57a9-4473-8700-c843f76a1e37_Name">
    <vt:lpwstr>Internal</vt:lpwstr>
  </property>
  <property fmtid="{D5CDD505-2E9C-101B-9397-08002B2CF9AE}" pid="6" name="MSIP_Label_0c2abd79-57a9-4473-8700-c843f76a1e37_SiteId">
    <vt:lpwstr>35595a02-4d6d-44ac-99e1-f9ab4cd872db</vt:lpwstr>
  </property>
  <property fmtid="{D5CDD505-2E9C-101B-9397-08002B2CF9AE}" pid="7" name="MSIP_Label_0c2abd79-57a9-4473-8700-c843f76a1e37_ActionId">
    <vt:lpwstr>b02bc6d0-a981-41b3-ad60-85fe8687448a</vt:lpwstr>
  </property>
  <property fmtid="{D5CDD505-2E9C-101B-9397-08002B2CF9AE}" pid="8" name="MSIP_Label_0c2abd79-57a9-4473-8700-c843f76a1e37_ContentBits">
    <vt:lpwstr>0</vt:lpwstr>
  </property>
  <property fmtid="{D5CDD505-2E9C-101B-9397-08002B2CF9AE}" pid="9" name="ContentTypeId">
    <vt:lpwstr>0x010100E29D7B8CBB380C4CA78B24C49C09BC1F</vt:lpwstr>
  </property>
  <property fmtid="{D5CDD505-2E9C-101B-9397-08002B2CF9AE}" pid="10" name="MediaServiceImageTags">
    <vt:lpwstr/>
  </property>
</Properties>
</file>