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8505"/>
  </bookViews>
  <sheets>
    <sheet name="Freq Distribution Sta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D14" i="1"/>
  <c r="C14" i="1"/>
  <c r="F12" i="1"/>
  <c r="F5" i="1"/>
  <c r="F6" i="1"/>
  <c r="F7" i="1"/>
  <c r="F8" i="1"/>
  <c r="F9" i="1"/>
  <c r="F10" i="1"/>
  <c r="F11" i="1"/>
  <c r="F4" i="1"/>
  <c r="E5" i="1"/>
  <c r="E6" i="1"/>
  <c r="E12" i="1" s="1"/>
  <c r="B14" i="1" s="1"/>
  <c r="E7" i="1"/>
  <c r="E8" i="1"/>
  <c r="E9" i="1"/>
  <c r="E10" i="1"/>
  <c r="E11" i="1"/>
  <c r="E4" i="1"/>
  <c r="C12" i="1"/>
  <c r="D12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<sst xmlns="http://schemas.openxmlformats.org/spreadsheetml/2006/main" count="16" uniqueCount="16">
  <si>
    <t>Class width</t>
  </si>
  <si>
    <t>x</t>
  </si>
  <si>
    <t>Lower limit</t>
  </si>
  <si>
    <t>Midpoint</t>
  </si>
  <si>
    <t>(or single value of x)</t>
  </si>
  <si>
    <t>Frequency</t>
  </si>
  <si>
    <t>f</t>
  </si>
  <si>
    <t>Product</t>
  </si>
  <si>
    <t>f⦁x</t>
  </si>
  <si>
    <t>Sums</t>
  </si>
  <si>
    <t>Mean</t>
  </si>
  <si>
    <t>Squares</t>
  </si>
  <si>
    <r>
      <t>f⦁x</t>
    </r>
    <r>
      <rPr>
        <vertAlign val="superscript"/>
        <sz val="11"/>
        <color theme="1"/>
        <rFont val="Cambria"/>
        <family val="1"/>
        <scheme val="major"/>
      </rPr>
      <t>2</t>
    </r>
  </si>
  <si>
    <t>Std Dev (s)</t>
  </si>
  <si>
    <r>
      <t>Variance(s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</si>
  <si>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Calculate Mean and Std Deviation from Freq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</si>
</sst>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9" fontId="0" fillId="3" borderId="0" xfId="0" applyNumberFormat="1" applyFill="1"/>
    <xf numFmtId="0" fontId="0" fillId="0" borderId="0" xfId="0" applyFill="1"/>
    <xf numFmtId="0" fontId="0" fillId="4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</c:v>
          </c:tx>
          <c:invertIfNegative val="0"/>
          <c:cat>
            <c:numRef>
              <c:f>'Freq Distribution Stats'!$C$4:$C$11</c:f>
              <c:numCache>
                <c:formatCode>General</c:formatCode>
                <c:ptCount val="8"/>
                <c:pt idx="0">
                  <c:v>54.5</c:v>
                </c:pt>
                <c:pt idx="1">
                  <c:v>64.5</c:v>
                </c:pt>
                <c:pt idx="2">
                  <c:v>74.5</c:v>
                </c:pt>
                <c:pt idx="3">
                  <c:v>84.5</c:v>
                </c:pt>
                <c:pt idx="4">
                  <c:v>94.5</c:v>
                </c:pt>
                <c:pt idx="5">
                  <c:v>104.5</c:v>
                </c:pt>
                <c:pt idx="6">
                  <c:v>114.5</c:v>
                </c:pt>
                <c:pt idx="7">
                  <c:v>124.5</c:v>
                </c:pt>
              </c:numCache>
            </c:numRef>
          </c:cat>
          <c:val>
            <c:numRef>
              <c:f>'Freq Distribution Stats'!$D$4:$D$11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43</c:v>
                </c:pt>
                <c:pt idx="4">
                  <c:v>26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452288"/>
        <c:axId val="86497472"/>
      </c:barChart>
      <c:catAx>
        <c:axId val="45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97472"/>
        <c:crosses val="autoZero"/>
        <c:auto val="1"/>
        <c:lblAlgn val="ctr"/>
        <c:lblOffset val="100"/>
        <c:noMultiLvlLbl val="0"/>
      </c:catAx>
      <c:valAx>
        <c:axId val="864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5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2</xdr:row>
      <xdr:rowOff>166687</xdr:rowOff>
    </xdr:from>
    <xdr:to>
      <xdr:col>14</xdr:col>
      <xdr:colOff>414337</xdr:colOff>
      <xdr:row>16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2" sqref="A2"/>
    </sheetView>
  </sheetViews>
  <sheetFormatPr defaultRowHeight="15" x14ac:dyDescent="0.25"/>
  <cols>
    <col min="1" max="1" width="11.140625" customWidth="1"/>
    <col min="2" max="2" width="15.85546875" customWidth="1"/>
    <col min="3" max="3" width="14.85546875" customWidth="1"/>
    <col min="4" max="4" width="14.28515625" customWidth="1"/>
    <col min="5" max="5" width="11.85546875" customWidth="1"/>
    <col min="6" max="6" width="11.28515625" customWidth="1"/>
  </cols>
  <sheetData>
    <row r="1" spans="1:6" x14ac:dyDescent="0.25">
      <c r="A1" s="12" t="s">
        <v>15</v>
      </c>
      <c r="B1" s="12"/>
      <c r="C1" s="12"/>
      <c r="D1" s="12"/>
      <c r="E1" s="12"/>
      <c r="F1" s="12"/>
    </row>
    <row r="2" spans="1:6" x14ac:dyDescent="0.25">
      <c r="A2" t="s">
        <v>0</v>
      </c>
      <c r="B2" s="2" t="s">
        <v>2</v>
      </c>
      <c r="C2" s="2" t="s">
        <v>3</v>
      </c>
      <c r="D2" s="2" t="s">
        <v>5</v>
      </c>
      <c r="E2" s="2" t="s">
        <v>7</v>
      </c>
      <c r="F2" s="2" t="s">
        <v>11</v>
      </c>
    </row>
    <row r="3" spans="1:6" ht="30" x14ac:dyDescent="0.25">
      <c r="A3" s="1">
        <v>10</v>
      </c>
      <c r="B3" s="3" t="s">
        <v>4</v>
      </c>
      <c r="C3" s="2" t="s">
        <v>1</v>
      </c>
      <c r="D3" s="2" t="s">
        <v>6</v>
      </c>
      <c r="E3" s="4" t="s">
        <v>8</v>
      </c>
      <c r="F3" s="4" t="s">
        <v>12</v>
      </c>
    </row>
    <row r="4" spans="1:6" x14ac:dyDescent="0.25">
      <c r="B4" s="6">
        <v>50</v>
      </c>
      <c r="C4" s="9">
        <f>((B4 + ($A$3-1))+B4)/2</f>
        <v>54.5</v>
      </c>
      <c r="D4" s="6">
        <v>4</v>
      </c>
      <c r="E4" s="11">
        <f>D4*C4</f>
        <v>218</v>
      </c>
      <c r="F4" s="10">
        <f>D4*(C4^2)</f>
        <v>11881</v>
      </c>
    </row>
    <row r="5" spans="1:6" x14ac:dyDescent="0.25">
      <c r="B5" s="6">
        <v>60</v>
      </c>
      <c r="C5" s="9">
        <f t="shared" ref="C5:C11" si="0">((B5 + ($A$3-1))+B5)/2</f>
        <v>64.5</v>
      </c>
      <c r="D5" s="6">
        <v>10</v>
      </c>
      <c r="E5" s="11">
        <f t="shared" ref="E5:E11" si="1">D5*C5</f>
        <v>645</v>
      </c>
      <c r="F5" s="10">
        <f t="shared" ref="F5:F11" si="2">D5*(C5^2)</f>
        <v>41602.5</v>
      </c>
    </row>
    <row r="6" spans="1:6" x14ac:dyDescent="0.25">
      <c r="B6" s="6">
        <v>70</v>
      </c>
      <c r="C6" s="9">
        <f t="shared" si="0"/>
        <v>74.5</v>
      </c>
      <c r="D6" s="6">
        <v>25</v>
      </c>
      <c r="E6" s="11">
        <f t="shared" si="1"/>
        <v>1862.5</v>
      </c>
      <c r="F6" s="10">
        <f t="shared" si="2"/>
        <v>138756.25</v>
      </c>
    </row>
    <row r="7" spans="1:6" x14ac:dyDescent="0.25">
      <c r="B7" s="6">
        <v>80</v>
      </c>
      <c r="C7" s="9">
        <f t="shared" si="0"/>
        <v>84.5</v>
      </c>
      <c r="D7" s="6">
        <v>43</v>
      </c>
      <c r="E7" s="11">
        <f t="shared" si="1"/>
        <v>3633.5</v>
      </c>
      <c r="F7" s="10">
        <f t="shared" si="2"/>
        <v>307030.75</v>
      </c>
    </row>
    <row r="8" spans="1:6" x14ac:dyDescent="0.25">
      <c r="B8" s="6">
        <v>90</v>
      </c>
      <c r="C8" s="9">
        <f t="shared" si="0"/>
        <v>94.5</v>
      </c>
      <c r="D8" s="6">
        <v>26</v>
      </c>
      <c r="E8" s="11">
        <f t="shared" si="1"/>
        <v>2457</v>
      </c>
      <c r="F8" s="10">
        <f t="shared" si="2"/>
        <v>232186.5</v>
      </c>
    </row>
    <row r="9" spans="1:6" x14ac:dyDescent="0.25">
      <c r="B9" s="6">
        <v>100</v>
      </c>
      <c r="C9" s="9">
        <f t="shared" si="0"/>
        <v>104.5</v>
      </c>
      <c r="D9" s="6">
        <v>8</v>
      </c>
      <c r="E9" s="11">
        <f t="shared" si="1"/>
        <v>836</v>
      </c>
      <c r="F9" s="10">
        <f t="shared" si="2"/>
        <v>87362</v>
      </c>
    </row>
    <row r="10" spans="1:6" x14ac:dyDescent="0.25">
      <c r="B10" s="6">
        <v>110</v>
      </c>
      <c r="C10" s="9">
        <f t="shared" si="0"/>
        <v>114.5</v>
      </c>
      <c r="D10" s="6">
        <v>3</v>
      </c>
      <c r="E10" s="11">
        <f t="shared" si="1"/>
        <v>343.5</v>
      </c>
      <c r="F10" s="10">
        <f t="shared" si="2"/>
        <v>39330.75</v>
      </c>
    </row>
    <row r="11" spans="1:6" x14ac:dyDescent="0.25">
      <c r="B11" s="6">
        <v>120</v>
      </c>
      <c r="C11" s="9">
        <f t="shared" si="0"/>
        <v>124.5</v>
      </c>
      <c r="D11" s="6">
        <v>2</v>
      </c>
      <c r="E11" s="11">
        <f t="shared" si="1"/>
        <v>249</v>
      </c>
      <c r="F11" s="10">
        <f t="shared" si="2"/>
        <v>31000.5</v>
      </c>
    </row>
    <row r="12" spans="1:6" x14ac:dyDescent="0.25">
      <c r="A12" t="s">
        <v>9</v>
      </c>
      <c r="C12" s="10">
        <f>SUM(C4:C11)</f>
        <v>716</v>
      </c>
      <c r="D12">
        <f>SUM(D4:D11)</f>
        <v>121</v>
      </c>
      <c r="E12" s="10">
        <f>SUM(E4:E11)</f>
        <v>10244.5</v>
      </c>
      <c r="F12" s="10">
        <f>SUM(F4:F11)</f>
        <v>889150.25</v>
      </c>
    </row>
    <row r="13" spans="1:6" ht="17.25" x14ac:dyDescent="0.25">
      <c r="B13" s="5" t="s">
        <v>10</v>
      </c>
      <c r="C13" s="5" t="s">
        <v>14</v>
      </c>
      <c r="D13" t="s">
        <v>13</v>
      </c>
    </row>
    <row r="14" spans="1:6" x14ac:dyDescent="0.25">
      <c r="B14" s="8">
        <f>E12/D12</f>
        <v>84.665289256198349</v>
      </c>
      <c r="C14">
        <f>(D12*F12-(E12)^2)/(D12*(D12-1))</f>
        <v>181.63911845730027</v>
      </c>
      <c r="D14" s="7">
        <f>SQRT(C14)</f>
        <v>13.477355766518158</v>
      </c>
    </row>
    <row r="15" spans="1:6" x14ac:dyDescent="0.25">
      <c r="B15" s="7">
        <f>B14</f>
        <v>84.665289256198349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 Distribution Stats</vt:lpstr>
      <vt:lpstr>Sheet2</vt:lpstr>
      <vt:lpstr>Sheet3</vt:lpstr>
    </vt:vector>
  </TitlesOfParts>
  <Company>Great Bay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Rudis</dc:creator>
  <cp:lastModifiedBy>Mary Rudis</cp:lastModifiedBy>
  <dcterms:created xsi:type="dcterms:W3CDTF">2014-10-08T19:05:58Z</dcterms:created>
  <dcterms:modified xsi:type="dcterms:W3CDTF">2014-10-08T20:08:37Z</dcterms:modified>
</cp:coreProperties>
</file>