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"/>
    </mc:Choice>
  </mc:AlternateContent>
  <xr:revisionPtr revIDLastSave="0" documentId="13_ncr:1_{59A2946D-90C5-4B15-BF21-111EB58C635D}" xr6:coauthVersionLast="46" xr6:coauthVersionMax="46" xr10:uidLastSave="{00000000-0000-0000-0000-000000000000}"/>
  <bookViews>
    <workbookView xWindow="-120" yWindow="-120" windowWidth="29040" windowHeight="15840" xr2:uid="{5B229BE2-621C-4BA6-B39B-9010766EA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3" i="1" l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<sst xmlns="http://schemas.openxmlformats.org/spreadsheetml/2006/main" count="233" uniqueCount="233">
  <si>
    <t>Using transcription type: MAJORITY</t>
  </si>
  <si>
    <t>Spliting document using : Split by page.</t>
  </si>
  <si>
    <t>Using BoW mode          : COUNT</t>
  </si>
  <si>
    <t>Output to               : D:\</t>
  </si>
  <si>
    <t>f89r2</t>
  </si>
  <si>
    <t>f101r</t>
  </si>
  <si>
    <t>f101v</t>
  </si>
  <si>
    <t>f89v2</t>
  </si>
  <si>
    <t>f85r1</t>
  </si>
  <si>
    <t>f32v</t>
  </si>
  <si>
    <t>f115r</t>
  </si>
  <si>
    <t>f116r</t>
  </si>
  <si>
    <t>f103v</t>
  </si>
  <si>
    <t>f104r</t>
  </si>
  <si>
    <t>f114r</t>
  </si>
  <si>
    <t>f22r</t>
  </si>
  <si>
    <t>f38v</t>
  </si>
  <si>
    <t>f55v</t>
  </si>
  <si>
    <t>f105v</t>
  </si>
  <si>
    <t>f81v</t>
  </si>
  <si>
    <t>f86v6</t>
  </si>
  <si>
    <t>f37r</t>
  </si>
  <si>
    <t>f112v</t>
  </si>
  <si>
    <t>f89v1</t>
  </si>
  <si>
    <t>f23r</t>
  </si>
  <si>
    <t>f70r2</t>
  </si>
  <si>
    <t>f37v</t>
  </si>
  <si>
    <t>f39r</t>
  </si>
  <si>
    <t>f114v</t>
  </si>
  <si>
    <t>f23v</t>
  </si>
  <si>
    <t>f78r</t>
  </si>
  <si>
    <t>f1r</t>
  </si>
  <si>
    <t>f107r</t>
  </si>
  <si>
    <t>f15v</t>
  </si>
  <si>
    <t>f86v5</t>
  </si>
  <si>
    <t>f35v</t>
  </si>
  <si>
    <t>f89r1</t>
  </si>
  <si>
    <t>f107v</t>
  </si>
  <si>
    <t>f25v</t>
  </si>
  <si>
    <t>f113r</t>
  </si>
  <si>
    <t>f9v</t>
  </si>
  <si>
    <t>f66r</t>
  </si>
  <si>
    <t>f84v</t>
  </si>
  <si>
    <t>f84r</t>
  </si>
  <si>
    <t>f55r</t>
  </si>
  <si>
    <t>f35r</t>
  </si>
  <si>
    <t>f104v</t>
  </si>
  <si>
    <t>f46r</t>
  </si>
  <si>
    <t>f58v</t>
  </si>
  <si>
    <t>f19r</t>
  </si>
  <si>
    <t>f10r</t>
  </si>
  <si>
    <t>f10v</t>
  </si>
  <si>
    <t>f49v</t>
  </si>
  <si>
    <t>f20v</t>
  </si>
  <si>
    <t>f86v4</t>
  </si>
  <si>
    <t>f86v3</t>
  </si>
  <si>
    <t>f106v</t>
  </si>
  <si>
    <t>f79r</t>
  </si>
  <si>
    <t>f105r</t>
  </si>
  <si>
    <t>f76v</t>
  </si>
  <si>
    <t>f11r</t>
  </si>
  <si>
    <t>f111r</t>
  </si>
  <si>
    <t>f108v</t>
  </si>
  <si>
    <t>f47r</t>
  </si>
  <si>
    <t>f76r</t>
  </si>
  <si>
    <t>f5v</t>
  </si>
  <si>
    <t>f22v</t>
  </si>
  <si>
    <t>f47v</t>
  </si>
  <si>
    <t>f32r</t>
  </si>
  <si>
    <t>f19v</t>
  </si>
  <si>
    <t>f8r</t>
  </si>
  <si>
    <t>f28v</t>
  </si>
  <si>
    <t>f85r2</t>
  </si>
  <si>
    <t>f21r</t>
  </si>
  <si>
    <t>f54v</t>
  </si>
  <si>
    <t>f82r</t>
  </si>
  <si>
    <t>f106r</t>
  </si>
  <si>
    <t>f31r</t>
  </si>
  <si>
    <t>f115v</t>
  </si>
  <si>
    <t>f99v</t>
  </si>
  <si>
    <t>f80v</t>
  </si>
  <si>
    <t>f15r</t>
  </si>
  <si>
    <t>f99r</t>
  </si>
  <si>
    <t>f4r</t>
  </si>
  <si>
    <t>f2v</t>
  </si>
  <si>
    <t>f8v</t>
  </si>
  <si>
    <t>f56v</t>
  </si>
  <si>
    <t>f108r</t>
  </si>
  <si>
    <t>f21v</t>
  </si>
  <si>
    <t>f75v</t>
  </si>
  <si>
    <t>f36v</t>
  </si>
  <si>
    <t>f103r</t>
  </si>
  <si>
    <t>f45r</t>
  </si>
  <si>
    <t>f46v</t>
  </si>
  <si>
    <t>f94v</t>
  </si>
  <si>
    <t>f112r</t>
  </si>
  <si>
    <t>f95v1</t>
  </si>
  <si>
    <t>f39v</t>
  </si>
  <si>
    <t>f33v</t>
  </si>
  <si>
    <t>f24r</t>
  </si>
  <si>
    <t>f49r</t>
  </si>
  <si>
    <t>f94r</t>
  </si>
  <si>
    <t>f42v</t>
  </si>
  <si>
    <t>f113v</t>
  </si>
  <si>
    <t>f82v</t>
  </si>
  <si>
    <t>f69r</t>
  </si>
  <si>
    <t>f34r</t>
  </si>
  <si>
    <t>f7v</t>
  </si>
  <si>
    <t>f17v</t>
  </si>
  <si>
    <t>f30v</t>
  </si>
  <si>
    <t>f51v</t>
  </si>
  <si>
    <t>f54r</t>
  </si>
  <si>
    <t>f77v</t>
  </si>
  <si>
    <t>f75r</t>
  </si>
  <si>
    <t>f88r</t>
  </si>
  <si>
    <t>f56r</t>
  </si>
  <si>
    <t>f53v</t>
  </si>
  <si>
    <t>f78v</t>
  </si>
  <si>
    <t>f6r</t>
  </si>
  <si>
    <t>f29v</t>
  </si>
  <si>
    <t>f41v</t>
  </si>
  <si>
    <t>f4v</t>
  </si>
  <si>
    <t>f14v</t>
  </si>
  <si>
    <t>f27r</t>
  </si>
  <si>
    <t>f58r</t>
  </si>
  <si>
    <t>f68v3</t>
  </si>
  <si>
    <t>f3r</t>
  </si>
  <si>
    <t>f42r</t>
  </si>
  <si>
    <t>f83r</t>
  </si>
  <si>
    <t>f36r</t>
  </si>
  <si>
    <t>f40v</t>
  </si>
  <si>
    <t>f26r</t>
  </si>
  <si>
    <t>f79v</t>
  </si>
  <si>
    <t>f81r</t>
  </si>
  <si>
    <t>f83v</t>
  </si>
  <si>
    <t>f16v</t>
  </si>
  <si>
    <t>f102v1</t>
  </si>
  <si>
    <t>f2r</t>
  </si>
  <si>
    <t>f95v2</t>
  </si>
  <si>
    <t>f90v1</t>
  </si>
  <si>
    <t>f111v</t>
  </si>
  <si>
    <t>f77r</t>
  </si>
  <si>
    <t>f13r</t>
  </si>
  <si>
    <t>f25r</t>
  </si>
  <si>
    <t>f88v</t>
  </si>
  <si>
    <t>f34v</t>
  </si>
  <si>
    <t>f90r2</t>
  </si>
  <si>
    <t>f100r</t>
  </si>
  <si>
    <t>fRos</t>
  </si>
  <si>
    <t>f67r2</t>
  </si>
  <si>
    <t>f33r</t>
  </si>
  <si>
    <t>f80r</t>
  </si>
  <si>
    <t>f43r</t>
  </si>
  <si>
    <t>f102v2</t>
  </si>
  <si>
    <t>f9r</t>
  </si>
  <si>
    <t>f20r</t>
  </si>
  <si>
    <t>f102r1</t>
  </si>
  <si>
    <t>f18r</t>
  </si>
  <si>
    <t>f95r2</t>
  </si>
  <si>
    <t>f52v</t>
  </si>
  <si>
    <t>f40r</t>
  </si>
  <si>
    <t>f31v</t>
  </si>
  <si>
    <t>f14r</t>
  </si>
  <si>
    <t>f6v</t>
  </si>
  <si>
    <t>f43v</t>
  </si>
  <si>
    <t>f70v1</t>
  </si>
  <si>
    <t>f29r</t>
  </si>
  <si>
    <t>f95r1</t>
  </si>
  <si>
    <t>f1v</t>
  </si>
  <si>
    <t>f96r</t>
  </si>
  <si>
    <t>f66v</t>
  </si>
  <si>
    <t>f100v</t>
  </si>
  <si>
    <t>f13v</t>
  </si>
  <si>
    <t>f45v</t>
  </si>
  <si>
    <t>f67r1</t>
  </si>
  <si>
    <t>f51r</t>
  </si>
  <si>
    <t>f52r</t>
  </si>
  <si>
    <t>f70v2</t>
  </si>
  <si>
    <t>f87r</t>
  </si>
  <si>
    <t>f102r2</t>
  </si>
  <si>
    <t>f28r</t>
  </si>
  <si>
    <t>f38r</t>
  </si>
  <si>
    <t>f44v</t>
  </si>
  <si>
    <t>f71v</t>
  </si>
  <si>
    <t>f72r2</t>
  </si>
  <si>
    <t>f68v1</t>
  </si>
  <si>
    <t>f50v</t>
  </si>
  <si>
    <t>f93v</t>
  </si>
  <si>
    <t>f7r</t>
  </si>
  <si>
    <t>f69v</t>
  </si>
  <si>
    <t>f96v</t>
  </si>
  <si>
    <t>f16r</t>
  </si>
  <si>
    <t>f30r</t>
  </si>
  <si>
    <t>f93r</t>
  </si>
  <si>
    <t>f5r</t>
  </si>
  <si>
    <t>f48v</t>
  </si>
  <si>
    <t>f44r</t>
  </si>
  <si>
    <t>f68v2</t>
  </si>
  <si>
    <t>f11v</t>
  </si>
  <si>
    <t>f3v</t>
  </si>
  <si>
    <t>f72v3</t>
  </si>
  <si>
    <t>f72r1</t>
  </si>
  <si>
    <t>f90v2</t>
  </si>
  <si>
    <t>f18v</t>
  </si>
  <si>
    <t>f68r3</t>
  </si>
  <si>
    <t>f57r</t>
  </si>
  <si>
    <t>f70r1</t>
  </si>
  <si>
    <t>f73r</t>
  </si>
  <si>
    <t>f50r</t>
  </si>
  <si>
    <t>f48r</t>
  </si>
  <si>
    <t>f72r3</t>
  </si>
  <si>
    <t>f72v2</t>
  </si>
  <si>
    <t>f26v</t>
  </si>
  <si>
    <t>f71r</t>
  </si>
  <si>
    <t>f17r</t>
  </si>
  <si>
    <t>f67v2</t>
  </si>
  <si>
    <t>f41r</t>
  </si>
  <si>
    <t>f90r1</t>
  </si>
  <si>
    <t>f87v</t>
  </si>
  <si>
    <t>f65v</t>
  </si>
  <si>
    <t>f24v</t>
  </si>
  <si>
    <t>f67v1</t>
  </si>
  <si>
    <t>f73v</t>
  </si>
  <si>
    <t>f72v1</t>
  </si>
  <si>
    <t>f57v</t>
  </si>
  <si>
    <t>f68r1</t>
  </si>
  <si>
    <t>f68r2</t>
  </si>
  <si>
    <t>f27v</t>
  </si>
  <si>
    <t>f53r</t>
  </si>
  <si>
    <t>f116v</t>
  </si>
  <si>
    <t>f65r</t>
  </si>
  <si>
    <t>Page</t>
  </si>
  <si>
    <t>Average Distance
(positive cosine)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</si>
</sst>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Embedding Distance by Page (descending order)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Sheet1!$A$7:$A$233</c:f>
              <c:strCache>
                <c:ptCount val="227"/>
                <c:pt idx="0">
                  <c:v>f65r</c:v>
                </c:pt>
                <c:pt idx="1">
                  <c:v>f116v</c:v>
                </c:pt>
                <c:pt idx="2">
                  <c:v>f53r</c:v>
                </c:pt>
                <c:pt idx="3">
                  <c:v>f27v</c:v>
                </c:pt>
                <c:pt idx="4">
                  <c:v>f68r2</c:v>
                </c:pt>
                <c:pt idx="5">
                  <c:v>f68r1</c:v>
                </c:pt>
                <c:pt idx="6">
                  <c:v>f57v</c:v>
                </c:pt>
                <c:pt idx="7">
                  <c:v>f72v1</c:v>
                </c:pt>
                <c:pt idx="8">
                  <c:v>f73v</c:v>
                </c:pt>
                <c:pt idx="9">
                  <c:v>f67v1</c:v>
                </c:pt>
                <c:pt idx="10">
                  <c:v>f24v</c:v>
                </c:pt>
                <c:pt idx="11">
                  <c:v>f65v</c:v>
                </c:pt>
                <c:pt idx="12">
                  <c:v>f87v</c:v>
                </c:pt>
                <c:pt idx="13">
                  <c:v>f90r1</c:v>
                </c:pt>
                <c:pt idx="14">
                  <c:v>f41r</c:v>
                </c:pt>
                <c:pt idx="15">
                  <c:v>f67v2</c:v>
                </c:pt>
                <c:pt idx="16">
                  <c:v>f17r</c:v>
                </c:pt>
                <c:pt idx="17">
                  <c:v>f71r</c:v>
                </c:pt>
                <c:pt idx="18">
                  <c:v>f26v</c:v>
                </c:pt>
                <c:pt idx="19">
                  <c:v>f72v2</c:v>
                </c:pt>
                <c:pt idx="20">
                  <c:v>f72r3</c:v>
                </c:pt>
                <c:pt idx="21">
                  <c:v>f48r</c:v>
                </c:pt>
                <c:pt idx="22">
                  <c:v>f50r</c:v>
                </c:pt>
                <c:pt idx="23">
                  <c:v>f73r</c:v>
                </c:pt>
                <c:pt idx="24">
                  <c:v>f70r1</c:v>
                </c:pt>
                <c:pt idx="25">
                  <c:v>f57r</c:v>
                </c:pt>
                <c:pt idx="26">
                  <c:v>f68r3</c:v>
                </c:pt>
                <c:pt idx="27">
                  <c:v>f18v</c:v>
                </c:pt>
                <c:pt idx="28">
                  <c:v>f90v2</c:v>
                </c:pt>
                <c:pt idx="29">
                  <c:v>f72r1</c:v>
                </c:pt>
                <c:pt idx="30">
                  <c:v>f72v3</c:v>
                </c:pt>
                <c:pt idx="31">
                  <c:v>f3v</c:v>
                </c:pt>
                <c:pt idx="32">
                  <c:v>f11v</c:v>
                </c:pt>
                <c:pt idx="33">
                  <c:v>f68v2</c:v>
                </c:pt>
                <c:pt idx="34">
                  <c:v>f44r</c:v>
                </c:pt>
                <c:pt idx="35">
                  <c:v>f48v</c:v>
                </c:pt>
                <c:pt idx="36">
                  <c:v>f5r</c:v>
                </c:pt>
                <c:pt idx="37">
                  <c:v>f93r</c:v>
                </c:pt>
                <c:pt idx="38">
                  <c:v>f30r</c:v>
                </c:pt>
                <c:pt idx="39">
                  <c:v>f16r</c:v>
                </c:pt>
                <c:pt idx="40">
                  <c:v>f96v</c:v>
                </c:pt>
                <c:pt idx="41">
                  <c:v>f69v</c:v>
                </c:pt>
                <c:pt idx="42">
                  <c:v>f7r</c:v>
                </c:pt>
                <c:pt idx="43">
                  <c:v>f93v</c:v>
                </c:pt>
                <c:pt idx="44">
                  <c:v>f50v</c:v>
                </c:pt>
                <c:pt idx="45">
                  <c:v>f68v1</c:v>
                </c:pt>
                <c:pt idx="46">
                  <c:v>f72r2</c:v>
                </c:pt>
                <c:pt idx="47">
                  <c:v>f71v</c:v>
                </c:pt>
                <c:pt idx="48">
                  <c:v>f44v</c:v>
                </c:pt>
                <c:pt idx="49">
                  <c:v>f38r</c:v>
                </c:pt>
                <c:pt idx="50">
                  <c:v>f28r</c:v>
                </c:pt>
                <c:pt idx="51">
                  <c:v>f102r2</c:v>
                </c:pt>
                <c:pt idx="52">
                  <c:v>f87r</c:v>
                </c:pt>
                <c:pt idx="53">
                  <c:v>f70v2</c:v>
                </c:pt>
                <c:pt idx="54">
                  <c:v>f52r</c:v>
                </c:pt>
                <c:pt idx="55">
                  <c:v>f51r</c:v>
                </c:pt>
                <c:pt idx="56">
                  <c:v>f67r1</c:v>
                </c:pt>
                <c:pt idx="57">
                  <c:v>f45v</c:v>
                </c:pt>
                <c:pt idx="58">
                  <c:v>f13v</c:v>
                </c:pt>
                <c:pt idx="59">
                  <c:v>f100v</c:v>
                </c:pt>
                <c:pt idx="60">
                  <c:v>f66v</c:v>
                </c:pt>
                <c:pt idx="61">
                  <c:v>f96r</c:v>
                </c:pt>
                <c:pt idx="62">
                  <c:v>f1v</c:v>
                </c:pt>
                <c:pt idx="63">
                  <c:v>f95r1</c:v>
                </c:pt>
                <c:pt idx="64">
                  <c:v>f29r</c:v>
                </c:pt>
                <c:pt idx="65">
                  <c:v>f70v1</c:v>
                </c:pt>
                <c:pt idx="66">
                  <c:v>f43v</c:v>
                </c:pt>
                <c:pt idx="67">
                  <c:v>f6v</c:v>
                </c:pt>
                <c:pt idx="68">
                  <c:v>f14r</c:v>
                </c:pt>
                <c:pt idx="69">
                  <c:v>f31v</c:v>
                </c:pt>
                <c:pt idx="70">
                  <c:v>f40r</c:v>
                </c:pt>
                <c:pt idx="71">
                  <c:v>f52v</c:v>
                </c:pt>
                <c:pt idx="72">
                  <c:v>f95r2</c:v>
                </c:pt>
                <c:pt idx="73">
                  <c:v>f18r</c:v>
                </c:pt>
                <c:pt idx="74">
                  <c:v>f102r1</c:v>
                </c:pt>
                <c:pt idx="75">
                  <c:v>f20r</c:v>
                </c:pt>
                <c:pt idx="76">
                  <c:v>f9r</c:v>
                </c:pt>
                <c:pt idx="77">
                  <c:v>f102v2</c:v>
                </c:pt>
                <c:pt idx="78">
                  <c:v>f43r</c:v>
                </c:pt>
                <c:pt idx="79">
                  <c:v>f80r</c:v>
                </c:pt>
                <c:pt idx="80">
                  <c:v>f33r</c:v>
                </c:pt>
                <c:pt idx="81">
                  <c:v>f67r2</c:v>
                </c:pt>
                <c:pt idx="82">
                  <c:v>fRos</c:v>
                </c:pt>
                <c:pt idx="83">
                  <c:v>f100r</c:v>
                </c:pt>
                <c:pt idx="84">
                  <c:v>f90r2</c:v>
                </c:pt>
                <c:pt idx="85">
                  <c:v>f34v</c:v>
                </c:pt>
                <c:pt idx="86">
                  <c:v>f88v</c:v>
                </c:pt>
                <c:pt idx="87">
                  <c:v>f25r</c:v>
                </c:pt>
                <c:pt idx="88">
                  <c:v>f13r</c:v>
                </c:pt>
                <c:pt idx="89">
                  <c:v>f77r</c:v>
                </c:pt>
                <c:pt idx="90">
                  <c:v>f111v</c:v>
                </c:pt>
                <c:pt idx="91">
                  <c:v>f90v1</c:v>
                </c:pt>
                <c:pt idx="92">
                  <c:v>f95v2</c:v>
                </c:pt>
                <c:pt idx="93">
                  <c:v>f2r</c:v>
                </c:pt>
                <c:pt idx="94">
                  <c:v>f102v1</c:v>
                </c:pt>
                <c:pt idx="95">
                  <c:v>f16v</c:v>
                </c:pt>
                <c:pt idx="96">
                  <c:v>f83v</c:v>
                </c:pt>
                <c:pt idx="97">
                  <c:v>f81r</c:v>
                </c:pt>
                <c:pt idx="98">
                  <c:v>f79v</c:v>
                </c:pt>
                <c:pt idx="99">
                  <c:v>f26r</c:v>
                </c:pt>
                <c:pt idx="100">
                  <c:v>f40v</c:v>
                </c:pt>
                <c:pt idx="101">
                  <c:v>f36r</c:v>
                </c:pt>
                <c:pt idx="102">
                  <c:v>f83r</c:v>
                </c:pt>
                <c:pt idx="103">
                  <c:v>f42r</c:v>
                </c:pt>
                <c:pt idx="104">
                  <c:v>f3r</c:v>
                </c:pt>
                <c:pt idx="105">
                  <c:v>f68v3</c:v>
                </c:pt>
                <c:pt idx="106">
                  <c:v>f58r</c:v>
                </c:pt>
                <c:pt idx="107">
                  <c:v>f27r</c:v>
                </c:pt>
                <c:pt idx="108">
                  <c:v>f14v</c:v>
                </c:pt>
                <c:pt idx="109">
                  <c:v>f4v</c:v>
                </c:pt>
                <c:pt idx="110">
                  <c:v>f41v</c:v>
                </c:pt>
                <c:pt idx="111">
                  <c:v>f29v</c:v>
                </c:pt>
                <c:pt idx="112">
                  <c:v>f6r</c:v>
                </c:pt>
                <c:pt idx="113">
                  <c:v>f78v</c:v>
                </c:pt>
                <c:pt idx="114">
                  <c:v>f53v</c:v>
                </c:pt>
                <c:pt idx="115">
                  <c:v>f56r</c:v>
                </c:pt>
                <c:pt idx="116">
                  <c:v>f88r</c:v>
                </c:pt>
                <c:pt idx="117">
                  <c:v>f75r</c:v>
                </c:pt>
                <c:pt idx="118">
                  <c:v>f77v</c:v>
                </c:pt>
                <c:pt idx="119">
                  <c:v>f54r</c:v>
                </c:pt>
                <c:pt idx="120">
                  <c:v>f51v</c:v>
                </c:pt>
                <c:pt idx="121">
                  <c:v>f30v</c:v>
                </c:pt>
                <c:pt idx="122">
                  <c:v>f17v</c:v>
                </c:pt>
                <c:pt idx="123">
                  <c:v>f7v</c:v>
                </c:pt>
                <c:pt idx="124">
                  <c:v>f34r</c:v>
                </c:pt>
                <c:pt idx="125">
                  <c:v>f69r</c:v>
                </c:pt>
                <c:pt idx="126">
                  <c:v>f82v</c:v>
                </c:pt>
                <c:pt idx="127">
                  <c:v>f113v</c:v>
                </c:pt>
                <c:pt idx="128">
                  <c:v>f42v</c:v>
                </c:pt>
                <c:pt idx="129">
                  <c:v>f94r</c:v>
                </c:pt>
                <c:pt idx="130">
                  <c:v>f49r</c:v>
                </c:pt>
                <c:pt idx="131">
                  <c:v>f24r</c:v>
                </c:pt>
                <c:pt idx="132">
                  <c:v>f33v</c:v>
                </c:pt>
                <c:pt idx="133">
                  <c:v>f39v</c:v>
                </c:pt>
                <c:pt idx="134">
                  <c:v>f95v1</c:v>
                </c:pt>
                <c:pt idx="135">
                  <c:v>f112r</c:v>
                </c:pt>
                <c:pt idx="136">
                  <c:v>f94v</c:v>
                </c:pt>
                <c:pt idx="137">
                  <c:v>f46v</c:v>
                </c:pt>
                <c:pt idx="138">
                  <c:v>f45r</c:v>
                </c:pt>
                <c:pt idx="139">
                  <c:v>f103r</c:v>
                </c:pt>
                <c:pt idx="140">
                  <c:v>f36v</c:v>
                </c:pt>
                <c:pt idx="141">
                  <c:v>f75v</c:v>
                </c:pt>
                <c:pt idx="142">
                  <c:v>f21v</c:v>
                </c:pt>
                <c:pt idx="143">
                  <c:v>f108r</c:v>
                </c:pt>
                <c:pt idx="144">
                  <c:v>f56v</c:v>
                </c:pt>
                <c:pt idx="145">
                  <c:v>f8v</c:v>
                </c:pt>
                <c:pt idx="146">
                  <c:v>f2v</c:v>
                </c:pt>
                <c:pt idx="147">
                  <c:v>f4r</c:v>
                </c:pt>
                <c:pt idx="148">
                  <c:v>f99r</c:v>
                </c:pt>
                <c:pt idx="149">
                  <c:v>f15r</c:v>
                </c:pt>
                <c:pt idx="150">
                  <c:v>f80v</c:v>
                </c:pt>
                <c:pt idx="151">
                  <c:v>f99v</c:v>
                </c:pt>
                <c:pt idx="152">
                  <c:v>f115v</c:v>
                </c:pt>
                <c:pt idx="153">
                  <c:v>f31r</c:v>
                </c:pt>
                <c:pt idx="154">
                  <c:v>f106r</c:v>
                </c:pt>
                <c:pt idx="155">
                  <c:v>f82r</c:v>
                </c:pt>
                <c:pt idx="156">
                  <c:v>f54v</c:v>
                </c:pt>
                <c:pt idx="157">
                  <c:v>f21r</c:v>
                </c:pt>
                <c:pt idx="158">
                  <c:v>f85r2</c:v>
                </c:pt>
                <c:pt idx="159">
                  <c:v>f28v</c:v>
                </c:pt>
                <c:pt idx="160">
                  <c:v>f8r</c:v>
                </c:pt>
                <c:pt idx="161">
                  <c:v>f19v</c:v>
                </c:pt>
                <c:pt idx="162">
                  <c:v>f32r</c:v>
                </c:pt>
                <c:pt idx="163">
                  <c:v>f47v</c:v>
                </c:pt>
                <c:pt idx="164">
                  <c:v>f22v</c:v>
                </c:pt>
                <c:pt idx="165">
                  <c:v>f5v</c:v>
                </c:pt>
                <c:pt idx="166">
                  <c:v>f76r</c:v>
                </c:pt>
                <c:pt idx="167">
                  <c:v>f47r</c:v>
                </c:pt>
                <c:pt idx="168">
                  <c:v>f108v</c:v>
                </c:pt>
                <c:pt idx="169">
                  <c:v>f111r</c:v>
                </c:pt>
                <c:pt idx="170">
                  <c:v>f11r</c:v>
                </c:pt>
                <c:pt idx="171">
                  <c:v>f76v</c:v>
                </c:pt>
                <c:pt idx="172">
                  <c:v>f105r</c:v>
                </c:pt>
                <c:pt idx="173">
                  <c:v>f79r</c:v>
                </c:pt>
                <c:pt idx="174">
                  <c:v>f106v</c:v>
                </c:pt>
                <c:pt idx="175">
                  <c:v>f86v3</c:v>
                </c:pt>
                <c:pt idx="176">
                  <c:v>f86v4</c:v>
                </c:pt>
                <c:pt idx="177">
                  <c:v>f20v</c:v>
                </c:pt>
                <c:pt idx="178">
                  <c:v>f49v</c:v>
                </c:pt>
                <c:pt idx="179">
                  <c:v>f10v</c:v>
                </c:pt>
                <c:pt idx="180">
                  <c:v>f10r</c:v>
                </c:pt>
                <c:pt idx="181">
                  <c:v>f19r</c:v>
                </c:pt>
                <c:pt idx="182">
                  <c:v>f58v</c:v>
                </c:pt>
                <c:pt idx="183">
                  <c:v>f46r</c:v>
                </c:pt>
                <c:pt idx="184">
                  <c:v>f104v</c:v>
                </c:pt>
                <c:pt idx="185">
                  <c:v>f35r</c:v>
                </c:pt>
                <c:pt idx="186">
                  <c:v>f55r</c:v>
                </c:pt>
                <c:pt idx="187">
                  <c:v>f84r</c:v>
                </c:pt>
                <c:pt idx="188">
                  <c:v>f84v</c:v>
                </c:pt>
                <c:pt idx="189">
                  <c:v>f66r</c:v>
                </c:pt>
                <c:pt idx="190">
                  <c:v>f9v</c:v>
                </c:pt>
                <c:pt idx="191">
                  <c:v>f113r</c:v>
                </c:pt>
                <c:pt idx="192">
                  <c:v>f25v</c:v>
                </c:pt>
                <c:pt idx="193">
                  <c:v>f107v</c:v>
                </c:pt>
                <c:pt idx="194">
                  <c:v>f89r1</c:v>
                </c:pt>
                <c:pt idx="195">
                  <c:v>f35v</c:v>
                </c:pt>
                <c:pt idx="196">
                  <c:v>f86v5</c:v>
                </c:pt>
                <c:pt idx="197">
                  <c:v>f15v</c:v>
                </c:pt>
                <c:pt idx="198">
                  <c:v>f107r</c:v>
                </c:pt>
                <c:pt idx="199">
                  <c:v>f1r</c:v>
                </c:pt>
                <c:pt idx="200">
                  <c:v>f78r</c:v>
                </c:pt>
                <c:pt idx="201">
                  <c:v>f23v</c:v>
                </c:pt>
                <c:pt idx="202">
                  <c:v>f114v</c:v>
                </c:pt>
                <c:pt idx="203">
                  <c:v>f39r</c:v>
                </c:pt>
                <c:pt idx="204">
                  <c:v>f37v</c:v>
                </c:pt>
                <c:pt idx="205">
                  <c:v>f70r2</c:v>
                </c:pt>
                <c:pt idx="206">
                  <c:v>f23r</c:v>
                </c:pt>
                <c:pt idx="207">
                  <c:v>f89v1</c:v>
                </c:pt>
                <c:pt idx="208">
                  <c:v>f112v</c:v>
                </c:pt>
                <c:pt idx="209">
                  <c:v>f37r</c:v>
                </c:pt>
                <c:pt idx="210">
                  <c:v>f86v6</c:v>
                </c:pt>
                <c:pt idx="211">
                  <c:v>f81v</c:v>
                </c:pt>
                <c:pt idx="212">
                  <c:v>f105v</c:v>
                </c:pt>
                <c:pt idx="213">
                  <c:v>f55v</c:v>
                </c:pt>
                <c:pt idx="214">
                  <c:v>f38v</c:v>
                </c:pt>
                <c:pt idx="215">
                  <c:v>f22r</c:v>
                </c:pt>
                <c:pt idx="216">
                  <c:v>f114r</c:v>
                </c:pt>
                <c:pt idx="217">
                  <c:v>f104r</c:v>
                </c:pt>
                <c:pt idx="218">
                  <c:v>f103v</c:v>
                </c:pt>
                <c:pt idx="219">
                  <c:v>f116r</c:v>
                </c:pt>
                <c:pt idx="220">
                  <c:v>f115r</c:v>
                </c:pt>
                <c:pt idx="221">
                  <c:v>f32v</c:v>
                </c:pt>
                <c:pt idx="222">
                  <c:v>f85r1</c:v>
                </c:pt>
                <c:pt idx="223">
                  <c:v>f89v2</c:v>
                </c:pt>
                <c:pt idx="224">
                  <c:v>f101v</c:v>
                </c:pt>
                <c:pt idx="225">
                  <c:v>f101r</c:v>
                </c:pt>
                <c:pt idx="226">
                  <c:v>f89r2</c:v>
                </c:pt>
              </c:strCache>
            </c:strRef>
          </c:cat>
          <c:val>
            <c:numRef>
              <c:f>Sheet1!$B$7:$B$233</c:f>
              <c:numCache>
                <c:formatCode>General</c:formatCode>
                <c:ptCount val="227"/>
                <c:pt idx="0">
                  <c:v>0.99449321504056598</c:v>
                </c:pt>
                <c:pt idx="1">
                  <c:v>0.99119422447813799</c:v>
                </c:pt>
                <c:pt idx="2">
                  <c:v>0.95619193649526302</c:v>
                </c:pt>
                <c:pt idx="3">
                  <c:v>0.95571238657782798</c:v>
                </c:pt>
                <c:pt idx="4">
                  <c:v>0.95468710935852696</c:v>
                </c:pt>
                <c:pt idx="5">
                  <c:v>0.95268884022873801</c:v>
                </c:pt>
                <c:pt idx="6">
                  <c:v>0.95010573993048497</c:v>
                </c:pt>
                <c:pt idx="7">
                  <c:v>0.94393993842535096</c:v>
                </c:pt>
                <c:pt idx="8">
                  <c:v>0.93600935764818805</c:v>
                </c:pt>
                <c:pt idx="9">
                  <c:v>0.93276464213030097</c:v>
                </c:pt>
                <c:pt idx="10">
                  <c:v>0.93218634794833199</c:v>
                </c:pt>
                <c:pt idx="11">
                  <c:v>0.93189080049095396</c:v>
                </c:pt>
                <c:pt idx="12">
                  <c:v>0.93166463247569897</c:v>
                </c:pt>
                <c:pt idx="13">
                  <c:v>0.93147867511760696</c:v>
                </c:pt>
                <c:pt idx="14">
                  <c:v>0.92481223926466605</c:v>
                </c:pt>
                <c:pt idx="15">
                  <c:v>0.92289306806810401</c:v>
                </c:pt>
                <c:pt idx="16">
                  <c:v>0.922307886481739</c:v>
                </c:pt>
                <c:pt idx="17">
                  <c:v>0.91868535986414801</c:v>
                </c:pt>
                <c:pt idx="18">
                  <c:v>0.91856707626838496</c:v>
                </c:pt>
                <c:pt idx="19">
                  <c:v>0.91746190070910505</c:v>
                </c:pt>
                <c:pt idx="20">
                  <c:v>0.91475105331116402</c:v>
                </c:pt>
                <c:pt idx="21">
                  <c:v>0.91387660059530595</c:v>
                </c:pt>
                <c:pt idx="22">
                  <c:v>0.91154825794796701</c:v>
                </c:pt>
                <c:pt idx="23">
                  <c:v>0.91092405785074604</c:v>
                </c:pt>
                <c:pt idx="24">
                  <c:v>0.91069604867103304</c:v>
                </c:pt>
                <c:pt idx="25">
                  <c:v>0.90884241665540499</c:v>
                </c:pt>
                <c:pt idx="26">
                  <c:v>0.90842840972854699</c:v>
                </c:pt>
                <c:pt idx="27">
                  <c:v>0.90768500890793802</c:v>
                </c:pt>
                <c:pt idx="28">
                  <c:v>0.90765507189606798</c:v>
                </c:pt>
                <c:pt idx="29">
                  <c:v>0.90724348537571298</c:v>
                </c:pt>
                <c:pt idx="30">
                  <c:v>0.90606981198625502</c:v>
                </c:pt>
                <c:pt idx="31">
                  <c:v>0.90590373732679397</c:v>
                </c:pt>
                <c:pt idx="32">
                  <c:v>0.900203619334489</c:v>
                </c:pt>
                <c:pt idx="33">
                  <c:v>0.89966900920062798</c:v>
                </c:pt>
                <c:pt idx="34">
                  <c:v>0.89827176116859397</c:v>
                </c:pt>
                <c:pt idx="35">
                  <c:v>0.89818726569548502</c:v>
                </c:pt>
                <c:pt idx="36">
                  <c:v>0.89695073774030898</c:v>
                </c:pt>
                <c:pt idx="37">
                  <c:v>0.89658471810844398</c:v>
                </c:pt>
                <c:pt idx="38">
                  <c:v>0.89582006273929604</c:v>
                </c:pt>
                <c:pt idx="39">
                  <c:v>0.895762242995502</c:v>
                </c:pt>
                <c:pt idx="40">
                  <c:v>0.89565140780726105</c:v>
                </c:pt>
                <c:pt idx="41">
                  <c:v>0.89509857485892996</c:v>
                </c:pt>
                <c:pt idx="42">
                  <c:v>0.89411101289441797</c:v>
                </c:pt>
                <c:pt idx="43">
                  <c:v>0.89376797478076997</c:v>
                </c:pt>
                <c:pt idx="44">
                  <c:v>0.89294218954455196</c:v>
                </c:pt>
                <c:pt idx="45">
                  <c:v>0.89105221819201097</c:v>
                </c:pt>
                <c:pt idx="46">
                  <c:v>0.89074038849107495</c:v>
                </c:pt>
                <c:pt idx="47">
                  <c:v>0.89064647082218995</c:v>
                </c:pt>
                <c:pt idx="48">
                  <c:v>0.88955663889386405</c:v>
                </c:pt>
                <c:pt idx="49">
                  <c:v>0.88832681883183795</c:v>
                </c:pt>
                <c:pt idx="50">
                  <c:v>0.88697525819491796</c:v>
                </c:pt>
                <c:pt idx="51">
                  <c:v>0.88671006348013504</c:v>
                </c:pt>
                <c:pt idx="52">
                  <c:v>0.88656665279894498</c:v>
                </c:pt>
                <c:pt idx="53">
                  <c:v>0.88549130094662598</c:v>
                </c:pt>
                <c:pt idx="54">
                  <c:v>0.88457683212600102</c:v>
                </c:pt>
                <c:pt idx="55">
                  <c:v>0.88452477730549794</c:v>
                </c:pt>
                <c:pt idx="56">
                  <c:v>0.883891673994319</c:v>
                </c:pt>
                <c:pt idx="57">
                  <c:v>0.88264429605808903</c:v>
                </c:pt>
                <c:pt idx="58">
                  <c:v>0.88157276718922595</c:v>
                </c:pt>
                <c:pt idx="59">
                  <c:v>0.88124054537154595</c:v>
                </c:pt>
                <c:pt idx="60">
                  <c:v>0.88095657024605101</c:v>
                </c:pt>
                <c:pt idx="61">
                  <c:v>0.88083527962405594</c:v>
                </c:pt>
                <c:pt idx="62">
                  <c:v>0.87983838894660304</c:v>
                </c:pt>
                <c:pt idx="63">
                  <c:v>0.87980091221180001</c:v>
                </c:pt>
                <c:pt idx="64">
                  <c:v>0.87944445031746399</c:v>
                </c:pt>
                <c:pt idx="65">
                  <c:v>0.87905069093799804</c:v>
                </c:pt>
                <c:pt idx="66">
                  <c:v>0.87887318825646499</c:v>
                </c:pt>
                <c:pt idx="67">
                  <c:v>0.87879648744993299</c:v>
                </c:pt>
                <c:pt idx="68">
                  <c:v>0.87694425659415098</c:v>
                </c:pt>
                <c:pt idx="69">
                  <c:v>0.875202362002094</c:v>
                </c:pt>
                <c:pt idx="70">
                  <c:v>0.874358763329666</c:v>
                </c:pt>
                <c:pt idx="71">
                  <c:v>0.87432713165436704</c:v>
                </c:pt>
                <c:pt idx="72">
                  <c:v>0.87378052028352704</c:v>
                </c:pt>
                <c:pt idx="73">
                  <c:v>0.87373956917669204</c:v>
                </c:pt>
                <c:pt idx="74">
                  <c:v>0.87282403393316299</c:v>
                </c:pt>
                <c:pt idx="75">
                  <c:v>0.87264724425028695</c:v>
                </c:pt>
                <c:pt idx="76">
                  <c:v>0.87222239208979802</c:v>
                </c:pt>
                <c:pt idx="77">
                  <c:v>0.87198961098496697</c:v>
                </c:pt>
                <c:pt idx="78">
                  <c:v>0.87174911766631102</c:v>
                </c:pt>
                <c:pt idx="79">
                  <c:v>0.87171141708886501</c:v>
                </c:pt>
                <c:pt idx="80">
                  <c:v>0.87119099768267105</c:v>
                </c:pt>
                <c:pt idx="81">
                  <c:v>0.87079483311411798</c:v>
                </c:pt>
                <c:pt idx="82">
                  <c:v>0.87024850539617205</c:v>
                </c:pt>
                <c:pt idx="83">
                  <c:v>0.87018531890036099</c:v>
                </c:pt>
                <c:pt idx="84">
                  <c:v>0.87004838204595403</c:v>
                </c:pt>
                <c:pt idx="85">
                  <c:v>0.86963118565947195</c:v>
                </c:pt>
                <c:pt idx="86">
                  <c:v>0.86950054952779898</c:v>
                </c:pt>
                <c:pt idx="87">
                  <c:v>0.86893336230524498</c:v>
                </c:pt>
                <c:pt idx="88">
                  <c:v>0.86826121861332795</c:v>
                </c:pt>
                <c:pt idx="89">
                  <c:v>0.86809667915775501</c:v>
                </c:pt>
                <c:pt idx="90">
                  <c:v>0.86798828264930505</c:v>
                </c:pt>
                <c:pt idx="91">
                  <c:v>0.86741440377405599</c:v>
                </c:pt>
                <c:pt idx="92">
                  <c:v>0.86728733025021498</c:v>
                </c:pt>
                <c:pt idx="93">
                  <c:v>0.86708402521266903</c:v>
                </c:pt>
                <c:pt idx="94">
                  <c:v>0.86617043318713605</c:v>
                </c:pt>
                <c:pt idx="95">
                  <c:v>0.86608615640199305</c:v>
                </c:pt>
                <c:pt idx="96">
                  <c:v>0.86562168650251503</c:v>
                </c:pt>
                <c:pt idx="97">
                  <c:v>0.86506697393043397</c:v>
                </c:pt>
                <c:pt idx="98">
                  <c:v>0.86464280411028904</c:v>
                </c:pt>
                <c:pt idx="99">
                  <c:v>0.86461328377359703</c:v>
                </c:pt>
                <c:pt idx="100">
                  <c:v>0.86448787503292401</c:v>
                </c:pt>
                <c:pt idx="101">
                  <c:v>0.86425829690170397</c:v>
                </c:pt>
                <c:pt idx="102">
                  <c:v>0.86388443338776899</c:v>
                </c:pt>
                <c:pt idx="103">
                  <c:v>0.86331254048960004</c:v>
                </c:pt>
                <c:pt idx="104">
                  <c:v>0.86326278114800503</c:v>
                </c:pt>
                <c:pt idx="105">
                  <c:v>0.86279120093931205</c:v>
                </c:pt>
                <c:pt idx="106">
                  <c:v>0.86231829595144205</c:v>
                </c:pt>
                <c:pt idx="107">
                  <c:v>0.86190287534897003</c:v>
                </c:pt>
                <c:pt idx="108">
                  <c:v>0.86064512811178895</c:v>
                </c:pt>
                <c:pt idx="109">
                  <c:v>0.85984913039441802</c:v>
                </c:pt>
                <c:pt idx="110">
                  <c:v>0.85958627292060197</c:v>
                </c:pt>
                <c:pt idx="111">
                  <c:v>0.85953194078625095</c:v>
                </c:pt>
                <c:pt idx="112">
                  <c:v>0.859479854122711</c:v>
                </c:pt>
                <c:pt idx="113">
                  <c:v>0.85854288025686898</c:v>
                </c:pt>
                <c:pt idx="114">
                  <c:v>0.85802121623265504</c:v>
                </c:pt>
                <c:pt idx="115">
                  <c:v>0.85766821037999197</c:v>
                </c:pt>
                <c:pt idx="116">
                  <c:v>0.85629864467623296</c:v>
                </c:pt>
                <c:pt idx="117">
                  <c:v>0.85628544262607498</c:v>
                </c:pt>
                <c:pt idx="118">
                  <c:v>0.85623959534429595</c:v>
                </c:pt>
                <c:pt idx="119">
                  <c:v>0.85596100122277696</c:v>
                </c:pt>
                <c:pt idx="120">
                  <c:v>0.85574706535981104</c:v>
                </c:pt>
                <c:pt idx="121">
                  <c:v>0.85560082065642096</c:v>
                </c:pt>
                <c:pt idx="122">
                  <c:v>0.85510221361412797</c:v>
                </c:pt>
                <c:pt idx="123">
                  <c:v>0.85488859625606595</c:v>
                </c:pt>
                <c:pt idx="124">
                  <c:v>0.85484070462899997</c:v>
                </c:pt>
                <c:pt idx="125">
                  <c:v>0.85460281378246605</c:v>
                </c:pt>
                <c:pt idx="126">
                  <c:v>0.854435396375266</c:v>
                </c:pt>
                <c:pt idx="127">
                  <c:v>0.85425260692422</c:v>
                </c:pt>
                <c:pt idx="128">
                  <c:v>0.85392801459178402</c:v>
                </c:pt>
                <c:pt idx="129">
                  <c:v>0.85376438196391302</c:v>
                </c:pt>
                <c:pt idx="130">
                  <c:v>0.85354740328560397</c:v>
                </c:pt>
                <c:pt idx="131">
                  <c:v>0.85210646186869399</c:v>
                </c:pt>
                <c:pt idx="132">
                  <c:v>0.85164533139896803</c:v>
                </c:pt>
                <c:pt idx="133">
                  <c:v>0.85147677470843797</c:v>
                </c:pt>
                <c:pt idx="134">
                  <c:v>0.85055970862598396</c:v>
                </c:pt>
                <c:pt idx="135">
                  <c:v>0.85054998889158195</c:v>
                </c:pt>
                <c:pt idx="136">
                  <c:v>0.85054730105597498</c:v>
                </c:pt>
                <c:pt idx="137">
                  <c:v>0.850393816055112</c:v>
                </c:pt>
                <c:pt idx="138">
                  <c:v>0.85038279552937701</c:v>
                </c:pt>
                <c:pt idx="139">
                  <c:v>0.85018066057981501</c:v>
                </c:pt>
                <c:pt idx="140">
                  <c:v>0.84954031509890904</c:v>
                </c:pt>
                <c:pt idx="141">
                  <c:v>0.84910206248866904</c:v>
                </c:pt>
                <c:pt idx="142">
                  <c:v>0.84796269719873396</c:v>
                </c:pt>
                <c:pt idx="143">
                  <c:v>0.84785671118959505</c:v>
                </c:pt>
                <c:pt idx="144">
                  <c:v>0.84775071982221195</c:v>
                </c:pt>
                <c:pt idx="145">
                  <c:v>0.847412902570155</c:v>
                </c:pt>
                <c:pt idx="146">
                  <c:v>0.84723319475733305</c:v>
                </c:pt>
                <c:pt idx="147">
                  <c:v>0.84671178204270903</c:v>
                </c:pt>
                <c:pt idx="148">
                  <c:v>0.84633592217292597</c:v>
                </c:pt>
                <c:pt idx="149">
                  <c:v>0.84603093087665304</c:v>
                </c:pt>
                <c:pt idx="150">
                  <c:v>0.84596133901902704</c:v>
                </c:pt>
                <c:pt idx="151">
                  <c:v>0.84579209323211901</c:v>
                </c:pt>
                <c:pt idx="152">
                  <c:v>0.844623698554962</c:v>
                </c:pt>
                <c:pt idx="153">
                  <c:v>0.84451969742783395</c:v>
                </c:pt>
                <c:pt idx="154">
                  <c:v>0.84435335877752304</c:v>
                </c:pt>
                <c:pt idx="155">
                  <c:v>0.84377599872079001</c:v>
                </c:pt>
                <c:pt idx="156">
                  <c:v>0.84233490645807596</c:v>
                </c:pt>
                <c:pt idx="157">
                  <c:v>0.84216766089406203</c:v>
                </c:pt>
                <c:pt idx="158">
                  <c:v>0.84206045972396204</c:v>
                </c:pt>
                <c:pt idx="159">
                  <c:v>0.84195697622690202</c:v>
                </c:pt>
                <c:pt idx="160">
                  <c:v>0.84170625160211698</c:v>
                </c:pt>
                <c:pt idx="161">
                  <c:v>0.84118532713077598</c:v>
                </c:pt>
                <c:pt idx="162">
                  <c:v>0.84112887462739205</c:v>
                </c:pt>
                <c:pt idx="163">
                  <c:v>0.84078904466486004</c:v>
                </c:pt>
                <c:pt idx="164">
                  <c:v>0.84038446125751398</c:v>
                </c:pt>
                <c:pt idx="165">
                  <c:v>0.84000604880650398</c:v>
                </c:pt>
                <c:pt idx="166">
                  <c:v>0.83985807308739402</c:v>
                </c:pt>
                <c:pt idx="167">
                  <c:v>0.83981063262519096</c:v>
                </c:pt>
                <c:pt idx="168">
                  <c:v>0.83960714023202498</c:v>
                </c:pt>
                <c:pt idx="169">
                  <c:v>0.83875933451815499</c:v>
                </c:pt>
                <c:pt idx="170">
                  <c:v>0.83867679977261</c:v>
                </c:pt>
                <c:pt idx="171">
                  <c:v>0.83847455531927295</c:v>
                </c:pt>
                <c:pt idx="172">
                  <c:v>0.83834221252339303</c:v>
                </c:pt>
                <c:pt idx="173">
                  <c:v>0.83749961550699903</c:v>
                </c:pt>
                <c:pt idx="174">
                  <c:v>0.837239971972218</c:v>
                </c:pt>
                <c:pt idx="175">
                  <c:v>0.83704353570428602</c:v>
                </c:pt>
                <c:pt idx="176">
                  <c:v>0.83592395917743101</c:v>
                </c:pt>
                <c:pt idx="177">
                  <c:v>0.83480782646301899</c:v>
                </c:pt>
                <c:pt idx="178">
                  <c:v>0.83454695401083201</c:v>
                </c:pt>
                <c:pt idx="179">
                  <c:v>0.83454410287672798</c:v>
                </c:pt>
                <c:pt idx="180">
                  <c:v>0.83443634837330305</c:v>
                </c:pt>
                <c:pt idx="181">
                  <c:v>0.83426340780197505</c:v>
                </c:pt>
                <c:pt idx="182">
                  <c:v>0.83409479677436205</c:v>
                </c:pt>
                <c:pt idx="183">
                  <c:v>0.833261782506454</c:v>
                </c:pt>
                <c:pt idx="184">
                  <c:v>0.83318267090178399</c:v>
                </c:pt>
                <c:pt idx="185">
                  <c:v>0.832702484516188</c:v>
                </c:pt>
                <c:pt idx="186">
                  <c:v>0.83241968370824104</c:v>
                </c:pt>
                <c:pt idx="187">
                  <c:v>0.83234025871528305</c:v>
                </c:pt>
                <c:pt idx="188">
                  <c:v>0.83221154224629501</c:v>
                </c:pt>
                <c:pt idx="189">
                  <c:v>0.83217135011003096</c:v>
                </c:pt>
                <c:pt idx="190">
                  <c:v>0.83192969383708903</c:v>
                </c:pt>
                <c:pt idx="191">
                  <c:v>0.83184902573618102</c:v>
                </c:pt>
                <c:pt idx="192">
                  <c:v>0.83091552455173301</c:v>
                </c:pt>
                <c:pt idx="193">
                  <c:v>0.83075581559256295</c:v>
                </c:pt>
                <c:pt idx="194">
                  <c:v>0.830717413592299</c:v>
                </c:pt>
                <c:pt idx="195">
                  <c:v>0.83037843749125295</c:v>
                </c:pt>
                <c:pt idx="196">
                  <c:v>0.82987571589642894</c:v>
                </c:pt>
                <c:pt idx="197">
                  <c:v>0.82983603884314505</c:v>
                </c:pt>
                <c:pt idx="198">
                  <c:v>0.82867277897685498</c:v>
                </c:pt>
                <c:pt idx="199">
                  <c:v>0.82789082263001201</c:v>
                </c:pt>
                <c:pt idx="200">
                  <c:v>0.82754208559341502</c:v>
                </c:pt>
                <c:pt idx="201">
                  <c:v>0.82677163685634802</c:v>
                </c:pt>
                <c:pt idx="202">
                  <c:v>0.82554231146772605</c:v>
                </c:pt>
                <c:pt idx="203">
                  <c:v>0.82550448027831003</c:v>
                </c:pt>
                <c:pt idx="204">
                  <c:v>0.825319184834307</c:v>
                </c:pt>
                <c:pt idx="205">
                  <c:v>0.82410346858334704</c:v>
                </c:pt>
                <c:pt idx="206">
                  <c:v>0.82372668423189199</c:v>
                </c:pt>
                <c:pt idx="207">
                  <c:v>0.82346785139169398</c:v>
                </c:pt>
                <c:pt idx="208">
                  <c:v>0.82305170486238599</c:v>
                </c:pt>
                <c:pt idx="209">
                  <c:v>0.82177091518739098</c:v>
                </c:pt>
                <c:pt idx="210">
                  <c:v>0.82162565239616203</c:v>
                </c:pt>
                <c:pt idx="211">
                  <c:v>0.82087087340128995</c:v>
                </c:pt>
                <c:pt idx="212">
                  <c:v>0.82010942218741001</c:v>
                </c:pt>
                <c:pt idx="213">
                  <c:v>0.819266858641025</c:v>
                </c:pt>
                <c:pt idx="214">
                  <c:v>0.81918925618303895</c:v>
                </c:pt>
                <c:pt idx="215">
                  <c:v>0.81908987881289896</c:v>
                </c:pt>
                <c:pt idx="216">
                  <c:v>0.81504625744551895</c:v>
                </c:pt>
                <c:pt idx="217">
                  <c:v>0.81490508200411105</c:v>
                </c:pt>
                <c:pt idx="218">
                  <c:v>0.81473689425254203</c:v>
                </c:pt>
                <c:pt idx="219">
                  <c:v>0.80908994787208199</c:v>
                </c:pt>
                <c:pt idx="220">
                  <c:v>0.80862043125935501</c:v>
                </c:pt>
                <c:pt idx="221">
                  <c:v>0.80577954377146399</c:v>
                </c:pt>
                <c:pt idx="222">
                  <c:v>0.80520784653478295</c:v>
                </c:pt>
                <c:pt idx="223">
                  <c:v>0.80458020288498699</c:v>
                </c:pt>
                <c:pt idx="224">
                  <c:v>0.80271794943814201</c:v>
                </c:pt>
                <c:pt idx="225">
                  <c:v>0.79441757375978295</c:v>
                </c:pt>
                <c:pt idx="226">
                  <c:v>0.78699648966872904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7-4F1F-9F57-0B136B20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6294975"/>
        <c:axId val="1916280415"/>
      </c:lineChart>
      <c:catAx>
        <c:axId val="19162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80415"/>
        <c:crosses val="autoZero"/>
        <c:auto val="0"/>
        <c:lblAlgn val="ctr"/>
        <c:lblOffset val="100"/>
        <c:noMultiLvlLbl val="0"/>
      </c:catAx>
      <c:valAx>
        <c:axId val="1916280415"/>
        <c:scaling>
          <c:orientation val="minMax"/>
          <c:max val="1"/>
          <c:min val="0.750000000000000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685798</xdr:colOff>
      <xdr:row>0</xdr:row>
      <xdr:rowOff>95250</xdr:rowOff>
    </xdr:from>
    <xdr:to>
      <xdr:col>11</xdr:col>
      <xdr:colOff>1581149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8F03D-B3CC-42D5-9D81-C9723085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E459-2F96-4C06-8678-F836C91BF276}">
  <dimension ref="A1:B233"/>
  <sheetViews>
    <sheetView tabSelected="1" workbookViewId="0">
      <selection activeCell="C15" sqref="C15"/>
    </sheetView>
  </sheetViews>
  <sheetFormatPr defaultColWidth="24" defaultRowHeight="15" x14ac:dyDescent="0.25"/>
  <cols>
    <col min="1" max="1" width="9" customWidth="1"/>
    <col min="2" max="2" width="16.42578125" bestFit="1" customWidth="1"/>
  </cols>
  <sheetData>
    <row r="1" spans="1:2" x14ac:dyDescent="0.25">
      <c r="A1" s="1" t="s">
        <v>0</v>
      </c>
      <c r="B1" s="1"/>
    </row>
    <row r="2" spans="1:2" x14ac:dyDescent="0.25">
      <c r="A2" s="1" t="s">
        <v>1</v>
      </c>
      <c r="B2" s="1"/>
    </row>
    <row r="3" spans="1:2" x14ac:dyDescent="0.25">
      <c r="A3" s="1" t="s">
        <v>2</v>
      </c>
      <c r="B3" s="1"/>
    </row>
    <row r="4" spans="1:2" x14ac:dyDescent="0.25">
      <c r="A4" s="1" t="s">
        <v>3</v>
      </c>
      <c r="B4" s="1"/>
    </row>
    <row r="5" spans="1:2" x14ac:dyDescent="0.25">
      <c r="A5" s="1"/>
      <c r="B5" s="1"/>
    </row>
    <row r="6" spans="1:2" ht="30" x14ac:dyDescent="0.25">
      <c r="A6" s="2" t="s">
        <v>231</v>
      </c>
      <c r="B6" s="3" t="s">
        <v>232</v>
      </c>
    </row>
    <row r="7" spans="1:2" x14ac:dyDescent="0.25">
      <c r="A7" s="5" t="s">
        <v>230</v>
      </c>
      <c r="B7" s="5">
        <f xml:space="preserve"> 0.994493215040566</f>
        <v>0.99449321504056598</v>
      </c>
    </row>
    <row r="8" spans="1:2" x14ac:dyDescent="0.25">
      <c r="A8" s="5" t="s">
        <v>229</v>
      </c>
      <c r="B8" s="5">
        <f xml:space="preserve"> 0.991194224478138</f>
        <v>0.99119422447813799</v>
      </c>
    </row>
    <row r="9" spans="1:2" x14ac:dyDescent="0.25">
      <c r="A9" s="5" t="s">
        <v>228</v>
      </c>
      <c r="B9" s="5">
        <f xml:space="preserve"> 0.956191936495263</f>
        <v>0.95619193649526302</v>
      </c>
    </row>
    <row r="10" spans="1:2" x14ac:dyDescent="0.25">
      <c r="A10" s="5" t="s">
        <v>227</v>
      </c>
      <c r="B10" s="5">
        <f xml:space="preserve"> 0.955712386577828</f>
        <v>0.95571238657782798</v>
      </c>
    </row>
    <row r="11" spans="1:2" x14ac:dyDescent="0.25">
      <c r="A11" s="5" t="s">
        <v>226</v>
      </c>
      <c r="B11" s="5">
        <f xml:space="preserve"> 0.954687109358527</f>
        <v>0.95468710935852696</v>
      </c>
    </row>
    <row r="12" spans="1:2" x14ac:dyDescent="0.25">
      <c r="A12" s="5" t="s">
        <v>225</v>
      </c>
      <c r="B12" s="5">
        <f xml:space="preserve"> 0.952688840228738</f>
        <v>0.95268884022873801</v>
      </c>
    </row>
    <row r="13" spans="1:2" x14ac:dyDescent="0.25">
      <c r="A13" s="5" t="s">
        <v>224</v>
      </c>
      <c r="B13" s="5">
        <f xml:space="preserve"> 0.950105739930485</f>
        <v>0.95010573993048497</v>
      </c>
    </row>
    <row r="14" spans="1:2" x14ac:dyDescent="0.25">
      <c r="A14" s="5" t="s">
        <v>223</v>
      </c>
      <c r="B14" s="5">
        <f xml:space="preserve"> 0.943939938425351</f>
        <v>0.94393993842535096</v>
      </c>
    </row>
    <row r="15" spans="1:2" x14ac:dyDescent="0.25">
      <c r="A15" s="4" t="s">
        <v>222</v>
      </c>
      <c r="B15" s="4">
        <f xml:space="preserve"> 0.936009357648188</f>
        <v>0.93600935764818805</v>
      </c>
    </row>
    <row r="16" spans="1:2" x14ac:dyDescent="0.25">
      <c r="A16" s="4" t="s">
        <v>221</v>
      </c>
      <c r="B16" s="4">
        <f xml:space="preserve"> 0.932764642130301</f>
        <v>0.93276464213030097</v>
      </c>
    </row>
    <row r="17" spans="1:2" x14ac:dyDescent="0.25">
      <c r="A17" s="4" t="s">
        <v>220</v>
      </c>
      <c r="B17" s="4">
        <f xml:space="preserve"> 0.932186347948332</f>
        <v>0.93218634794833199</v>
      </c>
    </row>
    <row r="18" spans="1:2" x14ac:dyDescent="0.25">
      <c r="A18" s="4" t="s">
        <v>219</v>
      </c>
      <c r="B18" s="4">
        <f xml:space="preserve"> 0.931890800490954</f>
        <v>0.93189080049095396</v>
      </c>
    </row>
    <row r="19" spans="1:2" x14ac:dyDescent="0.25">
      <c r="A19" s="4" t="s">
        <v>218</v>
      </c>
      <c r="B19" s="4">
        <f xml:space="preserve"> 0.931664632475699</f>
        <v>0.93166463247569897</v>
      </c>
    </row>
    <row r="20" spans="1:2" x14ac:dyDescent="0.25">
      <c r="A20" s="4" t="s">
        <v>217</v>
      </c>
      <c r="B20" s="4">
        <f xml:space="preserve"> 0.931478675117607</f>
        <v>0.93147867511760696</v>
      </c>
    </row>
    <row r="21" spans="1:2" x14ac:dyDescent="0.25">
      <c r="A21" s="4" t="s">
        <v>216</v>
      </c>
      <c r="B21" s="4">
        <f xml:space="preserve"> 0.924812239264666</f>
        <v>0.92481223926466605</v>
      </c>
    </row>
    <row r="22" spans="1:2" x14ac:dyDescent="0.25">
      <c r="A22" s="4" t="s">
        <v>215</v>
      </c>
      <c r="B22" s="4">
        <f xml:space="preserve"> 0.922893068068104</f>
        <v>0.92289306806810401</v>
      </c>
    </row>
    <row r="23" spans="1:2" x14ac:dyDescent="0.25">
      <c r="A23" s="4" t="s">
        <v>214</v>
      </c>
      <c r="B23" s="4">
        <f xml:space="preserve"> 0.922307886481739</f>
        <v>0.922307886481739</v>
      </c>
    </row>
    <row r="24" spans="1:2" x14ac:dyDescent="0.25">
      <c r="A24" t="s">
        <v>213</v>
      </c>
      <c r="B24">
        <f xml:space="preserve"> 0.918685359864148</f>
        <v>0.91868535986414801</v>
      </c>
    </row>
    <row r="25" spans="1:2" x14ac:dyDescent="0.25">
      <c r="A25" t="s">
        <v>212</v>
      </c>
      <c r="B25">
        <f xml:space="preserve"> 0.918567076268385</f>
        <v>0.91856707626838496</v>
      </c>
    </row>
    <row r="26" spans="1:2" x14ac:dyDescent="0.25">
      <c r="A26" t="s">
        <v>211</v>
      </c>
      <c r="B26">
        <f xml:space="preserve"> 0.917461900709105</f>
        <v>0.91746190070910505</v>
      </c>
    </row>
    <row r="27" spans="1:2" x14ac:dyDescent="0.25">
      <c r="A27" t="s">
        <v>210</v>
      </c>
      <c r="B27">
        <f xml:space="preserve"> 0.914751053311164</f>
        <v>0.91475105331116402</v>
      </c>
    </row>
    <row r="28" spans="1:2" x14ac:dyDescent="0.25">
      <c r="A28" t="s">
        <v>209</v>
      </c>
      <c r="B28">
        <f xml:space="preserve"> 0.913876600595306</f>
        <v>0.91387660059530595</v>
      </c>
    </row>
    <row r="29" spans="1:2" x14ac:dyDescent="0.25">
      <c r="A29" t="s">
        <v>208</v>
      </c>
      <c r="B29">
        <f xml:space="preserve"> 0.911548257947967</f>
        <v>0.91154825794796701</v>
      </c>
    </row>
    <row r="30" spans="1:2" x14ac:dyDescent="0.25">
      <c r="A30" t="s">
        <v>207</v>
      </c>
      <c r="B30">
        <f xml:space="preserve"> 0.910924057850746</f>
        <v>0.91092405785074604</v>
      </c>
    </row>
    <row r="31" spans="1:2" x14ac:dyDescent="0.25">
      <c r="A31" t="s">
        <v>206</v>
      </c>
      <c r="B31">
        <f xml:space="preserve"> 0.910696048671033</f>
        <v>0.91069604867103304</v>
      </c>
    </row>
    <row r="32" spans="1:2" x14ac:dyDescent="0.25">
      <c r="A32" t="s">
        <v>205</v>
      </c>
      <c r="B32">
        <f xml:space="preserve"> 0.908842416655405</f>
        <v>0.90884241665540499</v>
      </c>
    </row>
    <row r="33" spans="1:2" x14ac:dyDescent="0.25">
      <c r="A33" t="s">
        <v>204</v>
      </c>
      <c r="B33">
        <f xml:space="preserve"> 0.908428409728547</f>
        <v>0.90842840972854699</v>
      </c>
    </row>
    <row r="34" spans="1:2" x14ac:dyDescent="0.25">
      <c r="A34" t="s">
        <v>203</v>
      </c>
      <c r="B34">
        <f xml:space="preserve"> 0.907685008907938</f>
        <v>0.90768500890793802</v>
      </c>
    </row>
    <row r="35" spans="1:2" x14ac:dyDescent="0.25">
      <c r="A35" t="s">
        <v>202</v>
      </c>
      <c r="B35">
        <f xml:space="preserve"> 0.907655071896068</f>
        <v>0.90765507189606798</v>
      </c>
    </row>
    <row r="36" spans="1:2" x14ac:dyDescent="0.25">
      <c r="A36" t="s">
        <v>201</v>
      </c>
      <c r="B36">
        <f xml:space="preserve"> 0.907243485375713</f>
        <v>0.90724348537571298</v>
      </c>
    </row>
    <row r="37" spans="1:2" x14ac:dyDescent="0.25">
      <c r="A37" t="s">
        <v>200</v>
      </c>
      <c r="B37">
        <f xml:space="preserve"> 0.906069811986255</f>
        <v>0.90606981198625502</v>
      </c>
    </row>
    <row r="38" spans="1:2" x14ac:dyDescent="0.25">
      <c r="A38" t="s">
        <v>199</v>
      </c>
      <c r="B38">
        <f xml:space="preserve"> 0.905903737326794</f>
        <v>0.90590373732679397</v>
      </c>
    </row>
    <row r="39" spans="1:2" x14ac:dyDescent="0.25">
      <c r="A39" t="s">
        <v>198</v>
      </c>
      <c r="B39">
        <f xml:space="preserve"> 0.900203619334489</f>
        <v>0.900203619334489</v>
      </c>
    </row>
    <row r="40" spans="1:2" x14ac:dyDescent="0.25">
      <c r="A40" t="s">
        <v>197</v>
      </c>
      <c r="B40">
        <f xml:space="preserve"> 0.899669009200628</f>
        <v>0.89966900920062798</v>
      </c>
    </row>
    <row r="41" spans="1:2" x14ac:dyDescent="0.25">
      <c r="A41" t="s">
        <v>196</v>
      </c>
      <c r="B41">
        <f xml:space="preserve"> 0.898271761168594</f>
        <v>0.89827176116859397</v>
      </c>
    </row>
    <row r="42" spans="1:2" x14ac:dyDescent="0.25">
      <c r="A42" t="s">
        <v>195</v>
      </c>
      <c r="B42">
        <f xml:space="preserve"> 0.898187265695485</f>
        <v>0.89818726569548502</v>
      </c>
    </row>
    <row r="43" spans="1:2" x14ac:dyDescent="0.25">
      <c r="A43" t="s">
        <v>194</v>
      </c>
      <c r="B43">
        <f xml:space="preserve"> 0.896950737740309</f>
        <v>0.89695073774030898</v>
      </c>
    </row>
    <row r="44" spans="1:2" x14ac:dyDescent="0.25">
      <c r="A44" t="s">
        <v>193</v>
      </c>
      <c r="B44">
        <f xml:space="preserve"> 0.896584718108444</f>
        <v>0.89658471810844398</v>
      </c>
    </row>
    <row r="45" spans="1:2" x14ac:dyDescent="0.25">
      <c r="A45" t="s">
        <v>192</v>
      </c>
      <c r="B45">
        <f xml:space="preserve"> 0.895820062739296</f>
        <v>0.89582006273929604</v>
      </c>
    </row>
    <row r="46" spans="1:2" x14ac:dyDescent="0.25">
      <c r="A46" t="s">
        <v>191</v>
      </c>
      <c r="B46">
        <f xml:space="preserve"> 0.895762242995502</f>
        <v>0.895762242995502</v>
      </c>
    </row>
    <row r="47" spans="1:2" x14ac:dyDescent="0.25">
      <c r="A47" t="s">
        <v>190</v>
      </c>
      <c r="B47">
        <f xml:space="preserve"> 0.895651407807261</f>
        <v>0.89565140780726105</v>
      </c>
    </row>
    <row r="48" spans="1:2" x14ac:dyDescent="0.25">
      <c r="A48" t="s">
        <v>189</v>
      </c>
      <c r="B48">
        <f xml:space="preserve"> 0.89509857485893</f>
        <v>0.89509857485892996</v>
      </c>
    </row>
    <row r="49" spans="1:2" x14ac:dyDescent="0.25">
      <c r="A49" t="s">
        <v>188</v>
      </c>
      <c r="B49">
        <f xml:space="preserve"> 0.894111012894418</f>
        <v>0.89411101289441797</v>
      </c>
    </row>
    <row r="50" spans="1:2" x14ac:dyDescent="0.25">
      <c r="A50" t="s">
        <v>187</v>
      </c>
      <c r="B50">
        <f xml:space="preserve"> 0.89376797478077</f>
        <v>0.89376797478076997</v>
      </c>
    </row>
    <row r="51" spans="1:2" x14ac:dyDescent="0.25">
      <c r="A51" t="s">
        <v>186</v>
      </c>
      <c r="B51">
        <f xml:space="preserve"> 0.892942189544552</f>
        <v>0.89294218954455196</v>
      </c>
    </row>
    <row r="52" spans="1:2" x14ac:dyDescent="0.25">
      <c r="A52" t="s">
        <v>185</v>
      </c>
      <c r="B52">
        <f xml:space="preserve"> 0.891052218192011</f>
        <v>0.89105221819201097</v>
      </c>
    </row>
    <row r="53" spans="1:2" x14ac:dyDescent="0.25">
      <c r="A53" t="s">
        <v>184</v>
      </c>
      <c r="B53">
        <f xml:space="preserve"> 0.890740388491075</f>
        <v>0.89074038849107495</v>
      </c>
    </row>
    <row r="54" spans="1:2" x14ac:dyDescent="0.25">
      <c r="A54" t="s">
        <v>183</v>
      </c>
      <c r="B54">
        <f xml:space="preserve"> 0.89064647082219</f>
        <v>0.89064647082218995</v>
      </c>
    </row>
    <row r="55" spans="1:2" x14ac:dyDescent="0.25">
      <c r="A55" t="s">
        <v>182</v>
      </c>
      <c r="B55">
        <f xml:space="preserve"> 0.889556638893864</f>
        <v>0.88955663889386405</v>
      </c>
    </row>
    <row r="56" spans="1:2" x14ac:dyDescent="0.25">
      <c r="A56" t="s">
        <v>181</v>
      </c>
      <c r="B56">
        <f xml:space="preserve"> 0.888326818831838</f>
        <v>0.88832681883183795</v>
      </c>
    </row>
    <row r="57" spans="1:2" x14ac:dyDescent="0.25">
      <c r="A57" t="s">
        <v>180</v>
      </c>
      <c r="B57">
        <f xml:space="preserve"> 0.886975258194918</f>
        <v>0.88697525819491796</v>
      </c>
    </row>
    <row r="58" spans="1:2" x14ac:dyDescent="0.25">
      <c r="A58" t="s">
        <v>179</v>
      </c>
      <c r="B58">
        <f xml:space="preserve"> 0.886710063480135</f>
        <v>0.88671006348013504</v>
      </c>
    </row>
    <row r="59" spans="1:2" x14ac:dyDescent="0.25">
      <c r="A59" t="s">
        <v>178</v>
      </c>
      <c r="B59">
        <f xml:space="preserve"> 0.886566652798945</f>
        <v>0.88656665279894498</v>
      </c>
    </row>
    <row r="60" spans="1:2" x14ac:dyDescent="0.25">
      <c r="A60" t="s">
        <v>177</v>
      </c>
      <c r="B60">
        <f xml:space="preserve"> 0.885491300946626</f>
        <v>0.88549130094662598</v>
      </c>
    </row>
    <row r="61" spans="1:2" x14ac:dyDescent="0.25">
      <c r="A61" t="s">
        <v>176</v>
      </c>
      <c r="B61">
        <f xml:space="preserve"> 0.884576832126001</f>
        <v>0.88457683212600102</v>
      </c>
    </row>
    <row r="62" spans="1:2" x14ac:dyDescent="0.25">
      <c r="A62" t="s">
        <v>175</v>
      </c>
      <c r="B62">
        <f xml:space="preserve"> 0.884524777305498</f>
        <v>0.88452477730549794</v>
      </c>
    </row>
    <row r="63" spans="1:2" x14ac:dyDescent="0.25">
      <c r="A63" t="s">
        <v>174</v>
      </c>
      <c r="B63">
        <f xml:space="preserve"> 0.883891673994319</f>
        <v>0.883891673994319</v>
      </c>
    </row>
    <row r="64" spans="1:2" x14ac:dyDescent="0.25">
      <c r="A64" t="s">
        <v>173</v>
      </c>
      <c r="B64">
        <f xml:space="preserve"> 0.882644296058089</f>
        <v>0.88264429605808903</v>
      </c>
    </row>
    <row r="65" spans="1:2" x14ac:dyDescent="0.25">
      <c r="A65" t="s">
        <v>172</v>
      </c>
      <c r="B65">
        <f xml:space="preserve"> 0.881572767189226</f>
        <v>0.88157276718922595</v>
      </c>
    </row>
    <row r="66" spans="1:2" x14ac:dyDescent="0.25">
      <c r="A66" t="s">
        <v>171</v>
      </c>
      <c r="B66">
        <f xml:space="preserve"> 0.881240545371546</f>
        <v>0.88124054537154595</v>
      </c>
    </row>
    <row r="67" spans="1:2" x14ac:dyDescent="0.25">
      <c r="A67" t="s">
        <v>170</v>
      </c>
      <c r="B67">
        <f xml:space="preserve"> 0.880956570246051</f>
        <v>0.88095657024605101</v>
      </c>
    </row>
    <row r="68" spans="1:2" x14ac:dyDescent="0.25">
      <c r="A68" t="s">
        <v>169</v>
      </c>
      <c r="B68">
        <f xml:space="preserve"> 0.880835279624056</f>
        <v>0.88083527962405594</v>
      </c>
    </row>
    <row r="69" spans="1:2" x14ac:dyDescent="0.25">
      <c r="A69" t="s">
        <v>168</v>
      </c>
      <c r="B69">
        <f xml:space="preserve"> 0.879838388946603</f>
        <v>0.87983838894660304</v>
      </c>
    </row>
    <row r="70" spans="1:2" x14ac:dyDescent="0.25">
      <c r="A70" t="s">
        <v>167</v>
      </c>
      <c r="B70">
        <f xml:space="preserve"> 0.8798009122118</f>
        <v>0.87980091221180001</v>
      </c>
    </row>
    <row r="71" spans="1:2" x14ac:dyDescent="0.25">
      <c r="A71" t="s">
        <v>166</v>
      </c>
      <c r="B71">
        <f xml:space="preserve"> 0.879444450317464</f>
        <v>0.87944445031746399</v>
      </c>
    </row>
    <row r="72" spans="1:2" x14ac:dyDescent="0.25">
      <c r="A72" t="s">
        <v>165</v>
      </c>
      <c r="B72">
        <f xml:space="preserve"> 0.879050690937998</f>
        <v>0.87905069093799804</v>
      </c>
    </row>
    <row r="73" spans="1:2" x14ac:dyDescent="0.25">
      <c r="A73" t="s">
        <v>164</v>
      </c>
      <c r="B73">
        <f xml:space="preserve"> 0.878873188256465</f>
        <v>0.87887318825646499</v>
      </c>
    </row>
    <row r="74" spans="1:2" x14ac:dyDescent="0.25">
      <c r="A74" t="s">
        <v>163</v>
      </c>
      <c r="B74">
        <f xml:space="preserve"> 0.878796487449933</f>
        <v>0.87879648744993299</v>
      </c>
    </row>
    <row r="75" spans="1:2" x14ac:dyDescent="0.25">
      <c r="A75" t="s">
        <v>162</v>
      </c>
      <c r="B75">
        <f xml:space="preserve"> 0.876944256594151</f>
        <v>0.87694425659415098</v>
      </c>
    </row>
    <row r="76" spans="1:2" x14ac:dyDescent="0.25">
      <c r="A76" t="s">
        <v>161</v>
      </c>
      <c r="B76">
        <f xml:space="preserve"> 0.875202362002094</f>
        <v>0.875202362002094</v>
      </c>
    </row>
    <row r="77" spans="1:2" x14ac:dyDescent="0.25">
      <c r="A77" t="s">
        <v>160</v>
      </c>
      <c r="B77">
        <f xml:space="preserve"> 0.874358763329666</f>
        <v>0.874358763329666</v>
      </c>
    </row>
    <row r="78" spans="1:2" x14ac:dyDescent="0.25">
      <c r="A78" t="s">
        <v>159</v>
      </c>
      <c r="B78">
        <f xml:space="preserve"> 0.874327131654367</f>
        <v>0.87432713165436704</v>
      </c>
    </row>
    <row r="79" spans="1:2" x14ac:dyDescent="0.25">
      <c r="A79" t="s">
        <v>158</v>
      </c>
      <c r="B79">
        <f xml:space="preserve"> 0.873780520283527</f>
        <v>0.87378052028352704</v>
      </c>
    </row>
    <row r="80" spans="1:2" x14ac:dyDescent="0.25">
      <c r="A80" t="s">
        <v>157</v>
      </c>
      <c r="B80">
        <f xml:space="preserve"> 0.873739569176692</f>
        <v>0.87373956917669204</v>
      </c>
    </row>
    <row r="81" spans="1:2" x14ac:dyDescent="0.25">
      <c r="A81" t="s">
        <v>156</v>
      </c>
      <c r="B81">
        <f xml:space="preserve"> 0.872824033933163</f>
        <v>0.87282403393316299</v>
      </c>
    </row>
    <row r="82" spans="1:2" x14ac:dyDescent="0.25">
      <c r="A82" t="s">
        <v>155</v>
      </c>
      <c r="B82">
        <f xml:space="preserve"> 0.872647244250287</f>
        <v>0.87264724425028695</v>
      </c>
    </row>
    <row r="83" spans="1:2" x14ac:dyDescent="0.25">
      <c r="A83" t="s">
        <v>154</v>
      </c>
      <c r="B83">
        <f xml:space="preserve"> 0.872222392089798</f>
        <v>0.87222239208979802</v>
      </c>
    </row>
    <row r="84" spans="1:2" x14ac:dyDescent="0.25">
      <c r="A84" t="s">
        <v>153</v>
      </c>
      <c r="B84">
        <f xml:space="preserve"> 0.871989610984967</f>
        <v>0.87198961098496697</v>
      </c>
    </row>
    <row r="85" spans="1:2" x14ac:dyDescent="0.25">
      <c r="A85" t="s">
        <v>152</v>
      </c>
      <c r="B85">
        <f xml:space="preserve"> 0.871749117666311</f>
        <v>0.87174911766631102</v>
      </c>
    </row>
    <row r="86" spans="1:2" x14ac:dyDescent="0.25">
      <c r="A86" t="s">
        <v>151</v>
      </c>
      <c r="B86">
        <f xml:space="preserve"> 0.871711417088865</f>
        <v>0.87171141708886501</v>
      </c>
    </row>
    <row r="87" spans="1:2" x14ac:dyDescent="0.25">
      <c r="A87" t="s">
        <v>150</v>
      </c>
      <c r="B87">
        <f xml:space="preserve"> 0.871190997682671</f>
        <v>0.87119099768267105</v>
      </c>
    </row>
    <row r="88" spans="1:2" x14ac:dyDescent="0.25">
      <c r="A88" t="s">
        <v>149</v>
      </c>
      <c r="B88">
        <f xml:space="preserve"> 0.870794833114118</f>
        <v>0.87079483311411798</v>
      </c>
    </row>
    <row r="89" spans="1:2" x14ac:dyDescent="0.25">
      <c r="A89" t="s">
        <v>148</v>
      </c>
      <c r="B89">
        <f xml:space="preserve"> 0.870248505396172</f>
        <v>0.87024850539617205</v>
      </c>
    </row>
    <row r="90" spans="1:2" x14ac:dyDescent="0.25">
      <c r="A90" t="s">
        <v>147</v>
      </c>
      <c r="B90">
        <f xml:space="preserve"> 0.870185318900361</f>
        <v>0.87018531890036099</v>
      </c>
    </row>
    <row r="91" spans="1:2" x14ac:dyDescent="0.25">
      <c r="A91" t="s">
        <v>146</v>
      </c>
      <c r="B91">
        <f xml:space="preserve"> 0.870048382045954</f>
        <v>0.87004838204595403</v>
      </c>
    </row>
    <row r="92" spans="1:2" x14ac:dyDescent="0.25">
      <c r="A92" t="s">
        <v>145</v>
      </c>
      <c r="B92">
        <f xml:space="preserve"> 0.869631185659472</f>
        <v>0.86963118565947195</v>
      </c>
    </row>
    <row r="93" spans="1:2" x14ac:dyDescent="0.25">
      <c r="A93" t="s">
        <v>144</v>
      </c>
      <c r="B93">
        <f xml:space="preserve"> 0.869500549527799</f>
        <v>0.86950054952779898</v>
      </c>
    </row>
    <row r="94" spans="1:2" x14ac:dyDescent="0.25">
      <c r="A94" t="s">
        <v>143</v>
      </c>
      <c r="B94">
        <f xml:space="preserve"> 0.868933362305245</f>
        <v>0.86893336230524498</v>
      </c>
    </row>
    <row r="95" spans="1:2" x14ac:dyDescent="0.25">
      <c r="A95" t="s">
        <v>142</v>
      </c>
      <c r="B95">
        <f xml:space="preserve"> 0.868261218613328</f>
        <v>0.86826121861332795</v>
      </c>
    </row>
    <row r="96" spans="1:2" x14ac:dyDescent="0.25">
      <c r="A96" t="s">
        <v>141</v>
      </c>
      <c r="B96">
        <f xml:space="preserve"> 0.868096679157755</f>
        <v>0.86809667915775501</v>
      </c>
    </row>
    <row r="97" spans="1:2" x14ac:dyDescent="0.25">
      <c r="A97" t="s">
        <v>140</v>
      </c>
      <c r="B97">
        <f xml:space="preserve"> 0.867988282649305</f>
        <v>0.86798828264930505</v>
      </c>
    </row>
    <row r="98" spans="1:2" x14ac:dyDescent="0.25">
      <c r="A98" t="s">
        <v>139</v>
      </c>
      <c r="B98">
        <f xml:space="preserve"> 0.867414403774056</f>
        <v>0.86741440377405599</v>
      </c>
    </row>
    <row r="99" spans="1:2" x14ac:dyDescent="0.25">
      <c r="A99" t="s">
        <v>138</v>
      </c>
      <c r="B99">
        <f xml:space="preserve"> 0.867287330250215</f>
        <v>0.86728733025021498</v>
      </c>
    </row>
    <row r="100" spans="1:2" x14ac:dyDescent="0.25">
      <c r="A100" t="s">
        <v>137</v>
      </c>
      <c r="B100">
        <f xml:space="preserve"> 0.867084025212669</f>
        <v>0.86708402521266903</v>
      </c>
    </row>
    <row r="101" spans="1:2" x14ac:dyDescent="0.25">
      <c r="A101" t="s">
        <v>136</v>
      </c>
      <c r="B101">
        <f xml:space="preserve"> 0.866170433187136</f>
        <v>0.86617043318713605</v>
      </c>
    </row>
    <row r="102" spans="1:2" x14ac:dyDescent="0.25">
      <c r="A102" t="s">
        <v>135</v>
      </c>
      <c r="B102">
        <f xml:space="preserve"> 0.866086156401993</f>
        <v>0.86608615640199305</v>
      </c>
    </row>
    <row r="103" spans="1:2" x14ac:dyDescent="0.25">
      <c r="A103" t="s">
        <v>134</v>
      </c>
      <c r="B103">
        <f xml:space="preserve"> 0.865621686502515</f>
        <v>0.86562168650251503</v>
      </c>
    </row>
    <row r="104" spans="1:2" x14ac:dyDescent="0.25">
      <c r="A104" t="s">
        <v>133</v>
      </c>
      <c r="B104">
        <f xml:space="preserve"> 0.865066973930434</f>
        <v>0.86506697393043397</v>
      </c>
    </row>
    <row r="105" spans="1:2" x14ac:dyDescent="0.25">
      <c r="A105" t="s">
        <v>132</v>
      </c>
      <c r="B105">
        <f xml:space="preserve"> 0.864642804110289</f>
        <v>0.86464280411028904</v>
      </c>
    </row>
    <row r="106" spans="1:2" x14ac:dyDescent="0.25">
      <c r="A106" t="s">
        <v>131</v>
      </c>
      <c r="B106">
        <f xml:space="preserve"> 0.864613283773597</f>
        <v>0.86461328377359703</v>
      </c>
    </row>
    <row r="107" spans="1:2" x14ac:dyDescent="0.25">
      <c r="A107" t="s">
        <v>130</v>
      </c>
      <c r="B107">
        <f xml:space="preserve"> 0.864487875032924</f>
        <v>0.86448787503292401</v>
      </c>
    </row>
    <row r="108" spans="1:2" x14ac:dyDescent="0.25">
      <c r="A108" t="s">
        <v>129</v>
      </c>
      <c r="B108">
        <f xml:space="preserve"> 0.864258296901704</f>
        <v>0.86425829690170397</v>
      </c>
    </row>
    <row r="109" spans="1:2" x14ac:dyDescent="0.25">
      <c r="A109" t="s">
        <v>128</v>
      </c>
      <c r="B109">
        <f xml:space="preserve"> 0.863884433387769</f>
        <v>0.86388443338776899</v>
      </c>
    </row>
    <row r="110" spans="1:2" x14ac:dyDescent="0.25">
      <c r="A110" t="s">
        <v>127</v>
      </c>
      <c r="B110">
        <f xml:space="preserve"> 0.8633125404896</f>
        <v>0.86331254048960004</v>
      </c>
    </row>
    <row r="111" spans="1:2" x14ac:dyDescent="0.25">
      <c r="A111" t="s">
        <v>126</v>
      </c>
      <c r="B111">
        <f xml:space="preserve"> 0.863262781148005</f>
        <v>0.86326278114800503</v>
      </c>
    </row>
    <row r="112" spans="1:2" x14ac:dyDescent="0.25">
      <c r="A112" t="s">
        <v>125</v>
      </c>
      <c r="B112">
        <f xml:space="preserve"> 0.862791200939312</f>
        <v>0.86279120093931205</v>
      </c>
    </row>
    <row r="113" spans="1:2" x14ac:dyDescent="0.25">
      <c r="A113" t="s">
        <v>124</v>
      </c>
      <c r="B113">
        <f xml:space="preserve"> 0.862318295951442</f>
        <v>0.86231829595144205</v>
      </c>
    </row>
    <row r="114" spans="1:2" x14ac:dyDescent="0.25">
      <c r="A114" t="s">
        <v>123</v>
      </c>
      <c r="B114">
        <f xml:space="preserve"> 0.86190287534897</f>
        <v>0.86190287534897003</v>
      </c>
    </row>
    <row r="115" spans="1:2" x14ac:dyDescent="0.25">
      <c r="A115" t="s">
        <v>122</v>
      </c>
      <c r="B115">
        <f xml:space="preserve"> 0.860645128111789</f>
        <v>0.86064512811178895</v>
      </c>
    </row>
    <row r="116" spans="1:2" x14ac:dyDescent="0.25">
      <c r="A116" t="s">
        <v>121</v>
      </c>
      <c r="B116">
        <f xml:space="preserve"> 0.859849130394418</f>
        <v>0.85984913039441802</v>
      </c>
    </row>
    <row r="117" spans="1:2" x14ac:dyDescent="0.25">
      <c r="A117" t="s">
        <v>120</v>
      </c>
      <c r="B117">
        <f xml:space="preserve"> 0.859586272920602</f>
        <v>0.85958627292060197</v>
      </c>
    </row>
    <row r="118" spans="1:2" x14ac:dyDescent="0.25">
      <c r="A118" t="s">
        <v>119</v>
      </c>
      <c r="B118">
        <f xml:space="preserve"> 0.859531940786251</f>
        <v>0.85953194078625095</v>
      </c>
    </row>
    <row r="119" spans="1:2" x14ac:dyDescent="0.25">
      <c r="A119" t="s">
        <v>118</v>
      </c>
      <c r="B119">
        <f xml:space="preserve"> 0.859479854122711</f>
        <v>0.859479854122711</v>
      </c>
    </row>
    <row r="120" spans="1:2" x14ac:dyDescent="0.25">
      <c r="A120" t="s">
        <v>117</v>
      </c>
      <c r="B120">
        <f xml:space="preserve"> 0.858542880256869</f>
        <v>0.85854288025686898</v>
      </c>
    </row>
    <row r="121" spans="1:2" x14ac:dyDescent="0.25">
      <c r="A121" t="s">
        <v>116</v>
      </c>
      <c r="B121">
        <f xml:space="preserve"> 0.858021216232655</f>
        <v>0.85802121623265504</v>
      </c>
    </row>
    <row r="122" spans="1:2" x14ac:dyDescent="0.25">
      <c r="A122" t="s">
        <v>115</v>
      </c>
      <c r="B122">
        <f xml:space="preserve"> 0.857668210379992</f>
        <v>0.85766821037999197</v>
      </c>
    </row>
    <row r="123" spans="1:2" x14ac:dyDescent="0.25">
      <c r="A123" t="s">
        <v>114</v>
      </c>
      <c r="B123">
        <f xml:space="preserve"> 0.856298644676233</f>
        <v>0.85629864467623296</v>
      </c>
    </row>
    <row r="124" spans="1:2" x14ac:dyDescent="0.25">
      <c r="A124" t="s">
        <v>113</v>
      </c>
      <c r="B124">
        <f xml:space="preserve"> 0.856285442626075</f>
        <v>0.85628544262607498</v>
      </c>
    </row>
    <row r="125" spans="1:2" x14ac:dyDescent="0.25">
      <c r="A125" t="s">
        <v>112</v>
      </c>
      <c r="B125">
        <f xml:space="preserve"> 0.856239595344296</f>
        <v>0.85623959534429595</v>
      </c>
    </row>
    <row r="126" spans="1:2" x14ac:dyDescent="0.25">
      <c r="A126" t="s">
        <v>111</v>
      </c>
      <c r="B126">
        <f xml:space="preserve"> 0.855961001222777</f>
        <v>0.85596100122277696</v>
      </c>
    </row>
    <row r="127" spans="1:2" x14ac:dyDescent="0.25">
      <c r="A127" t="s">
        <v>110</v>
      </c>
      <c r="B127">
        <f xml:space="preserve"> 0.855747065359811</f>
        <v>0.85574706535981104</v>
      </c>
    </row>
    <row r="128" spans="1:2" x14ac:dyDescent="0.25">
      <c r="A128" t="s">
        <v>109</v>
      </c>
      <c r="B128">
        <f xml:space="preserve"> 0.855600820656421</f>
        <v>0.85560082065642096</v>
      </c>
    </row>
    <row r="129" spans="1:2" x14ac:dyDescent="0.25">
      <c r="A129" t="s">
        <v>108</v>
      </c>
      <c r="B129">
        <f xml:space="preserve"> 0.855102213614128</f>
        <v>0.85510221361412797</v>
      </c>
    </row>
    <row r="130" spans="1:2" x14ac:dyDescent="0.25">
      <c r="A130" t="s">
        <v>107</v>
      </c>
      <c r="B130">
        <f xml:space="preserve"> 0.854888596256066</f>
        <v>0.85488859625606595</v>
      </c>
    </row>
    <row r="131" spans="1:2" x14ac:dyDescent="0.25">
      <c r="A131" t="s">
        <v>106</v>
      </c>
      <c r="B131">
        <f xml:space="preserve"> 0.854840704629</f>
        <v>0.85484070462899997</v>
      </c>
    </row>
    <row r="132" spans="1:2" x14ac:dyDescent="0.25">
      <c r="A132" t="s">
        <v>105</v>
      </c>
      <c r="B132">
        <f xml:space="preserve"> 0.854602813782466</f>
        <v>0.85460281378246605</v>
      </c>
    </row>
    <row r="133" spans="1:2" x14ac:dyDescent="0.25">
      <c r="A133" t="s">
        <v>104</v>
      </c>
      <c r="B133">
        <f xml:space="preserve"> 0.854435396375266</f>
        <v>0.854435396375266</v>
      </c>
    </row>
    <row r="134" spans="1:2" x14ac:dyDescent="0.25">
      <c r="A134" t="s">
        <v>103</v>
      </c>
      <c r="B134">
        <f xml:space="preserve"> 0.85425260692422</f>
        <v>0.85425260692422</v>
      </c>
    </row>
    <row r="135" spans="1:2" x14ac:dyDescent="0.25">
      <c r="A135" t="s">
        <v>102</v>
      </c>
      <c r="B135">
        <f xml:space="preserve"> 0.853928014591784</f>
        <v>0.85392801459178402</v>
      </c>
    </row>
    <row r="136" spans="1:2" x14ac:dyDescent="0.25">
      <c r="A136" t="s">
        <v>101</v>
      </c>
      <c r="B136">
        <f xml:space="preserve"> 0.853764381963913</f>
        <v>0.85376438196391302</v>
      </c>
    </row>
    <row r="137" spans="1:2" x14ac:dyDescent="0.25">
      <c r="A137" t="s">
        <v>100</v>
      </c>
      <c r="B137">
        <f xml:space="preserve"> 0.853547403285604</f>
        <v>0.85354740328560397</v>
      </c>
    </row>
    <row r="138" spans="1:2" x14ac:dyDescent="0.25">
      <c r="A138" t="s">
        <v>99</v>
      </c>
      <c r="B138">
        <f xml:space="preserve"> 0.852106461868694</f>
        <v>0.85210646186869399</v>
      </c>
    </row>
    <row r="139" spans="1:2" x14ac:dyDescent="0.25">
      <c r="A139" t="s">
        <v>98</v>
      </c>
      <c r="B139">
        <f xml:space="preserve"> 0.851645331398968</f>
        <v>0.85164533139896803</v>
      </c>
    </row>
    <row r="140" spans="1:2" x14ac:dyDescent="0.25">
      <c r="A140" t="s">
        <v>97</v>
      </c>
      <c r="B140">
        <f xml:space="preserve"> 0.851476774708438</f>
        <v>0.85147677470843797</v>
      </c>
    </row>
    <row r="141" spans="1:2" x14ac:dyDescent="0.25">
      <c r="A141" t="s">
        <v>96</v>
      </c>
      <c r="B141">
        <f xml:space="preserve"> 0.850559708625984</f>
        <v>0.85055970862598396</v>
      </c>
    </row>
    <row r="142" spans="1:2" x14ac:dyDescent="0.25">
      <c r="A142" t="s">
        <v>95</v>
      </c>
      <c r="B142">
        <f xml:space="preserve"> 0.850549988891582</f>
        <v>0.85054998889158195</v>
      </c>
    </row>
    <row r="143" spans="1:2" x14ac:dyDescent="0.25">
      <c r="A143" t="s">
        <v>94</v>
      </c>
      <c r="B143">
        <f xml:space="preserve"> 0.850547301055975</f>
        <v>0.85054730105597498</v>
      </c>
    </row>
    <row r="144" spans="1:2" x14ac:dyDescent="0.25">
      <c r="A144" t="s">
        <v>93</v>
      </c>
      <c r="B144">
        <f xml:space="preserve"> 0.850393816055112</f>
        <v>0.850393816055112</v>
      </c>
    </row>
    <row r="145" spans="1:2" x14ac:dyDescent="0.25">
      <c r="A145" t="s">
        <v>92</v>
      </c>
      <c r="B145">
        <f xml:space="preserve"> 0.850382795529377</f>
        <v>0.85038279552937701</v>
      </c>
    </row>
    <row r="146" spans="1:2" x14ac:dyDescent="0.25">
      <c r="A146" t="s">
        <v>91</v>
      </c>
      <c r="B146">
        <f xml:space="preserve"> 0.850180660579815</f>
        <v>0.85018066057981501</v>
      </c>
    </row>
    <row r="147" spans="1:2" x14ac:dyDescent="0.25">
      <c r="A147" t="s">
        <v>90</v>
      </c>
      <c r="B147">
        <f xml:space="preserve"> 0.849540315098909</f>
        <v>0.84954031509890904</v>
      </c>
    </row>
    <row r="148" spans="1:2" x14ac:dyDescent="0.25">
      <c r="A148" t="s">
        <v>89</v>
      </c>
      <c r="B148">
        <f xml:space="preserve"> 0.849102062488669</f>
        <v>0.84910206248866904</v>
      </c>
    </row>
    <row r="149" spans="1:2" x14ac:dyDescent="0.25">
      <c r="A149" t="s">
        <v>88</v>
      </c>
      <c r="B149">
        <f xml:space="preserve"> 0.847962697198734</f>
        <v>0.84796269719873396</v>
      </c>
    </row>
    <row r="150" spans="1:2" x14ac:dyDescent="0.25">
      <c r="A150" t="s">
        <v>87</v>
      </c>
      <c r="B150">
        <f xml:space="preserve"> 0.847856711189595</f>
        <v>0.84785671118959505</v>
      </c>
    </row>
    <row r="151" spans="1:2" x14ac:dyDescent="0.25">
      <c r="A151" t="s">
        <v>86</v>
      </c>
      <c r="B151">
        <f xml:space="preserve"> 0.847750719822212</f>
        <v>0.84775071982221195</v>
      </c>
    </row>
    <row r="152" spans="1:2" x14ac:dyDescent="0.25">
      <c r="A152" t="s">
        <v>85</v>
      </c>
      <c r="B152">
        <f xml:space="preserve"> 0.847412902570155</f>
        <v>0.847412902570155</v>
      </c>
    </row>
    <row r="153" spans="1:2" x14ac:dyDescent="0.25">
      <c r="A153" t="s">
        <v>84</v>
      </c>
      <c r="B153">
        <f xml:space="preserve"> 0.847233194757333</f>
        <v>0.84723319475733305</v>
      </c>
    </row>
    <row r="154" spans="1:2" x14ac:dyDescent="0.25">
      <c r="A154" t="s">
        <v>83</v>
      </c>
      <c r="B154">
        <f xml:space="preserve"> 0.846711782042709</f>
        <v>0.84671178204270903</v>
      </c>
    </row>
    <row r="155" spans="1:2" x14ac:dyDescent="0.25">
      <c r="A155" t="s">
        <v>82</v>
      </c>
      <c r="B155">
        <f xml:space="preserve"> 0.846335922172926</f>
        <v>0.84633592217292597</v>
      </c>
    </row>
    <row r="156" spans="1:2" x14ac:dyDescent="0.25">
      <c r="A156" t="s">
        <v>81</v>
      </c>
      <c r="B156">
        <f xml:space="preserve"> 0.846030930876653</f>
        <v>0.84603093087665304</v>
      </c>
    </row>
    <row r="157" spans="1:2" x14ac:dyDescent="0.25">
      <c r="A157" t="s">
        <v>80</v>
      </c>
      <c r="B157">
        <f xml:space="preserve"> 0.845961339019027</f>
        <v>0.84596133901902704</v>
      </c>
    </row>
    <row r="158" spans="1:2" x14ac:dyDescent="0.25">
      <c r="A158" t="s">
        <v>79</v>
      </c>
      <c r="B158">
        <f xml:space="preserve"> 0.845792093232119</f>
        <v>0.84579209323211901</v>
      </c>
    </row>
    <row r="159" spans="1:2" x14ac:dyDescent="0.25">
      <c r="A159" t="s">
        <v>78</v>
      </c>
      <c r="B159">
        <f xml:space="preserve"> 0.844623698554962</f>
        <v>0.844623698554962</v>
      </c>
    </row>
    <row r="160" spans="1:2" x14ac:dyDescent="0.25">
      <c r="A160" t="s">
        <v>77</v>
      </c>
      <c r="B160">
        <f xml:space="preserve"> 0.844519697427834</f>
        <v>0.84451969742783395</v>
      </c>
    </row>
    <row r="161" spans="1:2" x14ac:dyDescent="0.25">
      <c r="A161" t="s">
        <v>76</v>
      </c>
      <c r="B161">
        <f xml:space="preserve"> 0.844353358777523</f>
        <v>0.84435335877752304</v>
      </c>
    </row>
    <row r="162" spans="1:2" x14ac:dyDescent="0.25">
      <c r="A162" t="s">
        <v>75</v>
      </c>
      <c r="B162">
        <f xml:space="preserve"> 0.84377599872079</f>
        <v>0.84377599872079001</v>
      </c>
    </row>
    <row r="163" spans="1:2" x14ac:dyDescent="0.25">
      <c r="A163" t="s">
        <v>74</v>
      </c>
      <c r="B163">
        <f xml:space="preserve"> 0.842334906458076</f>
        <v>0.84233490645807596</v>
      </c>
    </row>
    <row r="164" spans="1:2" x14ac:dyDescent="0.25">
      <c r="A164" t="s">
        <v>73</v>
      </c>
      <c r="B164">
        <f xml:space="preserve"> 0.842167660894062</f>
        <v>0.84216766089406203</v>
      </c>
    </row>
    <row r="165" spans="1:2" x14ac:dyDescent="0.25">
      <c r="A165" t="s">
        <v>72</v>
      </c>
      <c r="B165">
        <f xml:space="preserve"> 0.842060459723962</f>
        <v>0.84206045972396204</v>
      </c>
    </row>
    <row r="166" spans="1:2" x14ac:dyDescent="0.25">
      <c r="A166" t="s">
        <v>71</v>
      </c>
      <c r="B166">
        <f xml:space="preserve"> 0.841956976226902</f>
        <v>0.84195697622690202</v>
      </c>
    </row>
    <row r="167" spans="1:2" x14ac:dyDescent="0.25">
      <c r="A167" t="s">
        <v>70</v>
      </c>
      <c r="B167">
        <f xml:space="preserve"> 0.841706251602117</f>
        <v>0.84170625160211698</v>
      </c>
    </row>
    <row r="168" spans="1:2" x14ac:dyDescent="0.25">
      <c r="A168" t="s">
        <v>69</v>
      </c>
      <c r="B168">
        <f xml:space="preserve"> 0.841185327130776</f>
        <v>0.84118532713077598</v>
      </c>
    </row>
    <row r="169" spans="1:2" x14ac:dyDescent="0.25">
      <c r="A169" t="s">
        <v>68</v>
      </c>
      <c r="B169">
        <f xml:space="preserve"> 0.841128874627392</f>
        <v>0.84112887462739205</v>
      </c>
    </row>
    <row r="170" spans="1:2" x14ac:dyDescent="0.25">
      <c r="A170" t="s">
        <v>67</v>
      </c>
      <c r="B170">
        <f xml:space="preserve"> 0.84078904466486</f>
        <v>0.84078904466486004</v>
      </c>
    </row>
    <row r="171" spans="1:2" x14ac:dyDescent="0.25">
      <c r="A171" t="s">
        <v>66</v>
      </c>
      <c r="B171">
        <f xml:space="preserve"> 0.840384461257514</f>
        <v>0.84038446125751398</v>
      </c>
    </row>
    <row r="172" spans="1:2" x14ac:dyDescent="0.25">
      <c r="A172" t="s">
        <v>65</v>
      </c>
      <c r="B172">
        <f xml:space="preserve"> 0.840006048806504</f>
        <v>0.84000604880650398</v>
      </c>
    </row>
    <row r="173" spans="1:2" x14ac:dyDescent="0.25">
      <c r="A173" t="s">
        <v>64</v>
      </c>
      <c r="B173">
        <f xml:space="preserve"> 0.839858073087394</f>
        <v>0.83985807308739402</v>
      </c>
    </row>
    <row r="174" spans="1:2" x14ac:dyDescent="0.25">
      <c r="A174" t="s">
        <v>63</v>
      </c>
      <c r="B174">
        <f xml:space="preserve"> 0.839810632625191</f>
        <v>0.83981063262519096</v>
      </c>
    </row>
    <row r="175" spans="1:2" x14ac:dyDescent="0.25">
      <c r="A175" t="s">
        <v>62</v>
      </c>
      <c r="B175">
        <f xml:space="preserve"> 0.839607140232025</f>
        <v>0.83960714023202498</v>
      </c>
    </row>
    <row r="176" spans="1:2" x14ac:dyDescent="0.25">
      <c r="A176" t="s">
        <v>61</v>
      </c>
      <c r="B176">
        <f xml:space="preserve"> 0.838759334518155</f>
        <v>0.83875933451815499</v>
      </c>
    </row>
    <row r="177" spans="1:2" x14ac:dyDescent="0.25">
      <c r="A177" t="s">
        <v>60</v>
      </c>
      <c r="B177">
        <f xml:space="preserve"> 0.83867679977261</f>
        <v>0.83867679977261</v>
      </c>
    </row>
    <row r="178" spans="1:2" x14ac:dyDescent="0.25">
      <c r="A178" t="s">
        <v>59</v>
      </c>
      <c r="B178">
        <f xml:space="preserve"> 0.838474555319273</f>
        <v>0.83847455531927295</v>
      </c>
    </row>
    <row r="179" spans="1:2" x14ac:dyDescent="0.25">
      <c r="A179" t="s">
        <v>58</v>
      </c>
      <c r="B179">
        <f xml:space="preserve"> 0.838342212523393</f>
        <v>0.83834221252339303</v>
      </c>
    </row>
    <row r="180" spans="1:2" x14ac:dyDescent="0.25">
      <c r="A180" t="s">
        <v>57</v>
      </c>
      <c r="B180">
        <f xml:space="preserve"> 0.837499615506999</f>
        <v>0.83749961550699903</v>
      </c>
    </row>
    <row r="181" spans="1:2" x14ac:dyDescent="0.25">
      <c r="A181" t="s">
        <v>56</v>
      </c>
      <c r="B181">
        <f xml:space="preserve"> 0.837239971972218</f>
        <v>0.837239971972218</v>
      </c>
    </row>
    <row r="182" spans="1:2" x14ac:dyDescent="0.25">
      <c r="A182" t="s">
        <v>55</v>
      </c>
      <c r="B182">
        <f xml:space="preserve"> 0.837043535704286</f>
        <v>0.83704353570428602</v>
      </c>
    </row>
    <row r="183" spans="1:2" x14ac:dyDescent="0.25">
      <c r="A183" t="s">
        <v>54</v>
      </c>
      <c r="B183">
        <f xml:space="preserve"> 0.835923959177431</f>
        <v>0.83592395917743101</v>
      </c>
    </row>
    <row r="184" spans="1:2" x14ac:dyDescent="0.25">
      <c r="A184" t="s">
        <v>53</v>
      </c>
      <c r="B184">
        <f xml:space="preserve"> 0.834807826463019</f>
        <v>0.83480782646301899</v>
      </c>
    </row>
    <row r="185" spans="1:2" x14ac:dyDescent="0.25">
      <c r="A185" t="s">
        <v>52</v>
      </c>
      <c r="B185">
        <f xml:space="preserve"> 0.834546954010832</f>
        <v>0.83454695401083201</v>
      </c>
    </row>
    <row r="186" spans="1:2" x14ac:dyDescent="0.25">
      <c r="A186" t="s">
        <v>51</v>
      </c>
      <c r="B186">
        <f xml:space="preserve"> 0.834544102876728</f>
        <v>0.83454410287672798</v>
      </c>
    </row>
    <row r="187" spans="1:2" x14ac:dyDescent="0.25">
      <c r="A187" t="s">
        <v>50</v>
      </c>
      <c r="B187">
        <f xml:space="preserve"> 0.834436348373303</f>
        <v>0.83443634837330305</v>
      </c>
    </row>
    <row r="188" spans="1:2" x14ac:dyDescent="0.25">
      <c r="A188" t="s">
        <v>49</v>
      </c>
      <c r="B188">
        <f xml:space="preserve"> 0.834263407801975</f>
        <v>0.83426340780197505</v>
      </c>
    </row>
    <row r="189" spans="1:2" x14ac:dyDescent="0.25">
      <c r="A189" t="s">
        <v>48</v>
      </c>
      <c r="B189">
        <f xml:space="preserve"> 0.834094796774362</f>
        <v>0.83409479677436205</v>
      </c>
    </row>
    <row r="190" spans="1:2" x14ac:dyDescent="0.25">
      <c r="A190" t="s">
        <v>47</v>
      </c>
      <c r="B190">
        <f xml:space="preserve"> 0.833261782506454</f>
        <v>0.833261782506454</v>
      </c>
    </row>
    <row r="191" spans="1:2" x14ac:dyDescent="0.25">
      <c r="A191" t="s">
        <v>46</v>
      </c>
      <c r="B191">
        <f xml:space="preserve"> 0.833182670901784</f>
        <v>0.83318267090178399</v>
      </c>
    </row>
    <row r="192" spans="1:2" x14ac:dyDescent="0.25">
      <c r="A192" t="s">
        <v>45</v>
      </c>
      <c r="B192">
        <f xml:space="preserve"> 0.832702484516188</f>
        <v>0.832702484516188</v>
      </c>
    </row>
    <row r="193" spans="1:2" x14ac:dyDescent="0.25">
      <c r="A193" t="s">
        <v>44</v>
      </c>
      <c r="B193">
        <f xml:space="preserve"> 0.832419683708241</f>
        <v>0.83241968370824104</v>
      </c>
    </row>
    <row r="194" spans="1:2" x14ac:dyDescent="0.25">
      <c r="A194" t="s">
        <v>43</v>
      </c>
      <c r="B194">
        <f xml:space="preserve"> 0.832340258715283</f>
        <v>0.83234025871528305</v>
      </c>
    </row>
    <row r="195" spans="1:2" x14ac:dyDescent="0.25">
      <c r="A195" t="s">
        <v>42</v>
      </c>
      <c r="B195">
        <f xml:space="preserve"> 0.832211542246295</f>
        <v>0.83221154224629501</v>
      </c>
    </row>
    <row r="196" spans="1:2" x14ac:dyDescent="0.25">
      <c r="A196" t="s">
        <v>41</v>
      </c>
      <c r="B196">
        <f xml:space="preserve"> 0.832171350110031</f>
        <v>0.83217135011003096</v>
      </c>
    </row>
    <row r="197" spans="1:2" x14ac:dyDescent="0.25">
      <c r="A197" t="s">
        <v>40</v>
      </c>
      <c r="B197">
        <f xml:space="preserve"> 0.831929693837089</f>
        <v>0.83192969383708903</v>
      </c>
    </row>
    <row r="198" spans="1:2" x14ac:dyDescent="0.25">
      <c r="A198" t="s">
        <v>39</v>
      </c>
      <c r="B198">
        <f xml:space="preserve"> 0.831849025736181</f>
        <v>0.83184902573618102</v>
      </c>
    </row>
    <row r="199" spans="1:2" x14ac:dyDescent="0.25">
      <c r="A199" t="s">
        <v>38</v>
      </c>
      <c r="B199">
        <f xml:space="preserve"> 0.830915524551733</f>
        <v>0.83091552455173301</v>
      </c>
    </row>
    <row r="200" spans="1:2" x14ac:dyDescent="0.25">
      <c r="A200" t="s">
        <v>37</v>
      </c>
      <c r="B200">
        <f xml:space="preserve"> 0.830755815592563</f>
        <v>0.83075581559256295</v>
      </c>
    </row>
    <row r="201" spans="1:2" x14ac:dyDescent="0.25">
      <c r="A201" t="s">
        <v>36</v>
      </c>
      <c r="B201">
        <f xml:space="preserve"> 0.830717413592299</f>
        <v>0.830717413592299</v>
      </c>
    </row>
    <row r="202" spans="1:2" x14ac:dyDescent="0.25">
      <c r="A202" t="s">
        <v>35</v>
      </c>
      <c r="B202">
        <f xml:space="preserve"> 0.830378437491253</f>
        <v>0.83037843749125295</v>
      </c>
    </row>
    <row r="203" spans="1:2" x14ac:dyDescent="0.25">
      <c r="A203" t="s">
        <v>34</v>
      </c>
      <c r="B203">
        <f xml:space="preserve"> 0.829875715896429</f>
        <v>0.82987571589642894</v>
      </c>
    </row>
    <row r="204" spans="1:2" x14ac:dyDescent="0.25">
      <c r="A204" t="s">
        <v>33</v>
      </c>
      <c r="B204">
        <f xml:space="preserve"> 0.829836038843145</f>
        <v>0.82983603884314505</v>
      </c>
    </row>
    <row r="205" spans="1:2" x14ac:dyDescent="0.25">
      <c r="A205" t="s">
        <v>32</v>
      </c>
      <c r="B205">
        <f xml:space="preserve"> 0.828672778976855</f>
        <v>0.82867277897685498</v>
      </c>
    </row>
    <row r="206" spans="1:2" x14ac:dyDescent="0.25">
      <c r="A206" t="s">
        <v>31</v>
      </c>
      <c r="B206">
        <f xml:space="preserve"> 0.827890822630012</f>
        <v>0.82789082263001201</v>
      </c>
    </row>
    <row r="207" spans="1:2" x14ac:dyDescent="0.25">
      <c r="A207" t="s">
        <v>30</v>
      </c>
      <c r="B207">
        <f xml:space="preserve"> 0.827542085593415</f>
        <v>0.82754208559341502</v>
      </c>
    </row>
    <row r="208" spans="1:2" x14ac:dyDescent="0.25">
      <c r="A208" t="s">
        <v>29</v>
      </c>
      <c r="B208">
        <f xml:space="preserve"> 0.826771636856348</f>
        <v>0.82677163685634802</v>
      </c>
    </row>
    <row r="209" spans="1:2" x14ac:dyDescent="0.25">
      <c r="A209" t="s">
        <v>28</v>
      </c>
      <c r="B209">
        <f xml:space="preserve"> 0.825542311467726</f>
        <v>0.82554231146772605</v>
      </c>
    </row>
    <row r="210" spans="1:2" x14ac:dyDescent="0.25">
      <c r="A210" t="s">
        <v>27</v>
      </c>
      <c r="B210">
        <f xml:space="preserve"> 0.82550448027831</f>
        <v>0.82550448027831003</v>
      </c>
    </row>
    <row r="211" spans="1:2" x14ac:dyDescent="0.25">
      <c r="A211" t="s">
        <v>26</v>
      </c>
      <c r="B211">
        <f xml:space="preserve"> 0.825319184834307</f>
        <v>0.825319184834307</v>
      </c>
    </row>
    <row r="212" spans="1:2" x14ac:dyDescent="0.25">
      <c r="A212" t="s">
        <v>25</v>
      </c>
      <c r="B212">
        <f xml:space="preserve"> 0.824103468583347</f>
        <v>0.82410346858334704</v>
      </c>
    </row>
    <row r="213" spans="1:2" x14ac:dyDescent="0.25">
      <c r="A213" t="s">
        <v>24</v>
      </c>
      <c r="B213">
        <f xml:space="preserve"> 0.823726684231892</f>
        <v>0.82372668423189199</v>
      </c>
    </row>
    <row r="214" spans="1:2" x14ac:dyDescent="0.25">
      <c r="A214" t="s">
        <v>23</v>
      </c>
      <c r="B214">
        <f xml:space="preserve"> 0.823467851391694</f>
        <v>0.82346785139169398</v>
      </c>
    </row>
    <row r="215" spans="1:2" x14ac:dyDescent="0.25">
      <c r="A215" t="s">
        <v>22</v>
      </c>
      <c r="B215">
        <f xml:space="preserve"> 0.823051704862386</f>
        <v>0.82305170486238599</v>
      </c>
    </row>
    <row r="216" spans="1:2" x14ac:dyDescent="0.25">
      <c r="A216" t="s">
        <v>21</v>
      </c>
      <c r="B216">
        <f xml:space="preserve"> 0.821770915187391</f>
        <v>0.82177091518739098</v>
      </c>
    </row>
    <row r="217" spans="1:2" x14ac:dyDescent="0.25">
      <c r="A217" t="s">
        <v>20</v>
      </c>
      <c r="B217">
        <f xml:space="preserve"> 0.821625652396162</f>
        <v>0.82162565239616203</v>
      </c>
    </row>
    <row r="218" spans="1:2" x14ac:dyDescent="0.25">
      <c r="A218" t="s">
        <v>19</v>
      </c>
      <c r="B218">
        <f xml:space="preserve"> 0.82087087340129</f>
        <v>0.82087087340128995</v>
      </c>
    </row>
    <row r="219" spans="1:2" x14ac:dyDescent="0.25">
      <c r="A219" t="s">
        <v>18</v>
      </c>
      <c r="B219">
        <f xml:space="preserve"> 0.82010942218741</f>
        <v>0.82010942218741001</v>
      </c>
    </row>
    <row r="220" spans="1:2" x14ac:dyDescent="0.25">
      <c r="A220" t="s">
        <v>17</v>
      </c>
      <c r="B220">
        <f xml:space="preserve"> 0.819266858641025</f>
        <v>0.819266858641025</v>
      </c>
    </row>
    <row r="221" spans="1:2" x14ac:dyDescent="0.25">
      <c r="A221" t="s">
        <v>16</v>
      </c>
      <c r="B221">
        <f xml:space="preserve"> 0.819189256183039</f>
        <v>0.81918925618303895</v>
      </c>
    </row>
    <row r="222" spans="1:2" x14ac:dyDescent="0.25">
      <c r="A222" t="s">
        <v>15</v>
      </c>
      <c r="B222">
        <f xml:space="preserve"> 0.819089878812899</f>
        <v>0.81908987881289896</v>
      </c>
    </row>
    <row r="223" spans="1:2" x14ac:dyDescent="0.25">
      <c r="A223" t="s">
        <v>14</v>
      </c>
      <c r="B223">
        <f xml:space="preserve"> 0.815046257445519</f>
        <v>0.81504625744551895</v>
      </c>
    </row>
    <row r="224" spans="1:2" x14ac:dyDescent="0.25">
      <c r="A224" t="s">
        <v>13</v>
      </c>
      <c r="B224">
        <f xml:space="preserve"> 0.814905082004111</f>
        <v>0.81490508200411105</v>
      </c>
    </row>
    <row r="225" spans="1:2" x14ac:dyDescent="0.25">
      <c r="A225" t="s">
        <v>12</v>
      </c>
      <c r="B225">
        <f xml:space="preserve"> 0.814736894252542</f>
        <v>0.81473689425254203</v>
      </c>
    </row>
    <row r="226" spans="1:2" x14ac:dyDescent="0.25">
      <c r="A226" t="s">
        <v>11</v>
      </c>
      <c r="B226">
        <f xml:space="preserve"> 0.809089947872082</f>
        <v>0.80908994787208199</v>
      </c>
    </row>
    <row r="227" spans="1:2" x14ac:dyDescent="0.25">
      <c r="A227" t="s">
        <v>10</v>
      </c>
      <c r="B227">
        <f xml:space="preserve"> 0.808620431259355</f>
        <v>0.80862043125935501</v>
      </c>
    </row>
    <row r="228" spans="1:2" x14ac:dyDescent="0.25">
      <c r="A228" t="s">
        <v>9</v>
      </c>
      <c r="B228">
        <f xml:space="preserve"> 0.805779543771464</f>
        <v>0.80577954377146399</v>
      </c>
    </row>
    <row r="229" spans="1:2" x14ac:dyDescent="0.25">
      <c r="A229" t="s">
        <v>8</v>
      </c>
      <c r="B229">
        <f xml:space="preserve"> 0.805207846534783</f>
        <v>0.80520784653478295</v>
      </c>
    </row>
    <row r="230" spans="1:2" x14ac:dyDescent="0.25">
      <c r="A230" t="s">
        <v>7</v>
      </c>
      <c r="B230">
        <f xml:space="preserve"> 0.804580202884987</f>
        <v>0.80458020288498699</v>
      </c>
    </row>
    <row r="231" spans="1:2" x14ac:dyDescent="0.25">
      <c r="A231" t="s">
        <v>6</v>
      </c>
      <c r="B231">
        <f xml:space="preserve"> 0.802717949438142</f>
        <v>0.80271794943814201</v>
      </c>
    </row>
    <row r="232" spans="1:2" x14ac:dyDescent="0.25">
      <c r="A232" t="s">
        <v>5</v>
      </c>
      <c r="B232">
        <f xml:space="preserve"> 0.794417573759783</f>
        <v>0.79441757375978295</v>
      </c>
    </row>
    <row r="233" spans="1:2" x14ac:dyDescent="0.25">
      <c r="A233" t="s">
        <v>4</v>
      </c>
      <c r="B233">
        <f xml:space="preserve"> 0.786996489668729</f>
        <v>0.78699648966872904</v>
      </c>
    </row>
  </sheetData>
  <sortState xmlns:xlrd2="http://schemas.microsoft.com/office/spreadsheetml/2017/richdata2" ref="A7:B233">
    <sortCondition descending="1" ref="B7:B233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2021-09-07T07:16:23Z</dcterms:created>
  <dcterms:modified xsi:type="dcterms:W3CDTF">2021-09-07T09:09:00Z</dcterms:modified>
</cp:coreProperties>
</file>