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ynep/Desktop/UNI YEAR 2/modules/qm 2/group project/covid on food insecurity/HPS data/"/>
    </mc:Choice>
  </mc:AlternateContent>
  <xr:revisionPtr revIDLastSave="0" documentId="13_ncr:1_{FF71B17F-3C44-204D-BEB9-62C5CC1C2F79}" xr6:coauthVersionLast="46" xr6:coauthVersionMax="46" xr10:uidLastSave="{00000000-0000-0000-0000-000000000000}"/>
  <bookViews>
    <workbookView xWindow="2420" yWindow="460" windowWidth="26380" windowHeight="16620" activeTab="1" xr2:uid="{98630903-9C08-BE4E-9FB6-3110DB28354B}"/>
  </bookViews>
  <sheets>
    <sheet name="2020 FI data local" sheetId="4" r:id="rId1"/>
    <sheet name="2020 FI data national" sheetId="5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4" l="1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G111" i="1"/>
  <c r="G110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O22" i="1" s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O38" i="1" s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O54" i="1" s="1"/>
  <c r="N55" i="1"/>
  <c r="N56" i="1"/>
  <c r="N6" i="1"/>
  <c r="M7" i="1"/>
  <c r="M8" i="1"/>
  <c r="M9" i="1"/>
  <c r="M10" i="1"/>
  <c r="M11" i="1"/>
  <c r="O11" i="1" s="1"/>
  <c r="M12" i="1"/>
  <c r="M13" i="1"/>
  <c r="M14" i="1"/>
  <c r="M15" i="1"/>
  <c r="O15" i="1" s="1"/>
  <c r="M16" i="1"/>
  <c r="M17" i="1"/>
  <c r="M18" i="1"/>
  <c r="M19" i="1"/>
  <c r="O19" i="1" s="1"/>
  <c r="M20" i="1"/>
  <c r="M21" i="1"/>
  <c r="M22" i="1"/>
  <c r="M23" i="1"/>
  <c r="O23" i="1" s="1"/>
  <c r="M24" i="1"/>
  <c r="M25" i="1"/>
  <c r="M26" i="1"/>
  <c r="M27" i="1"/>
  <c r="O27" i="1" s="1"/>
  <c r="M28" i="1"/>
  <c r="M29" i="1"/>
  <c r="M30" i="1"/>
  <c r="M31" i="1"/>
  <c r="O31" i="1" s="1"/>
  <c r="M32" i="1"/>
  <c r="M33" i="1"/>
  <c r="M34" i="1"/>
  <c r="M35" i="1"/>
  <c r="O35" i="1" s="1"/>
  <c r="M36" i="1"/>
  <c r="M37" i="1"/>
  <c r="M38" i="1"/>
  <c r="M39" i="1"/>
  <c r="O39" i="1" s="1"/>
  <c r="M40" i="1"/>
  <c r="M41" i="1"/>
  <c r="M42" i="1"/>
  <c r="M43" i="1"/>
  <c r="O43" i="1" s="1"/>
  <c r="M44" i="1"/>
  <c r="M45" i="1"/>
  <c r="M46" i="1"/>
  <c r="M47" i="1"/>
  <c r="O47" i="1" s="1"/>
  <c r="M48" i="1"/>
  <c r="M49" i="1"/>
  <c r="M50" i="1"/>
  <c r="M51" i="1"/>
  <c r="O51" i="1" s="1"/>
  <c r="M52" i="1"/>
  <c r="M53" i="1"/>
  <c r="M54" i="1"/>
  <c r="M55" i="1"/>
  <c r="O55" i="1" s="1"/>
  <c r="M56" i="1"/>
  <c r="M6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O7" i="1" l="1"/>
  <c r="O10" i="1"/>
  <c r="O50" i="1"/>
  <c r="O46" i="1"/>
  <c r="O42" i="1"/>
  <c r="O34" i="1"/>
  <c r="O30" i="1"/>
  <c r="O26" i="1"/>
  <c r="O18" i="1"/>
  <c r="O13" i="1"/>
  <c r="O9" i="1"/>
  <c r="O56" i="1"/>
  <c r="O52" i="1"/>
  <c r="O48" i="1"/>
  <c r="O44" i="1"/>
  <c r="O40" i="1"/>
  <c r="O36" i="1"/>
  <c r="O32" i="1"/>
  <c r="O28" i="1"/>
  <c r="O24" i="1"/>
  <c r="O20" i="1"/>
  <c r="O16" i="1"/>
  <c r="O12" i="1"/>
  <c r="O8" i="1"/>
  <c r="O6" i="1"/>
  <c r="O53" i="1"/>
  <c r="O49" i="1"/>
  <c r="O45" i="1"/>
  <c r="O41" i="1"/>
  <c r="O37" i="1"/>
  <c r="O33" i="1"/>
  <c r="O29" i="1"/>
  <c r="O25" i="1"/>
  <c r="O21" i="1"/>
  <c r="O17" i="1"/>
  <c r="O14" i="1"/>
</calcChain>
</file>

<file path=xl/sharedStrings.xml><?xml version="1.0" encoding="utf-8"?>
<sst xmlns="http://schemas.openxmlformats.org/spreadsheetml/2006/main" count="227" uniqueCount="97">
  <si>
    <t>Date</t>
  </si>
  <si>
    <t>week 1 (april 23 - may 5)</t>
  </si>
  <si>
    <t>week 2 (may 7 - may 12)</t>
  </si>
  <si>
    <t>week 3 (may 14 - may 19)</t>
  </si>
  <si>
    <t>week 4 (may 21 - may 26)</t>
  </si>
  <si>
    <t>week 5 (may 28 - june 2)</t>
  </si>
  <si>
    <t>week 6 (june 4 - june 9)</t>
  </si>
  <si>
    <t>week 7 (june 11 - june 16)</t>
  </si>
  <si>
    <t>week 8 (june 18 - june 23)</t>
  </si>
  <si>
    <t>week 9 (june 25 - june 30)</t>
  </si>
  <si>
    <t>week 10 (july 2 - july 7)</t>
  </si>
  <si>
    <t>week 11 (july 9 - july 14)</t>
  </si>
  <si>
    <t>week 12 (july 16 - july 21)</t>
  </si>
  <si>
    <t>week 13 (august 19 - august 31)</t>
  </si>
  <si>
    <t>week 14 (september 2 - september 14)</t>
  </si>
  <si>
    <t>week 15 (september 16 - september 28)</t>
  </si>
  <si>
    <t>week 16 (september 30 - october 12)</t>
  </si>
  <si>
    <t>week 17 (october 14 - october 26)</t>
  </si>
  <si>
    <t>week 18 (october 28 - november 9)</t>
  </si>
  <si>
    <t>week 19 (november 11 - november 23)</t>
  </si>
  <si>
    <t>week 20 (november 25 - december 7)</t>
  </si>
  <si>
    <t>Total (including housholds that did not report)</t>
  </si>
  <si>
    <t>Households with Food Insufficiency in the last 7 days (often not enough to eat)</t>
  </si>
  <si>
    <t>State</t>
  </si>
  <si>
    <t>AL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</si>
  <si>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</si>
  <si>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</si>
  <si>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</si>
  <si>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</si>
  <si>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</si>
  <si>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</si>
  <si>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</si>
  <si>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</si>
  <si>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</si>
  <si>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</si>
  <si>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</si>
  <si>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</si>
  <si>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</si>
  <si>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</si>
  <si>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</si>
  <si>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</si>
  <si>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</si>
  <si>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</si>
  <si>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</si>
  <si>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</si>
  <si>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</si>
  <si>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</si>
  <si>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</si>
  <si>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</si>
  <si>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</si>
  <si>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</si>
  <si>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</si>
  <si>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</si>
  <si>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</si>
  <si>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</si>
  <si>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</si>
  <si>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</si>
  <si>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</si>
  <si>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</si>
  <si>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</si>
  <si>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</si>
  <si>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</si>
  <si>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</si>
  <si>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</si>
  <si>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</si>
  <si>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</si>
  <si>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</si>
  <si>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</si>
  <si>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</si>
  <si>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</si>
  <si>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</si>
  <si>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</si>
  <si>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</si>
  <si>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</si>
  <si>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</si>
  <si>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october 28 - december 7 overall</t>
  </si>
  <si>
    <t>FI households sum of 3 weeks</t>
  </si>
  <si>
    <t>Total # of households sum of 3 weeks</t>
  </si>
  <si>
    <t>Percentage (B/C x 100)</t>
  </si>
  <si>
    <t>2020 FI data (US national) for the timeline:</t>
  </si>
  <si>
    <t>Percentage (M/N x 100)</t>
  </si>
  <si>
    <t>Column1</t>
  </si>
  <si>
    <t>Column2</t>
  </si>
  <si>
    <t>Column3</t>
  </si>
  <si>
    <t>Column4</t>
  </si>
  <si>
    <t>Column5</t>
  </si>
  <si>
    <t>2020 data (US states) for the map &amp; bubble chart:</t>
  </si>
  <si>
    <t>Food Table 4. Recent Food Insufficiency for Households, by Prior Food Insufficiency, and Additional Food Related Household Characteristics: United States (used table 4 for all 20 weeks - source: HPS)</t>
  </si>
  <si>
    <t>FI % (april 23 - may 5)</t>
  </si>
  <si>
    <t>Total (including did not report)</t>
  </si>
  <si>
    <t>Households with food insufficiency in the last 7 days</t>
  </si>
  <si>
    <t>Enough food, but not always the types wanted</t>
  </si>
  <si>
    <t>Sometimes not enough to eat</t>
  </si>
  <si>
    <t>Often not enough to eat</t>
  </si>
  <si>
    <t>Did not report</t>
  </si>
  <si>
    <t>FI %</t>
  </si>
  <si>
    <t>FI % (national)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</si>
</sst>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5">
    <xf numFmtId="0" fontId="0" fillId="0" borderId="0" xfId="0"/>
    <xf numFmtId="3" fontId="0" fillId="0" borderId="1" xfId="0" applyNumberFormat="1" applyBorder="1" applyAlignment="1">
      <alignment horizontal="right" vertical="center" wrapText="1"/>
    </xf>
    <xf numFmtId="0" fontId="1" fillId="0" borderId="0" xfId="0" applyFont="1"/>
    <xf numFmtId="3" fontId="0" fillId="0" borderId="0" xfId="0" applyNumberFormat="1"/>
    <xf numFmtId="3" fontId="3" fillId="0" borderId="1" xfId="0" applyNumberFormat="1" applyFont="1" applyBorder="1" applyAlignment="1">
      <alignment horizontal="right" vertical="center" wrapText="1"/>
    </xf>
    <xf numFmtId="3" fontId="0" fillId="0" borderId="0" xfId="0" applyNumberFormat="1" applyBorder="1" applyAlignment="1">
      <alignment horizontal="right" vertical="center" wrapText="1"/>
    </xf>
    <xf numFmtId="0" fontId="0" fillId="0" borderId="0" xfId="0" applyFont="1"/>
    <xf numFmtId="0" fontId="1" fillId="0" borderId="0" xfId="0" applyFont="1" applyAlignment="1">
      <alignment horizontal="center"/>
    </xf>
    <xf numFmtId="3" fontId="0" fillId="0" borderId="0" xfId="0" applyNumberFormat="1" applyFont="1"/>
    <xf numFmtId="3" fontId="0" fillId="0" borderId="2" xfId="0" applyNumberFormat="1" applyFill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right" vertical="center" wrapText="1"/>
    </xf>
    <xf numFmtId="0" fontId="0" fillId="0" borderId="0" xfId="0" applyFill="1"/>
    <xf numFmtId="0" fontId="0" fillId="2" borderId="4" xfId="0" applyFont="1" applyFill="1" applyBorder="1"/>
    <xf numFmtId="0" fontId="0" fillId="0" borderId="4" xfId="0" applyFont="1" applyBorder="1"/>
    <xf numFmtId="0" fontId="4" fillId="0" borderId="0" xfId="0" applyFont="1"/>
    <xf numFmtId="0" fontId="0" fillId="0" borderId="5" xfId="0" applyBorder="1"/>
    <xf numFmtId="0" fontId="0" fillId="0" borderId="0" xfId="0" applyFill="1" applyBorder="1"/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Font="1" applyBorder="1"/>
    <xf numFmtId="0" fontId="5" fillId="0" borderId="1" xfId="0" applyFont="1" applyBorder="1" applyAlignment="1">
      <alignment horizontal="center" vertical="center" wrapText="1"/>
    </xf>
    <xf numFmtId="0" fontId="0" fillId="0" borderId="6" xfId="0" applyBorder="1"/>
    <xf numFmtId="0" fontId="0" fillId="2" borderId="4" xfId="0" applyFill="1" applyBorder="1"/>
    <xf numFmtId="0" fontId="0" fillId="0" borderId="4" xfId="0" applyBorder="1"/>
    <xf numFmtId="0" fontId="0" fillId="2" borderId="7" xfId="0" applyFill="1" applyBorder="1"/>
  </cellXfs>
  <cellStyles count="1">
    <cellStyle name="Normal" xfId="0" builtinId="0"/>
  </cellStyles>
  <dxfs count="20"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3" formatCode="#,##0"/>
    </dxf>
    <dxf>
      <numFmt numFmtId="3" formatCode="#,##0"/>
    </dxf>
    <dxf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" formatCode="#,##0"/>
    </dxf>
    <dxf>
      <alignment horizontal="right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numFmt numFmtId="3" formatCode="#,##0"/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CF3DEA-D2AF-C544-8059-5C8364E43A14}" name="Table1" displayName="Table1" ref="B4:C55" totalsRowShown="0">
  <autoFilter ref="B4:C55" xr:uid="{12BF8CB1-29C5-9440-909F-A7CB2EBDC685}"/>
  <tableColumns count="2">
    <tableColumn id="1" xr3:uid="{298FE44E-ED69-AA4B-994E-93FF0C9CD3F9}" name="State" dataDxfId="19"/>
    <tableColumn id="2" xr3:uid="{1A22585B-FB79-0A45-BC6D-790543E3CC05}" name="FI % (april 23 - may 5)">
      <calculatedColumnFormula>(D104+E104)/(C55-F104)*100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C8D668B-7388-7948-AE9B-E003BFF8B73E}" name="Table57" displayName="Table57" ref="B3:C23" totalsRowShown="0">
  <autoFilter ref="B3:C23" xr:uid="{7F8226CA-43EB-2645-AE15-F169E4384BC3}"/>
  <tableColumns count="2">
    <tableColumn id="1" xr3:uid="{2A23B0B4-A3BE-D646-886E-F38D3B568F41}" name="Date" dataDxfId="1"/>
    <tableColumn id="2" xr3:uid="{AF6C87B7-1779-DB44-B296-9251BF35F4EF}" name="FI % (national)" dataDxfId="0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AC57A7A-64C0-9C4B-B42F-428E191EBAA1}" name="Table2" displayName="Table2" ref="A5:D25" totalsRowShown="0" headerRowDxfId="18">
  <autoFilter ref="A5:D25" xr:uid="{15FA3EE1-D474-C747-B1A9-25EB7D61A9F0}">
    <filterColumn colId="0" hiddenButton="1"/>
    <filterColumn colId="1" hiddenButton="1"/>
    <filterColumn colId="2" hiddenButton="1"/>
    <filterColumn colId="3" hiddenButton="1"/>
  </autoFilter>
  <tableColumns count="4">
    <tableColumn id="1" xr3:uid="{40AD1F0D-7B6C-9844-A4B7-9FF71823756B}" name="Date"/>
    <tableColumn id="2" xr3:uid="{CD3A1914-02D7-3A4A-B1E9-F5F467951918}" name="Households with Food Insufficiency in the last 7 days (often not enough to eat)" dataDxfId="17"/>
    <tableColumn id="3" xr3:uid="{E9E39539-BABE-AC46-B732-2865F977075B}" name="Total (including housholds that did not report)" dataDxfId="16"/>
    <tableColumn id="4" xr3:uid="{E1166E91-6D10-F147-BD0C-547FE5FE0E59}" name="Percentage (B/C x 100)">
      <calculatedColumnFormula xml:space="preserve"> (B6 / C6) * 100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B7C7C82-3541-A345-BC84-9D3A3861802C}" name="Table3" displayName="Table3" ref="F4:O56" headerRowDxfId="15">
  <autoFilter ref="F4:O56" xr:uid="{3F68BFD7-D71B-AC4C-8AD9-3AD97F9BDB6A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367ED150-E068-5A48-A71A-065BD20A22EB}" name="State" totalsRowLabel="Total"/>
    <tableColumn id="2" xr3:uid="{00C60618-EAD9-CE44-BEE8-6F44DE0ED863}" name="week 18 (october 28 - november 9)" dataDxfId="14" totalsRowDxfId="13"/>
    <tableColumn id="3" xr3:uid="{DA83CAF7-1825-DB49-909F-2BCF31C83A1E}" name="Column1" dataDxfId="12"/>
    <tableColumn id="4" xr3:uid="{CC062C39-96AE-7D42-85AA-4834D37C6186}" name="week 19 (november 11 - november 23)" dataDxfId="11" totalsRowDxfId="10"/>
    <tableColumn id="5" xr3:uid="{98DCAFF1-134E-CA43-A5A4-21CEB87FD15A}" name="Column2" dataDxfId="9" totalsRowDxfId="8"/>
    <tableColumn id="6" xr3:uid="{52D24F72-1526-7442-B950-550896D5EE37}" name="week 20 (november 25 - december 7)" dataDxfId="7" totalsRowDxfId="6"/>
    <tableColumn id="7" xr3:uid="{DB1CFFC0-A29A-D542-AB0E-035CDC0897D1}" name="Column3" dataDxfId="5" totalsRowDxfId="4"/>
    <tableColumn id="8" xr3:uid="{93AE7432-6F72-4E47-B2FC-CF6CA6687B4C}" name="october 28 - december 7 overall" dataDxfId="3">
      <calculatedColumnFormula xml:space="preserve"> G5 + I5 + K5</calculatedColumnFormula>
    </tableColumn>
    <tableColumn id="9" xr3:uid="{71C306F3-DF75-E74D-BCE4-1F2E76EF0B90}" name="Column4" dataDxfId="2">
      <calculatedColumnFormula xml:space="preserve"> H5 + J5 + L5</calculatedColumnFormula>
    </tableColumn>
    <tableColumn id="10" xr3:uid="{0FFC3F3A-3FEC-8942-8EBD-9963047DD0EC}" name="Column5" totalsRowFunction="count">
      <calculatedColumnFormula xml:space="preserve"> (M5 / N5) * 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2FA7F-8916-924E-90A8-DF0A78BDCD82}">
  <dimension ref="B4:C55"/>
  <sheetViews>
    <sheetView workbookViewId="0">
      <selection activeCell="G9" sqref="G9"/>
    </sheetView>
  </sheetViews>
  <sheetFormatPr baseColWidth="10" defaultRowHeight="16" x14ac:dyDescent="0.2"/>
  <cols>
    <col min="2" max="2" width="37" customWidth="1"/>
    <col min="3" max="3" width="26.5" customWidth="1"/>
    <col min="6" max="6" width="12.1640625" customWidth="1"/>
    <col min="7" max="7" width="34" customWidth="1"/>
  </cols>
  <sheetData>
    <row r="4" spans="2:3" x14ac:dyDescent="0.2">
      <c r="B4" t="s">
        <v>23</v>
      </c>
      <c r="C4" t="s">
        <v>88</v>
      </c>
    </row>
    <row r="5" spans="2:3" x14ac:dyDescent="0.2">
      <c r="B5" s="13" t="s">
        <v>24</v>
      </c>
      <c r="C5">
        <v>24.933937780000001</v>
      </c>
    </row>
    <row r="6" spans="2:3" x14ac:dyDescent="0.2">
      <c r="B6" s="12" t="s">
        <v>25</v>
      </c>
      <c r="C6">
        <v>23.24372305</v>
      </c>
    </row>
    <row r="7" spans="2:3" x14ac:dyDescent="0.2">
      <c r="B7" s="13" t="s">
        <v>26</v>
      </c>
      <c r="C7">
        <v>22.036936059999999</v>
      </c>
    </row>
    <row r="8" spans="2:3" x14ac:dyDescent="0.2">
      <c r="B8" s="12" t="s">
        <v>27</v>
      </c>
      <c r="C8">
        <v>26.911960709999999</v>
      </c>
    </row>
    <row r="9" spans="2:3" x14ac:dyDescent="0.2">
      <c r="B9" s="13" t="s">
        <v>28</v>
      </c>
      <c r="C9">
        <v>22.437907030000002</v>
      </c>
    </row>
    <row r="10" spans="2:3" x14ac:dyDescent="0.2">
      <c r="B10" s="12" t="s">
        <v>29</v>
      </c>
      <c r="C10">
        <v>20.61171478</v>
      </c>
    </row>
    <row r="11" spans="2:3" x14ac:dyDescent="0.2">
      <c r="B11" s="13" t="s">
        <v>30</v>
      </c>
      <c r="C11" s="18">
        <v>20.22001509</v>
      </c>
    </row>
    <row r="12" spans="2:3" x14ac:dyDescent="0.2">
      <c r="B12" s="12" t="s">
        <v>31</v>
      </c>
      <c r="C12">
        <v>28.23628325</v>
      </c>
    </row>
    <row r="13" spans="2:3" x14ac:dyDescent="0.2">
      <c r="B13" s="13" t="s">
        <v>32</v>
      </c>
      <c r="C13">
        <f>(Sheet1!D112+Sheet1!E112)/(Sheet1!B112-Sheet1!F112)*100</f>
        <v>29.37667657973449</v>
      </c>
    </row>
    <row r="14" spans="2:3" x14ac:dyDescent="0.2">
      <c r="B14" s="12" t="s">
        <v>33</v>
      </c>
      <c r="C14">
        <f>(Sheet1!D113+Sheet1!E113)/(Sheet1!B113-Sheet1!F113)*100</f>
        <v>22.846327987651051</v>
      </c>
    </row>
    <row r="15" spans="2:3" x14ac:dyDescent="0.2">
      <c r="B15" s="13" t="s">
        <v>34</v>
      </c>
      <c r="C15">
        <f>(Sheet1!D114+Sheet1!E114)/(Sheet1!B114-Sheet1!F114)*100</f>
        <v>27.445572410431936</v>
      </c>
    </row>
    <row r="16" spans="2:3" x14ac:dyDescent="0.2">
      <c r="B16" s="12" t="s">
        <v>35</v>
      </c>
      <c r="C16">
        <f>(Sheet1!D115+Sheet1!E115)/(Sheet1!B115-Sheet1!F115)*100</f>
        <v>19.51118452673624</v>
      </c>
    </row>
    <row r="17" spans="2:3" x14ac:dyDescent="0.2">
      <c r="B17" s="13" t="s">
        <v>36</v>
      </c>
      <c r="C17">
        <f>(Sheet1!D116+Sheet1!E116)/(Sheet1!B116-Sheet1!F116)*100</f>
        <v>22.499238050360006</v>
      </c>
    </row>
    <row r="18" spans="2:3" x14ac:dyDescent="0.2">
      <c r="B18" s="12" t="s">
        <v>37</v>
      </c>
      <c r="C18">
        <f>(Sheet1!D117+Sheet1!E117)/(Sheet1!B117-Sheet1!F117)*100</f>
        <v>24.952807825066174</v>
      </c>
    </row>
    <row r="19" spans="2:3" x14ac:dyDescent="0.2">
      <c r="B19" s="13" t="s">
        <v>38</v>
      </c>
      <c r="C19">
        <f>(Sheet1!D118+Sheet1!E118)/(Sheet1!B118-Sheet1!F118)*100</f>
        <v>24.318715305066252</v>
      </c>
    </row>
    <row r="20" spans="2:3" x14ac:dyDescent="0.2">
      <c r="B20" s="12" t="s">
        <v>39</v>
      </c>
      <c r="C20">
        <f>(Sheet1!D119+Sheet1!E119)/(Sheet1!B119-Sheet1!F119)*100</f>
        <v>20.929936158133174</v>
      </c>
    </row>
    <row r="21" spans="2:3" x14ac:dyDescent="0.2">
      <c r="B21" s="13" t="s">
        <v>40</v>
      </c>
      <c r="C21">
        <f>(Sheet1!D120+Sheet1!E120)/(Sheet1!B120-Sheet1!F120)*100</f>
        <v>19.164285286065429</v>
      </c>
    </row>
    <row r="22" spans="2:3" x14ac:dyDescent="0.2">
      <c r="B22" s="12" t="s">
        <v>41</v>
      </c>
      <c r="C22">
        <f>(Sheet1!D121+Sheet1!E121)/(Sheet1!B121-Sheet1!F121)*100</f>
        <v>27.52905035197324</v>
      </c>
    </row>
    <row r="23" spans="2:3" x14ac:dyDescent="0.2">
      <c r="B23" s="13" t="s">
        <v>42</v>
      </c>
      <c r="C23">
        <f>(Sheet1!D122+Sheet1!E122)/(Sheet1!B122-Sheet1!F122)*100</f>
        <v>36.472231197368657</v>
      </c>
    </row>
    <row r="24" spans="2:3" x14ac:dyDescent="0.2">
      <c r="B24" s="12" t="s">
        <v>43</v>
      </c>
      <c r="C24">
        <f>(Sheet1!D123+Sheet1!E123)/(Sheet1!B123-Sheet1!F123)*100</f>
        <v>14.324912881121707</v>
      </c>
    </row>
    <row r="25" spans="2:3" x14ac:dyDescent="0.2">
      <c r="B25" s="13" t="s">
        <v>44</v>
      </c>
      <c r="C25">
        <f>(Sheet1!D124+Sheet1!E124)/(Sheet1!B124-Sheet1!F124)*100</f>
        <v>23.291611299450469</v>
      </c>
    </row>
    <row r="26" spans="2:3" x14ac:dyDescent="0.2">
      <c r="B26" s="12" t="s">
        <v>45</v>
      </c>
      <c r="C26">
        <f>(Sheet1!D125+Sheet1!E125)/(Sheet1!B125-Sheet1!F125)*100</f>
        <v>18.617400992243059</v>
      </c>
    </row>
    <row r="27" spans="2:3" x14ac:dyDescent="0.2">
      <c r="B27" s="13" t="s">
        <v>46</v>
      </c>
      <c r="C27">
        <f>(Sheet1!D126+Sheet1!E126)/(Sheet1!B126-Sheet1!F126)*100</f>
        <v>22.989825635877388</v>
      </c>
    </row>
    <row r="28" spans="2:3" x14ac:dyDescent="0.2">
      <c r="B28" s="12" t="s">
        <v>47</v>
      </c>
      <c r="C28">
        <f>(Sheet1!D127+Sheet1!E127)/(Sheet1!B127-Sheet1!F127)*100</f>
        <v>22.390275631385574</v>
      </c>
    </row>
    <row r="29" spans="2:3" x14ac:dyDescent="0.2">
      <c r="B29" s="13" t="s">
        <v>48</v>
      </c>
      <c r="C29">
        <f>(Sheet1!D128+Sheet1!E128)/(Sheet1!B128-Sheet1!F128)*100</f>
        <v>25.787025885230406</v>
      </c>
    </row>
    <row r="30" spans="2:3" x14ac:dyDescent="0.2">
      <c r="B30" s="12" t="s">
        <v>49</v>
      </c>
      <c r="C30">
        <f>(Sheet1!D129+Sheet1!E129)/(Sheet1!B129-Sheet1!F129)*100</f>
        <v>24.440018855297701</v>
      </c>
    </row>
    <row r="31" spans="2:3" x14ac:dyDescent="0.2">
      <c r="B31" s="13" t="s">
        <v>50</v>
      </c>
      <c r="C31">
        <f>(Sheet1!D130+Sheet1!E130)/(Sheet1!B130-Sheet1!F130)*100</f>
        <v>22.445557819300319</v>
      </c>
    </row>
    <row r="32" spans="2:3" x14ac:dyDescent="0.2">
      <c r="B32" s="12" t="s">
        <v>51</v>
      </c>
      <c r="C32">
        <f>(Sheet1!D131+Sheet1!E131)/(Sheet1!B131-Sheet1!F131)*100</f>
        <v>26.163031489369121</v>
      </c>
    </row>
    <row r="33" spans="2:3" x14ac:dyDescent="0.2">
      <c r="B33" s="13" t="s">
        <v>52</v>
      </c>
      <c r="C33">
        <f>(Sheet1!D132+Sheet1!E132)/(Sheet1!B132-Sheet1!F132)*100</f>
        <v>22.862823801881841</v>
      </c>
    </row>
    <row r="34" spans="2:3" x14ac:dyDescent="0.2">
      <c r="B34" s="12" t="s">
        <v>53</v>
      </c>
      <c r="C34">
        <f>(Sheet1!D133+Sheet1!E133)/(Sheet1!B133-Sheet1!F133)*100</f>
        <v>13.426839486562242</v>
      </c>
    </row>
    <row r="35" spans="2:3" x14ac:dyDescent="0.2">
      <c r="B35" s="13" t="s">
        <v>54</v>
      </c>
      <c r="C35">
        <f>(Sheet1!D134+Sheet1!E134)/(Sheet1!B134-Sheet1!F134)*100</f>
        <v>25.294990368738361</v>
      </c>
    </row>
    <row r="36" spans="2:3" x14ac:dyDescent="0.2">
      <c r="B36" s="12" t="s">
        <v>55</v>
      </c>
      <c r="C36">
        <f>(Sheet1!D135+Sheet1!E135)/(Sheet1!B135-Sheet1!F135)*100</f>
        <v>19.793850045842845</v>
      </c>
    </row>
    <row r="37" spans="2:3" x14ac:dyDescent="0.2">
      <c r="B37" s="13" t="s">
        <v>56</v>
      </c>
      <c r="C37">
        <f>(Sheet1!D136+Sheet1!E136)/(Sheet1!B136-Sheet1!F136)*100</f>
        <v>21.9989263263734</v>
      </c>
    </row>
    <row r="38" spans="2:3" x14ac:dyDescent="0.2">
      <c r="B38" s="12" t="s">
        <v>57</v>
      </c>
      <c r="C38">
        <f>(Sheet1!D137+Sheet1!E137)/(Sheet1!B137-Sheet1!F137)*100</f>
        <v>17.753020782013902</v>
      </c>
    </row>
    <row r="39" spans="2:3" x14ac:dyDescent="0.2">
      <c r="B39" s="13" t="s">
        <v>58</v>
      </c>
      <c r="C39">
        <f>(Sheet1!D138+Sheet1!E138)/(Sheet1!B138-Sheet1!F138)*100</f>
        <v>12.740296446525276</v>
      </c>
    </row>
    <row r="40" spans="2:3" x14ac:dyDescent="0.2">
      <c r="B40" s="12" t="s">
        <v>59</v>
      </c>
      <c r="C40">
        <f>(Sheet1!D139+Sheet1!E139)/(Sheet1!B139-Sheet1!F139)*100</f>
        <v>28.872988720335524</v>
      </c>
    </row>
    <row r="41" spans="2:3" x14ac:dyDescent="0.2">
      <c r="B41" s="13" t="s">
        <v>60</v>
      </c>
      <c r="C41">
        <f>(Sheet1!D140+Sheet1!E140)/(Sheet1!B140-Sheet1!F140)*100</f>
        <v>21.961032926420742</v>
      </c>
    </row>
    <row r="42" spans="2:3" x14ac:dyDescent="0.2">
      <c r="B42" s="12" t="s">
        <v>61</v>
      </c>
      <c r="C42">
        <f>(Sheet1!D141+Sheet1!E141)/(Sheet1!B141-Sheet1!F141)*100</f>
        <v>17.607410079841884</v>
      </c>
    </row>
    <row r="43" spans="2:3" x14ac:dyDescent="0.2">
      <c r="B43" s="13" t="s">
        <v>62</v>
      </c>
      <c r="C43">
        <f>(Sheet1!D142+Sheet1!E142)/(Sheet1!B142-Sheet1!F142)*100</f>
        <v>24.177333303051668</v>
      </c>
    </row>
    <row r="44" spans="2:3" x14ac:dyDescent="0.2">
      <c r="B44" s="12" t="s">
        <v>63</v>
      </c>
      <c r="C44">
        <f>(Sheet1!D143+Sheet1!E143)/(Sheet1!B143-Sheet1!F143)*100</f>
        <v>15.754977097406417</v>
      </c>
    </row>
    <row r="45" spans="2:3" x14ac:dyDescent="0.2">
      <c r="B45" s="13" t="s">
        <v>64</v>
      </c>
      <c r="C45">
        <f>(Sheet1!D144+Sheet1!E144)/(Sheet1!B144-Sheet1!F144)*100</f>
        <v>24.177899993908195</v>
      </c>
    </row>
    <row r="46" spans="2:3" x14ac:dyDescent="0.2">
      <c r="B46" s="12" t="s">
        <v>65</v>
      </c>
      <c r="C46">
        <f>(Sheet1!D145+Sheet1!E145)/(Sheet1!B145-Sheet1!F145)*100</f>
        <v>16.112871585936318</v>
      </c>
    </row>
    <row r="47" spans="2:3" x14ac:dyDescent="0.2">
      <c r="B47" s="13" t="s">
        <v>66</v>
      </c>
      <c r="C47">
        <f>(Sheet1!D146+Sheet1!E146)/(Sheet1!B146-Sheet1!F146)*100</f>
        <v>26.541756698072906</v>
      </c>
    </row>
    <row r="48" spans="2:3" x14ac:dyDescent="0.2">
      <c r="B48" s="12" t="s">
        <v>67</v>
      </c>
      <c r="C48">
        <f>(Sheet1!D147+Sheet1!E147)/(Sheet1!B147-Sheet1!F147)*100</f>
        <v>28.095109856181843</v>
      </c>
    </row>
    <row r="49" spans="2:3" x14ac:dyDescent="0.2">
      <c r="B49" s="13" t="s">
        <v>68</v>
      </c>
      <c r="C49">
        <f>(Sheet1!D148+Sheet1!E148)/(Sheet1!B148-Sheet1!F148)*100</f>
        <v>20.405446248885024</v>
      </c>
    </row>
    <row r="50" spans="2:3" x14ac:dyDescent="0.2">
      <c r="B50" s="12" t="s">
        <v>69</v>
      </c>
      <c r="C50">
        <f>(Sheet1!D149+Sheet1!E149)/(Sheet1!B149-Sheet1!F149)*100</f>
        <v>15.454800018668035</v>
      </c>
    </row>
    <row r="51" spans="2:3" x14ac:dyDescent="0.2">
      <c r="B51" s="13" t="s">
        <v>70</v>
      </c>
      <c r="C51">
        <f>(Sheet1!D150+Sheet1!E150)/(Sheet1!B150-Sheet1!F150)*100</f>
        <v>21.027592360789775</v>
      </c>
    </row>
    <row r="52" spans="2:3" x14ac:dyDescent="0.2">
      <c r="B52" s="12" t="s">
        <v>71</v>
      </c>
      <c r="C52">
        <f>(Sheet1!D151+Sheet1!E151)/(Sheet1!B151-Sheet1!F151)*100</f>
        <v>20.283767692439731</v>
      </c>
    </row>
    <row r="53" spans="2:3" x14ac:dyDescent="0.2">
      <c r="B53" s="13" t="s">
        <v>72</v>
      </c>
      <c r="C53">
        <f>(Sheet1!D152+Sheet1!E152)/(Sheet1!B152-Sheet1!F152)*100</f>
        <v>19.621110374412769</v>
      </c>
    </row>
    <row r="54" spans="2:3" x14ac:dyDescent="0.2">
      <c r="B54" s="12" t="s">
        <v>73</v>
      </c>
      <c r="C54">
        <f>(Sheet1!D153+Sheet1!E153)/(Sheet1!B153-Sheet1!F153)*100</f>
        <v>20.452416752763604</v>
      </c>
    </row>
    <row r="55" spans="2:3" x14ac:dyDescent="0.2">
      <c r="B55" s="13" t="s">
        <v>74</v>
      </c>
      <c r="C55">
        <f>(Sheet1!D154+Sheet1!E154)/(Sheet1!B154-Sheet1!F154)*100</f>
        <v>16.057506858990031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4EAF-255F-6C4C-A2DE-437FBE450BDD}">
  <dimension ref="B3:C23"/>
  <sheetViews>
    <sheetView tabSelected="1" workbookViewId="0">
      <selection activeCell="C31" sqref="C31"/>
    </sheetView>
  </sheetViews>
  <sheetFormatPr baseColWidth="10" defaultRowHeight="16" x14ac:dyDescent="0.2"/>
  <cols>
    <col min="2" max="2" width="37.6640625" customWidth="1"/>
    <col min="3" max="3" width="30.5" customWidth="1"/>
  </cols>
  <sheetData>
    <row r="3" spans="2:3" x14ac:dyDescent="0.2">
      <c r="B3" t="s">
        <v>0</v>
      </c>
      <c r="C3" t="s">
        <v>96</v>
      </c>
    </row>
    <row r="4" spans="2:3" x14ac:dyDescent="0.2">
      <c r="B4" s="24" t="s">
        <v>1</v>
      </c>
      <c r="C4" s="14">
        <v>23.541910000000001</v>
      </c>
    </row>
    <row r="5" spans="2:3" x14ac:dyDescent="0.2">
      <c r="B5" s="23" t="s">
        <v>2</v>
      </c>
      <c r="C5">
        <v>24</v>
      </c>
    </row>
    <row r="6" spans="2:3" x14ac:dyDescent="0.2">
      <c r="B6" s="22" t="s">
        <v>3</v>
      </c>
      <c r="C6" s="15">
        <v>24.051883830000001</v>
      </c>
    </row>
    <row r="7" spans="2:3" x14ac:dyDescent="0.2">
      <c r="B7" s="23" t="s">
        <v>4</v>
      </c>
      <c r="C7" s="15">
        <v>23.659766940000001</v>
      </c>
    </row>
    <row r="8" spans="2:3" x14ac:dyDescent="0.2">
      <c r="B8" s="22" t="s">
        <v>5</v>
      </c>
      <c r="C8">
        <v>26.224770410000001</v>
      </c>
    </row>
    <row r="9" spans="2:3" x14ac:dyDescent="0.2">
      <c r="B9" s="23" t="s">
        <v>6</v>
      </c>
      <c r="C9">
        <v>25.92349132</v>
      </c>
    </row>
    <row r="10" spans="2:3" x14ac:dyDescent="0.2">
      <c r="B10" s="22" t="s">
        <v>7</v>
      </c>
      <c r="C10">
        <v>24.026964270000001</v>
      </c>
    </row>
    <row r="11" spans="2:3" x14ac:dyDescent="0.2">
      <c r="B11" s="23" t="s">
        <v>8</v>
      </c>
      <c r="C11">
        <v>23.452756440000002</v>
      </c>
    </row>
    <row r="12" spans="2:3" x14ac:dyDescent="0.2">
      <c r="B12" s="22" t="s">
        <v>9</v>
      </c>
      <c r="C12">
        <v>23.603183820000002</v>
      </c>
    </row>
    <row r="13" spans="2:3" x14ac:dyDescent="0.2">
      <c r="B13" s="23" t="s">
        <v>10</v>
      </c>
      <c r="C13">
        <v>24.640555200000001</v>
      </c>
    </row>
    <row r="14" spans="2:3" x14ac:dyDescent="0.2">
      <c r="B14" s="22" t="s">
        <v>11</v>
      </c>
      <c r="C14">
        <v>24.368489530000002</v>
      </c>
    </row>
    <row r="15" spans="2:3" x14ac:dyDescent="0.2">
      <c r="B15" s="23" t="s">
        <v>12</v>
      </c>
      <c r="C15">
        <v>26.789390990000001</v>
      </c>
    </row>
    <row r="16" spans="2:3" x14ac:dyDescent="0.2">
      <c r="B16" s="22" t="s">
        <v>13</v>
      </c>
      <c r="C16">
        <v>25.737418380000001</v>
      </c>
    </row>
    <row r="17" spans="2:3" x14ac:dyDescent="0.2">
      <c r="B17" s="23" t="s">
        <v>14</v>
      </c>
      <c r="C17">
        <v>26.603186019999999</v>
      </c>
    </row>
    <row r="18" spans="2:3" x14ac:dyDescent="0.2">
      <c r="B18" s="22" t="s">
        <v>15</v>
      </c>
      <c r="C18">
        <v>32.17943958</v>
      </c>
    </row>
    <row r="19" spans="2:3" x14ac:dyDescent="0.2">
      <c r="B19" s="23" t="s">
        <v>16</v>
      </c>
      <c r="C19">
        <v>26.75580609</v>
      </c>
    </row>
    <row r="20" spans="2:3" x14ac:dyDescent="0.2">
      <c r="B20" s="22" t="s">
        <v>17</v>
      </c>
      <c r="C20">
        <v>27.743220749999999</v>
      </c>
    </row>
    <row r="21" spans="2:3" x14ac:dyDescent="0.2">
      <c r="B21" s="23" t="s">
        <v>18</v>
      </c>
      <c r="C21">
        <v>36.530304569999998</v>
      </c>
    </row>
    <row r="22" spans="2:3" x14ac:dyDescent="0.2">
      <c r="B22" s="22" t="s">
        <v>19</v>
      </c>
      <c r="C22">
        <v>35.762276419999999</v>
      </c>
    </row>
    <row r="23" spans="2:3" x14ac:dyDescent="0.2">
      <c r="B23" s="21" t="s">
        <v>20</v>
      </c>
      <c r="C23">
        <v>30.69001416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F663F-C187-5045-ABAD-731BD4C49AB5}">
  <dimension ref="A1:O154"/>
  <sheetViews>
    <sheetView zoomScale="75" workbookViewId="0">
      <selection activeCell="B54" sqref="B54"/>
    </sheetView>
  </sheetViews>
  <sheetFormatPr baseColWidth="10" defaultRowHeight="16" x14ac:dyDescent="0.2"/>
  <cols>
    <col min="1" max="1" width="37" customWidth="1"/>
    <col min="2" max="2" width="70.1640625" customWidth="1"/>
    <col min="3" max="3" width="42.1640625" customWidth="1"/>
    <col min="4" max="4" width="23.1640625" customWidth="1"/>
    <col min="5" max="5" width="10.83203125" customWidth="1"/>
    <col min="6" max="6" width="31.5" customWidth="1"/>
    <col min="7" max="7" width="69.5" customWidth="1"/>
    <col min="8" max="8" width="40.6640625" customWidth="1"/>
    <col min="9" max="10" width="66.83203125" customWidth="1"/>
    <col min="11" max="11" width="69.1640625" customWidth="1"/>
    <col min="12" max="12" width="67" customWidth="1"/>
    <col min="13" max="13" width="30.6640625" customWidth="1"/>
    <col min="14" max="14" width="34.5" customWidth="1"/>
    <col min="15" max="15" width="21.83203125" customWidth="1"/>
  </cols>
  <sheetData>
    <row r="1" spans="1:15" x14ac:dyDescent="0.2">
      <c r="A1" s="2" t="s">
        <v>87</v>
      </c>
      <c r="B1" s="1"/>
    </row>
    <row r="2" spans="1:15" x14ac:dyDescent="0.2">
      <c r="B2" s="5"/>
    </row>
    <row r="3" spans="1:15" x14ac:dyDescent="0.2">
      <c r="A3" t="s">
        <v>79</v>
      </c>
      <c r="F3" t="s">
        <v>86</v>
      </c>
    </row>
    <row r="4" spans="1:15" x14ac:dyDescent="0.2">
      <c r="F4" s="2" t="s">
        <v>23</v>
      </c>
      <c r="G4" s="7" t="s">
        <v>18</v>
      </c>
      <c r="H4" s="7" t="s">
        <v>81</v>
      </c>
      <c r="I4" s="7" t="s">
        <v>19</v>
      </c>
      <c r="J4" s="7" t="s">
        <v>82</v>
      </c>
      <c r="K4" s="7" t="s">
        <v>20</v>
      </c>
      <c r="L4" s="7" t="s">
        <v>83</v>
      </c>
      <c r="M4" s="7" t="s">
        <v>75</v>
      </c>
      <c r="N4" s="7" t="s">
        <v>84</v>
      </c>
      <c r="O4" s="7" t="s">
        <v>85</v>
      </c>
    </row>
    <row r="5" spans="1:15" x14ac:dyDescent="0.2">
      <c r="A5" s="2" t="s">
        <v>0</v>
      </c>
      <c r="B5" s="2" t="s">
        <v>22</v>
      </c>
      <c r="C5" s="2" t="s">
        <v>21</v>
      </c>
      <c r="D5" s="2" t="s">
        <v>78</v>
      </c>
      <c r="G5" s="2" t="s">
        <v>22</v>
      </c>
      <c r="H5" s="2" t="s">
        <v>21</v>
      </c>
      <c r="I5" s="2" t="s">
        <v>22</v>
      </c>
      <c r="J5" s="2" t="s">
        <v>21</v>
      </c>
      <c r="K5" s="2" t="s">
        <v>22</v>
      </c>
      <c r="L5" s="2" t="s">
        <v>21</v>
      </c>
      <c r="M5" s="2" t="s">
        <v>76</v>
      </c>
      <c r="N5" s="2" t="s">
        <v>77</v>
      </c>
      <c r="O5" s="2" t="s">
        <v>80</v>
      </c>
    </row>
    <row r="6" spans="1:15" x14ac:dyDescent="0.2">
      <c r="A6" t="s">
        <v>1</v>
      </c>
      <c r="B6" s="4">
        <v>4677608</v>
      </c>
      <c r="C6" s="1">
        <v>106477703</v>
      </c>
      <c r="D6">
        <f xml:space="preserve"> (B6 / C6) * 100</f>
        <v>4.3930399212312086</v>
      </c>
      <c r="F6" s="6" t="s">
        <v>24</v>
      </c>
      <c r="G6" s="8">
        <v>78804</v>
      </c>
      <c r="H6" s="1">
        <v>1952675</v>
      </c>
      <c r="I6" s="1">
        <v>126938</v>
      </c>
      <c r="J6" s="1">
        <v>1941610</v>
      </c>
      <c r="K6" s="1">
        <v>113617</v>
      </c>
      <c r="L6" s="1">
        <v>1946707</v>
      </c>
      <c r="M6" s="3">
        <f xml:space="preserve"> G6 + I6 + K6</f>
        <v>319359</v>
      </c>
      <c r="N6" s="3">
        <f xml:space="preserve"> H6 + J6 + L6</f>
        <v>5840992</v>
      </c>
      <c r="O6">
        <f xml:space="preserve"> (M6 / N6) * 100</f>
        <v>5.4675472933364739</v>
      </c>
    </row>
    <row r="7" spans="1:15" x14ac:dyDescent="0.2">
      <c r="A7" t="s">
        <v>2</v>
      </c>
      <c r="B7" s="1">
        <v>5151012</v>
      </c>
      <c r="C7" s="1">
        <v>115525817</v>
      </c>
      <c r="D7">
        <f t="shared" ref="D7:D25" si="0" xml:space="preserve"> (B7 / C7) * 100</f>
        <v>4.4587540116682316</v>
      </c>
      <c r="F7" t="s">
        <v>25</v>
      </c>
      <c r="G7" s="1">
        <v>13821</v>
      </c>
      <c r="H7" s="3">
        <v>235589</v>
      </c>
      <c r="I7" s="1">
        <v>13552</v>
      </c>
      <c r="J7" s="1">
        <v>249389</v>
      </c>
      <c r="K7" s="1">
        <v>26855</v>
      </c>
      <c r="L7" s="1">
        <v>237279</v>
      </c>
      <c r="M7" s="3">
        <f t="shared" ref="M7:M56" si="1" xml:space="preserve"> G7 + I7 + K7</f>
        <v>54228</v>
      </c>
      <c r="N7" s="3">
        <f t="shared" ref="N7:N56" si="2" xml:space="preserve"> H7 + J7 + L7</f>
        <v>722257</v>
      </c>
      <c r="O7">
        <f t="shared" ref="O7:O56" si="3" xml:space="preserve"> (M7 / N7) * 100</f>
        <v>7.508130762318677</v>
      </c>
    </row>
    <row r="8" spans="1:15" x14ac:dyDescent="0.2">
      <c r="A8" t="s">
        <v>3</v>
      </c>
      <c r="B8" s="1">
        <v>4563421</v>
      </c>
      <c r="C8" s="1">
        <v>114313498</v>
      </c>
      <c r="D8">
        <f t="shared" si="0"/>
        <v>3.9920228842966559</v>
      </c>
      <c r="F8" t="s">
        <v>26</v>
      </c>
      <c r="G8" s="3">
        <v>131729</v>
      </c>
      <c r="H8" s="1">
        <v>2609889</v>
      </c>
      <c r="I8" s="1">
        <v>75264</v>
      </c>
      <c r="J8" s="1">
        <v>2761072</v>
      </c>
      <c r="K8" s="1">
        <v>270121</v>
      </c>
      <c r="L8" s="1">
        <v>2770600</v>
      </c>
      <c r="M8" s="3">
        <f t="shared" si="1"/>
        <v>477114</v>
      </c>
      <c r="N8" s="3">
        <f t="shared" si="2"/>
        <v>8141561</v>
      </c>
      <c r="O8">
        <f t="shared" si="3"/>
        <v>5.8602275411312403</v>
      </c>
    </row>
    <row r="9" spans="1:15" x14ac:dyDescent="0.2">
      <c r="A9" t="s">
        <v>4</v>
      </c>
      <c r="B9" s="1">
        <v>5463247</v>
      </c>
      <c r="C9" s="1">
        <v>108243064</v>
      </c>
      <c r="D9">
        <f t="shared" si="0"/>
        <v>5.0472028397126678</v>
      </c>
      <c r="F9" t="s">
        <v>27</v>
      </c>
      <c r="G9" s="4">
        <v>76957</v>
      </c>
      <c r="H9" s="3">
        <v>1103267</v>
      </c>
      <c r="I9" s="1">
        <v>52045</v>
      </c>
      <c r="J9" s="1">
        <v>1256642</v>
      </c>
      <c r="K9" s="1">
        <v>78844</v>
      </c>
      <c r="L9" s="1">
        <v>1236501</v>
      </c>
      <c r="M9" s="3">
        <f t="shared" si="1"/>
        <v>207846</v>
      </c>
      <c r="N9" s="3">
        <f t="shared" si="2"/>
        <v>3596410</v>
      </c>
      <c r="O9">
        <f t="shared" si="3"/>
        <v>5.779263209700785</v>
      </c>
    </row>
    <row r="10" spans="1:15" x14ac:dyDescent="0.2">
      <c r="A10" t="s">
        <v>5</v>
      </c>
      <c r="B10" s="1">
        <v>4832147</v>
      </c>
      <c r="C10" s="1">
        <v>105264132</v>
      </c>
      <c r="D10">
        <f t="shared" si="0"/>
        <v>4.5904971695391934</v>
      </c>
      <c r="F10" t="s">
        <v>28</v>
      </c>
      <c r="G10" s="1">
        <v>663276</v>
      </c>
      <c r="H10" s="1">
        <v>15811633</v>
      </c>
      <c r="I10" s="1">
        <v>734005</v>
      </c>
      <c r="J10" s="1">
        <v>15332426</v>
      </c>
      <c r="K10" s="1">
        <v>468309</v>
      </c>
      <c r="L10" s="1">
        <v>15634922</v>
      </c>
      <c r="M10" s="3">
        <f t="shared" si="1"/>
        <v>1865590</v>
      </c>
      <c r="N10" s="3">
        <f t="shared" si="2"/>
        <v>46778981</v>
      </c>
      <c r="O10">
        <f t="shared" si="3"/>
        <v>3.9880945675152693</v>
      </c>
    </row>
    <row r="11" spans="1:15" x14ac:dyDescent="0.2">
      <c r="A11" t="s">
        <v>6</v>
      </c>
      <c r="B11" s="1">
        <v>4866253</v>
      </c>
      <c r="C11" s="1">
        <v>103177888</v>
      </c>
      <c r="D11">
        <f t="shared" si="0"/>
        <v>4.7163719807872013</v>
      </c>
      <c r="F11" t="s">
        <v>29</v>
      </c>
      <c r="G11" s="1">
        <v>62231</v>
      </c>
      <c r="H11" s="1">
        <v>2154231</v>
      </c>
      <c r="I11" s="1">
        <v>125098</v>
      </c>
      <c r="J11" s="1">
        <v>1922487</v>
      </c>
      <c r="K11" s="1">
        <v>99654</v>
      </c>
      <c r="L11" s="1">
        <v>1875978</v>
      </c>
      <c r="M11" s="3">
        <f t="shared" si="1"/>
        <v>286983</v>
      </c>
      <c r="N11" s="3">
        <f t="shared" si="2"/>
        <v>5952696</v>
      </c>
      <c r="O11">
        <f t="shared" si="3"/>
        <v>4.8210592309770224</v>
      </c>
    </row>
    <row r="12" spans="1:15" x14ac:dyDescent="0.2">
      <c r="A12" t="s">
        <v>7</v>
      </c>
      <c r="B12" s="1">
        <v>4274835</v>
      </c>
      <c r="C12" s="1">
        <v>107782663</v>
      </c>
      <c r="D12">
        <f t="shared" si="0"/>
        <v>3.9661619791301685</v>
      </c>
      <c r="F12" t="s">
        <v>30</v>
      </c>
      <c r="G12" s="3">
        <v>49162</v>
      </c>
      <c r="H12" s="1">
        <v>1307773</v>
      </c>
      <c r="I12" s="1">
        <v>78242</v>
      </c>
      <c r="J12" s="1">
        <v>1236426</v>
      </c>
      <c r="K12" s="1">
        <v>52231</v>
      </c>
      <c r="L12" s="1">
        <v>1218899</v>
      </c>
      <c r="M12" s="3">
        <f t="shared" si="1"/>
        <v>179635</v>
      </c>
      <c r="N12" s="3">
        <f t="shared" si="2"/>
        <v>3763098</v>
      </c>
      <c r="O12">
        <f t="shared" si="3"/>
        <v>4.7735934594315639</v>
      </c>
    </row>
    <row r="13" spans="1:15" x14ac:dyDescent="0.2">
      <c r="A13" t="s">
        <v>8</v>
      </c>
      <c r="B13" s="1">
        <v>4241773</v>
      </c>
      <c r="C13" s="1">
        <v>106371747</v>
      </c>
      <c r="D13">
        <f t="shared" si="0"/>
        <v>3.9876876328824418</v>
      </c>
      <c r="F13" t="s">
        <v>31</v>
      </c>
      <c r="G13" s="1">
        <v>34259</v>
      </c>
      <c r="H13" s="4">
        <v>368632</v>
      </c>
      <c r="I13" s="1">
        <v>14338</v>
      </c>
      <c r="J13" s="1">
        <v>353198</v>
      </c>
      <c r="K13" s="1">
        <v>15231</v>
      </c>
      <c r="L13" s="1">
        <v>386878</v>
      </c>
      <c r="M13" s="3">
        <f t="shared" si="1"/>
        <v>63828</v>
      </c>
      <c r="N13" s="3">
        <f t="shared" si="2"/>
        <v>1108708</v>
      </c>
      <c r="O13" s="11">
        <f t="shared" si="3"/>
        <v>5.7569711772621819</v>
      </c>
    </row>
    <row r="14" spans="1:15" x14ac:dyDescent="0.2">
      <c r="A14" t="s">
        <v>9</v>
      </c>
      <c r="B14" s="1">
        <v>4923569</v>
      </c>
      <c r="C14" s="1">
        <v>113682488</v>
      </c>
      <c r="D14">
        <f t="shared" si="0"/>
        <v>4.3309827983356595</v>
      </c>
      <c r="F14" t="s">
        <v>32</v>
      </c>
      <c r="G14" s="1">
        <v>13335</v>
      </c>
      <c r="H14" s="1">
        <v>205252</v>
      </c>
      <c r="I14" s="10">
        <v>9825</v>
      </c>
      <c r="J14" s="4">
        <v>199236</v>
      </c>
      <c r="K14" s="1">
        <v>5699</v>
      </c>
      <c r="L14" s="1">
        <v>193769</v>
      </c>
      <c r="M14" s="3">
        <f t="shared" si="1"/>
        <v>28859</v>
      </c>
      <c r="N14" s="3">
        <f t="shared" si="2"/>
        <v>598257</v>
      </c>
      <c r="O14">
        <f t="shared" si="3"/>
        <v>4.823846607728786</v>
      </c>
    </row>
    <row r="15" spans="1:15" x14ac:dyDescent="0.2">
      <c r="A15" t="s">
        <v>10</v>
      </c>
      <c r="B15" s="1">
        <v>4579783</v>
      </c>
      <c r="C15" s="1">
        <v>113062409</v>
      </c>
      <c r="D15">
        <f t="shared" si="0"/>
        <v>4.0506681579728232</v>
      </c>
      <c r="F15" t="s">
        <v>33</v>
      </c>
      <c r="G15" s="1">
        <v>375291</v>
      </c>
      <c r="H15" s="4">
        <v>8732074</v>
      </c>
      <c r="I15" s="1">
        <v>672760</v>
      </c>
      <c r="J15" s="1">
        <v>9089892</v>
      </c>
      <c r="K15" s="1">
        <v>740349</v>
      </c>
      <c r="L15" s="1">
        <v>8949226</v>
      </c>
      <c r="M15" s="3">
        <f t="shared" si="1"/>
        <v>1788400</v>
      </c>
      <c r="N15" s="3">
        <f t="shared" si="2"/>
        <v>26771192</v>
      </c>
      <c r="O15">
        <f t="shared" si="3"/>
        <v>6.6803151686335074</v>
      </c>
    </row>
    <row r="16" spans="1:15" x14ac:dyDescent="0.2">
      <c r="A16" t="s">
        <v>11</v>
      </c>
      <c r="B16" s="1">
        <v>4441221</v>
      </c>
      <c r="C16" s="1">
        <v>114003979</v>
      </c>
      <c r="D16">
        <f t="shared" si="0"/>
        <v>3.8956719221177361</v>
      </c>
      <c r="F16" t="s">
        <v>34</v>
      </c>
      <c r="G16" s="1">
        <v>231385</v>
      </c>
      <c r="H16" s="3">
        <v>3849299</v>
      </c>
      <c r="I16" s="1">
        <v>357951</v>
      </c>
      <c r="J16" s="4">
        <v>4056419</v>
      </c>
      <c r="K16" s="1">
        <v>230365</v>
      </c>
      <c r="L16" s="1">
        <v>4119402</v>
      </c>
      <c r="M16" s="3">
        <f t="shared" si="1"/>
        <v>819701</v>
      </c>
      <c r="N16" s="3">
        <f t="shared" si="2"/>
        <v>12025120</v>
      </c>
      <c r="O16" s="11">
        <f t="shared" si="3"/>
        <v>6.8165723086339263</v>
      </c>
    </row>
    <row r="17" spans="1:15" x14ac:dyDescent="0.2">
      <c r="A17" t="s">
        <v>12</v>
      </c>
      <c r="B17" s="1">
        <v>5423363</v>
      </c>
      <c r="C17" s="1">
        <v>115585275</v>
      </c>
      <c r="D17">
        <f t="shared" si="0"/>
        <v>4.692088157423167</v>
      </c>
      <c r="F17" t="s">
        <v>35</v>
      </c>
      <c r="G17" s="3">
        <v>10830</v>
      </c>
      <c r="H17" s="3">
        <v>535457</v>
      </c>
      <c r="I17" s="1">
        <v>14104</v>
      </c>
      <c r="J17" s="4">
        <v>450432</v>
      </c>
      <c r="K17" s="1">
        <v>38712</v>
      </c>
      <c r="L17" s="1">
        <v>567544</v>
      </c>
      <c r="M17" s="3">
        <f t="shared" si="1"/>
        <v>63646</v>
      </c>
      <c r="N17" s="3">
        <f t="shared" si="2"/>
        <v>1553433</v>
      </c>
      <c r="O17" s="11">
        <f t="shared" si="3"/>
        <v>4.0971190904274595</v>
      </c>
    </row>
    <row r="18" spans="1:15" x14ac:dyDescent="0.2">
      <c r="A18" t="s">
        <v>13</v>
      </c>
      <c r="B18" s="1">
        <v>5133182</v>
      </c>
      <c r="C18" s="1">
        <v>118621947</v>
      </c>
      <c r="D18">
        <f t="shared" si="0"/>
        <v>4.327345933716634</v>
      </c>
      <c r="F18" t="s">
        <v>36</v>
      </c>
      <c r="G18" s="1">
        <v>29041</v>
      </c>
      <c r="H18" s="1">
        <v>583664</v>
      </c>
      <c r="I18" s="1">
        <v>25305</v>
      </c>
      <c r="J18" s="1">
        <v>594079</v>
      </c>
      <c r="K18" s="1">
        <v>22036</v>
      </c>
      <c r="L18" s="1">
        <v>569254</v>
      </c>
      <c r="M18" s="3">
        <f t="shared" si="1"/>
        <v>76382</v>
      </c>
      <c r="N18" s="3">
        <f t="shared" si="2"/>
        <v>1746997</v>
      </c>
      <c r="O18">
        <f t="shared" si="3"/>
        <v>4.3721883895622033</v>
      </c>
    </row>
    <row r="19" spans="1:15" x14ac:dyDescent="0.2">
      <c r="A19" t="s">
        <v>14</v>
      </c>
      <c r="B19" s="1">
        <v>4709630</v>
      </c>
      <c r="C19" s="1">
        <v>116706998</v>
      </c>
      <c r="D19">
        <f t="shared" si="0"/>
        <v>4.0354306774303286</v>
      </c>
      <c r="F19" t="s">
        <v>37</v>
      </c>
      <c r="G19" s="1">
        <v>88292</v>
      </c>
      <c r="H19" s="1">
        <v>3974726</v>
      </c>
      <c r="I19" s="1">
        <v>221707</v>
      </c>
      <c r="J19" s="1">
        <v>4914196</v>
      </c>
      <c r="K19" s="1">
        <v>174102</v>
      </c>
      <c r="L19" s="1">
        <v>4513336</v>
      </c>
      <c r="M19" s="3">
        <f t="shared" si="1"/>
        <v>484101</v>
      </c>
      <c r="N19" s="3">
        <f t="shared" si="2"/>
        <v>13402258</v>
      </c>
      <c r="O19">
        <f t="shared" si="3"/>
        <v>3.6120853665106285</v>
      </c>
    </row>
    <row r="20" spans="1:15" x14ac:dyDescent="0.2">
      <c r="A20" t="s">
        <v>15</v>
      </c>
      <c r="B20" s="1">
        <v>4907563</v>
      </c>
      <c r="C20" s="1">
        <v>115011307</v>
      </c>
      <c r="D20">
        <f t="shared" si="0"/>
        <v>4.2670265454856544</v>
      </c>
      <c r="F20" t="s">
        <v>38</v>
      </c>
      <c r="G20">
        <v>171105</v>
      </c>
      <c r="H20" s="3">
        <v>2396637</v>
      </c>
      <c r="I20" s="1">
        <v>131446</v>
      </c>
      <c r="J20" s="1">
        <v>2572143</v>
      </c>
      <c r="K20" s="1">
        <v>117240</v>
      </c>
      <c r="L20" s="1">
        <v>2474313</v>
      </c>
      <c r="M20" s="3">
        <f t="shared" si="1"/>
        <v>419791</v>
      </c>
      <c r="N20" s="3">
        <f t="shared" si="2"/>
        <v>7443093</v>
      </c>
      <c r="O20">
        <f t="shared" si="3"/>
        <v>5.6400074538904725</v>
      </c>
    </row>
    <row r="21" spans="1:15" x14ac:dyDescent="0.2">
      <c r="A21" t="s">
        <v>16</v>
      </c>
      <c r="B21" s="1">
        <v>5441639</v>
      </c>
      <c r="C21" s="1">
        <v>114553028</v>
      </c>
      <c r="D21">
        <f t="shared" si="0"/>
        <v>4.7503231429203252</v>
      </c>
      <c r="F21" t="s">
        <v>39</v>
      </c>
      <c r="G21" s="1">
        <v>37082</v>
      </c>
      <c r="H21" s="1">
        <v>1018593</v>
      </c>
      <c r="I21" s="1">
        <v>42234</v>
      </c>
      <c r="J21" s="1">
        <v>1095330</v>
      </c>
      <c r="K21" s="1">
        <v>46266</v>
      </c>
      <c r="L21" s="1">
        <v>974766</v>
      </c>
      <c r="M21" s="3">
        <f t="shared" si="1"/>
        <v>125582</v>
      </c>
      <c r="N21" s="3">
        <f t="shared" si="2"/>
        <v>3088689</v>
      </c>
      <c r="O21">
        <f t="shared" si="3"/>
        <v>4.0658674278957836</v>
      </c>
    </row>
    <row r="22" spans="1:15" x14ac:dyDescent="0.2">
      <c r="A22" t="s">
        <v>17</v>
      </c>
      <c r="B22" s="1">
        <v>5585645</v>
      </c>
      <c r="C22" s="1">
        <v>116797303</v>
      </c>
      <c r="D22">
        <f t="shared" si="0"/>
        <v>4.7823407360699077</v>
      </c>
      <c r="F22" t="s">
        <v>40</v>
      </c>
      <c r="G22" s="1">
        <v>44751</v>
      </c>
      <c r="H22" s="1">
        <v>1046139</v>
      </c>
      <c r="I22" s="1">
        <v>55169</v>
      </c>
      <c r="J22" s="1">
        <v>975599</v>
      </c>
      <c r="K22" s="1">
        <v>22976</v>
      </c>
      <c r="L22" s="1">
        <v>1004085</v>
      </c>
      <c r="M22" s="3">
        <f t="shared" si="1"/>
        <v>122896</v>
      </c>
      <c r="N22" s="3">
        <f t="shared" si="2"/>
        <v>3025823</v>
      </c>
      <c r="O22">
        <f t="shared" si="3"/>
        <v>4.0615726696505376</v>
      </c>
    </row>
    <row r="23" spans="1:15" x14ac:dyDescent="0.2">
      <c r="A23" t="s">
        <v>18</v>
      </c>
      <c r="B23" s="1">
        <v>5682510</v>
      </c>
      <c r="C23" s="1">
        <v>120800881</v>
      </c>
      <c r="D23">
        <f t="shared" si="0"/>
        <v>4.7040302628256496</v>
      </c>
      <c r="F23" t="s">
        <v>41</v>
      </c>
      <c r="G23" s="1">
        <v>102256</v>
      </c>
      <c r="H23" s="1">
        <v>1556536</v>
      </c>
      <c r="I23" s="1">
        <v>75839</v>
      </c>
      <c r="J23" s="1">
        <v>1709904</v>
      </c>
      <c r="K23" s="1">
        <v>113991</v>
      </c>
      <c r="L23" s="1">
        <v>1664571</v>
      </c>
      <c r="M23" s="3">
        <f t="shared" si="1"/>
        <v>292086</v>
      </c>
      <c r="N23" s="3">
        <f t="shared" si="2"/>
        <v>4931011</v>
      </c>
      <c r="O23">
        <f t="shared" si="3"/>
        <v>5.9234505865024438</v>
      </c>
    </row>
    <row r="24" spans="1:15" x14ac:dyDescent="0.2">
      <c r="A24" t="s">
        <v>19</v>
      </c>
      <c r="B24" s="1">
        <v>6296388</v>
      </c>
      <c r="C24" s="1">
        <v>123538544</v>
      </c>
      <c r="D24">
        <f t="shared" si="0"/>
        <v>5.0966992131621689</v>
      </c>
      <c r="F24" t="s">
        <v>42</v>
      </c>
      <c r="G24" s="1">
        <v>165796</v>
      </c>
      <c r="H24" s="1">
        <v>1745356</v>
      </c>
      <c r="I24" s="1">
        <v>113673</v>
      </c>
      <c r="J24" s="1">
        <v>1713973</v>
      </c>
      <c r="K24" s="1">
        <v>92918</v>
      </c>
      <c r="L24" s="1">
        <v>1860396</v>
      </c>
      <c r="M24" s="3">
        <f t="shared" si="1"/>
        <v>372387</v>
      </c>
      <c r="N24" s="3">
        <f t="shared" si="2"/>
        <v>5319725</v>
      </c>
      <c r="O24">
        <f t="shared" si="3"/>
        <v>7.0001174872761283</v>
      </c>
    </row>
    <row r="25" spans="1:15" x14ac:dyDescent="0.2">
      <c r="A25" t="s">
        <v>20</v>
      </c>
      <c r="B25" s="1">
        <v>6544387</v>
      </c>
      <c r="C25" s="3">
        <v>121987368</v>
      </c>
      <c r="D25">
        <f t="shared" si="0"/>
        <v>5.36480711674999</v>
      </c>
      <c r="F25" t="s">
        <v>43</v>
      </c>
      <c r="G25" s="1">
        <v>17881</v>
      </c>
      <c r="H25" s="1">
        <v>461333</v>
      </c>
      <c r="I25" s="1">
        <v>38284</v>
      </c>
      <c r="J25" s="1">
        <v>467357</v>
      </c>
      <c r="K25" s="1">
        <v>14528</v>
      </c>
      <c r="L25" s="1">
        <v>450351</v>
      </c>
      <c r="M25" s="3">
        <f t="shared" si="1"/>
        <v>70693</v>
      </c>
      <c r="N25" s="3">
        <f t="shared" si="2"/>
        <v>1379041</v>
      </c>
      <c r="O25">
        <f t="shared" si="3"/>
        <v>5.1262435272047746</v>
      </c>
    </row>
    <row r="26" spans="1:15" x14ac:dyDescent="0.2">
      <c r="F26" t="s">
        <v>44</v>
      </c>
      <c r="G26" s="1">
        <v>164229</v>
      </c>
      <c r="H26" s="1">
        <v>2245197</v>
      </c>
      <c r="I26" s="1">
        <v>99091</v>
      </c>
      <c r="J26" s="4">
        <v>2102203</v>
      </c>
      <c r="K26" s="1">
        <v>140941</v>
      </c>
      <c r="L26" s="1">
        <v>2170939</v>
      </c>
      <c r="M26" s="3">
        <f t="shared" si="1"/>
        <v>404261</v>
      </c>
      <c r="N26" s="3">
        <f t="shared" si="2"/>
        <v>6518339</v>
      </c>
      <c r="O26" s="11">
        <f t="shared" si="3"/>
        <v>6.2019020489729053</v>
      </c>
    </row>
    <row r="27" spans="1:15" x14ac:dyDescent="0.2">
      <c r="F27" t="s">
        <v>45</v>
      </c>
      <c r="G27" s="1">
        <v>81671</v>
      </c>
      <c r="H27" s="1">
        <v>2273349</v>
      </c>
      <c r="I27" s="1">
        <v>125514</v>
      </c>
      <c r="J27" s="1">
        <v>2353570</v>
      </c>
      <c r="K27" s="1">
        <v>106774</v>
      </c>
      <c r="L27" s="1">
        <v>2225653</v>
      </c>
      <c r="M27" s="3">
        <f t="shared" si="1"/>
        <v>313959</v>
      </c>
      <c r="N27" s="3">
        <f t="shared" si="2"/>
        <v>6852572</v>
      </c>
      <c r="O27">
        <f t="shared" si="3"/>
        <v>4.5816227833870258</v>
      </c>
    </row>
    <row r="28" spans="1:15" x14ac:dyDescent="0.2">
      <c r="F28" t="s">
        <v>46</v>
      </c>
      <c r="G28" s="1">
        <v>176266</v>
      </c>
      <c r="H28" s="1">
        <v>3440261</v>
      </c>
      <c r="I28" s="1">
        <v>200218</v>
      </c>
      <c r="J28" s="1">
        <v>3796666</v>
      </c>
      <c r="K28" s="1">
        <v>181279</v>
      </c>
      <c r="L28" s="1">
        <v>3592458</v>
      </c>
      <c r="M28" s="3">
        <f t="shared" si="1"/>
        <v>557763</v>
      </c>
      <c r="N28" s="3">
        <f t="shared" si="2"/>
        <v>10829385</v>
      </c>
      <c r="O28">
        <f t="shared" si="3"/>
        <v>5.1504586825567653</v>
      </c>
    </row>
    <row r="29" spans="1:15" x14ac:dyDescent="0.2">
      <c r="F29" t="s">
        <v>47</v>
      </c>
      <c r="G29" s="1">
        <v>84134</v>
      </c>
      <c r="H29" s="1">
        <v>1553351</v>
      </c>
      <c r="I29" s="1">
        <v>50100</v>
      </c>
      <c r="J29" s="4">
        <v>1717884</v>
      </c>
      <c r="K29" s="1">
        <v>120102</v>
      </c>
      <c r="L29" s="1">
        <v>1681262</v>
      </c>
      <c r="M29" s="3">
        <f t="shared" si="1"/>
        <v>254336</v>
      </c>
      <c r="N29" s="3">
        <f t="shared" si="2"/>
        <v>4952497</v>
      </c>
      <c r="O29">
        <f t="shared" si="3"/>
        <v>5.1355104303950103</v>
      </c>
    </row>
    <row r="30" spans="1:15" x14ac:dyDescent="0.2">
      <c r="A30" s="12"/>
      <c r="B30" s="14"/>
      <c r="F30" t="s">
        <v>48</v>
      </c>
      <c r="G30" s="1">
        <v>104826</v>
      </c>
      <c r="H30" s="1">
        <v>1255877</v>
      </c>
      <c r="I30" s="1">
        <v>100209</v>
      </c>
      <c r="J30" s="1">
        <v>1368325</v>
      </c>
      <c r="K30" s="1">
        <v>66937</v>
      </c>
      <c r="L30" s="1">
        <v>1295457</v>
      </c>
      <c r="M30" s="3">
        <f t="shared" si="1"/>
        <v>271972</v>
      </c>
      <c r="N30" s="3">
        <f t="shared" si="2"/>
        <v>3919659</v>
      </c>
      <c r="O30">
        <f t="shared" si="3"/>
        <v>6.9386648175262184</v>
      </c>
    </row>
    <row r="31" spans="1:15" x14ac:dyDescent="0.2">
      <c r="A31" s="13"/>
      <c r="F31" t="s">
        <v>49</v>
      </c>
      <c r="G31" s="1">
        <v>136507</v>
      </c>
      <c r="H31" s="1">
        <v>2224612</v>
      </c>
      <c r="I31" s="1">
        <v>87215</v>
      </c>
      <c r="J31" s="1">
        <v>1938021</v>
      </c>
      <c r="K31" s="1">
        <v>101642</v>
      </c>
      <c r="L31" s="1">
        <v>2108021</v>
      </c>
      <c r="M31" s="3">
        <f t="shared" si="1"/>
        <v>325364</v>
      </c>
      <c r="N31" s="3">
        <f t="shared" si="2"/>
        <v>6270654</v>
      </c>
      <c r="O31">
        <f t="shared" si="3"/>
        <v>5.1886772894820865</v>
      </c>
    </row>
    <row r="32" spans="1:15" x14ac:dyDescent="0.2">
      <c r="A32" s="12"/>
      <c r="B32" s="15"/>
      <c r="F32" t="s">
        <v>50</v>
      </c>
      <c r="G32" s="1">
        <v>9817</v>
      </c>
      <c r="H32" s="1">
        <v>357861</v>
      </c>
      <c r="I32" s="1">
        <v>14278</v>
      </c>
      <c r="J32" s="1">
        <v>368291</v>
      </c>
      <c r="K32" s="1">
        <v>40383</v>
      </c>
      <c r="L32" s="1">
        <v>389434</v>
      </c>
      <c r="M32" s="3">
        <f t="shared" si="1"/>
        <v>64478</v>
      </c>
      <c r="N32" s="3">
        <f t="shared" si="2"/>
        <v>1115586</v>
      </c>
      <c r="O32">
        <f t="shared" si="3"/>
        <v>5.7797426643934218</v>
      </c>
    </row>
    <row r="33" spans="1:15" x14ac:dyDescent="0.2">
      <c r="A33" s="13"/>
      <c r="B33" s="15"/>
      <c r="F33" t="s">
        <v>51</v>
      </c>
      <c r="G33" s="1">
        <v>36783</v>
      </c>
      <c r="H33" s="1">
        <v>676836</v>
      </c>
      <c r="I33" s="1">
        <v>29406</v>
      </c>
      <c r="J33" s="1">
        <v>657826</v>
      </c>
      <c r="K33" s="1">
        <v>33067</v>
      </c>
      <c r="L33" s="1">
        <v>716605</v>
      </c>
      <c r="M33" s="3">
        <f t="shared" si="1"/>
        <v>99256</v>
      </c>
      <c r="N33" s="3">
        <f t="shared" si="2"/>
        <v>2051267</v>
      </c>
      <c r="O33">
        <f t="shared" si="3"/>
        <v>4.8387655044418887</v>
      </c>
    </row>
    <row r="34" spans="1:15" x14ac:dyDescent="0.2">
      <c r="A34" s="12"/>
      <c r="B34" s="16"/>
      <c r="F34" t="s">
        <v>52</v>
      </c>
      <c r="G34" s="1">
        <v>61769</v>
      </c>
      <c r="H34" s="1">
        <v>1271142</v>
      </c>
      <c r="I34" s="1">
        <v>25774</v>
      </c>
      <c r="J34" s="1">
        <v>1264966</v>
      </c>
      <c r="K34" s="1">
        <v>58814</v>
      </c>
      <c r="L34" s="1">
        <v>1262476</v>
      </c>
      <c r="M34" s="3">
        <f t="shared" si="1"/>
        <v>146357</v>
      </c>
      <c r="N34" s="3">
        <f t="shared" si="2"/>
        <v>3798584</v>
      </c>
      <c r="O34">
        <f t="shared" si="3"/>
        <v>3.8529357255229844</v>
      </c>
    </row>
    <row r="35" spans="1:15" x14ac:dyDescent="0.2">
      <c r="A35" s="13"/>
      <c r="B35" s="16"/>
      <c r="F35" t="s">
        <v>53</v>
      </c>
      <c r="G35" s="1">
        <v>10451</v>
      </c>
      <c r="H35" s="9">
        <v>409402</v>
      </c>
      <c r="I35" s="1">
        <v>22775</v>
      </c>
      <c r="J35" s="1">
        <v>450517</v>
      </c>
      <c r="K35" s="1">
        <v>17567</v>
      </c>
      <c r="L35" s="1">
        <v>460788</v>
      </c>
      <c r="M35" s="3">
        <f t="shared" si="1"/>
        <v>50793</v>
      </c>
      <c r="N35" s="3">
        <f t="shared" si="2"/>
        <v>1320707</v>
      </c>
      <c r="O35">
        <f t="shared" si="3"/>
        <v>3.8458946609656799</v>
      </c>
    </row>
    <row r="36" spans="1:15" x14ac:dyDescent="0.2">
      <c r="A36" s="12"/>
      <c r="B36" s="16"/>
      <c r="F36" t="s">
        <v>54</v>
      </c>
      <c r="G36" s="1">
        <v>55726</v>
      </c>
      <c r="H36" s="1">
        <v>3274721</v>
      </c>
      <c r="I36" s="1">
        <v>81775</v>
      </c>
      <c r="J36" s="1">
        <v>3287295</v>
      </c>
      <c r="K36" s="1">
        <v>137307</v>
      </c>
      <c r="L36" s="1">
        <v>3289114</v>
      </c>
      <c r="M36" s="3">
        <f t="shared" si="1"/>
        <v>274808</v>
      </c>
      <c r="N36" s="3">
        <f t="shared" si="2"/>
        <v>9851130</v>
      </c>
      <c r="O36">
        <f t="shared" si="3"/>
        <v>2.7896089078105759</v>
      </c>
    </row>
    <row r="37" spans="1:15" x14ac:dyDescent="0.2">
      <c r="A37" s="13"/>
      <c r="B37" s="16"/>
      <c r="F37" t="s">
        <v>55</v>
      </c>
      <c r="G37" s="1">
        <v>39139</v>
      </c>
      <c r="H37" s="1">
        <v>842591</v>
      </c>
      <c r="I37" s="1">
        <v>24492</v>
      </c>
      <c r="J37" s="1">
        <v>872877</v>
      </c>
      <c r="K37" s="1">
        <v>44941</v>
      </c>
      <c r="L37" s="1">
        <v>979082</v>
      </c>
      <c r="M37" s="3">
        <f t="shared" si="1"/>
        <v>108572</v>
      </c>
      <c r="N37" s="3">
        <f t="shared" si="2"/>
        <v>2694550</v>
      </c>
      <c r="O37">
        <f t="shared" si="3"/>
        <v>4.0293184390714591</v>
      </c>
    </row>
    <row r="38" spans="1:15" x14ac:dyDescent="0.2">
      <c r="A38" s="12"/>
      <c r="B38" s="16"/>
      <c r="F38" t="s">
        <v>56</v>
      </c>
      <c r="G38" s="1">
        <v>326074</v>
      </c>
      <c r="H38" s="3">
        <v>7662023</v>
      </c>
      <c r="I38" s="1">
        <v>417041</v>
      </c>
      <c r="J38" s="1">
        <v>7549041</v>
      </c>
      <c r="K38" s="1">
        <v>235786</v>
      </c>
      <c r="L38" s="1">
        <v>7411211</v>
      </c>
      <c r="M38" s="3">
        <f t="shared" si="1"/>
        <v>978901</v>
      </c>
      <c r="N38" s="3">
        <f t="shared" si="2"/>
        <v>22622275</v>
      </c>
      <c r="O38">
        <f t="shared" si="3"/>
        <v>4.3271554253495728</v>
      </c>
    </row>
    <row r="39" spans="1:15" x14ac:dyDescent="0.2">
      <c r="A39" s="13"/>
      <c r="B39" s="16"/>
      <c r="F39" t="s">
        <v>57</v>
      </c>
      <c r="G39" s="1">
        <v>176809</v>
      </c>
      <c r="H39" s="1">
        <v>4216559</v>
      </c>
      <c r="I39" s="1">
        <v>138544</v>
      </c>
      <c r="J39" s="1">
        <v>4162090</v>
      </c>
      <c r="K39" s="1">
        <v>355183</v>
      </c>
      <c r="L39" s="1">
        <v>3893944</v>
      </c>
      <c r="M39" s="3">
        <f t="shared" si="1"/>
        <v>670536</v>
      </c>
      <c r="N39" s="3">
        <f t="shared" si="2"/>
        <v>12272593</v>
      </c>
      <c r="O39">
        <f t="shared" si="3"/>
        <v>5.4636864434435326</v>
      </c>
    </row>
    <row r="40" spans="1:15" x14ac:dyDescent="0.2">
      <c r="A40" s="12"/>
      <c r="B40" s="16"/>
      <c r="F40" t="s">
        <v>58</v>
      </c>
      <c r="G40" s="1">
        <v>14990</v>
      </c>
      <c r="H40" s="1">
        <v>207184</v>
      </c>
      <c r="I40" s="1">
        <v>12463</v>
      </c>
      <c r="J40" s="1">
        <v>223555</v>
      </c>
      <c r="K40" s="1">
        <v>14358</v>
      </c>
      <c r="L40" s="1">
        <v>236358</v>
      </c>
      <c r="M40" s="3">
        <f t="shared" si="1"/>
        <v>41811</v>
      </c>
      <c r="N40" s="3">
        <f t="shared" si="2"/>
        <v>667097</v>
      </c>
      <c r="O40">
        <f t="shared" si="3"/>
        <v>6.2676042614492351</v>
      </c>
    </row>
    <row r="41" spans="1:15" x14ac:dyDescent="0.2">
      <c r="A41" s="13"/>
      <c r="B41" s="16"/>
      <c r="F41" t="s">
        <v>59</v>
      </c>
      <c r="G41" s="1">
        <v>181563</v>
      </c>
      <c r="H41" s="1">
        <v>3969036</v>
      </c>
      <c r="I41" s="1">
        <v>157565</v>
      </c>
      <c r="J41" s="1">
        <v>3966282</v>
      </c>
      <c r="K41" s="1">
        <v>206411</v>
      </c>
      <c r="L41" s="1">
        <v>3814840</v>
      </c>
      <c r="M41" s="3">
        <f t="shared" si="1"/>
        <v>545539</v>
      </c>
      <c r="N41" s="3">
        <f t="shared" si="2"/>
        <v>11750158</v>
      </c>
      <c r="O41">
        <f t="shared" si="3"/>
        <v>4.6428226752355162</v>
      </c>
    </row>
    <row r="42" spans="1:15" x14ac:dyDescent="0.2">
      <c r="A42" s="12"/>
      <c r="B42" s="16"/>
      <c r="F42" t="s">
        <v>60</v>
      </c>
      <c r="G42" s="1">
        <v>82248</v>
      </c>
      <c r="H42" s="1">
        <v>1678214</v>
      </c>
      <c r="I42" s="1">
        <v>100826</v>
      </c>
      <c r="J42" s="1">
        <v>1585679</v>
      </c>
      <c r="K42" s="1">
        <v>94300</v>
      </c>
      <c r="L42" s="1">
        <v>1568240</v>
      </c>
      <c r="M42" s="3">
        <f t="shared" si="1"/>
        <v>277374</v>
      </c>
      <c r="N42" s="3">
        <f t="shared" si="2"/>
        <v>4832133</v>
      </c>
      <c r="O42">
        <f t="shared" si="3"/>
        <v>5.740197962266353</v>
      </c>
    </row>
    <row r="43" spans="1:15" x14ac:dyDescent="0.2">
      <c r="A43" s="13"/>
      <c r="B43" s="16"/>
      <c r="F43" t="s">
        <v>61</v>
      </c>
      <c r="G43" s="1">
        <v>47151</v>
      </c>
      <c r="H43" s="1">
        <v>1400879</v>
      </c>
      <c r="I43" s="1">
        <v>106083</v>
      </c>
      <c r="J43" s="1">
        <v>1461995</v>
      </c>
      <c r="K43" s="1">
        <v>82210</v>
      </c>
      <c r="L43" s="1">
        <v>1546952</v>
      </c>
      <c r="M43" s="3">
        <f t="shared" si="1"/>
        <v>235444</v>
      </c>
      <c r="N43" s="3">
        <f t="shared" si="2"/>
        <v>4409826</v>
      </c>
      <c r="O43">
        <f t="shared" si="3"/>
        <v>5.3390768706066867</v>
      </c>
    </row>
    <row r="44" spans="1:15" x14ac:dyDescent="0.2">
      <c r="A44" s="12"/>
      <c r="B44" s="16"/>
      <c r="F44" t="s">
        <v>62</v>
      </c>
      <c r="G44" s="1">
        <v>239580</v>
      </c>
      <c r="H44" s="1">
        <v>4111746</v>
      </c>
      <c r="I44" s="1">
        <v>211450</v>
      </c>
      <c r="J44" s="1">
        <v>4960969</v>
      </c>
      <c r="K44" s="1">
        <v>271755</v>
      </c>
      <c r="L44" s="1">
        <v>4511750</v>
      </c>
      <c r="M44" s="3">
        <f t="shared" si="1"/>
        <v>722785</v>
      </c>
      <c r="N44" s="3">
        <f t="shared" si="2"/>
        <v>13584465</v>
      </c>
      <c r="O44">
        <f t="shared" si="3"/>
        <v>5.3206732837840871</v>
      </c>
    </row>
    <row r="45" spans="1:15" x14ac:dyDescent="0.2">
      <c r="A45" s="13"/>
      <c r="B45" s="16"/>
      <c r="F45" t="s">
        <v>63</v>
      </c>
      <c r="G45" s="1">
        <v>13371</v>
      </c>
      <c r="H45" s="1">
        <v>375299</v>
      </c>
      <c r="I45" s="1">
        <v>29798</v>
      </c>
      <c r="J45" s="1">
        <v>390641</v>
      </c>
      <c r="K45" s="1">
        <v>21667</v>
      </c>
      <c r="L45" s="1">
        <v>384783</v>
      </c>
      <c r="M45" s="3">
        <f t="shared" si="1"/>
        <v>64836</v>
      </c>
      <c r="N45" s="3">
        <f t="shared" si="2"/>
        <v>1150723</v>
      </c>
      <c r="O45">
        <f t="shared" si="3"/>
        <v>5.6343707390918585</v>
      </c>
    </row>
    <row r="46" spans="1:15" x14ac:dyDescent="0.2">
      <c r="A46" s="12"/>
      <c r="B46" s="16"/>
      <c r="F46" t="s">
        <v>64</v>
      </c>
      <c r="G46" s="1">
        <v>241198</v>
      </c>
      <c r="H46" s="1">
        <v>1907561</v>
      </c>
      <c r="I46" s="1">
        <v>198725</v>
      </c>
      <c r="J46" s="1">
        <v>2141337</v>
      </c>
      <c r="K46" s="1">
        <v>122296</v>
      </c>
      <c r="L46" s="1">
        <v>2083245</v>
      </c>
      <c r="M46" s="3">
        <f t="shared" si="1"/>
        <v>562219</v>
      </c>
      <c r="N46" s="3">
        <f t="shared" si="2"/>
        <v>6132143</v>
      </c>
      <c r="O46" s="11">
        <f t="shared" si="3"/>
        <v>9.1683934963682354</v>
      </c>
    </row>
    <row r="47" spans="1:15" x14ac:dyDescent="0.2">
      <c r="A47" s="13"/>
      <c r="B47" s="16"/>
      <c r="F47" t="s">
        <v>65</v>
      </c>
      <c r="G47" s="1">
        <v>5556</v>
      </c>
      <c r="H47" s="1">
        <v>276017</v>
      </c>
      <c r="I47" s="1">
        <v>14964</v>
      </c>
      <c r="J47" s="1">
        <v>293715</v>
      </c>
      <c r="K47" s="1">
        <v>16781</v>
      </c>
      <c r="L47" s="1">
        <v>261170</v>
      </c>
      <c r="M47" s="3">
        <f t="shared" si="1"/>
        <v>37301</v>
      </c>
      <c r="N47" s="3">
        <f t="shared" si="2"/>
        <v>830902</v>
      </c>
      <c r="O47">
        <f t="shared" si="3"/>
        <v>4.4892177416831345</v>
      </c>
    </row>
    <row r="48" spans="1:15" x14ac:dyDescent="0.2">
      <c r="A48" s="12"/>
      <c r="B48" s="16"/>
      <c r="F48" t="s">
        <v>66</v>
      </c>
      <c r="G48" s="1">
        <v>73397</v>
      </c>
      <c r="H48" s="3">
        <v>2562228</v>
      </c>
      <c r="I48" s="1">
        <v>99910</v>
      </c>
      <c r="J48" s="1">
        <v>2526496</v>
      </c>
      <c r="K48" s="1">
        <v>184187</v>
      </c>
      <c r="L48" s="1">
        <v>2680716</v>
      </c>
      <c r="M48" s="3">
        <f t="shared" si="1"/>
        <v>357494</v>
      </c>
      <c r="N48" s="3">
        <f t="shared" si="2"/>
        <v>7769440</v>
      </c>
      <c r="O48">
        <f t="shared" si="3"/>
        <v>4.6012840050248149</v>
      </c>
    </row>
    <row r="49" spans="1:15" x14ac:dyDescent="0.2">
      <c r="A49" s="13"/>
      <c r="B49" s="16"/>
      <c r="F49" t="s">
        <v>67</v>
      </c>
      <c r="G49" s="1">
        <v>482724</v>
      </c>
      <c r="H49" s="1">
        <v>11653758</v>
      </c>
      <c r="I49" s="1">
        <v>566784</v>
      </c>
      <c r="J49" s="1">
        <v>11645497</v>
      </c>
      <c r="K49" s="1">
        <v>798307</v>
      </c>
      <c r="L49" s="1">
        <v>11764412</v>
      </c>
      <c r="M49" s="3">
        <f t="shared" si="1"/>
        <v>1847815</v>
      </c>
      <c r="N49" s="3">
        <f t="shared" si="2"/>
        <v>35063667</v>
      </c>
      <c r="O49">
        <f t="shared" si="3"/>
        <v>5.2698852062449717</v>
      </c>
    </row>
    <row r="50" spans="1:15" x14ac:dyDescent="0.2">
      <c r="F50" t="s">
        <v>68</v>
      </c>
      <c r="G50" s="1">
        <v>48458</v>
      </c>
      <c r="H50" s="1">
        <v>954733</v>
      </c>
      <c r="I50" s="1">
        <v>30772</v>
      </c>
      <c r="J50" s="1">
        <v>961283</v>
      </c>
      <c r="K50" s="1">
        <v>73134</v>
      </c>
      <c r="L50" s="1">
        <v>997992</v>
      </c>
      <c r="M50" s="3">
        <f t="shared" si="1"/>
        <v>152364</v>
      </c>
      <c r="N50" s="3">
        <f t="shared" si="2"/>
        <v>2914008</v>
      </c>
      <c r="O50">
        <f t="shared" si="3"/>
        <v>5.2286747325333351</v>
      </c>
    </row>
    <row r="51" spans="1:15" x14ac:dyDescent="0.2">
      <c r="F51" t="s">
        <v>69</v>
      </c>
      <c r="G51" s="1">
        <v>8184</v>
      </c>
      <c r="H51" s="1">
        <v>202172</v>
      </c>
      <c r="I51" s="1">
        <v>4108</v>
      </c>
      <c r="J51" s="1">
        <v>179630</v>
      </c>
      <c r="K51" s="1">
        <v>10269</v>
      </c>
      <c r="L51" s="1">
        <v>200620</v>
      </c>
      <c r="M51" s="3">
        <f t="shared" si="1"/>
        <v>22561</v>
      </c>
      <c r="N51" s="3">
        <f t="shared" si="2"/>
        <v>582422</v>
      </c>
      <c r="O51">
        <f t="shared" si="3"/>
        <v>3.8736517507923804</v>
      </c>
    </row>
    <row r="52" spans="1:15" x14ac:dyDescent="0.2">
      <c r="F52" t="s">
        <v>70</v>
      </c>
      <c r="G52" s="1">
        <v>60265</v>
      </c>
      <c r="H52" s="3">
        <v>3020524</v>
      </c>
      <c r="I52" s="1">
        <v>90857</v>
      </c>
      <c r="J52" s="1">
        <v>2993017</v>
      </c>
      <c r="K52" s="1">
        <v>87405</v>
      </c>
      <c r="L52" s="1">
        <v>2742914</v>
      </c>
      <c r="M52" s="3">
        <f t="shared" si="1"/>
        <v>238527</v>
      </c>
      <c r="N52" s="3">
        <f t="shared" si="2"/>
        <v>8756455</v>
      </c>
      <c r="O52">
        <f t="shared" si="3"/>
        <v>2.7240133136069331</v>
      </c>
    </row>
    <row r="53" spans="1:15" x14ac:dyDescent="0.2">
      <c r="F53" t="s">
        <v>71</v>
      </c>
      <c r="G53" s="1">
        <v>83258</v>
      </c>
      <c r="H53" s="3">
        <v>2317814</v>
      </c>
      <c r="I53" s="1">
        <v>135452</v>
      </c>
      <c r="J53" s="1">
        <v>2579809</v>
      </c>
      <c r="K53" s="1">
        <v>120291</v>
      </c>
      <c r="L53" s="1">
        <v>2334734</v>
      </c>
      <c r="M53" s="3">
        <f t="shared" si="1"/>
        <v>339001</v>
      </c>
      <c r="N53" s="3">
        <f t="shared" si="2"/>
        <v>7232357</v>
      </c>
      <c r="O53">
        <f t="shared" si="3"/>
        <v>4.6872824447133903</v>
      </c>
    </row>
    <row r="54" spans="1:15" x14ac:dyDescent="0.2">
      <c r="F54" t="s">
        <v>72</v>
      </c>
      <c r="G54" s="1">
        <v>49359</v>
      </c>
      <c r="H54" s="1">
        <v>667775</v>
      </c>
      <c r="I54" s="1">
        <v>47649</v>
      </c>
      <c r="J54" s="1">
        <v>710984</v>
      </c>
      <c r="K54" s="1">
        <v>30653</v>
      </c>
      <c r="L54" s="1">
        <v>686346</v>
      </c>
      <c r="M54" s="3">
        <f t="shared" si="1"/>
        <v>127661</v>
      </c>
      <c r="N54" s="3">
        <f t="shared" si="2"/>
        <v>2065105</v>
      </c>
      <c r="O54">
        <f t="shared" si="3"/>
        <v>6.1818164209568041</v>
      </c>
    </row>
    <row r="55" spans="1:15" x14ac:dyDescent="0.2">
      <c r="F55" t="s">
        <v>73</v>
      </c>
      <c r="G55" s="1">
        <v>185941</v>
      </c>
      <c r="H55" s="3">
        <v>1940053</v>
      </c>
      <c r="I55" s="1">
        <v>78893</v>
      </c>
      <c r="J55" s="1">
        <v>1931956</v>
      </c>
      <c r="K55" s="1">
        <v>20491</v>
      </c>
      <c r="L55" s="1">
        <v>1862623</v>
      </c>
      <c r="M55" s="3">
        <f t="shared" si="1"/>
        <v>285325</v>
      </c>
      <c r="N55" s="3">
        <f t="shared" si="2"/>
        <v>5734632</v>
      </c>
      <c r="O55">
        <f t="shared" si="3"/>
        <v>4.9754718349843543</v>
      </c>
    </row>
    <row r="56" spans="1:15" x14ac:dyDescent="0.2">
      <c r="F56" t="s">
        <v>74</v>
      </c>
      <c r="G56" s="1">
        <v>3782</v>
      </c>
      <c r="H56" s="1">
        <v>203354</v>
      </c>
      <c r="I56" s="1">
        <v>15874</v>
      </c>
      <c r="J56" s="1">
        <v>204317</v>
      </c>
      <c r="K56" s="1">
        <v>5104</v>
      </c>
      <c r="L56" s="1">
        <v>184453</v>
      </c>
      <c r="M56" s="3">
        <f t="shared" si="1"/>
        <v>24760</v>
      </c>
      <c r="N56" s="3">
        <f t="shared" si="2"/>
        <v>592124</v>
      </c>
      <c r="O56">
        <f t="shared" si="3"/>
        <v>4.18155656585445</v>
      </c>
    </row>
    <row r="105" spans="1:7" x14ac:dyDescent="0.2">
      <c r="A105" s="19"/>
    </row>
    <row r="106" spans="1:7" x14ac:dyDescent="0.2">
      <c r="A106" s="19"/>
    </row>
    <row r="107" spans="1:7" x14ac:dyDescent="0.2">
      <c r="B107" s="20" t="s">
        <v>89</v>
      </c>
      <c r="C107" s="20" t="s">
        <v>90</v>
      </c>
      <c r="D107" s="20" t="s">
        <v>90</v>
      </c>
      <c r="E107" s="20" t="s">
        <v>90</v>
      </c>
      <c r="F107" s="20" t="s">
        <v>90</v>
      </c>
    </row>
    <row r="108" spans="1:7" ht="48" x14ac:dyDescent="0.2">
      <c r="B108" s="20"/>
      <c r="C108" s="17" t="s">
        <v>91</v>
      </c>
      <c r="D108" s="17" t="s">
        <v>92</v>
      </c>
      <c r="E108" s="17" t="s">
        <v>93</v>
      </c>
      <c r="F108" s="17" t="s">
        <v>94</v>
      </c>
      <c r="G108" s="2" t="s">
        <v>95</v>
      </c>
    </row>
    <row r="109" spans="1:7" x14ac:dyDescent="0.2">
      <c r="B109" s="1"/>
      <c r="C109" s="1"/>
      <c r="D109" s="1"/>
      <c r="E109" s="1"/>
      <c r="F109" s="1"/>
    </row>
    <row r="110" spans="1:7" x14ac:dyDescent="0.2">
      <c r="A110" s="13" t="s">
        <v>30</v>
      </c>
      <c r="B110" s="1">
        <v>1246025</v>
      </c>
      <c r="C110" s="1">
        <v>942137</v>
      </c>
      <c r="D110" s="1">
        <v>206796</v>
      </c>
      <c r="E110" s="1">
        <v>31986</v>
      </c>
      <c r="F110" s="1">
        <v>65106</v>
      </c>
      <c r="G110">
        <f>(D110+E110)/(B110-F110)*100</f>
        <v>20.220015089942663</v>
      </c>
    </row>
    <row r="111" spans="1:7" x14ac:dyDescent="0.2">
      <c r="A111" s="12" t="s">
        <v>31</v>
      </c>
      <c r="B111" s="1">
        <v>325067</v>
      </c>
      <c r="C111" s="1">
        <v>221071</v>
      </c>
      <c r="D111" s="1">
        <v>55379</v>
      </c>
      <c r="E111" s="1">
        <v>31604</v>
      </c>
      <c r="F111" s="1">
        <v>17013</v>
      </c>
      <c r="G111">
        <f t="shared" ref="G111" si="4">(D111+E111)/(B111-F111)*100</f>
        <v>28.236283249040749</v>
      </c>
    </row>
    <row r="112" spans="1:7" x14ac:dyDescent="0.2">
      <c r="A112" s="13" t="s">
        <v>32</v>
      </c>
      <c r="B112" s="1">
        <v>242494</v>
      </c>
      <c r="C112" s="1">
        <v>164808</v>
      </c>
      <c r="D112" s="1">
        <v>57216</v>
      </c>
      <c r="E112" s="1">
        <v>11338</v>
      </c>
      <c r="F112" s="1">
        <v>9132</v>
      </c>
    </row>
    <row r="113" spans="1:6" x14ac:dyDescent="0.2">
      <c r="A113" s="12" t="s">
        <v>33</v>
      </c>
      <c r="B113" s="1">
        <v>7638864</v>
      </c>
      <c r="C113" s="1">
        <v>5720479</v>
      </c>
      <c r="D113" s="1">
        <v>1337514</v>
      </c>
      <c r="E113" s="1">
        <v>356403</v>
      </c>
      <c r="F113" s="1">
        <v>224469</v>
      </c>
    </row>
    <row r="114" spans="1:6" x14ac:dyDescent="0.2">
      <c r="A114" s="13" t="s">
        <v>34</v>
      </c>
      <c r="B114" s="1">
        <v>3344966</v>
      </c>
      <c r="C114" s="1">
        <v>2358091</v>
      </c>
      <c r="D114" s="1">
        <v>668393</v>
      </c>
      <c r="E114" s="1">
        <v>223615</v>
      </c>
      <c r="F114" s="1">
        <v>94868</v>
      </c>
    </row>
    <row r="115" spans="1:6" x14ac:dyDescent="0.2">
      <c r="A115" s="12" t="s">
        <v>35</v>
      </c>
      <c r="B115" s="1">
        <v>558181</v>
      </c>
      <c r="C115" s="1">
        <v>437076</v>
      </c>
      <c r="D115" s="1">
        <v>91694</v>
      </c>
      <c r="E115" s="1">
        <v>14257</v>
      </c>
      <c r="F115" s="1">
        <v>15154</v>
      </c>
    </row>
    <row r="116" spans="1:6" x14ac:dyDescent="0.2">
      <c r="A116" s="13" t="s">
        <v>36</v>
      </c>
      <c r="B116" s="1">
        <v>480363</v>
      </c>
      <c r="C116" s="1">
        <v>358541</v>
      </c>
      <c r="D116" s="1">
        <v>86364</v>
      </c>
      <c r="E116" s="1">
        <v>17724</v>
      </c>
      <c r="F116" s="1">
        <v>17734</v>
      </c>
    </row>
    <row r="117" spans="1:6" x14ac:dyDescent="0.2">
      <c r="A117" s="12" t="s">
        <v>37</v>
      </c>
      <c r="B117" s="1">
        <v>4132379</v>
      </c>
      <c r="C117" s="1">
        <v>3002782</v>
      </c>
      <c r="D117" s="1">
        <v>892472</v>
      </c>
      <c r="E117" s="1">
        <v>105938</v>
      </c>
      <c r="F117" s="1">
        <v>131186</v>
      </c>
    </row>
    <row r="118" spans="1:6" x14ac:dyDescent="0.2">
      <c r="A118" s="13" t="s">
        <v>38</v>
      </c>
      <c r="B118" s="1">
        <v>1958920</v>
      </c>
      <c r="C118" s="1">
        <v>1457950</v>
      </c>
      <c r="D118" s="1">
        <v>366052</v>
      </c>
      <c r="E118" s="1">
        <v>102432</v>
      </c>
      <c r="F118" s="1">
        <v>32486</v>
      </c>
    </row>
    <row r="119" spans="1:6" x14ac:dyDescent="0.2">
      <c r="A119" s="12" t="s">
        <v>39</v>
      </c>
      <c r="B119" s="1">
        <v>805292</v>
      </c>
      <c r="C119" s="1">
        <v>614186</v>
      </c>
      <c r="D119" s="1">
        <v>130849</v>
      </c>
      <c r="E119" s="1">
        <v>31727</v>
      </c>
      <c r="F119" s="1">
        <v>28529</v>
      </c>
    </row>
    <row r="120" spans="1:6" x14ac:dyDescent="0.2">
      <c r="A120" s="13" t="s">
        <v>40</v>
      </c>
      <c r="B120" s="1">
        <v>768052</v>
      </c>
      <c r="C120" s="1">
        <v>606764</v>
      </c>
      <c r="D120" s="1">
        <v>128653</v>
      </c>
      <c r="E120" s="1">
        <v>15197</v>
      </c>
      <c r="F120" s="1">
        <v>17437</v>
      </c>
    </row>
    <row r="121" spans="1:6" x14ac:dyDescent="0.2">
      <c r="A121" s="12" t="s">
        <v>41</v>
      </c>
      <c r="B121" s="1">
        <v>1394439</v>
      </c>
      <c r="C121" s="1">
        <v>980902</v>
      </c>
      <c r="D121" s="1">
        <v>271777</v>
      </c>
      <c r="E121" s="1">
        <v>100832</v>
      </c>
      <c r="F121" s="1">
        <v>40927</v>
      </c>
    </row>
    <row r="122" spans="1:6" x14ac:dyDescent="0.2">
      <c r="A122" s="13" t="s">
        <v>42</v>
      </c>
      <c r="B122" s="1">
        <v>1580533</v>
      </c>
      <c r="C122" s="1">
        <v>939825</v>
      </c>
      <c r="D122" s="1">
        <v>425272</v>
      </c>
      <c r="E122" s="1">
        <v>114296</v>
      </c>
      <c r="F122" s="1">
        <v>101139</v>
      </c>
    </row>
    <row r="123" spans="1:6" x14ac:dyDescent="0.2">
      <c r="A123" s="12" t="s">
        <v>43</v>
      </c>
      <c r="B123" s="1">
        <v>419615</v>
      </c>
      <c r="C123" s="1">
        <v>343462</v>
      </c>
      <c r="D123" s="1">
        <v>47360</v>
      </c>
      <c r="E123" s="1">
        <v>10067</v>
      </c>
      <c r="F123" s="1">
        <v>18726</v>
      </c>
    </row>
    <row r="124" spans="1:6" x14ac:dyDescent="0.2">
      <c r="A124" s="13" t="s">
        <v>44</v>
      </c>
      <c r="B124" s="1">
        <v>2226278</v>
      </c>
      <c r="C124" s="1">
        <v>1571906</v>
      </c>
      <c r="D124" s="1">
        <v>376302</v>
      </c>
      <c r="E124" s="1">
        <v>100989</v>
      </c>
      <c r="F124" s="1">
        <v>177081</v>
      </c>
    </row>
    <row r="125" spans="1:6" x14ac:dyDescent="0.2">
      <c r="A125" s="12" t="s">
        <v>45</v>
      </c>
      <c r="B125" s="1">
        <v>2164183</v>
      </c>
      <c r="C125" s="1">
        <v>1634799</v>
      </c>
      <c r="D125" s="1">
        <v>298026</v>
      </c>
      <c r="E125" s="1">
        <v>75957</v>
      </c>
      <c r="F125" s="1">
        <v>155401</v>
      </c>
    </row>
    <row r="126" spans="1:6" x14ac:dyDescent="0.2">
      <c r="A126" s="13" t="s">
        <v>46</v>
      </c>
      <c r="B126" s="1">
        <v>3187508</v>
      </c>
      <c r="C126" s="1">
        <v>2362676</v>
      </c>
      <c r="D126" s="1">
        <v>595089</v>
      </c>
      <c r="E126" s="1">
        <v>110240</v>
      </c>
      <c r="F126" s="1">
        <v>119503</v>
      </c>
    </row>
    <row r="127" spans="1:6" x14ac:dyDescent="0.2">
      <c r="A127" s="12" t="s">
        <v>47</v>
      </c>
      <c r="B127" s="1">
        <v>1327858</v>
      </c>
      <c r="C127" s="1">
        <v>971250</v>
      </c>
      <c r="D127" s="1">
        <v>212018</v>
      </c>
      <c r="E127" s="1">
        <v>68186</v>
      </c>
      <c r="F127" s="1">
        <v>76404</v>
      </c>
    </row>
    <row r="128" spans="1:6" x14ac:dyDescent="0.2">
      <c r="A128" s="13" t="s">
        <v>48</v>
      </c>
      <c r="B128" s="1">
        <v>1057336</v>
      </c>
      <c r="C128" s="1">
        <v>760988</v>
      </c>
      <c r="D128" s="1">
        <v>209828</v>
      </c>
      <c r="E128" s="1">
        <v>54595</v>
      </c>
      <c r="F128" s="1">
        <v>31925</v>
      </c>
    </row>
    <row r="129" spans="1:6" x14ac:dyDescent="0.2">
      <c r="A129" s="12" t="s">
        <v>49</v>
      </c>
      <c r="B129" s="1">
        <v>2013161</v>
      </c>
      <c r="C129" s="1">
        <v>1497150</v>
      </c>
      <c r="D129" s="1">
        <v>397663</v>
      </c>
      <c r="E129" s="1">
        <v>86593</v>
      </c>
      <c r="F129" s="1">
        <v>31755</v>
      </c>
    </row>
    <row r="130" spans="1:6" x14ac:dyDescent="0.2">
      <c r="A130" s="13" t="s">
        <v>50</v>
      </c>
      <c r="B130" s="1">
        <v>264438</v>
      </c>
      <c r="C130" s="1">
        <v>195659</v>
      </c>
      <c r="D130" s="1">
        <v>37870</v>
      </c>
      <c r="E130" s="1">
        <v>18757</v>
      </c>
      <c r="F130" s="1">
        <v>12152</v>
      </c>
    </row>
    <row r="131" spans="1:6" x14ac:dyDescent="0.2">
      <c r="A131" s="12" t="s">
        <v>51</v>
      </c>
      <c r="B131" s="1">
        <v>476379</v>
      </c>
      <c r="C131" s="1">
        <v>338733</v>
      </c>
      <c r="D131" s="1">
        <v>111499</v>
      </c>
      <c r="E131" s="1">
        <v>8526</v>
      </c>
      <c r="F131" s="1">
        <v>17621</v>
      </c>
    </row>
    <row r="132" spans="1:6" x14ac:dyDescent="0.2">
      <c r="A132" s="13" t="s">
        <v>52</v>
      </c>
      <c r="B132" s="1">
        <v>1088167</v>
      </c>
      <c r="C132" s="1">
        <v>828660</v>
      </c>
      <c r="D132" s="1">
        <v>205975</v>
      </c>
      <c r="E132" s="1">
        <v>39633</v>
      </c>
      <c r="F132" s="1">
        <v>13899</v>
      </c>
    </row>
    <row r="133" spans="1:6" x14ac:dyDescent="0.2">
      <c r="A133" s="12" t="s">
        <v>53</v>
      </c>
      <c r="B133" s="1">
        <v>383681</v>
      </c>
      <c r="C133" s="1">
        <v>317197</v>
      </c>
      <c r="D133" s="1">
        <v>36544</v>
      </c>
      <c r="E133" s="1">
        <v>12651</v>
      </c>
      <c r="F133" s="1">
        <v>17288</v>
      </c>
    </row>
    <row r="134" spans="1:6" x14ac:dyDescent="0.2">
      <c r="A134" s="13" t="s">
        <v>54</v>
      </c>
      <c r="B134" s="1">
        <v>3294285</v>
      </c>
      <c r="C134" s="1">
        <v>2335874</v>
      </c>
      <c r="D134" s="1">
        <v>687961</v>
      </c>
      <c r="E134" s="1">
        <v>102962</v>
      </c>
      <c r="F134" s="1">
        <v>167488</v>
      </c>
    </row>
    <row r="135" spans="1:6" x14ac:dyDescent="0.2">
      <c r="A135" s="12" t="s">
        <v>55</v>
      </c>
      <c r="B135" s="1">
        <v>784861</v>
      </c>
      <c r="C135" s="1">
        <v>617605</v>
      </c>
      <c r="D135" s="1">
        <v>140105</v>
      </c>
      <c r="E135" s="1">
        <v>12312</v>
      </c>
      <c r="F135" s="1">
        <v>14839</v>
      </c>
    </row>
    <row r="136" spans="1:6" x14ac:dyDescent="0.2">
      <c r="A136" s="13" t="s">
        <v>56</v>
      </c>
      <c r="B136" s="1">
        <v>6690982</v>
      </c>
      <c r="C136" s="1">
        <v>4803537</v>
      </c>
      <c r="D136" s="1">
        <v>1023796</v>
      </c>
      <c r="E136" s="1">
        <v>330963</v>
      </c>
      <c r="F136" s="1">
        <v>532686</v>
      </c>
    </row>
    <row r="137" spans="1:6" x14ac:dyDescent="0.2">
      <c r="A137" s="12" t="s">
        <v>57</v>
      </c>
      <c r="B137" s="1">
        <v>3566683</v>
      </c>
      <c r="C137" s="1">
        <v>2859725</v>
      </c>
      <c r="D137" s="1">
        <v>531439</v>
      </c>
      <c r="E137" s="1">
        <v>85833</v>
      </c>
      <c r="F137" s="1">
        <v>89686</v>
      </c>
    </row>
    <row r="138" spans="1:6" x14ac:dyDescent="0.2">
      <c r="A138" s="13" t="s">
        <v>58</v>
      </c>
      <c r="B138" s="1">
        <v>153151</v>
      </c>
      <c r="C138" s="1">
        <v>121332</v>
      </c>
      <c r="D138" s="1">
        <v>12351</v>
      </c>
      <c r="E138" s="1">
        <v>5364</v>
      </c>
      <c r="F138" s="1">
        <v>14104</v>
      </c>
    </row>
    <row r="139" spans="1:6" x14ac:dyDescent="0.2">
      <c r="A139" s="12" t="s">
        <v>59</v>
      </c>
      <c r="B139" s="1">
        <v>3556220</v>
      </c>
      <c r="C139" s="1">
        <v>2375448</v>
      </c>
      <c r="D139" s="1">
        <v>717380</v>
      </c>
      <c r="E139" s="1">
        <v>246899</v>
      </c>
      <c r="F139" s="1">
        <v>216493</v>
      </c>
    </row>
    <row r="140" spans="1:6" x14ac:dyDescent="0.2">
      <c r="A140" s="13" t="s">
        <v>60</v>
      </c>
      <c r="B140" s="1">
        <v>1166402</v>
      </c>
      <c r="C140" s="1">
        <v>866604</v>
      </c>
      <c r="D140" s="1">
        <v>195755</v>
      </c>
      <c r="E140" s="1">
        <v>48117</v>
      </c>
      <c r="F140" s="1">
        <v>55926</v>
      </c>
    </row>
    <row r="141" spans="1:6" x14ac:dyDescent="0.2">
      <c r="A141" s="12" t="s">
        <v>61</v>
      </c>
      <c r="B141" s="1">
        <v>1330878</v>
      </c>
      <c r="C141" s="1">
        <v>1050523</v>
      </c>
      <c r="D141" s="1">
        <v>172375</v>
      </c>
      <c r="E141" s="1">
        <v>52123</v>
      </c>
      <c r="F141" s="1">
        <v>55858</v>
      </c>
    </row>
    <row r="142" spans="1:6" x14ac:dyDescent="0.2">
      <c r="A142" s="13" t="s">
        <v>62</v>
      </c>
      <c r="B142" s="1">
        <v>4345569</v>
      </c>
      <c r="C142" s="1">
        <v>3138238</v>
      </c>
      <c r="D142" s="1">
        <v>725936</v>
      </c>
      <c r="E142" s="1">
        <v>274744</v>
      </c>
      <c r="F142" s="1">
        <v>206651</v>
      </c>
    </row>
    <row r="143" spans="1:6" x14ac:dyDescent="0.2">
      <c r="A143" s="12" t="s">
        <v>63</v>
      </c>
      <c r="B143" s="1">
        <v>378839</v>
      </c>
      <c r="C143" s="1">
        <v>302180</v>
      </c>
      <c r="D143" s="1">
        <v>41657</v>
      </c>
      <c r="E143" s="1">
        <v>14855</v>
      </c>
      <c r="F143" s="1">
        <v>20146</v>
      </c>
    </row>
    <row r="144" spans="1:6" x14ac:dyDescent="0.2">
      <c r="A144" s="13" t="s">
        <v>64</v>
      </c>
      <c r="B144" s="1">
        <v>1936293</v>
      </c>
      <c r="C144" s="1">
        <v>1418908</v>
      </c>
      <c r="D144" s="1">
        <v>383778</v>
      </c>
      <c r="E144" s="1">
        <v>68679</v>
      </c>
      <c r="F144" s="1">
        <v>64927</v>
      </c>
    </row>
    <row r="145" spans="1:6" x14ac:dyDescent="0.2">
      <c r="A145" s="12" t="s">
        <v>65</v>
      </c>
      <c r="B145" s="1">
        <v>215703</v>
      </c>
      <c r="C145" s="1">
        <v>166777</v>
      </c>
      <c r="D145" s="1">
        <v>22395</v>
      </c>
      <c r="E145" s="1">
        <v>9639</v>
      </c>
      <c r="F145" s="1">
        <v>16893</v>
      </c>
    </row>
    <row r="146" spans="1:6" x14ac:dyDescent="0.2">
      <c r="A146" s="13" t="s">
        <v>66</v>
      </c>
      <c r="B146" s="1">
        <v>2304579</v>
      </c>
      <c r="C146" s="1">
        <v>1671272</v>
      </c>
      <c r="D146" s="1">
        <v>546400</v>
      </c>
      <c r="E146" s="1">
        <v>57460</v>
      </c>
      <c r="F146" s="1">
        <v>29447</v>
      </c>
    </row>
    <row r="147" spans="1:6" x14ac:dyDescent="0.2">
      <c r="A147" s="12" t="s">
        <v>67</v>
      </c>
      <c r="B147" s="1">
        <v>9627768</v>
      </c>
      <c r="C147" s="1">
        <v>6608365</v>
      </c>
      <c r="D147" s="1">
        <v>2135792</v>
      </c>
      <c r="E147" s="1">
        <v>446268</v>
      </c>
      <c r="F147" s="1">
        <v>437343</v>
      </c>
    </row>
    <row r="148" spans="1:6" x14ac:dyDescent="0.2">
      <c r="A148" s="13" t="s">
        <v>68</v>
      </c>
      <c r="B148" s="1">
        <v>701720</v>
      </c>
      <c r="C148" s="1">
        <v>539862</v>
      </c>
      <c r="D148" s="1">
        <v>119005</v>
      </c>
      <c r="E148" s="1">
        <v>19398</v>
      </c>
      <c r="F148" s="1">
        <v>23455</v>
      </c>
    </row>
    <row r="149" spans="1:6" x14ac:dyDescent="0.2">
      <c r="A149" s="12" t="s">
        <v>69</v>
      </c>
      <c r="B149" s="1">
        <v>176300</v>
      </c>
      <c r="C149" s="1">
        <v>144924</v>
      </c>
      <c r="D149" s="1">
        <v>22266</v>
      </c>
      <c r="E149" s="1">
        <v>4226</v>
      </c>
      <c r="F149" s="1">
        <v>4884</v>
      </c>
    </row>
    <row r="150" spans="1:6" x14ac:dyDescent="0.2">
      <c r="A150" s="13" t="s">
        <v>70</v>
      </c>
      <c r="B150" s="1">
        <v>2665397</v>
      </c>
      <c r="C150" s="1">
        <v>2025830</v>
      </c>
      <c r="D150" s="1">
        <v>384550</v>
      </c>
      <c r="E150" s="1">
        <v>154858</v>
      </c>
      <c r="F150" s="1">
        <v>100158</v>
      </c>
    </row>
    <row r="151" spans="1:6" x14ac:dyDescent="0.2">
      <c r="A151" s="12" t="s">
        <v>71</v>
      </c>
      <c r="B151" s="1">
        <v>2019052</v>
      </c>
      <c r="C151" s="1">
        <v>1551131</v>
      </c>
      <c r="D151" s="1">
        <v>335773</v>
      </c>
      <c r="E151" s="1">
        <v>58912</v>
      </c>
      <c r="F151" s="1">
        <v>73235</v>
      </c>
    </row>
    <row r="152" spans="1:6" x14ac:dyDescent="0.2">
      <c r="A152" s="13" t="s">
        <v>72</v>
      </c>
      <c r="B152" s="1">
        <v>550748</v>
      </c>
      <c r="C152" s="1">
        <v>425517</v>
      </c>
      <c r="D152" s="1">
        <v>95120</v>
      </c>
      <c r="E152" s="1">
        <v>8752</v>
      </c>
      <c r="F152" s="1">
        <v>21359</v>
      </c>
    </row>
    <row r="153" spans="1:6" x14ac:dyDescent="0.2">
      <c r="A153" s="12" t="s">
        <v>73</v>
      </c>
      <c r="B153" s="1">
        <v>1719263</v>
      </c>
      <c r="C153" s="1">
        <v>1301971</v>
      </c>
      <c r="D153" s="1">
        <v>194117</v>
      </c>
      <c r="E153" s="1">
        <v>140632</v>
      </c>
      <c r="F153" s="1">
        <v>82542</v>
      </c>
    </row>
    <row r="154" spans="1:6" x14ac:dyDescent="0.2">
      <c r="A154" s="13" t="s">
        <v>74</v>
      </c>
      <c r="B154" s="1">
        <v>152982</v>
      </c>
      <c r="C154" s="1">
        <v>123606</v>
      </c>
      <c r="D154" s="1">
        <v>20621</v>
      </c>
      <c r="E154" s="1">
        <v>3024</v>
      </c>
      <c r="F154" s="1">
        <v>5730</v>
      </c>
    </row>
  </sheetData>
  <mergeCells count="2">
    <mergeCell ref="B107:B108"/>
    <mergeCell ref="C107:F107"/>
  </mergeCells>
  <phoneticPr fontId="2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2020 FI data local</vt:lpstr>
      <vt:lpstr>2020 FI data national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2021-01-03T21:49:32Z</dcterms:created>
  <dcterms:modified xsi:type="dcterms:W3CDTF">2021-01-07T23:31:42Z</dcterms:modified>
</cp:coreProperties>
</file>