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Normalised measurements" sheetId="2" r:id="rId5"/>
  </sheets>
  <definedNames/>
  <calcPr/>
</workbook>
</file>

<file path=xl/sharedStrings.xml><?xml version="1.0" encoding="utf-8"?>
<sst xmlns="http://schemas.openxmlformats.org/spreadsheetml/2006/main" count="57" uniqueCount="20">
  <si>
    <t>DMAOG</t>
  </si>
  <si>
    <t>RDF4J-Beans</t>
  </si>
  <si>
    <t>Walder</t>
  </si>
  <si>
    <t>LD-flex</t>
  </si>
  <si>
    <t>LDKit</t>
  </si>
  <si>
    <t>LDO</t>
  </si>
  <si>
    <t>All (x100)</t>
  </si>
  <si>
    <t>Search by field (x100)</t>
  </si>
  <si>
    <t>All (x1)</t>
  </si>
  <si>
    <t>Search by field using already loaded in memory films (x1000000)</t>
  </si>
  <si>
    <t>Search by field loading all first (x1)</t>
  </si>
  <si>
    <t>All (x10)</t>
  </si>
  <si>
    <t>Search by field (x1000)</t>
  </si>
  <si>
    <t>All</t>
  </si>
  <si>
    <t>Search by field</t>
  </si>
  <si>
    <t>Search by field (x10)</t>
  </si>
  <si>
    <t>Mean</t>
  </si>
  <si>
    <t>Normalised (ms)</t>
  </si>
  <si>
    <t>LDFlex</t>
  </si>
  <si>
    <t>LDkit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</si>
</sst>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5" max="5" width="49.25"/>
    <col customWidth="1" min="6" max="6" width="25.88"/>
    <col customWidth="1" min="7" max="7" width="10.63"/>
    <col customWidth="1" min="8" max="8" width="17.63"/>
    <col customWidth="1" min="12" max="12" width="17.63"/>
    <col customWidth="1" min="13" max="13" width="14.13"/>
    <col customWidth="1" min="14" max="14" width="17.13"/>
  </cols>
  <sheetData>
    <row r="1">
      <c r="A1" s="1"/>
      <c r="B1" s="1" t="s">
        <v>0</v>
      </c>
      <c r="D1" s="1" t="s">
        <v>1</v>
      </c>
      <c r="G1" s="1" t="s">
        <v>2</v>
      </c>
      <c r="I1" s="1" t="s">
        <v>3</v>
      </c>
      <c r="K1" s="1" t="s">
        <v>4</v>
      </c>
      <c r="M1" s="1" t="s">
        <v>5</v>
      </c>
    </row>
    <row r="2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7</v>
      </c>
      <c r="M2" s="2" t="s">
        <v>11</v>
      </c>
      <c r="N2" s="2" t="s">
        <v>15</v>
      </c>
    </row>
    <row r="3">
      <c r="A3" s="2"/>
      <c r="B3" s="2">
        <v>19153.0</v>
      </c>
      <c r="C3" s="2">
        <v>4589.0</v>
      </c>
      <c r="D3" s="2">
        <v>190184.0</v>
      </c>
      <c r="E3" s="2">
        <v>4937.0</v>
      </c>
      <c r="F3" s="2">
        <v>197449.0</v>
      </c>
      <c r="G3" s="2">
        <v>13641.0</v>
      </c>
      <c r="H3" s="2">
        <v>7454.0</v>
      </c>
      <c r="I3" s="2">
        <v>454724.0</v>
      </c>
      <c r="J3" s="2">
        <v>85405.0</v>
      </c>
      <c r="K3" s="2">
        <v>30211.0</v>
      </c>
      <c r="L3" s="2">
        <v>26356.0</v>
      </c>
      <c r="M3" s="2">
        <v>85176.0</v>
      </c>
      <c r="N3" s="2">
        <v>96733.0</v>
      </c>
    </row>
    <row r="4">
      <c r="A4" s="2"/>
      <c r="B4" s="2">
        <v>20205.0</v>
      </c>
      <c r="C4" s="2">
        <v>3591.0</v>
      </c>
      <c r="D4" s="2">
        <v>185939.0</v>
      </c>
      <c r="E4" s="2">
        <v>4799.0</v>
      </c>
      <c r="F4" s="2">
        <v>126015.0</v>
      </c>
      <c r="G4" s="2">
        <v>13413.0</v>
      </c>
      <c r="H4" s="2">
        <v>6069.0</v>
      </c>
      <c r="I4" s="2">
        <v>447694.0</v>
      </c>
      <c r="J4" s="2">
        <v>80373.0</v>
      </c>
      <c r="K4" s="2">
        <v>32276.0</v>
      </c>
      <c r="L4" s="2">
        <v>25427.0</v>
      </c>
      <c r="M4" s="2">
        <v>136841.0</v>
      </c>
      <c r="N4" s="2">
        <v>87338.0</v>
      </c>
    </row>
    <row r="5">
      <c r="A5" s="2"/>
      <c r="B5" s="2">
        <v>30021.0</v>
      </c>
      <c r="C5" s="2">
        <v>4053.0</v>
      </c>
      <c r="D5" s="2">
        <v>190021.0</v>
      </c>
      <c r="E5" s="2">
        <v>4703.0</v>
      </c>
      <c r="F5" s="2">
        <v>102906.0</v>
      </c>
      <c r="G5" s="2">
        <v>13108.0</v>
      </c>
      <c r="H5" s="2">
        <v>5437.0</v>
      </c>
      <c r="I5" s="2">
        <v>367957.0</v>
      </c>
      <c r="J5" s="2">
        <v>71526.0</v>
      </c>
      <c r="K5" s="2">
        <v>29153.0</v>
      </c>
      <c r="L5" s="2">
        <v>41354.0</v>
      </c>
      <c r="M5" s="2">
        <v>140538.0</v>
      </c>
      <c r="N5" s="2">
        <v>83164.0</v>
      </c>
    </row>
    <row r="6">
      <c r="A6" s="2"/>
      <c r="B6" s="2">
        <v>29936.0</v>
      </c>
      <c r="C6" s="2">
        <v>3667.0</v>
      </c>
      <c r="D6" s="2">
        <v>157883.0</v>
      </c>
      <c r="E6" s="2">
        <v>4948.0</v>
      </c>
      <c r="F6" s="2">
        <v>102907.0</v>
      </c>
      <c r="G6" s="2">
        <v>12882.0</v>
      </c>
      <c r="H6" s="2">
        <v>5423.0</v>
      </c>
      <c r="I6" s="2">
        <v>475638.0</v>
      </c>
      <c r="J6" s="2">
        <v>81599.0</v>
      </c>
      <c r="K6" s="2">
        <v>27197.0</v>
      </c>
      <c r="L6" s="2">
        <v>49674.0</v>
      </c>
      <c r="M6" s="2">
        <v>153926.0</v>
      </c>
      <c r="N6" s="2">
        <v>86164.0</v>
      </c>
    </row>
    <row r="7">
      <c r="A7" s="2"/>
      <c r="B7" s="2">
        <v>31983.0</v>
      </c>
      <c r="C7" s="2">
        <v>3786.0</v>
      </c>
      <c r="D7" s="2">
        <v>107816.0</v>
      </c>
      <c r="E7" s="2">
        <v>4907.0</v>
      </c>
      <c r="F7" s="2">
        <v>102228.0</v>
      </c>
      <c r="G7" s="2">
        <v>12893.0</v>
      </c>
      <c r="H7" s="2">
        <v>5689.0</v>
      </c>
      <c r="I7" s="2">
        <v>491882.0</v>
      </c>
      <c r="J7" s="2">
        <v>78584.0</v>
      </c>
      <c r="K7" s="2">
        <v>27243.0</v>
      </c>
      <c r="L7" s="2">
        <v>46745.0</v>
      </c>
      <c r="M7" s="2">
        <v>134612.0</v>
      </c>
      <c r="N7" s="2">
        <v>139007.0</v>
      </c>
    </row>
    <row r="8">
      <c r="A8" s="2"/>
      <c r="B8" s="2">
        <v>28462.0</v>
      </c>
      <c r="C8" s="2">
        <v>3477.0</v>
      </c>
      <c r="D8" s="2">
        <v>100433.0</v>
      </c>
      <c r="E8" s="2">
        <v>5128.0</v>
      </c>
      <c r="F8" s="2">
        <v>97661.0</v>
      </c>
      <c r="G8" s="2">
        <v>12890.0</v>
      </c>
      <c r="H8" s="2">
        <v>7347.0</v>
      </c>
      <c r="I8" s="2">
        <v>456532.0</v>
      </c>
      <c r="J8" s="2">
        <v>78560.0</v>
      </c>
      <c r="K8" s="2">
        <v>39635.0</v>
      </c>
      <c r="L8" s="2">
        <v>45535.0</v>
      </c>
      <c r="M8" s="2">
        <v>134404.0</v>
      </c>
      <c r="N8" s="2">
        <v>142816.0</v>
      </c>
    </row>
    <row r="9">
      <c r="A9" s="2"/>
      <c r="B9" s="2">
        <v>30200.0</v>
      </c>
      <c r="C9" s="2">
        <v>4153.0</v>
      </c>
      <c r="D9" s="2">
        <v>94618.0</v>
      </c>
      <c r="E9" s="2">
        <v>5278.0</v>
      </c>
      <c r="F9" s="2">
        <v>95807.0</v>
      </c>
      <c r="G9" s="2">
        <v>12721.0</v>
      </c>
      <c r="H9" s="2">
        <v>8228.0</v>
      </c>
      <c r="I9" s="2">
        <v>270423.0</v>
      </c>
      <c r="J9" s="2">
        <v>74029.0</v>
      </c>
      <c r="K9" s="2">
        <v>46214.0</v>
      </c>
      <c r="L9" s="2">
        <v>45269.0</v>
      </c>
      <c r="M9" s="2">
        <v>146178.0</v>
      </c>
      <c r="N9" s="2">
        <v>136489.0</v>
      </c>
    </row>
    <row r="10">
      <c r="A10" s="2"/>
      <c r="B10" s="2">
        <v>31869.0</v>
      </c>
      <c r="C10" s="2">
        <v>3835.0</v>
      </c>
      <c r="D10" s="2">
        <v>94551.0</v>
      </c>
      <c r="E10" s="2">
        <v>5023.0</v>
      </c>
      <c r="F10" s="2">
        <v>102293.0</v>
      </c>
      <c r="G10" s="2">
        <v>12958.0</v>
      </c>
      <c r="H10" s="2">
        <v>8001.0</v>
      </c>
      <c r="I10" s="2">
        <v>257988.0</v>
      </c>
      <c r="J10" s="2">
        <v>75128.0</v>
      </c>
      <c r="K10" s="2">
        <v>45354.0</v>
      </c>
      <c r="L10" s="2">
        <v>46616.0</v>
      </c>
      <c r="M10" s="2">
        <v>92668.0</v>
      </c>
      <c r="N10" s="2">
        <v>73988.0</v>
      </c>
    </row>
    <row r="11">
      <c r="A11" s="2"/>
      <c r="B11" s="2">
        <v>31113.0</v>
      </c>
      <c r="C11" s="2">
        <v>3827.0</v>
      </c>
      <c r="D11" s="2">
        <v>113557.0</v>
      </c>
      <c r="E11" s="2">
        <v>4857.0</v>
      </c>
      <c r="F11" s="2">
        <v>104951.0</v>
      </c>
      <c r="G11" s="2">
        <v>12949.0</v>
      </c>
      <c r="H11" s="2">
        <v>8026.0</v>
      </c>
      <c r="I11" s="2">
        <v>254766.0</v>
      </c>
      <c r="J11" s="2">
        <v>78762.0</v>
      </c>
      <c r="K11" s="2">
        <v>48396.0</v>
      </c>
      <c r="L11" s="2">
        <v>48880.0</v>
      </c>
      <c r="M11" s="2">
        <v>87608.0</v>
      </c>
      <c r="N11" s="2">
        <v>87560.0</v>
      </c>
    </row>
    <row r="12">
      <c r="A12" s="2"/>
      <c r="B12" s="2">
        <v>30973.0</v>
      </c>
      <c r="C12" s="2">
        <v>3726.0</v>
      </c>
      <c r="D12" s="2">
        <v>96818.0</v>
      </c>
      <c r="E12" s="2">
        <v>4739.0</v>
      </c>
      <c r="F12" s="2">
        <v>103913.0</v>
      </c>
      <c r="G12" s="2">
        <v>12827.0</v>
      </c>
      <c r="H12" s="2">
        <v>7944.0</v>
      </c>
      <c r="I12" s="2">
        <v>259544.0</v>
      </c>
      <c r="J12" s="2">
        <v>78018.0</v>
      </c>
      <c r="K12" s="2">
        <v>47155.0</v>
      </c>
      <c r="L12" s="2">
        <v>46749.0</v>
      </c>
      <c r="M12" s="2">
        <v>84667.0</v>
      </c>
      <c r="N12" s="2">
        <v>85673.0</v>
      </c>
    </row>
    <row r="13">
      <c r="B13" s="2">
        <v>30453.0</v>
      </c>
      <c r="C13" s="2">
        <v>4151.0</v>
      </c>
      <c r="D13" s="2">
        <v>97566.0</v>
      </c>
      <c r="E13" s="2">
        <v>4958.0</v>
      </c>
      <c r="F13" s="2">
        <v>100573.0</v>
      </c>
      <c r="G13" s="2">
        <v>13149.0</v>
      </c>
      <c r="H13" s="2">
        <v>7904.0</v>
      </c>
      <c r="I13" s="2">
        <v>256665.0</v>
      </c>
      <c r="J13" s="2">
        <v>78452.0</v>
      </c>
      <c r="K13" s="2">
        <v>33749.0</v>
      </c>
      <c r="L13" s="2">
        <v>29423.0</v>
      </c>
      <c r="M13" s="2">
        <v>90568.0</v>
      </c>
      <c r="N13" s="2">
        <v>79656.0</v>
      </c>
    </row>
    <row r="14">
      <c r="B14" s="2">
        <v>30736.0</v>
      </c>
      <c r="C14" s="2">
        <v>3498.0</v>
      </c>
      <c r="D14" s="2">
        <v>97262.0</v>
      </c>
      <c r="E14" s="2">
        <v>4970.0</v>
      </c>
      <c r="F14" s="2">
        <v>103365.0</v>
      </c>
      <c r="G14" s="2">
        <v>12596.0</v>
      </c>
      <c r="H14" s="2">
        <v>8118.0</v>
      </c>
      <c r="I14" s="2">
        <v>258985.0</v>
      </c>
      <c r="J14" s="2">
        <v>79887.0</v>
      </c>
      <c r="K14" s="2">
        <v>31541.0</v>
      </c>
      <c r="L14" s="2">
        <v>30701.0</v>
      </c>
      <c r="M14" s="2">
        <v>81995.0</v>
      </c>
      <c r="N14" s="2">
        <v>87141.0</v>
      </c>
    </row>
    <row r="15">
      <c r="B15" s="2">
        <v>30884.0</v>
      </c>
      <c r="C15" s="2">
        <v>3946.0</v>
      </c>
      <c r="D15" s="2">
        <v>94509.0</v>
      </c>
      <c r="E15" s="2">
        <v>4783.0</v>
      </c>
      <c r="F15" s="2">
        <v>100642.0</v>
      </c>
      <c r="G15" s="2">
        <v>12410.0</v>
      </c>
      <c r="H15" s="2">
        <v>7883.0</v>
      </c>
      <c r="I15" s="2">
        <v>297808.0</v>
      </c>
      <c r="J15" s="2">
        <v>80761.0</v>
      </c>
      <c r="K15" s="2">
        <v>31988.0</v>
      </c>
      <c r="L15" s="2">
        <v>31287.0</v>
      </c>
      <c r="M15" s="2">
        <v>88636.0</v>
      </c>
      <c r="N15" s="2">
        <v>103710.0</v>
      </c>
    </row>
    <row r="16">
      <c r="B16" s="2">
        <v>28539.0</v>
      </c>
      <c r="C16" s="2">
        <v>3776.0</v>
      </c>
      <c r="D16" s="2">
        <v>94660.0</v>
      </c>
      <c r="E16" s="2">
        <v>4643.0</v>
      </c>
      <c r="F16" s="2">
        <v>96485.0</v>
      </c>
      <c r="G16" s="2">
        <v>12644.0</v>
      </c>
      <c r="H16" s="2">
        <v>8175.0</v>
      </c>
      <c r="I16" s="2">
        <v>344496.0</v>
      </c>
      <c r="J16" s="2">
        <v>78396.0</v>
      </c>
      <c r="K16" s="2">
        <v>32092.0</v>
      </c>
      <c r="L16" s="2">
        <v>31662.0</v>
      </c>
      <c r="M16" s="2">
        <v>93807.0</v>
      </c>
      <c r="N16" s="2">
        <v>96920.0</v>
      </c>
    </row>
    <row r="17">
      <c r="B17" s="2">
        <v>24456.0</v>
      </c>
      <c r="C17" s="2">
        <v>4000.0</v>
      </c>
      <c r="D17" s="2">
        <v>94683.0</v>
      </c>
      <c r="E17" s="2">
        <v>5202.0</v>
      </c>
      <c r="F17" s="2">
        <v>99228.0</v>
      </c>
      <c r="G17" s="2">
        <v>12590.0</v>
      </c>
      <c r="H17" s="2">
        <v>8339.0</v>
      </c>
      <c r="I17" s="2">
        <v>468067.0</v>
      </c>
      <c r="J17" s="2">
        <v>81233.0</v>
      </c>
      <c r="K17" s="2">
        <v>28821.0</v>
      </c>
      <c r="L17" s="2">
        <v>30557.0</v>
      </c>
      <c r="M17" s="2">
        <v>90939.0</v>
      </c>
      <c r="N17" s="2">
        <v>93466.0</v>
      </c>
    </row>
    <row r="18">
      <c r="B18" s="2">
        <v>28176.0</v>
      </c>
      <c r="C18" s="2">
        <v>3969.0</v>
      </c>
      <c r="D18" s="2">
        <v>104504.0</v>
      </c>
      <c r="E18" s="2">
        <v>5179.0</v>
      </c>
      <c r="F18" s="2">
        <v>103522.0</v>
      </c>
      <c r="G18" s="2">
        <v>13291.0</v>
      </c>
      <c r="H18" s="2">
        <v>8275.0</v>
      </c>
      <c r="I18" s="2">
        <v>464795.0</v>
      </c>
      <c r="J18" s="2">
        <v>74037.0</v>
      </c>
      <c r="K18" s="2">
        <v>27174.0</v>
      </c>
      <c r="L18" s="2">
        <v>31238.0</v>
      </c>
      <c r="M18" s="2">
        <v>93874.0</v>
      </c>
      <c r="N18" s="2">
        <v>114054.0</v>
      </c>
    </row>
    <row r="19">
      <c r="B19" s="2">
        <v>29428.0</v>
      </c>
      <c r="C19" s="2">
        <v>3753.0</v>
      </c>
      <c r="D19" s="2">
        <v>107973.0</v>
      </c>
      <c r="E19" s="2">
        <v>4948.0</v>
      </c>
      <c r="F19" s="2">
        <v>103031.0</v>
      </c>
      <c r="G19" s="2">
        <v>12740.0</v>
      </c>
      <c r="H19" s="2">
        <v>8298.0</v>
      </c>
      <c r="I19" s="2">
        <v>453070.0</v>
      </c>
      <c r="J19" s="2">
        <v>82169.0</v>
      </c>
      <c r="K19" s="2">
        <v>27146.0</v>
      </c>
      <c r="L19" s="2">
        <v>31726.0</v>
      </c>
      <c r="M19" s="2">
        <v>79731.0</v>
      </c>
      <c r="N19" s="2">
        <v>144549.0</v>
      </c>
    </row>
    <row r="20">
      <c r="B20" s="2">
        <v>31680.0</v>
      </c>
      <c r="C20" s="2">
        <v>4454.0</v>
      </c>
      <c r="D20" s="2">
        <v>99653.0</v>
      </c>
      <c r="E20" s="2">
        <v>4992.0</v>
      </c>
      <c r="F20" s="2">
        <v>101546.0</v>
      </c>
      <c r="G20" s="2">
        <v>12955.0</v>
      </c>
      <c r="H20" s="2">
        <v>8956.0</v>
      </c>
      <c r="I20" s="2">
        <v>473191.0</v>
      </c>
      <c r="J20" s="2">
        <v>91023.0</v>
      </c>
      <c r="K20" s="2">
        <v>27158.0</v>
      </c>
      <c r="L20" s="2">
        <v>30593.0</v>
      </c>
      <c r="M20" s="2">
        <v>88113.0</v>
      </c>
      <c r="N20" s="2">
        <v>141329.0</v>
      </c>
    </row>
    <row r="21">
      <c r="B21" s="2">
        <v>30175.0</v>
      </c>
      <c r="C21" s="2">
        <v>4361.0</v>
      </c>
      <c r="D21" s="2">
        <v>94860.0</v>
      </c>
      <c r="E21" s="2">
        <v>4920.0</v>
      </c>
      <c r="F21" s="2">
        <v>179579.0</v>
      </c>
      <c r="G21" s="2">
        <v>12813.0</v>
      </c>
      <c r="H21" s="2">
        <v>8289.0</v>
      </c>
      <c r="I21" s="2">
        <v>451403.0</v>
      </c>
      <c r="J21" s="2">
        <v>71486.0</v>
      </c>
      <c r="K21" s="2">
        <v>27150.0</v>
      </c>
      <c r="L21" s="2">
        <v>29899.0</v>
      </c>
      <c r="M21" s="2">
        <v>96339.0</v>
      </c>
      <c r="N21" s="2">
        <v>122245.0</v>
      </c>
    </row>
    <row r="22">
      <c r="B22" s="2">
        <v>29399.0</v>
      </c>
      <c r="C22" s="2">
        <v>4492.0</v>
      </c>
      <c r="D22" s="2">
        <v>110331.0</v>
      </c>
      <c r="E22" s="2">
        <v>4968.0</v>
      </c>
      <c r="F22" s="2">
        <v>190375.0</v>
      </c>
      <c r="G22" s="2">
        <v>13016.0</v>
      </c>
      <c r="H22" s="2">
        <v>8329.0</v>
      </c>
      <c r="I22" s="2">
        <v>297463.0</v>
      </c>
      <c r="J22" s="2">
        <v>76203.0</v>
      </c>
      <c r="K22" s="2">
        <v>27022.0</v>
      </c>
      <c r="L22" s="2">
        <v>30103.0</v>
      </c>
      <c r="M22" s="2">
        <v>153680.0</v>
      </c>
      <c r="N22" s="2">
        <v>74876.0</v>
      </c>
    </row>
    <row r="23">
      <c r="B23" s="2">
        <v>29247.0</v>
      </c>
      <c r="C23" s="2">
        <v>4273.0</v>
      </c>
      <c r="D23" s="2">
        <v>126051.0</v>
      </c>
      <c r="E23" s="2">
        <v>4790.0</v>
      </c>
      <c r="F23" s="2">
        <v>192440.0</v>
      </c>
      <c r="G23" s="2">
        <v>14094.0</v>
      </c>
      <c r="H23" s="2">
        <v>8110.0</v>
      </c>
      <c r="I23" s="2">
        <v>256584.0</v>
      </c>
      <c r="J23" s="2">
        <v>76784.0</v>
      </c>
      <c r="K23" s="2">
        <v>26986.0</v>
      </c>
      <c r="L23" s="2">
        <v>27740.0</v>
      </c>
      <c r="M23" s="2">
        <v>155191.0</v>
      </c>
      <c r="N23" s="2">
        <v>79253.0</v>
      </c>
    </row>
    <row r="24">
      <c r="B24" s="2">
        <v>28845.0</v>
      </c>
      <c r="C24" s="2">
        <v>4585.0</v>
      </c>
      <c r="D24" s="2">
        <v>100523.0</v>
      </c>
      <c r="E24" s="2">
        <v>4895.0</v>
      </c>
      <c r="F24" s="2">
        <v>196168.0</v>
      </c>
      <c r="G24" s="2">
        <v>12949.0</v>
      </c>
      <c r="H24" s="2">
        <v>8517.0</v>
      </c>
      <c r="I24" s="2">
        <v>250073.0</v>
      </c>
      <c r="J24" s="2">
        <v>80285.0</v>
      </c>
      <c r="K24" s="2">
        <v>27302.0</v>
      </c>
      <c r="L24" s="2">
        <v>24731.0</v>
      </c>
      <c r="M24" s="2">
        <v>148634.0</v>
      </c>
      <c r="N24" s="2">
        <v>95503.0</v>
      </c>
    </row>
    <row r="25">
      <c r="B25" s="2">
        <v>30048.0</v>
      </c>
      <c r="C25" s="2">
        <v>4324.0</v>
      </c>
      <c r="D25" s="2">
        <v>108056.0</v>
      </c>
      <c r="E25" s="2">
        <v>4878.0</v>
      </c>
      <c r="F25" s="2">
        <v>189681.0</v>
      </c>
      <c r="G25" s="2">
        <v>12766.0</v>
      </c>
      <c r="H25" s="2">
        <v>8424.0</v>
      </c>
      <c r="I25" s="2">
        <v>238677.0</v>
      </c>
      <c r="J25" s="2">
        <v>78436.0</v>
      </c>
      <c r="K25" s="2">
        <v>27656.0</v>
      </c>
      <c r="L25" s="2">
        <v>24073.0</v>
      </c>
      <c r="M25" s="2">
        <v>94082.0</v>
      </c>
      <c r="N25" s="2">
        <v>140581.0</v>
      </c>
    </row>
    <row r="26">
      <c r="B26" s="2">
        <v>29354.0</v>
      </c>
      <c r="C26" s="2">
        <v>4314.0</v>
      </c>
      <c r="D26" s="2">
        <v>102003.0</v>
      </c>
      <c r="E26" s="2">
        <v>5114.0</v>
      </c>
      <c r="F26" s="2">
        <v>146343.0</v>
      </c>
      <c r="G26" s="2">
        <v>12616.0</v>
      </c>
      <c r="H26" s="2">
        <v>8510.0</v>
      </c>
      <c r="I26" s="2">
        <v>238486.0</v>
      </c>
      <c r="J26" s="2">
        <v>75911.0</v>
      </c>
      <c r="K26" s="2">
        <v>27812.0</v>
      </c>
      <c r="L26" s="2">
        <v>24244.0</v>
      </c>
      <c r="M26" s="2">
        <v>85646.0</v>
      </c>
      <c r="N26" s="2">
        <v>119424.0</v>
      </c>
    </row>
    <row r="27">
      <c r="B27" s="2">
        <v>29769.0</v>
      </c>
      <c r="C27" s="2">
        <v>4241.0</v>
      </c>
      <c r="D27" s="2">
        <v>187256.0</v>
      </c>
      <c r="E27" s="2">
        <v>4932.0</v>
      </c>
      <c r="F27" s="2">
        <v>100137.0</v>
      </c>
      <c r="G27" s="2">
        <v>12808.0</v>
      </c>
      <c r="H27" s="2">
        <v>8482.0</v>
      </c>
      <c r="I27" s="2">
        <v>237357.0</v>
      </c>
      <c r="J27" s="2">
        <v>78907.0</v>
      </c>
      <c r="K27" s="2">
        <v>28815.0</v>
      </c>
      <c r="L27" s="2">
        <v>25263.0</v>
      </c>
      <c r="M27" s="2">
        <v>86120.0</v>
      </c>
      <c r="N27" s="2">
        <v>133458.0</v>
      </c>
    </row>
    <row r="28">
      <c r="B28" s="2">
        <v>27925.0</v>
      </c>
      <c r="C28" s="2">
        <v>4200.0</v>
      </c>
      <c r="D28" s="2">
        <v>186261.0</v>
      </c>
      <c r="E28" s="2">
        <v>4778.0</v>
      </c>
      <c r="F28" s="2">
        <v>98614.0</v>
      </c>
      <c r="G28" s="2">
        <v>12810.0</v>
      </c>
      <c r="H28" s="2">
        <v>8847.0</v>
      </c>
      <c r="I28" s="2">
        <v>238073.0</v>
      </c>
      <c r="J28" s="2">
        <v>76147.0</v>
      </c>
      <c r="K28" s="2">
        <v>27048.0</v>
      </c>
      <c r="L28" s="2">
        <v>26107.0</v>
      </c>
      <c r="M28" s="2">
        <v>85762.0</v>
      </c>
      <c r="N28" s="2">
        <v>86205.0</v>
      </c>
    </row>
    <row r="29">
      <c r="B29" s="2">
        <v>21287.0</v>
      </c>
      <c r="C29" s="2">
        <v>3579.0</v>
      </c>
      <c r="D29" s="2">
        <v>191510.0</v>
      </c>
      <c r="E29" s="2">
        <v>4828.0</v>
      </c>
      <c r="F29" s="2">
        <v>103178.0</v>
      </c>
      <c r="G29" s="2">
        <v>12607.0</v>
      </c>
      <c r="H29" s="2">
        <v>8158.0</v>
      </c>
      <c r="I29" s="2">
        <v>237190.0</v>
      </c>
      <c r="J29" s="2">
        <v>79160.0</v>
      </c>
      <c r="K29" s="2">
        <v>27003.0</v>
      </c>
      <c r="L29" s="2">
        <v>24012.0</v>
      </c>
      <c r="M29" s="2">
        <v>114049.0</v>
      </c>
      <c r="N29" s="2">
        <v>140420.0</v>
      </c>
    </row>
    <row r="30">
      <c r="B30" s="2">
        <v>27064.0</v>
      </c>
      <c r="C30" s="2">
        <v>3907.0</v>
      </c>
      <c r="D30" s="2">
        <v>192755.0</v>
      </c>
      <c r="E30" s="2">
        <v>5080.0</v>
      </c>
      <c r="F30" s="2">
        <v>103662.0</v>
      </c>
      <c r="G30" s="2">
        <v>12369.0</v>
      </c>
      <c r="H30" s="2">
        <v>8652.0</v>
      </c>
      <c r="I30" s="2">
        <v>238239.0</v>
      </c>
      <c r="J30" s="2">
        <v>80220.0</v>
      </c>
      <c r="K30" s="2">
        <v>28675.0</v>
      </c>
      <c r="L30" s="2">
        <v>24139.0</v>
      </c>
      <c r="M30" s="2">
        <v>87131.0</v>
      </c>
      <c r="N30" s="2">
        <v>139410.0</v>
      </c>
    </row>
    <row r="31">
      <c r="B31" s="2">
        <v>30852.0</v>
      </c>
      <c r="C31" s="2">
        <v>4192.0</v>
      </c>
      <c r="D31" s="2">
        <v>188818.0</v>
      </c>
      <c r="E31" s="2">
        <v>5245.0</v>
      </c>
      <c r="F31" s="2">
        <v>108828.0</v>
      </c>
      <c r="G31" s="2">
        <v>12513.0</v>
      </c>
      <c r="H31" s="2">
        <v>8956.0</v>
      </c>
      <c r="I31" s="2">
        <v>237714.0</v>
      </c>
      <c r="J31" s="2">
        <v>76167.0</v>
      </c>
      <c r="K31" s="2">
        <v>48463.0</v>
      </c>
      <c r="L31" s="2">
        <v>24038.0</v>
      </c>
      <c r="M31" s="2">
        <v>87708.0</v>
      </c>
      <c r="N31" s="2">
        <v>140638.0</v>
      </c>
    </row>
    <row r="32">
      <c r="B32" s="2">
        <v>26891.0</v>
      </c>
      <c r="C32" s="2">
        <v>4262.0</v>
      </c>
      <c r="D32" s="2">
        <v>196460.0</v>
      </c>
      <c r="E32" s="2">
        <v>5278.0</v>
      </c>
      <c r="F32" s="2">
        <v>106830.0</v>
      </c>
      <c r="G32" s="2">
        <v>12566.0</v>
      </c>
      <c r="H32" s="2">
        <v>8718.0</v>
      </c>
      <c r="I32" s="2">
        <v>237692.0</v>
      </c>
      <c r="J32" s="2">
        <v>80004.0</v>
      </c>
      <c r="K32" s="2">
        <v>48650.0</v>
      </c>
      <c r="L32" s="2">
        <v>25018.0</v>
      </c>
      <c r="M32" s="2">
        <v>108679.0</v>
      </c>
      <c r="N32" s="2">
        <v>104916.0</v>
      </c>
    </row>
    <row r="34">
      <c r="A34" s="2" t="s">
        <v>16</v>
      </c>
      <c r="B34" s="3">
        <f t="shared" ref="B34:N34" si="1">AVERAGE(B3:B32)</f>
        <v>28637.43333</v>
      </c>
      <c r="C34" s="3">
        <f t="shared" si="1"/>
        <v>4032.7</v>
      </c>
      <c r="D34" s="3">
        <f t="shared" si="1"/>
        <v>130250.4667</v>
      </c>
      <c r="E34" s="3">
        <f t="shared" si="1"/>
        <v>4956.666667</v>
      </c>
      <c r="F34" s="3">
        <f t="shared" si="1"/>
        <v>122011.9</v>
      </c>
      <c r="G34" s="3">
        <f t="shared" si="1"/>
        <v>12886.13333</v>
      </c>
      <c r="H34" s="3">
        <f t="shared" si="1"/>
        <v>7918.6</v>
      </c>
      <c r="I34" s="3">
        <f t="shared" si="1"/>
        <v>330439.2</v>
      </c>
      <c r="J34" s="3">
        <f t="shared" si="1"/>
        <v>78588.4</v>
      </c>
      <c r="K34" s="3">
        <f t="shared" si="1"/>
        <v>32836.16667</v>
      </c>
      <c r="L34" s="3">
        <f t="shared" si="1"/>
        <v>32638.63333</v>
      </c>
      <c r="M34" s="3">
        <f t="shared" si="1"/>
        <v>106910.0667</v>
      </c>
      <c r="N34" s="3">
        <f t="shared" si="1"/>
        <v>108556.2</v>
      </c>
    </row>
    <row r="35">
      <c r="A35" s="2" t="s">
        <v>17</v>
      </c>
      <c r="B35" s="3">
        <f t="shared" ref="B35:C35" si="2">B34/100</f>
        <v>286.3743333</v>
      </c>
      <c r="C35" s="3">
        <f t="shared" si="2"/>
        <v>40.327</v>
      </c>
      <c r="D35" s="3">
        <f>D34</f>
        <v>130250.4667</v>
      </c>
      <c r="E35" s="3">
        <f>E34/1000000</f>
        <v>0.004956666667</v>
      </c>
      <c r="F35" s="3">
        <f>F34</f>
        <v>122011.9</v>
      </c>
      <c r="G35" s="3">
        <f>G34/10</f>
        <v>1288.613333</v>
      </c>
      <c r="H35" s="3">
        <f>H34/1000</f>
        <v>7.9186</v>
      </c>
      <c r="I35" s="3">
        <f t="shared" ref="I35:J35" si="3">I34</f>
        <v>330439.2</v>
      </c>
      <c r="J35" s="3">
        <f t="shared" si="3"/>
        <v>78588.4</v>
      </c>
      <c r="K35" s="3">
        <f t="shared" ref="K35:L35" si="4">K34/100</f>
        <v>328.3616667</v>
      </c>
      <c r="L35" s="3">
        <f t="shared" si="4"/>
        <v>326.3863333</v>
      </c>
      <c r="M35" s="3">
        <f t="shared" ref="M35:N35" si="5">M34/10</f>
        <v>10691.00667</v>
      </c>
      <c r="N35" s="3">
        <f t="shared" si="5"/>
        <v>10855.62</v>
      </c>
    </row>
    <row r="37">
      <c r="B37" s="2" t="s">
        <v>13</v>
      </c>
      <c r="C37" s="2" t="s">
        <v>14</v>
      </c>
    </row>
    <row r="38">
      <c r="A38" s="2" t="s">
        <v>0</v>
      </c>
      <c r="B38" s="3">
        <f t="shared" ref="B38:C38" si="6">B35</f>
        <v>286.3743333</v>
      </c>
      <c r="C38" s="3">
        <f t="shared" si="6"/>
        <v>40.327</v>
      </c>
    </row>
    <row r="39">
      <c r="A39" s="2" t="s">
        <v>1</v>
      </c>
      <c r="B39" s="3">
        <f>D35</f>
        <v>130250.4667</v>
      </c>
      <c r="C39" s="3">
        <f>F35</f>
        <v>122011.9</v>
      </c>
    </row>
    <row r="40">
      <c r="A40" s="2" t="s">
        <v>2</v>
      </c>
      <c r="B40" s="3">
        <f t="shared" ref="B40:C40" si="7">G35</f>
        <v>1288.613333</v>
      </c>
      <c r="C40" s="3">
        <f t="shared" si="7"/>
        <v>7.9186</v>
      </c>
    </row>
    <row r="41">
      <c r="A41" s="2" t="s">
        <v>18</v>
      </c>
      <c r="B41" s="3">
        <f t="shared" ref="B41:C41" si="8">I35</f>
        <v>330439.2</v>
      </c>
      <c r="C41" s="3">
        <f t="shared" si="8"/>
        <v>78588.4</v>
      </c>
    </row>
    <row r="42">
      <c r="A42" s="2" t="s">
        <v>19</v>
      </c>
      <c r="B42" s="3">
        <f t="shared" ref="B42:C42" si="9">K35</f>
        <v>328.3616667</v>
      </c>
      <c r="C42" s="3">
        <f t="shared" si="9"/>
        <v>326.3863333</v>
      </c>
    </row>
    <row r="43">
      <c r="A43" s="2" t="s">
        <v>5</v>
      </c>
      <c r="B43" s="3">
        <f t="shared" ref="B43:C43" si="10">M35</f>
        <v>10691.00667</v>
      </c>
      <c r="C43" s="3">
        <f t="shared" si="10"/>
        <v>10855.62</v>
      </c>
    </row>
  </sheetData>
  <mergeCells count="6">
    <mergeCell ref="B1:C1"/>
    <mergeCell ref="D1:F1"/>
    <mergeCell ref="G1:H1"/>
    <mergeCell ref="I1:J1"/>
    <mergeCell ref="K1:L1"/>
    <mergeCell ref="M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5" max="5" width="49.63"/>
    <col customWidth="1" min="6" max="6" width="28.63"/>
    <col customWidth="1" min="8" max="8" width="17.5"/>
    <col customWidth="1" min="9" max="9" width="13.75"/>
    <col customWidth="1" min="12" max="12" width="18.0"/>
    <col customWidth="1" min="14" max="14" width="18.5"/>
  </cols>
  <sheetData>
    <row r="1">
      <c r="B1" s="1" t="s">
        <v>0</v>
      </c>
      <c r="D1" s="1" t="s">
        <v>1</v>
      </c>
      <c r="G1" s="1" t="s">
        <v>2</v>
      </c>
      <c r="I1" s="1" t="s">
        <v>3</v>
      </c>
      <c r="K1" s="1" t="s">
        <v>19</v>
      </c>
      <c r="M1" s="1" t="s">
        <v>5</v>
      </c>
    </row>
    <row r="2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7</v>
      </c>
      <c r="M2" s="2" t="s">
        <v>11</v>
      </c>
      <c r="N2" s="2" t="s">
        <v>15</v>
      </c>
    </row>
    <row r="3">
      <c r="B3" s="3">
        <f>Measurements!B3/100</f>
        <v>191.53</v>
      </c>
      <c r="C3" s="3">
        <f>Measurements!C3/100</f>
        <v>45.89</v>
      </c>
      <c r="D3" s="3">
        <f>Measurements!D3</f>
        <v>190184</v>
      </c>
      <c r="E3" s="3">
        <f>Measurements!E3/1000000</f>
        <v>0.004937</v>
      </c>
      <c r="F3" s="3">
        <f>Measurements!F3</f>
        <v>197449</v>
      </c>
      <c r="G3" s="3">
        <f>Measurements!G3/10</f>
        <v>1364.1</v>
      </c>
      <c r="H3" s="3">
        <f>Measurements!H3/1000</f>
        <v>7.454</v>
      </c>
      <c r="I3" s="3">
        <f>Measurements!I3</f>
        <v>454724</v>
      </c>
      <c r="J3" s="3">
        <f>Measurements!J3</f>
        <v>85405</v>
      </c>
      <c r="K3" s="3">
        <f>Measurements!K3/100</f>
        <v>302.11</v>
      </c>
      <c r="L3" s="3">
        <f>Measurements!L3/100</f>
        <v>263.56</v>
      </c>
      <c r="M3" s="3">
        <f>Measurements!M3/10</f>
        <v>8517.6</v>
      </c>
      <c r="N3" s="3">
        <f>Measurements!N3/10</f>
        <v>9673.3</v>
      </c>
    </row>
    <row r="4">
      <c r="B4" s="3">
        <f>Measurements!B4/100</f>
        <v>202.05</v>
      </c>
      <c r="C4" s="3">
        <f>Measurements!C4/100</f>
        <v>35.91</v>
      </c>
      <c r="D4" s="3">
        <f>Measurements!D4</f>
        <v>185939</v>
      </c>
      <c r="E4" s="3">
        <f>Measurements!E4/1000000</f>
        <v>0.004799</v>
      </c>
      <c r="F4" s="3">
        <f>Measurements!F4</f>
        <v>126015</v>
      </c>
      <c r="G4" s="3">
        <f>Measurements!G4/10</f>
        <v>1341.3</v>
      </c>
      <c r="H4" s="3">
        <f>Measurements!H4/1000</f>
        <v>6.069</v>
      </c>
      <c r="I4" s="3">
        <f>Measurements!I4</f>
        <v>447694</v>
      </c>
      <c r="J4" s="3">
        <f>Measurements!J4</f>
        <v>80373</v>
      </c>
      <c r="K4" s="3">
        <f>Measurements!K4/100</f>
        <v>322.76</v>
      </c>
      <c r="L4" s="3">
        <f>Measurements!L4/100</f>
        <v>254.27</v>
      </c>
      <c r="M4" s="3">
        <f>Measurements!M4/10</f>
        <v>13684.1</v>
      </c>
      <c r="N4" s="3">
        <f>Measurements!N4/10</f>
        <v>8733.8</v>
      </c>
    </row>
    <row r="5">
      <c r="B5" s="3">
        <f>Measurements!B5/100</f>
        <v>300.21</v>
      </c>
      <c r="C5" s="3">
        <f>Measurements!C5/100</f>
        <v>40.53</v>
      </c>
      <c r="D5" s="3">
        <f>Measurements!D5</f>
        <v>190021</v>
      </c>
      <c r="E5" s="3">
        <f>Measurements!E5/1000000</f>
        <v>0.004703</v>
      </c>
      <c r="F5" s="3">
        <f>Measurements!F5</f>
        <v>102906</v>
      </c>
      <c r="G5" s="3">
        <f>Measurements!G5/10</f>
        <v>1310.8</v>
      </c>
      <c r="H5" s="3">
        <f>Measurements!H5/1000</f>
        <v>5.437</v>
      </c>
      <c r="I5" s="3">
        <f>Measurements!I5</f>
        <v>367957</v>
      </c>
      <c r="J5" s="3">
        <f>Measurements!J5</f>
        <v>71526</v>
      </c>
      <c r="K5" s="3">
        <f>Measurements!K5/100</f>
        <v>291.53</v>
      </c>
      <c r="L5" s="3">
        <f>Measurements!L5/100</f>
        <v>413.54</v>
      </c>
      <c r="M5" s="3">
        <f>Measurements!M5/10</f>
        <v>14053.8</v>
      </c>
      <c r="N5" s="3">
        <f>Measurements!N5/10</f>
        <v>8316.4</v>
      </c>
    </row>
    <row r="6">
      <c r="B6" s="3">
        <f>Measurements!B6/100</f>
        <v>299.36</v>
      </c>
      <c r="C6" s="3">
        <f>Measurements!C6/100</f>
        <v>36.67</v>
      </c>
      <c r="D6" s="3">
        <f>Measurements!D6</f>
        <v>157883</v>
      </c>
      <c r="E6" s="3">
        <f>Measurements!E6/1000000</f>
        <v>0.004948</v>
      </c>
      <c r="F6" s="3">
        <f>Measurements!F6</f>
        <v>102907</v>
      </c>
      <c r="G6" s="3">
        <f>Measurements!G6/10</f>
        <v>1288.2</v>
      </c>
      <c r="H6" s="3">
        <f>Measurements!H6/1000</f>
        <v>5.423</v>
      </c>
      <c r="I6" s="3">
        <f>Measurements!I6</f>
        <v>475638</v>
      </c>
      <c r="J6" s="3">
        <f>Measurements!J6</f>
        <v>81599</v>
      </c>
      <c r="K6" s="3">
        <f>Measurements!K6/100</f>
        <v>271.97</v>
      </c>
      <c r="L6" s="3">
        <f>Measurements!L6/100</f>
        <v>496.74</v>
      </c>
      <c r="M6" s="3">
        <f>Measurements!M6/10</f>
        <v>15392.6</v>
      </c>
      <c r="N6" s="3">
        <f>Measurements!N6/10</f>
        <v>8616.4</v>
      </c>
    </row>
    <row r="7">
      <c r="B7" s="3">
        <f>Measurements!B7/100</f>
        <v>319.83</v>
      </c>
      <c r="C7" s="3">
        <f>Measurements!C7/100</f>
        <v>37.86</v>
      </c>
      <c r="D7" s="3">
        <f>Measurements!D7</f>
        <v>107816</v>
      </c>
      <c r="E7" s="3">
        <f>Measurements!E7/1000000</f>
        <v>0.004907</v>
      </c>
      <c r="F7" s="3">
        <f>Measurements!F7</f>
        <v>102228</v>
      </c>
      <c r="G7" s="3">
        <f>Measurements!G7/10</f>
        <v>1289.3</v>
      </c>
      <c r="H7" s="3">
        <f>Measurements!H7/1000</f>
        <v>5.689</v>
      </c>
      <c r="I7" s="3">
        <f>Measurements!I7</f>
        <v>491882</v>
      </c>
      <c r="J7" s="3">
        <f>Measurements!J7</f>
        <v>78584</v>
      </c>
      <c r="K7" s="3">
        <f>Measurements!K7/100</f>
        <v>272.43</v>
      </c>
      <c r="L7" s="3">
        <f>Measurements!L7/100</f>
        <v>467.45</v>
      </c>
      <c r="M7" s="3">
        <f>Measurements!M7/10</f>
        <v>13461.2</v>
      </c>
      <c r="N7" s="3">
        <f>Measurements!N7/10</f>
        <v>13900.7</v>
      </c>
    </row>
    <row r="8">
      <c r="B8" s="3">
        <f>Measurements!B8/100</f>
        <v>284.62</v>
      </c>
      <c r="C8" s="3">
        <f>Measurements!C8/100</f>
        <v>34.77</v>
      </c>
      <c r="D8" s="3">
        <f>Measurements!D8</f>
        <v>100433</v>
      </c>
      <c r="E8" s="3">
        <f>Measurements!E8/1000000</f>
        <v>0.005128</v>
      </c>
      <c r="F8" s="3">
        <f>Measurements!F8</f>
        <v>97661</v>
      </c>
      <c r="G8" s="3">
        <f>Measurements!G8/10</f>
        <v>1289</v>
      </c>
      <c r="H8" s="3">
        <f>Measurements!H8/1000</f>
        <v>7.347</v>
      </c>
      <c r="I8" s="3">
        <f>Measurements!I8</f>
        <v>456532</v>
      </c>
      <c r="J8" s="3">
        <f>Measurements!J8</f>
        <v>78560</v>
      </c>
      <c r="K8" s="3">
        <f>Measurements!K8/100</f>
        <v>396.35</v>
      </c>
      <c r="L8" s="3">
        <f>Measurements!L8/100</f>
        <v>455.35</v>
      </c>
      <c r="M8" s="3">
        <f>Measurements!M8/10</f>
        <v>13440.4</v>
      </c>
      <c r="N8" s="3">
        <f>Measurements!N8/10</f>
        <v>14281.6</v>
      </c>
    </row>
    <row r="9">
      <c r="B9" s="3">
        <f>Measurements!B9/100</f>
        <v>302</v>
      </c>
      <c r="C9" s="3">
        <f>Measurements!C9/100</f>
        <v>41.53</v>
      </c>
      <c r="D9" s="3">
        <f>Measurements!D9</f>
        <v>94618</v>
      </c>
      <c r="E9" s="3">
        <f>Measurements!E9/1000000</f>
        <v>0.005278</v>
      </c>
      <c r="F9" s="3">
        <f>Measurements!F9</f>
        <v>95807</v>
      </c>
      <c r="G9" s="3">
        <f>Measurements!G9/10</f>
        <v>1272.1</v>
      </c>
      <c r="H9" s="3">
        <f>Measurements!H9/1000</f>
        <v>8.228</v>
      </c>
      <c r="I9" s="3">
        <f>Measurements!I9</f>
        <v>270423</v>
      </c>
      <c r="J9" s="3">
        <f>Measurements!J9</f>
        <v>74029</v>
      </c>
      <c r="K9" s="3">
        <f>Measurements!K9/100</f>
        <v>462.14</v>
      </c>
      <c r="L9" s="3">
        <f>Measurements!L9/100</f>
        <v>452.69</v>
      </c>
      <c r="M9" s="3">
        <f>Measurements!M9/10</f>
        <v>14617.8</v>
      </c>
      <c r="N9" s="3">
        <f>Measurements!N9/10</f>
        <v>13648.9</v>
      </c>
    </row>
    <row r="10">
      <c r="B10" s="3">
        <f>Measurements!B10/100</f>
        <v>318.69</v>
      </c>
      <c r="C10" s="3">
        <f>Measurements!C10/100</f>
        <v>38.35</v>
      </c>
      <c r="D10" s="3">
        <f>Measurements!D10</f>
        <v>94551</v>
      </c>
      <c r="E10" s="3">
        <f>Measurements!E10/1000000</f>
        <v>0.005023</v>
      </c>
      <c r="F10" s="3">
        <f>Measurements!F10</f>
        <v>102293</v>
      </c>
      <c r="G10" s="3">
        <f>Measurements!G10/10</f>
        <v>1295.8</v>
      </c>
      <c r="H10" s="3">
        <f>Measurements!H10/1000</f>
        <v>8.001</v>
      </c>
      <c r="I10" s="3">
        <f>Measurements!I10</f>
        <v>257988</v>
      </c>
      <c r="J10" s="3">
        <f>Measurements!J10</f>
        <v>75128</v>
      </c>
      <c r="K10" s="3">
        <f>Measurements!K10/100</f>
        <v>453.54</v>
      </c>
      <c r="L10" s="3">
        <f>Measurements!L10/100</f>
        <v>466.16</v>
      </c>
      <c r="M10" s="3">
        <f>Measurements!M10/10</f>
        <v>9266.8</v>
      </c>
      <c r="N10" s="3">
        <f>Measurements!N10/10</f>
        <v>7398.8</v>
      </c>
    </row>
    <row r="11">
      <c r="B11" s="3">
        <f>Measurements!B11/100</f>
        <v>311.13</v>
      </c>
      <c r="C11" s="3">
        <f>Measurements!C11/100</f>
        <v>38.27</v>
      </c>
      <c r="D11" s="3">
        <f>Measurements!D11</f>
        <v>113557</v>
      </c>
      <c r="E11" s="3">
        <f>Measurements!E11/1000000</f>
        <v>0.004857</v>
      </c>
      <c r="F11" s="3">
        <f>Measurements!F11</f>
        <v>104951</v>
      </c>
      <c r="G11" s="3">
        <f>Measurements!G11/10</f>
        <v>1294.9</v>
      </c>
      <c r="H11" s="3">
        <f>Measurements!H11/1000</f>
        <v>8.026</v>
      </c>
      <c r="I11" s="3">
        <f>Measurements!I11</f>
        <v>254766</v>
      </c>
      <c r="J11" s="3">
        <f>Measurements!J11</f>
        <v>78762</v>
      </c>
      <c r="K11" s="3">
        <f>Measurements!K11/100</f>
        <v>483.96</v>
      </c>
      <c r="L11" s="3">
        <f>Measurements!L11/100</f>
        <v>488.8</v>
      </c>
      <c r="M11" s="3">
        <f>Measurements!M11/10</f>
        <v>8760.8</v>
      </c>
      <c r="N11" s="3">
        <f>Measurements!N11/10</f>
        <v>8756</v>
      </c>
    </row>
    <row r="12">
      <c r="B12" s="3">
        <f>Measurements!B12/100</f>
        <v>309.73</v>
      </c>
      <c r="C12" s="3">
        <f>Measurements!C12/100</f>
        <v>37.26</v>
      </c>
      <c r="D12" s="3">
        <f>Measurements!D12</f>
        <v>96818</v>
      </c>
      <c r="E12" s="3">
        <f>Measurements!E12/1000000</f>
        <v>0.004739</v>
      </c>
      <c r="F12" s="3">
        <f>Measurements!F12</f>
        <v>103913</v>
      </c>
      <c r="G12" s="3">
        <f>Measurements!G12/10</f>
        <v>1282.7</v>
      </c>
      <c r="H12" s="3">
        <f>Measurements!H12/1000</f>
        <v>7.944</v>
      </c>
      <c r="I12" s="3">
        <f>Measurements!I12</f>
        <v>259544</v>
      </c>
      <c r="J12" s="3">
        <f>Measurements!J12</f>
        <v>78018</v>
      </c>
      <c r="K12" s="3">
        <f>Measurements!K12/100</f>
        <v>471.55</v>
      </c>
      <c r="L12" s="3">
        <f>Measurements!L12/100</f>
        <v>467.49</v>
      </c>
      <c r="M12" s="3">
        <f>Measurements!M12/10</f>
        <v>8466.7</v>
      </c>
      <c r="N12" s="3">
        <f>Measurements!N12/10</f>
        <v>8567.3</v>
      </c>
    </row>
    <row r="13">
      <c r="B13" s="3">
        <f>Measurements!B13/100</f>
        <v>304.53</v>
      </c>
      <c r="C13" s="3">
        <f>Measurements!C13/100</f>
        <v>41.51</v>
      </c>
      <c r="D13" s="3">
        <f>Measurements!D13</f>
        <v>97566</v>
      </c>
      <c r="E13" s="3">
        <f>Measurements!E13/1000000</f>
        <v>0.004958</v>
      </c>
      <c r="F13" s="3">
        <f>Measurements!F13</f>
        <v>100573</v>
      </c>
      <c r="G13" s="3">
        <f>Measurements!G13/10</f>
        <v>1314.9</v>
      </c>
      <c r="H13" s="3">
        <f>Measurements!H13/1000</f>
        <v>7.904</v>
      </c>
      <c r="I13" s="3">
        <f>Measurements!I13</f>
        <v>256665</v>
      </c>
      <c r="J13" s="3">
        <f>Measurements!J13</f>
        <v>78452</v>
      </c>
      <c r="K13" s="3">
        <f>Measurements!K13/100</f>
        <v>337.49</v>
      </c>
      <c r="L13" s="3">
        <f>Measurements!L13/100</f>
        <v>294.23</v>
      </c>
      <c r="M13" s="3">
        <f>Measurements!M13/10</f>
        <v>9056.8</v>
      </c>
      <c r="N13" s="3">
        <f>Measurements!N13/10</f>
        <v>7965.6</v>
      </c>
    </row>
    <row r="14">
      <c r="B14" s="3">
        <f>Measurements!B14/100</f>
        <v>307.36</v>
      </c>
      <c r="C14" s="3">
        <f>Measurements!C14/100</f>
        <v>34.98</v>
      </c>
      <c r="D14" s="3">
        <f>Measurements!D14</f>
        <v>97262</v>
      </c>
      <c r="E14" s="3">
        <f>Measurements!E14/1000000</f>
        <v>0.00497</v>
      </c>
      <c r="F14" s="3">
        <f>Measurements!F14</f>
        <v>103365</v>
      </c>
      <c r="G14" s="3">
        <f>Measurements!G14/10</f>
        <v>1259.6</v>
      </c>
      <c r="H14" s="3">
        <f>Measurements!H14/1000</f>
        <v>8.118</v>
      </c>
      <c r="I14" s="3">
        <f>Measurements!I14</f>
        <v>258985</v>
      </c>
      <c r="J14" s="3">
        <f>Measurements!J14</f>
        <v>79887</v>
      </c>
      <c r="K14" s="3">
        <f>Measurements!K14/100</f>
        <v>315.41</v>
      </c>
      <c r="L14" s="3">
        <f>Measurements!L14/100</f>
        <v>307.01</v>
      </c>
      <c r="M14" s="3">
        <f>Measurements!M14/10</f>
        <v>8199.5</v>
      </c>
      <c r="N14" s="3">
        <f>Measurements!N14/10</f>
        <v>8714.1</v>
      </c>
    </row>
    <row r="15">
      <c r="B15" s="3">
        <f>Measurements!B15/100</f>
        <v>308.84</v>
      </c>
      <c r="C15" s="3">
        <f>Measurements!C15/100</f>
        <v>39.46</v>
      </c>
      <c r="D15" s="3">
        <f>Measurements!D15</f>
        <v>94509</v>
      </c>
      <c r="E15" s="3">
        <f>Measurements!E15/1000000</f>
        <v>0.004783</v>
      </c>
      <c r="F15" s="3">
        <f>Measurements!F15</f>
        <v>100642</v>
      </c>
      <c r="G15" s="3">
        <f>Measurements!G15/10</f>
        <v>1241</v>
      </c>
      <c r="H15" s="3">
        <f>Measurements!H15/1000</f>
        <v>7.883</v>
      </c>
      <c r="I15" s="3">
        <f>Measurements!I15</f>
        <v>297808</v>
      </c>
      <c r="J15" s="3">
        <f>Measurements!J15</f>
        <v>80761</v>
      </c>
      <c r="K15" s="3">
        <f>Measurements!K15/100</f>
        <v>319.88</v>
      </c>
      <c r="L15" s="3">
        <f>Measurements!L15/100</f>
        <v>312.87</v>
      </c>
      <c r="M15" s="3">
        <f>Measurements!M15/10</f>
        <v>8863.6</v>
      </c>
      <c r="N15" s="3">
        <f>Measurements!N15/10</f>
        <v>10371</v>
      </c>
    </row>
    <row r="16">
      <c r="B16" s="3">
        <f>Measurements!B16/100</f>
        <v>285.39</v>
      </c>
      <c r="C16" s="3">
        <f>Measurements!C16/100</f>
        <v>37.76</v>
      </c>
      <c r="D16" s="3">
        <f>Measurements!D16</f>
        <v>94660</v>
      </c>
      <c r="E16" s="3">
        <f>Measurements!E16/1000000</f>
        <v>0.004643</v>
      </c>
      <c r="F16" s="3">
        <f>Measurements!F16</f>
        <v>96485</v>
      </c>
      <c r="G16" s="3">
        <f>Measurements!G16/10</f>
        <v>1264.4</v>
      </c>
      <c r="H16" s="3">
        <f>Measurements!H16/1000</f>
        <v>8.175</v>
      </c>
      <c r="I16" s="3">
        <f>Measurements!I16</f>
        <v>344496</v>
      </c>
      <c r="J16" s="3">
        <f>Measurements!J16</f>
        <v>78396</v>
      </c>
      <c r="K16" s="3">
        <f>Measurements!K16/100</f>
        <v>320.92</v>
      </c>
      <c r="L16" s="3">
        <f>Measurements!L16/100</f>
        <v>316.62</v>
      </c>
      <c r="M16" s="3">
        <f>Measurements!M16/10</f>
        <v>9380.7</v>
      </c>
      <c r="N16" s="3">
        <f>Measurements!N16/10</f>
        <v>9692</v>
      </c>
    </row>
    <row r="17">
      <c r="B17" s="3">
        <f>Measurements!B17/100</f>
        <v>244.56</v>
      </c>
      <c r="C17" s="3">
        <f>Measurements!C17/100</f>
        <v>40</v>
      </c>
      <c r="D17" s="3">
        <f>Measurements!D17</f>
        <v>94683</v>
      </c>
      <c r="E17" s="3">
        <f>Measurements!E17/1000000</f>
        <v>0.005202</v>
      </c>
      <c r="F17" s="3">
        <f>Measurements!F17</f>
        <v>99228</v>
      </c>
      <c r="G17" s="3">
        <f>Measurements!G17/10</f>
        <v>1259</v>
      </c>
      <c r="H17" s="3">
        <f>Measurements!H17/1000</f>
        <v>8.339</v>
      </c>
      <c r="I17" s="3">
        <f>Measurements!I17</f>
        <v>468067</v>
      </c>
      <c r="J17" s="3">
        <f>Measurements!J17</f>
        <v>81233</v>
      </c>
      <c r="K17" s="3">
        <f>Measurements!K17/100</f>
        <v>288.21</v>
      </c>
      <c r="L17" s="3">
        <f>Measurements!L17/100</f>
        <v>305.57</v>
      </c>
      <c r="M17" s="3">
        <f>Measurements!M17/10</f>
        <v>9093.9</v>
      </c>
      <c r="N17" s="3">
        <f>Measurements!N17/10</f>
        <v>9346.6</v>
      </c>
    </row>
    <row r="18">
      <c r="B18" s="3">
        <f>Measurements!B18/100</f>
        <v>281.76</v>
      </c>
      <c r="C18" s="3">
        <f>Measurements!C18/100</f>
        <v>39.69</v>
      </c>
      <c r="D18" s="3">
        <f>Measurements!D18</f>
        <v>104504</v>
      </c>
      <c r="E18" s="3">
        <f>Measurements!E18/1000000</f>
        <v>0.005179</v>
      </c>
      <c r="F18" s="3">
        <f>Measurements!F18</f>
        <v>103522</v>
      </c>
      <c r="G18" s="3">
        <f>Measurements!G18/10</f>
        <v>1329.1</v>
      </c>
      <c r="H18" s="3">
        <f>Measurements!H18/1000</f>
        <v>8.275</v>
      </c>
      <c r="I18" s="3">
        <f>Measurements!I18</f>
        <v>464795</v>
      </c>
      <c r="J18" s="3">
        <f>Measurements!J18</f>
        <v>74037</v>
      </c>
      <c r="K18" s="3">
        <f>Measurements!K18/100</f>
        <v>271.74</v>
      </c>
      <c r="L18" s="3">
        <f>Measurements!L18/100</f>
        <v>312.38</v>
      </c>
      <c r="M18" s="3">
        <f>Measurements!M18/10</f>
        <v>9387.4</v>
      </c>
      <c r="N18" s="3">
        <f>Measurements!N18/10</f>
        <v>11405.4</v>
      </c>
    </row>
    <row r="19">
      <c r="B19" s="3">
        <f>Measurements!B19/100</f>
        <v>294.28</v>
      </c>
      <c r="C19" s="3">
        <f>Measurements!C19/100</f>
        <v>37.53</v>
      </c>
      <c r="D19" s="3">
        <f>Measurements!D19</f>
        <v>107973</v>
      </c>
      <c r="E19" s="3">
        <f>Measurements!E19/1000000</f>
        <v>0.004948</v>
      </c>
      <c r="F19" s="3">
        <f>Measurements!F19</f>
        <v>103031</v>
      </c>
      <c r="G19" s="3">
        <f>Measurements!G19/10</f>
        <v>1274</v>
      </c>
      <c r="H19" s="3">
        <f>Measurements!H19/1000</f>
        <v>8.298</v>
      </c>
      <c r="I19" s="3">
        <f>Measurements!I19</f>
        <v>453070</v>
      </c>
      <c r="J19" s="3">
        <f>Measurements!J19</f>
        <v>82169</v>
      </c>
      <c r="K19" s="3">
        <f>Measurements!K19/100</f>
        <v>271.46</v>
      </c>
      <c r="L19" s="3">
        <f>Measurements!L19/100</f>
        <v>317.26</v>
      </c>
      <c r="M19" s="3">
        <f>Measurements!M19/10</f>
        <v>7973.1</v>
      </c>
      <c r="N19" s="3">
        <f>Measurements!N19/10</f>
        <v>14454.9</v>
      </c>
    </row>
    <row r="20">
      <c r="B20" s="3">
        <f>Measurements!B20/100</f>
        <v>316.8</v>
      </c>
      <c r="C20" s="3">
        <f>Measurements!C20/100</f>
        <v>44.54</v>
      </c>
      <c r="D20" s="3">
        <f>Measurements!D20</f>
        <v>99653</v>
      </c>
      <c r="E20" s="3">
        <f>Measurements!E20/1000000</f>
        <v>0.004992</v>
      </c>
      <c r="F20" s="3">
        <f>Measurements!F20</f>
        <v>101546</v>
      </c>
      <c r="G20" s="3">
        <f>Measurements!G20/10</f>
        <v>1295.5</v>
      </c>
      <c r="H20" s="3">
        <f>Measurements!H20/1000</f>
        <v>8.956</v>
      </c>
      <c r="I20" s="3">
        <f>Measurements!I20</f>
        <v>473191</v>
      </c>
      <c r="J20" s="3">
        <f>Measurements!J20</f>
        <v>91023</v>
      </c>
      <c r="K20" s="3">
        <f>Measurements!K20/100</f>
        <v>271.58</v>
      </c>
      <c r="L20" s="3">
        <f>Measurements!L20/100</f>
        <v>305.93</v>
      </c>
      <c r="M20" s="3">
        <f>Measurements!M20/10</f>
        <v>8811.3</v>
      </c>
      <c r="N20" s="3">
        <f>Measurements!N20/10</f>
        <v>14132.9</v>
      </c>
    </row>
    <row r="21">
      <c r="B21" s="3">
        <f>Measurements!B21/100</f>
        <v>301.75</v>
      </c>
      <c r="C21" s="3">
        <f>Measurements!C21/100</f>
        <v>43.61</v>
      </c>
      <c r="D21" s="3">
        <f>Measurements!D21</f>
        <v>94860</v>
      </c>
      <c r="E21" s="3">
        <f>Measurements!E21/1000000</f>
        <v>0.00492</v>
      </c>
      <c r="F21" s="3">
        <f>Measurements!F21</f>
        <v>179579</v>
      </c>
      <c r="G21" s="3">
        <f>Measurements!G21/10</f>
        <v>1281.3</v>
      </c>
      <c r="H21" s="3">
        <f>Measurements!H21/1000</f>
        <v>8.289</v>
      </c>
      <c r="I21" s="3">
        <f>Measurements!I21</f>
        <v>451403</v>
      </c>
      <c r="J21" s="3">
        <f>Measurements!J21</f>
        <v>71486</v>
      </c>
      <c r="K21" s="3">
        <f>Measurements!K21/100</f>
        <v>271.5</v>
      </c>
      <c r="L21" s="3">
        <f>Measurements!L21/100</f>
        <v>298.99</v>
      </c>
      <c r="M21" s="3">
        <f>Measurements!M21/10</f>
        <v>9633.9</v>
      </c>
      <c r="N21" s="3">
        <f>Measurements!N21/10</f>
        <v>12224.5</v>
      </c>
    </row>
    <row r="22">
      <c r="B22" s="3">
        <f>Measurements!B22/100</f>
        <v>293.99</v>
      </c>
      <c r="C22" s="3">
        <f>Measurements!C22/100</f>
        <v>44.92</v>
      </c>
      <c r="D22" s="3">
        <f>Measurements!D22</f>
        <v>110331</v>
      </c>
      <c r="E22" s="3">
        <f>Measurements!E22/1000000</f>
        <v>0.004968</v>
      </c>
      <c r="F22" s="3">
        <f>Measurements!F22</f>
        <v>190375</v>
      </c>
      <c r="G22" s="3">
        <f>Measurements!G22/10</f>
        <v>1301.6</v>
      </c>
      <c r="H22" s="3">
        <f>Measurements!H22/1000</f>
        <v>8.329</v>
      </c>
      <c r="I22" s="3">
        <f>Measurements!I22</f>
        <v>297463</v>
      </c>
      <c r="J22" s="3">
        <f>Measurements!J22</f>
        <v>76203</v>
      </c>
      <c r="K22" s="3">
        <f>Measurements!K22/100</f>
        <v>270.22</v>
      </c>
      <c r="L22" s="3">
        <f>Measurements!L22/100</f>
        <v>301.03</v>
      </c>
      <c r="M22" s="3">
        <f>Measurements!M22/10</f>
        <v>15368</v>
      </c>
      <c r="N22" s="3">
        <f>Measurements!N22/10</f>
        <v>7487.6</v>
      </c>
    </row>
    <row r="23">
      <c r="B23" s="3">
        <f>Measurements!B23/100</f>
        <v>292.47</v>
      </c>
      <c r="C23" s="3">
        <f>Measurements!C23/100</f>
        <v>42.73</v>
      </c>
      <c r="D23" s="3">
        <f>Measurements!D23</f>
        <v>126051</v>
      </c>
      <c r="E23" s="3">
        <f>Measurements!E23/1000000</f>
        <v>0.00479</v>
      </c>
      <c r="F23" s="3">
        <f>Measurements!F23</f>
        <v>192440</v>
      </c>
      <c r="G23" s="3">
        <f>Measurements!G23/10</f>
        <v>1409.4</v>
      </c>
      <c r="H23" s="3">
        <f>Measurements!H23/1000</f>
        <v>8.11</v>
      </c>
      <c r="I23" s="3">
        <f>Measurements!I23</f>
        <v>256584</v>
      </c>
      <c r="J23" s="3">
        <f>Measurements!J23</f>
        <v>76784</v>
      </c>
      <c r="K23" s="3">
        <f>Measurements!K23/100</f>
        <v>269.86</v>
      </c>
      <c r="L23" s="3">
        <f>Measurements!L23/100</f>
        <v>277.4</v>
      </c>
      <c r="M23" s="3">
        <f>Measurements!M23/10</f>
        <v>15519.1</v>
      </c>
      <c r="N23" s="3">
        <f>Measurements!N23/10</f>
        <v>7925.3</v>
      </c>
    </row>
    <row r="24">
      <c r="B24" s="3">
        <f>Measurements!B24/100</f>
        <v>288.45</v>
      </c>
      <c r="C24" s="3">
        <f>Measurements!C24/100</f>
        <v>45.85</v>
      </c>
      <c r="D24" s="3">
        <f>Measurements!D24</f>
        <v>100523</v>
      </c>
      <c r="E24" s="3">
        <f>Measurements!E24/1000000</f>
        <v>0.004895</v>
      </c>
      <c r="F24" s="3">
        <f>Measurements!F24</f>
        <v>196168</v>
      </c>
      <c r="G24" s="3">
        <f>Measurements!G24/10</f>
        <v>1294.9</v>
      </c>
      <c r="H24" s="3">
        <f>Measurements!H24/1000</f>
        <v>8.517</v>
      </c>
      <c r="I24" s="3">
        <f>Measurements!I24</f>
        <v>250073</v>
      </c>
      <c r="J24" s="3">
        <f>Measurements!J24</f>
        <v>80285</v>
      </c>
      <c r="K24" s="3">
        <f>Measurements!K24/100</f>
        <v>273.02</v>
      </c>
      <c r="L24" s="3">
        <f>Measurements!L24/100</f>
        <v>247.31</v>
      </c>
      <c r="M24" s="3">
        <f>Measurements!M24/10</f>
        <v>14863.4</v>
      </c>
      <c r="N24" s="3">
        <f>Measurements!N24/10</f>
        <v>9550.3</v>
      </c>
    </row>
    <row r="25">
      <c r="B25" s="3">
        <f>Measurements!B25/100</f>
        <v>300.48</v>
      </c>
      <c r="C25" s="3">
        <f>Measurements!C25/100</f>
        <v>43.24</v>
      </c>
      <c r="D25" s="3">
        <f>Measurements!D25</f>
        <v>108056</v>
      </c>
      <c r="E25" s="3">
        <f>Measurements!E25/1000000</f>
        <v>0.004878</v>
      </c>
      <c r="F25" s="3">
        <f>Measurements!F25</f>
        <v>189681</v>
      </c>
      <c r="G25" s="3">
        <f>Measurements!G25/10</f>
        <v>1276.6</v>
      </c>
      <c r="H25" s="3">
        <f>Measurements!H25/1000</f>
        <v>8.424</v>
      </c>
      <c r="I25" s="3">
        <f>Measurements!I25</f>
        <v>238677</v>
      </c>
      <c r="J25" s="3">
        <f>Measurements!J25</f>
        <v>78436</v>
      </c>
      <c r="K25" s="3">
        <f>Measurements!K25/100</f>
        <v>276.56</v>
      </c>
      <c r="L25" s="3">
        <f>Measurements!L25/100</f>
        <v>240.73</v>
      </c>
      <c r="M25" s="3">
        <f>Measurements!M25/10</f>
        <v>9408.2</v>
      </c>
      <c r="N25" s="3">
        <f>Measurements!N25/10</f>
        <v>14058.1</v>
      </c>
    </row>
    <row r="26">
      <c r="B26" s="3">
        <f>Measurements!B26/100</f>
        <v>293.54</v>
      </c>
      <c r="C26" s="3">
        <f>Measurements!C26/100</f>
        <v>43.14</v>
      </c>
      <c r="D26" s="3">
        <f>Measurements!D26</f>
        <v>102003</v>
      </c>
      <c r="E26" s="3">
        <f>Measurements!E26/1000000</f>
        <v>0.005114</v>
      </c>
      <c r="F26" s="3">
        <f>Measurements!F26</f>
        <v>146343</v>
      </c>
      <c r="G26" s="3">
        <f>Measurements!G26/10</f>
        <v>1261.6</v>
      </c>
      <c r="H26" s="3">
        <f>Measurements!H26/1000</f>
        <v>8.51</v>
      </c>
      <c r="I26" s="3">
        <f>Measurements!I26</f>
        <v>238486</v>
      </c>
      <c r="J26" s="3">
        <f>Measurements!J26</f>
        <v>75911</v>
      </c>
      <c r="K26" s="3">
        <f>Measurements!K26/100</f>
        <v>278.12</v>
      </c>
      <c r="L26" s="3">
        <f>Measurements!L26/100</f>
        <v>242.44</v>
      </c>
      <c r="M26" s="3">
        <f>Measurements!M26/10</f>
        <v>8564.6</v>
      </c>
      <c r="N26" s="3">
        <f>Measurements!N26/10</f>
        <v>11942.4</v>
      </c>
    </row>
    <row r="27">
      <c r="B27" s="3">
        <f>Measurements!B27/100</f>
        <v>297.69</v>
      </c>
      <c r="C27" s="3">
        <f>Measurements!C27/100</f>
        <v>42.41</v>
      </c>
      <c r="D27" s="3">
        <f>Measurements!D27</f>
        <v>187256</v>
      </c>
      <c r="E27" s="3">
        <f>Measurements!E27/1000000</f>
        <v>0.004932</v>
      </c>
      <c r="F27" s="3">
        <f>Measurements!F27</f>
        <v>100137</v>
      </c>
      <c r="G27" s="3">
        <f>Measurements!G27/10</f>
        <v>1280.8</v>
      </c>
      <c r="H27" s="3">
        <f>Measurements!H27/1000</f>
        <v>8.482</v>
      </c>
      <c r="I27" s="3">
        <f>Measurements!I27</f>
        <v>237357</v>
      </c>
      <c r="J27" s="3">
        <f>Measurements!J27</f>
        <v>78907</v>
      </c>
      <c r="K27" s="3">
        <f>Measurements!K27/100</f>
        <v>288.15</v>
      </c>
      <c r="L27" s="3">
        <f>Measurements!L27/100</f>
        <v>252.63</v>
      </c>
      <c r="M27" s="3">
        <f>Measurements!M27/10</f>
        <v>8612</v>
      </c>
      <c r="N27" s="3">
        <f>Measurements!N27/10</f>
        <v>13345.8</v>
      </c>
    </row>
    <row r="28">
      <c r="B28" s="3">
        <f>Measurements!B28/100</f>
        <v>279.25</v>
      </c>
      <c r="C28" s="3">
        <f>Measurements!C28/100</f>
        <v>42</v>
      </c>
      <c r="D28" s="3">
        <f>Measurements!D28</f>
        <v>186261</v>
      </c>
      <c r="E28" s="3">
        <f>Measurements!E28/1000000</f>
        <v>0.004778</v>
      </c>
      <c r="F28" s="3">
        <f>Measurements!F28</f>
        <v>98614</v>
      </c>
      <c r="G28" s="3">
        <f>Measurements!G28/10</f>
        <v>1281</v>
      </c>
      <c r="H28" s="3">
        <f>Measurements!H28/1000</f>
        <v>8.847</v>
      </c>
      <c r="I28" s="3">
        <f>Measurements!I28</f>
        <v>238073</v>
      </c>
      <c r="J28" s="3">
        <f>Measurements!J28</f>
        <v>76147</v>
      </c>
      <c r="K28" s="3">
        <f>Measurements!K28/100</f>
        <v>270.48</v>
      </c>
      <c r="L28" s="3">
        <f>Measurements!L28/100</f>
        <v>261.07</v>
      </c>
      <c r="M28" s="3">
        <f>Measurements!M28/10</f>
        <v>8576.2</v>
      </c>
      <c r="N28" s="3">
        <f>Measurements!N28/10</f>
        <v>8620.5</v>
      </c>
    </row>
    <row r="29">
      <c r="B29" s="3">
        <f>Measurements!B29/100</f>
        <v>212.87</v>
      </c>
      <c r="C29" s="3">
        <f>Measurements!C29/100</f>
        <v>35.79</v>
      </c>
      <c r="D29" s="3">
        <f>Measurements!D29</f>
        <v>191510</v>
      </c>
      <c r="E29" s="3">
        <f>Measurements!E29/1000000</f>
        <v>0.004828</v>
      </c>
      <c r="F29" s="3">
        <f>Measurements!F29</f>
        <v>103178</v>
      </c>
      <c r="G29" s="3">
        <f>Measurements!G29/10</f>
        <v>1260.7</v>
      </c>
      <c r="H29" s="3">
        <f>Measurements!H29/1000</f>
        <v>8.158</v>
      </c>
      <c r="I29" s="3">
        <f>Measurements!I29</f>
        <v>237190</v>
      </c>
      <c r="J29" s="3">
        <f>Measurements!J29</f>
        <v>79160</v>
      </c>
      <c r="K29" s="3">
        <f>Measurements!K29/100</f>
        <v>270.03</v>
      </c>
      <c r="L29" s="3">
        <f>Measurements!L29/100</f>
        <v>240.12</v>
      </c>
      <c r="M29" s="3">
        <f>Measurements!M29/10</f>
        <v>11404.9</v>
      </c>
      <c r="N29" s="3">
        <f>Measurements!N29/10</f>
        <v>14042</v>
      </c>
    </row>
    <row r="30">
      <c r="B30" s="3">
        <f>Measurements!B30/100</f>
        <v>270.64</v>
      </c>
      <c r="C30" s="3">
        <f>Measurements!C30/100</f>
        <v>39.07</v>
      </c>
      <c r="D30" s="3">
        <f>Measurements!D30</f>
        <v>192755</v>
      </c>
      <c r="E30" s="3">
        <f>Measurements!E30/1000000</f>
        <v>0.00508</v>
      </c>
      <c r="F30" s="3">
        <f>Measurements!F30</f>
        <v>103662</v>
      </c>
      <c r="G30" s="3">
        <f>Measurements!G30/10</f>
        <v>1236.9</v>
      </c>
      <c r="H30" s="3">
        <f>Measurements!H30/1000</f>
        <v>8.652</v>
      </c>
      <c r="I30" s="3">
        <f>Measurements!I30</f>
        <v>238239</v>
      </c>
      <c r="J30" s="3">
        <f>Measurements!J30</f>
        <v>80220</v>
      </c>
      <c r="K30" s="3">
        <f>Measurements!K30/100</f>
        <v>286.75</v>
      </c>
      <c r="L30" s="3">
        <f>Measurements!L30/100</f>
        <v>241.39</v>
      </c>
      <c r="M30" s="3">
        <f>Measurements!M30/10</f>
        <v>8713.1</v>
      </c>
      <c r="N30" s="3">
        <f>Measurements!N30/10</f>
        <v>13941</v>
      </c>
    </row>
    <row r="31">
      <c r="B31" s="3">
        <f>Measurements!B31/100</f>
        <v>308.52</v>
      </c>
      <c r="C31" s="3">
        <f>Measurements!C31/100</f>
        <v>41.92</v>
      </c>
      <c r="D31" s="3">
        <f>Measurements!D31</f>
        <v>188818</v>
      </c>
      <c r="E31" s="3">
        <f>Measurements!E31/1000000</f>
        <v>0.005245</v>
      </c>
      <c r="F31" s="3">
        <f>Measurements!F31</f>
        <v>108828</v>
      </c>
      <c r="G31" s="3">
        <f>Measurements!G31/10</f>
        <v>1251.3</v>
      </c>
      <c r="H31" s="3">
        <f>Measurements!H31/1000</f>
        <v>8.956</v>
      </c>
      <c r="I31" s="3">
        <f>Measurements!I31</f>
        <v>237714</v>
      </c>
      <c r="J31" s="3">
        <f>Measurements!J31</f>
        <v>76167</v>
      </c>
      <c r="K31" s="3">
        <f>Measurements!K31/100</f>
        <v>484.63</v>
      </c>
      <c r="L31" s="3">
        <f>Measurements!L31/100</f>
        <v>240.38</v>
      </c>
      <c r="M31" s="3">
        <f>Measurements!M31/10</f>
        <v>8770.8</v>
      </c>
      <c r="N31" s="3">
        <f>Measurements!N31/10</f>
        <v>14063.8</v>
      </c>
    </row>
    <row r="32">
      <c r="B32" s="3">
        <f>Measurements!B32/100</f>
        <v>268.91</v>
      </c>
      <c r="C32" s="3">
        <f>Measurements!C32/100</f>
        <v>42.62</v>
      </c>
      <c r="D32" s="3">
        <f>Measurements!D32</f>
        <v>196460</v>
      </c>
      <c r="E32" s="3">
        <f>Measurements!E32/1000000</f>
        <v>0.005278</v>
      </c>
      <c r="F32" s="3">
        <f>Measurements!F32</f>
        <v>106830</v>
      </c>
      <c r="G32" s="3">
        <f>Measurements!G32/10</f>
        <v>1256.6</v>
      </c>
      <c r="H32" s="3">
        <f>Measurements!H32/1000</f>
        <v>8.718</v>
      </c>
      <c r="I32" s="3">
        <f>Measurements!I32</f>
        <v>237692</v>
      </c>
      <c r="J32" s="3">
        <f>Measurements!J32</f>
        <v>80004</v>
      </c>
      <c r="K32" s="3">
        <f>Measurements!K32/100</f>
        <v>486.5</v>
      </c>
      <c r="L32" s="3">
        <f>Measurements!L32/100</f>
        <v>250.18</v>
      </c>
      <c r="M32" s="3">
        <f>Measurements!M32/10</f>
        <v>10867.9</v>
      </c>
      <c r="N32" s="3">
        <f>Measurements!N32/10</f>
        <v>10491.6</v>
      </c>
    </row>
    <row r="34">
      <c r="A34" s="2" t="s">
        <v>16</v>
      </c>
      <c r="B34" s="3">
        <f t="shared" ref="B34:N34" si="1">AVERAGE(B3:B32)</f>
        <v>286.3743333</v>
      </c>
      <c r="C34" s="3">
        <f t="shared" si="1"/>
        <v>40.327</v>
      </c>
      <c r="D34" s="3">
        <f t="shared" si="1"/>
        <v>130250.4667</v>
      </c>
      <c r="E34" s="3">
        <f t="shared" si="1"/>
        <v>0.004956666667</v>
      </c>
      <c r="F34" s="3">
        <f t="shared" si="1"/>
        <v>122011.9</v>
      </c>
      <c r="G34" s="3">
        <f t="shared" si="1"/>
        <v>1288.613333</v>
      </c>
      <c r="H34" s="3">
        <f t="shared" si="1"/>
        <v>7.9186</v>
      </c>
      <c r="I34" s="3">
        <f t="shared" si="1"/>
        <v>330439.2</v>
      </c>
      <c r="J34" s="3">
        <f t="shared" si="1"/>
        <v>78588.4</v>
      </c>
      <c r="K34" s="3">
        <f t="shared" si="1"/>
        <v>328.3616667</v>
      </c>
      <c r="L34" s="3">
        <f t="shared" si="1"/>
        <v>326.3863333</v>
      </c>
      <c r="M34" s="3">
        <f t="shared" si="1"/>
        <v>10691.00667</v>
      </c>
      <c r="N34" s="3">
        <f t="shared" si="1"/>
        <v>10855.62</v>
      </c>
    </row>
    <row r="37">
      <c r="B37" s="2" t="s">
        <v>13</v>
      </c>
      <c r="C37" s="2" t="s">
        <v>14</v>
      </c>
    </row>
    <row r="38">
      <c r="A38" s="2" t="s">
        <v>0</v>
      </c>
      <c r="B38" s="3">
        <f t="shared" ref="B38:C38" si="2">B34</f>
        <v>286.3743333</v>
      </c>
      <c r="C38" s="3">
        <f t="shared" si="2"/>
        <v>40.327</v>
      </c>
    </row>
    <row r="39">
      <c r="A39" s="2" t="s">
        <v>1</v>
      </c>
      <c r="B39" s="3">
        <f>D34</f>
        <v>130250.4667</v>
      </c>
      <c r="C39" s="3">
        <f>F34</f>
        <v>122011.9</v>
      </c>
    </row>
    <row r="40">
      <c r="A40" s="2" t="s">
        <v>2</v>
      </c>
      <c r="B40" s="3">
        <f t="shared" ref="B40:C40" si="3">G34</f>
        <v>1288.613333</v>
      </c>
      <c r="C40" s="3">
        <f t="shared" si="3"/>
        <v>7.9186</v>
      </c>
    </row>
    <row r="41">
      <c r="A41" s="2" t="s">
        <v>18</v>
      </c>
      <c r="B41" s="3">
        <f t="shared" ref="B41:C41" si="4">I34</f>
        <v>330439.2</v>
      </c>
      <c r="C41" s="3">
        <f t="shared" si="4"/>
        <v>78588.4</v>
      </c>
    </row>
    <row r="42">
      <c r="A42" s="2" t="s">
        <v>19</v>
      </c>
      <c r="B42" s="3">
        <f t="shared" ref="B42:C42" si="5">K34</f>
        <v>328.3616667</v>
      </c>
      <c r="C42" s="3">
        <f t="shared" si="5"/>
        <v>326.3863333</v>
      </c>
    </row>
    <row r="43">
      <c r="A43" s="2" t="s">
        <v>5</v>
      </c>
      <c r="B43" s="3">
        <f t="shared" ref="B43:C43" si="6">M34</f>
        <v>10691.00667</v>
      </c>
      <c r="C43" s="3">
        <f t="shared" si="6"/>
        <v>10855.62</v>
      </c>
    </row>
  </sheetData>
  <mergeCells count="6">
    <mergeCell ref="B1:C1"/>
    <mergeCell ref="D1:F1"/>
    <mergeCell ref="G1:H1"/>
    <mergeCell ref="I1:J1"/>
    <mergeCell ref="K1:L1"/>
    <mergeCell ref="M1:N1"/>
  </mergeCells>
  <drawing r:id="rId1"/>
</worksheet>
</file>