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EDADES IMPORTANTE" sheetId="1" r:id="rId5"/>
    <sheet state="visible" name="CAMBIO DE ACEITE Y FILTROS" sheetId="2" r:id="rId6"/>
    <sheet state="visible" name="CAMBIO DE NEUMATICOS" sheetId="3" r:id="rId7"/>
    <sheet state="visible" name="RENOVACION DE ITVRTO" sheetId="4" r:id="rId8"/>
    <sheet state="visible" name="CAMBIO DE BATERIA" sheetId="5" r:id="rId9"/>
    <sheet state="visible" name="OPERATIVIDAD" sheetId="6" r:id="rId10"/>
    <sheet state="hidden" name="LISTADO PROVEEDORES" sheetId="7" r:id="rId11"/>
    <sheet state="hidden" name="G Y G ACCESORIOMOTORS" sheetId="8" r:id="rId12"/>
    <sheet state="hidden" name="DOCTA REP" sheetId="9" r:id="rId13"/>
    <sheet state="hidden" name="RICHETTA Y CIA S.A" sheetId="10" r:id="rId14"/>
    <sheet state="hidden" name="CM REPUESTOS" sheetId="11" r:id="rId15"/>
    <sheet state="hidden" name="LUBRICENTRO SHELL" sheetId="12" r:id="rId16"/>
    <sheet state="visible" name="RANGER GRIS" sheetId="13" r:id="rId17"/>
    <sheet state="visible" name="RANGER HLW" sheetId="14" r:id="rId18"/>
    <sheet state="visible" name="T. HILUX LVX" sheetId="15" r:id="rId19"/>
    <sheet state="visible" name="T. HILUX KJR" sheetId="16" r:id="rId20"/>
    <sheet state="visible" name="T. HILUX KEX" sheetId="17" r:id="rId21"/>
    <sheet state="visible" name="T. HILUX BLANCA" sheetId="18" r:id="rId22"/>
    <sheet state="visible" name="T. HILUX ROJA" sheetId="19" r:id="rId23"/>
    <sheet state="visible" name="RANGER POLLO" sheetId="20" r:id="rId24"/>
    <sheet state="visible" name="SPRINTER" sheetId="21" r:id="rId25"/>
    <sheet state="visible" name="CAMIÓN MERCEDES AZUL" sheetId="22" r:id="rId26"/>
    <sheet state="visible" name="CAMIÓN MERCEDES BLANCO" sheetId="23" r:id="rId27"/>
    <sheet state="visible" name="CAMION MERCEDES PLANCHA" sheetId="24" r:id="rId28"/>
    <sheet state="visible" name="CAMIÓN VW NEGRO" sheetId="25" r:id="rId29"/>
    <sheet state="visible" name="CAMIÓN VOLVO BLANCO" sheetId="26" r:id="rId30"/>
    <sheet state="visible" name="TITULOS CAMIONES" sheetId="27" r:id="rId31"/>
    <sheet state="visible" name="SEMI NEGRO" sheetId="28" r:id="rId32"/>
    <sheet state="visible" name="SEMI BLANCO" sheetId="29" r:id="rId33"/>
    <sheet state="visible" name="SEMI NARANJA Y ROJO" sheetId="30" r:id="rId34"/>
    <sheet state="visible" name="TRAILER BLANCO" sheetId="31" r:id="rId35"/>
    <sheet state="visible" name="TRAILER GRIS" sheetId="32" r:id="rId36"/>
    <sheet state="visible" name="TRAILER AMARILLO" sheetId="33" r:id="rId37"/>
    <sheet state="visible" name="AUTOELEVADOR Nº 1" sheetId="34" r:id="rId38"/>
    <sheet state="visible" name="AUTOELEVADOR Nº 2" sheetId="35" r:id="rId39"/>
    <sheet state="visible" name="AUTOELEVADOR Nº 3" sheetId="36" r:id="rId40"/>
    <sheet state="visible" name="AUTOELEVADOR 4X4" sheetId="37" r:id="rId41"/>
    <sheet state="hidden" name="AMAROK" sheetId="38" r:id="rId42"/>
    <sheet state="hidden" name="RANGER PLOT. NEGRA" sheetId="39" r:id="rId43"/>
  </sheets>
  <definedNames/>
  <calcPr/>
</workbook>
</file>

<file path=xl/sharedStrings.xml><?xml version="1.0" encoding="utf-8"?>
<sst xmlns="http://schemas.openxmlformats.org/spreadsheetml/2006/main" count="3478" uniqueCount="1425">
  <si>
    <t xml:space="preserve">  </t>
  </si>
  <si>
    <t xml:space="preserve">               CONTROL DE CAMBIO DE NEUMATICOS</t>
  </si>
  <si>
    <t>SERVICE DE CAMIONETAS/CAMIONES</t>
  </si>
  <si>
    <t xml:space="preserve">      NOVEDADES DEL PARQUE AUTOMOTOR                                                        </t>
  </si>
  <si>
    <t>RENOVACIÓN DE ITV/RTO</t>
  </si>
  <si>
    <t>MARCA Y MODELO</t>
  </si>
  <si>
    <t>FECHA</t>
  </si>
  <si>
    <t>numero</t>
  </si>
  <si>
    <t>DOMINIO</t>
  </si>
  <si>
    <t>KM ÚLTIMO SERVICIO</t>
  </si>
  <si>
    <t>ÚLTIMO RODAMIENTO</t>
  </si>
  <si>
    <t>KM ACTUALES</t>
  </si>
  <si>
    <t>km actual</t>
  </si>
  <si>
    <t>KM PROXIMO SERVICE</t>
  </si>
  <si>
    <t>PROXIMO ROTACION</t>
  </si>
  <si>
    <t>FECHA DE COLOCACIÓN</t>
  </si>
  <si>
    <t>OBSERVACIONES</t>
  </si>
  <si>
    <t>ULTIMO SERVICE</t>
  </si>
  <si>
    <t>VEHÍCULO</t>
  </si>
  <si>
    <t>NOVEDAD</t>
  </si>
  <si>
    <t>RESOLUCIÓN</t>
  </si>
  <si>
    <t>DETALLE RESOLUCIÓN</t>
  </si>
  <si>
    <t>ESTADO</t>
  </si>
  <si>
    <t>CAMIONETA POLLO</t>
  </si>
  <si>
    <t>-</t>
  </si>
  <si>
    <t>AG 337 MY</t>
  </si>
  <si>
    <t>TRAILER AMARILLO</t>
  </si>
  <si>
    <t>REVISION ACTUAL</t>
  </si>
  <si>
    <t>LLANTA ROTA</t>
  </si>
  <si>
    <t>CAMBIO DE LLANTA</t>
  </si>
  <si>
    <t>SE RECIBIÓ LA LLANTA Y RESTA COMPRAR CUBIERTA</t>
  </si>
  <si>
    <t>ELAION AURO YPF 5W30</t>
  </si>
  <si>
    <t>PROGRAMADO PARA SEPTIEMBRE - TRAILER OPERATIVO</t>
  </si>
  <si>
    <t>PENDIENTE</t>
  </si>
  <si>
    <t>4 CUBIERTAS (BRIDGESTONE 265/65 R17)</t>
  </si>
  <si>
    <t>FORD RANGER</t>
  </si>
  <si>
    <t>HLW 156</t>
  </si>
  <si>
    <t>CAMIÓN VOLVO</t>
  </si>
  <si>
    <t>VALVOLINE 15W40</t>
  </si>
  <si>
    <t>FTL 303</t>
  </si>
  <si>
    <t>LEVANTA CRISTALES NO FUNCIONA</t>
  </si>
  <si>
    <t>REPARACIÓN</t>
  </si>
  <si>
    <t>AGUARDANDO COMPRA DE REPUESTO EN BS AS POR PARTE DEL MECÁNICO</t>
  </si>
  <si>
    <t xml:space="preserve">SE ENTREGO A TATI REPUESTO EL 9/8 </t>
  </si>
  <si>
    <t>OK</t>
  </si>
  <si>
    <t xml:space="preserve">TOYOTA HILUX </t>
  </si>
  <si>
    <t>KJR 926</t>
  </si>
  <si>
    <t>2 CUBIERTAS TRASERAS (ILINK TERRAMAX 255/70 R16)</t>
  </si>
  <si>
    <t>TOYOTA HILUX</t>
  </si>
  <si>
    <t>LVX 455</t>
  </si>
  <si>
    <t>VALVOLINE 10W40</t>
  </si>
  <si>
    <t>VW NEGRO</t>
  </si>
  <si>
    <t>HKQ 258</t>
  </si>
  <si>
    <t>CUBIERTA CORTADA</t>
  </si>
  <si>
    <t>2 CUBIERTAS TRASERAS</t>
  </si>
  <si>
    <t>KEX 251</t>
  </si>
  <si>
    <t>COMPRA PROGRAMADA PARA SEPTIEMBRE</t>
  </si>
  <si>
    <t>REVISION PROXIMA</t>
  </si>
  <si>
    <t>TIPO</t>
  </si>
  <si>
    <t>REPARAR REGULACIÓN DE ASIENTO CONDUCTOR</t>
  </si>
  <si>
    <t>SE VA A REALIZAR CUANDO ENTRE A TALLER LUEGO DE ENTREGA VW</t>
  </si>
  <si>
    <t>PFG 964</t>
  </si>
  <si>
    <t>4 CUBIERTAS</t>
  </si>
  <si>
    <t>REVISAR INYECCIÓN</t>
  </si>
  <si>
    <t>CASTROL 5W30</t>
  </si>
  <si>
    <t>CAMIÓN VW</t>
  </si>
  <si>
    <t>CAMBIAR NEUMÁTICOS SEMI NEGRO (SEPTIEMBRE)</t>
  </si>
  <si>
    <t>EN TALLER</t>
  </si>
  <si>
    <t>EN PROCESO</t>
  </si>
  <si>
    <t>MERCEDES SPRINTER</t>
  </si>
  <si>
    <t>AF 728 AT</t>
  </si>
  <si>
    <t>MB GEO SAE 10W40 MB 228.51</t>
  </si>
  <si>
    <t>REVISAR CONSUMO DE AGUA</t>
  </si>
  <si>
    <t>CAMIÓN EN TALLER 1-8</t>
  </si>
  <si>
    <t>AA183 PK</t>
  </si>
  <si>
    <t>SPRINTER</t>
  </si>
  <si>
    <t xml:space="preserve">PEDIR ÓPTICA TRASERA DERECHA. </t>
  </si>
  <si>
    <t>ranger pollo</t>
  </si>
  <si>
    <t>AE 919 JA</t>
  </si>
  <si>
    <t>VER NECESIDAD DE ARREGLO DE CHAPA</t>
  </si>
  <si>
    <t>CAMIÓN MERCEDES</t>
  </si>
  <si>
    <t>WNO 918</t>
  </si>
  <si>
    <t>CAMBIAR DOS GOMAS DELANTERAS</t>
  </si>
  <si>
    <t>programado para septiembre</t>
  </si>
  <si>
    <t>ITV</t>
  </si>
  <si>
    <t>camión plancha</t>
  </si>
  <si>
    <t>RANGER PLOT BLANCA</t>
  </si>
  <si>
    <t>AG 958 JV</t>
  </si>
  <si>
    <t>SOLDAR ANTIVUELCO</t>
  </si>
  <si>
    <t>SE SACO XQ NO SERVIA MAS</t>
  </si>
  <si>
    <t xml:space="preserve">PROCESO DE BUSQUEDA PERSUPUESTO </t>
  </si>
  <si>
    <t>2 CUBIERTAS NUEVAS Y 2 TRASERA DERECHA RECAPADAS</t>
  </si>
  <si>
    <t>NO TIENE PERMISO</t>
  </si>
  <si>
    <t>MB SAE 15W40 MB 228.3</t>
  </si>
  <si>
    <t>IHX 980</t>
  </si>
  <si>
    <t xml:space="preserve">OPTICA TRASERA ROTA </t>
  </si>
  <si>
    <t xml:space="preserve">SE SIGUE USANDO ANDA BIEN </t>
  </si>
  <si>
    <t>CAMIÓN MERCEDES (NUEVO)</t>
  </si>
  <si>
    <t>AG 768 OI</t>
  </si>
  <si>
    <t>X</t>
  </si>
  <si>
    <t>TRAILER GRANDE</t>
  </si>
  <si>
    <t>COMPRAR  CUBIERTAS AUXILIO.</t>
  </si>
  <si>
    <t>EN SEPTIEMBRE</t>
  </si>
  <si>
    <t>CAMIÓN VW NEGRO</t>
  </si>
  <si>
    <t>TOTAL 7400 15W40</t>
  </si>
  <si>
    <t>MÓDULO LEVANTA VIDRIOS</t>
  </si>
  <si>
    <t>PROGRAMARLO</t>
  </si>
  <si>
    <t>RTO</t>
  </si>
  <si>
    <t xml:space="preserve">CARRO N° 2 </t>
  </si>
  <si>
    <t>FLT 303</t>
  </si>
  <si>
    <t>SOPORTE DE CHASIS</t>
  </si>
  <si>
    <t>REPARARLO</t>
  </si>
  <si>
    <t>CAMBIO DE CUBIERTAS DEL SEMI BLANCO DEL TERCER EJE, SE COLOCARON 2 NUEVAS Y SE ROTARON LAS DEL EJE FLOTANTE</t>
  </si>
  <si>
    <t>CAMIÓN NEGRO</t>
  </si>
  <si>
    <t>CONTROLAR SISTEMA DE VIGIA</t>
  </si>
  <si>
    <t>service autoelevadores</t>
  </si>
  <si>
    <t>CONTROLAR PERDIDA DE AIRE</t>
  </si>
  <si>
    <t>COLOCAR CONTRA CORRIENTES</t>
  </si>
  <si>
    <t>SEMI NEGRO</t>
  </si>
  <si>
    <t>AD 737 FN</t>
  </si>
  <si>
    <t>8 CUBIERTAS (HAIDA 295/80 R22.5)</t>
  </si>
  <si>
    <t>RANGER PLOT.</t>
  </si>
  <si>
    <t>PÉRDIDA DE ACEITE Y COMBA DE RUEDA</t>
  </si>
  <si>
    <t>TURNO MARTES FRANCO MECÁNICO</t>
  </si>
  <si>
    <t>NRO</t>
  </si>
  <si>
    <t>SEMI BLANCO</t>
  </si>
  <si>
    <t>AMAROK</t>
  </si>
  <si>
    <t>NSN 325</t>
  </si>
  <si>
    <t>HS ACTUALES</t>
  </si>
  <si>
    <t>ARREGLO DE VULVO</t>
  </si>
  <si>
    <t>HS PRÓXIMO SERVICIO</t>
  </si>
  <si>
    <t>HS DE USO</t>
  </si>
  <si>
    <t>TURNO LUNES</t>
  </si>
  <si>
    <t>AA 830 QO</t>
  </si>
  <si>
    <t>AA 183 PK</t>
  </si>
  <si>
    <t>SERVICE</t>
  </si>
  <si>
    <t>SEMI NARANJA Y ROJO</t>
  </si>
  <si>
    <t>IBD 355</t>
  </si>
  <si>
    <t>AUTOELEVADOR 1</t>
  </si>
  <si>
    <t>VER BULBO DE FRENO</t>
  </si>
  <si>
    <t>RUEDAS DELANTERAS</t>
  </si>
  <si>
    <t>VER CON ELECTRICISTA</t>
  </si>
  <si>
    <t>RUEDAS TRASERAS</t>
  </si>
  <si>
    <t>SINTESIS</t>
  </si>
  <si>
    <t>ULT.CAMBIO</t>
  </si>
  <si>
    <t>DESCRIPCION</t>
  </si>
  <si>
    <t>PLACHA MERCEDES</t>
  </si>
  <si>
    <t xml:space="preserve">AUTOELEVADOR </t>
  </si>
  <si>
    <t xml:space="preserve">LLEVAR A COLCAR </t>
  </si>
  <si>
    <t>ROTO EL CAÑO DE LIQUIDO DEL EMBRAGUE</t>
  </si>
  <si>
    <t>CONTACTO LEANDRO COLCAR 3515588971</t>
  </si>
  <si>
    <t>LUNES</t>
  </si>
  <si>
    <t>MACIZAS</t>
  </si>
  <si>
    <t>NO HAY QUE CAMBIAR NINGUNA RUEDA</t>
  </si>
  <si>
    <t xml:space="preserve">CAMION VOLVO </t>
  </si>
  <si>
    <t>LLEVAR AMARCOS MECANICO</t>
  </si>
  <si>
    <t>VER CAJA DE DIRECCION YMARCHA ATRAS Q ESTA DURA</t>
  </si>
  <si>
    <t>CONTACTO MARCOS CALDERON 3513413900</t>
  </si>
  <si>
    <t>HAY QUE CAMBIAR LAS CUATRO RUEDAS</t>
  </si>
  <si>
    <t>AUTOELEVADOR 4X4</t>
  </si>
  <si>
    <t>CON AIRE</t>
  </si>
  <si>
    <t>PUCHETA NEUMATICOS</t>
  </si>
  <si>
    <t>SE COMPRARON 12 NEUMATICOS PARA LOS CAMIONES</t>
  </si>
  <si>
    <t>8 PARA EL SEMI NEGRO Y 4 DE REPUESTO</t>
  </si>
  <si>
    <t>HAIDA 295/80 R22.5</t>
  </si>
  <si>
    <t>AUTOELEVADOR 2</t>
  </si>
  <si>
    <t>SEMI NARANJA/ROJO</t>
  </si>
  <si>
    <t>AUTOELEVADOR 3</t>
  </si>
  <si>
    <t>TRAILER 1</t>
  </si>
  <si>
    <t>101 HLW 156</t>
  </si>
  <si>
    <t>Ex naranja</t>
  </si>
  <si>
    <t>AUTOELEVADOR 4</t>
  </si>
  <si>
    <t>TRAILER 2</t>
  </si>
  <si>
    <t>101 KJR 926</t>
  </si>
  <si>
    <t>4x4</t>
  </si>
  <si>
    <t>101 WNO 918</t>
  </si>
  <si>
    <t xml:space="preserve">               CONTROL DE CAMBIO DE BATERiAS</t>
  </si>
  <si>
    <t>ÚLTIMO CAMBIO</t>
  </si>
  <si>
    <t>PROXIMO CAMBIO</t>
  </si>
  <si>
    <t>VARTA</t>
  </si>
  <si>
    <t>ONE BAT</t>
  </si>
  <si>
    <t>VARTA 12V/110 AMP</t>
  </si>
  <si>
    <t>NUMERO 1</t>
  </si>
  <si>
    <t>NUMERO 2</t>
  </si>
  <si>
    <t>NUMERO 3</t>
  </si>
  <si>
    <t>4X4</t>
  </si>
  <si>
    <t>VEHICULOS OPERATIVOS</t>
  </si>
  <si>
    <t>OPERATIVA</t>
  </si>
  <si>
    <t>NO OPERATIVA</t>
  </si>
  <si>
    <t>trailer BLANCO</t>
  </si>
  <si>
    <t>trailer GRIS</t>
  </si>
  <si>
    <t>trailer amarillo</t>
  </si>
  <si>
    <t>listado proveedores</t>
  </si>
  <si>
    <t>proveedor</t>
  </si>
  <si>
    <t>recurso</t>
  </si>
  <si>
    <t>direccion</t>
  </si>
  <si>
    <t>contacto</t>
  </si>
  <si>
    <t>teléfono</t>
  </si>
  <si>
    <t>forma de pago</t>
  </si>
  <si>
    <t>LUBRICENTRO SHELL</t>
  </si>
  <si>
    <t>SERVICE - LAMPARITAS</t>
  </si>
  <si>
    <t>G Y G ACCESORIOS/MOTORS</t>
  </si>
  <si>
    <t>FACTURA Nº</t>
  </si>
  <si>
    <t>Descripción</t>
  </si>
  <si>
    <t>VEHICULOS</t>
  </si>
  <si>
    <t>CANTIDAD</t>
  </si>
  <si>
    <t>SUBTOTAL</t>
  </si>
  <si>
    <t>TOTAL</t>
  </si>
  <si>
    <t>con iva 21%</t>
  </si>
  <si>
    <t>con iva 10,5 %</t>
  </si>
  <si>
    <t>observaciones</t>
  </si>
  <si>
    <t>estado</t>
  </si>
  <si>
    <t>FA</t>
  </si>
  <si>
    <t>5-15406</t>
  </si>
  <si>
    <t>TAPA FILTRO DE AIRE VW</t>
  </si>
  <si>
    <t>CAMION NEGRO VW</t>
  </si>
  <si>
    <t>PAGADO</t>
  </si>
  <si>
    <t>1-32896</t>
  </si>
  <si>
    <t>BOCINA DE RETROCESO 12V/24V</t>
  </si>
  <si>
    <t>RETIRO DAVID AGUIRRE</t>
  </si>
  <si>
    <t xml:space="preserve">FARO AP 930-19 LED-C-BIV-CRISTAL ELECTRONICO </t>
  </si>
  <si>
    <t>MERCEDES NUEVO</t>
  </si>
  <si>
    <t>5-15408</t>
  </si>
  <si>
    <t>VALVULA DE POLVO CARGO</t>
  </si>
  <si>
    <t>1-33502</t>
  </si>
  <si>
    <t xml:space="preserve">CINTURON SEGURIDAD INERCIAL 3 PUNTOS </t>
  </si>
  <si>
    <t>CAMION VOLVO</t>
  </si>
  <si>
    <t>CUBRE VOLANTE AUTO 37/39 NEGRO C/APLIQUE DE GOMA</t>
  </si>
  <si>
    <t>HILUX BLANCA Y ROJA NUEVAS</t>
  </si>
  <si>
    <t>ESTRIBO VW CONSTELLATION 320/370DERECHO</t>
  </si>
  <si>
    <t>LLAVE RUEDA TIPO CRUZ DE AUTO 17/19/21/23 MM</t>
  </si>
  <si>
    <t>RANGER GRIS</t>
  </si>
  <si>
    <t>1-33564</t>
  </si>
  <si>
    <t>LAMPARA ORAM H4 12V 60/55W - HALOGENA  ALTA Y BAJA</t>
  </si>
  <si>
    <t>CAMIONETAS</t>
  </si>
  <si>
    <t>LAMPARA ORAM H4 24V 75/70W - HALOGENA  ALTA Y BAJA</t>
  </si>
  <si>
    <t>CAMIONES</t>
  </si>
  <si>
    <t>1-33709</t>
  </si>
  <si>
    <t>FARO BAIML 603 P/PATENTE MEDIANO</t>
  </si>
  <si>
    <t>CARRO AMARILLO</t>
  </si>
  <si>
    <t>PINITO WALKER 10GR</t>
  </si>
  <si>
    <t>UNION DOBLE RAPIDA PARA CAÑO 8 MM PLASTICA</t>
  </si>
  <si>
    <t>1-33743</t>
  </si>
  <si>
    <t>MARTILLO REGLAMENTARIO C/CAPUCHON-ROJO</t>
  </si>
  <si>
    <t>P/PASAR LA RTO-ITV</t>
  </si>
  <si>
    <t>SOPORTE FUNDA CUERINA MATAFUEGO 1KG CORTO</t>
  </si>
  <si>
    <t>1-33745</t>
  </si>
  <si>
    <t>FUNDA ASIENTO AUTO - CUERINA - BASTONADA - NEGRA</t>
  </si>
  <si>
    <t>HILUX BLANCA</t>
  </si>
  <si>
    <t>1-33932</t>
  </si>
  <si>
    <t>CRIQUE BOTELLA 2 TONELADAS</t>
  </si>
  <si>
    <t>HILUX (KJR 926)</t>
  </si>
  <si>
    <t>CRIQUE BOTELLA 30 TONELDAS</t>
  </si>
  <si>
    <t>GUARDABARRO TRACCION 680MM UNIVERSAL MEDIO-RODADO</t>
  </si>
  <si>
    <t>CAMION PLANCHA</t>
  </si>
  <si>
    <t>1-34531</t>
  </si>
  <si>
    <t>FARO BAIML 3030E.A ELECTRONICO AMBAR 70MM</t>
  </si>
  <si>
    <t>FAROS TRASEROS</t>
  </si>
  <si>
    <t>1-34528</t>
  </si>
  <si>
    <t>CANILLA PARA TANQUE AGUA 25L/17L</t>
  </si>
  <si>
    <t>REPUESTO</t>
  </si>
  <si>
    <t>UNION DOBLE RAPIDA PARA CAÑO 12 MM PLASTICA</t>
  </si>
  <si>
    <t>UNION DOBLE RAPIDA PARA CAÑO 6 MM PLASTICA</t>
  </si>
  <si>
    <t>NOTA DE CREDITO</t>
  </si>
  <si>
    <t>1-1779</t>
  </si>
  <si>
    <t>REPUESTO FRENO</t>
  </si>
  <si>
    <t>1-34694</t>
  </si>
  <si>
    <t>CABLE ENVAINADO 2 X 1 M.M TIPO TALLER</t>
  </si>
  <si>
    <t>SEMI ROJO</t>
  </si>
  <si>
    <t>REALIZO MIGUEL</t>
  </si>
  <si>
    <t xml:space="preserve">  PAGADO</t>
  </si>
  <si>
    <r>
      <rPr>
        <rFont val="Arial"/>
        <sz val="11.0"/>
      </rPr>
      <t xml:space="preserve">FARO BAIML </t>
    </r>
    <r>
      <rPr>
        <rFont val="Arial"/>
        <color rgb="FF1155CC"/>
        <sz val="11.0"/>
        <u/>
      </rPr>
      <t>1033E.CF</t>
    </r>
    <r>
      <rPr>
        <rFont val="Arial"/>
        <sz val="11.0"/>
      </rPr>
      <t xml:space="preserve"> ELECTRONICO CRISTAL - FRIO - 3</t>
    </r>
  </si>
  <si>
    <r>
      <rPr>
        <rFont val="Arial"/>
        <sz val="11.0"/>
      </rPr>
      <t xml:space="preserve">JUEGO FARO BAIML </t>
    </r>
    <r>
      <rPr>
        <rFont val="Arial"/>
        <color rgb="FF1155CC"/>
        <sz val="11.0"/>
        <u/>
      </rPr>
      <t>1033EFL2.CA</t>
    </r>
    <r>
      <rPr>
        <rFont val="Arial"/>
        <sz val="11.0"/>
      </rPr>
      <t xml:space="preserve"> ELECTRONICO FLEXIBLE</t>
    </r>
  </si>
  <si>
    <t>1-34725</t>
  </si>
  <si>
    <t>COMPRESOR DE AIRE 12V DOBLE PISTON CON BOLSO-MAN</t>
  </si>
  <si>
    <t>MULA 4X4</t>
  </si>
  <si>
    <t>1-35157</t>
  </si>
  <si>
    <t>FARO VW CONSTELLATION DELANTERO GIRO</t>
  </si>
  <si>
    <t>1-35385</t>
  </si>
  <si>
    <t>TAPA COMBUSTIBLE - UNIVERSAL - ROSCA MACHO - CON LL</t>
  </si>
  <si>
    <t xml:space="preserve">MERCEDES NUEVO </t>
  </si>
  <si>
    <t>1-35855</t>
  </si>
  <si>
    <t>CORTA CORRIENTE PESADO 300 AMP - BLINDADO - SERVIC</t>
  </si>
  <si>
    <t>1-36109</t>
  </si>
  <si>
    <t>CIRCULO DE VELOCIDAD 80 KM REFLECTIVO</t>
  </si>
  <si>
    <t>CIRCULO DE VELOCIDAD 90 KM REFLECTIVO</t>
  </si>
  <si>
    <t>CIRCULO DE VELOCIDAD 110 KM REFLECTIVO</t>
  </si>
  <si>
    <t>1-36138</t>
  </si>
  <si>
    <t>JUEGO MANGUERA ESPIRALADA DE FRENO 12MM X 5.5 METR</t>
  </si>
  <si>
    <t>DOCTA REP</t>
  </si>
  <si>
    <t>1-24293</t>
  </si>
  <si>
    <t>MANGUERA INFERIOR RADIADOR VW</t>
  </si>
  <si>
    <t>1-24365</t>
  </si>
  <si>
    <t>CORREA 8PK2120</t>
  </si>
  <si>
    <t>CAMBIO DE CORREO</t>
  </si>
  <si>
    <t>1-24602</t>
  </si>
  <si>
    <t>BUJE TRASERO CABINA MB ATEGO</t>
  </si>
  <si>
    <t>1-24741</t>
  </si>
  <si>
    <t>FILTRO DE ACEITE CUMMINS ISC C</t>
  </si>
  <si>
    <t>RICHETTA Y CIA S.A</t>
  </si>
  <si>
    <t>con iva 10,5%</t>
  </si>
  <si>
    <t>8-389040</t>
  </si>
  <si>
    <t>DICRO LED PAR16 ECO 7W/865 230V GU10 110° 560LM</t>
  </si>
  <si>
    <t>DICRO LED PAR16 ECO 10W/865 230V GU10 110° 800LM</t>
  </si>
  <si>
    <t>CM REPUESTOS</t>
  </si>
  <si>
    <t xml:space="preserve">VARILL.LIMP.COMP.C/BAJA </t>
  </si>
  <si>
    <t>MERCEDES AZUL</t>
  </si>
  <si>
    <t>FARO LED ROJO 24V REDON.</t>
  </si>
  <si>
    <t xml:space="preserve">BRAZO LIMP.BAJO DER:M/V </t>
  </si>
  <si>
    <t xml:space="preserve">BRAZO LIMP.BAJO IZQ:M/V </t>
  </si>
  <si>
    <t>CEPI.LIMP.C/ADAP</t>
  </si>
  <si>
    <t>MOTOR NEUMAT.COMP</t>
  </si>
  <si>
    <t>1-10640</t>
  </si>
  <si>
    <t>LAMPARAS VARIAS</t>
  </si>
  <si>
    <t>CAMBIO DE ACEITE C/FILTROS COMPLETO</t>
  </si>
  <si>
    <t>CAMBIO DE ACEITE Y FILTRO</t>
  </si>
  <si>
    <t>1-10855</t>
  </si>
  <si>
    <t xml:space="preserve">                                                                              RANGER GRIS (PFG 964)                                                    1 DE 2</t>
  </si>
  <si>
    <t>MARCA</t>
  </si>
  <si>
    <t>FORD</t>
  </si>
  <si>
    <t>PICK-UP</t>
  </si>
  <si>
    <t>MODELO</t>
  </si>
  <si>
    <t>RANGER 2 DC 4X2 XLT 3.2L DSL (AÑO 2015)</t>
  </si>
  <si>
    <t>N° CHASIS</t>
  </si>
  <si>
    <t>8AFAR22L4FJ349008</t>
  </si>
  <si>
    <t>N° MOTOR</t>
  </si>
  <si>
    <t>SA2PFJ349008</t>
  </si>
  <si>
    <t>TITULAR</t>
  </si>
  <si>
    <t>SERGIO DANIEL BIBILONI - DNI 24.770.888</t>
  </si>
  <si>
    <t>NOMBRE TALLER</t>
  </si>
  <si>
    <t>TELÉFONO/DIRECCIÓN</t>
  </si>
  <si>
    <t>LUBRICENTRO</t>
  </si>
  <si>
    <t>CAMBIO DE ACEITE (SERVIVE) 150581/165581</t>
  </si>
  <si>
    <t>MONTIRONI</t>
  </si>
  <si>
    <t>MONSEÑOR PABLO CABRERA</t>
  </si>
  <si>
    <t>CABLEADO</t>
  </si>
  <si>
    <t>CAMBIO DE CABLEDO COMPLETO</t>
  </si>
  <si>
    <t>REPARACION FALLAS EN EL TABLERO</t>
  </si>
  <si>
    <t>REPARACION LUZ ANTI NIEBLA</t>
  </si>
  <si>
    <t>COLOCACION TAZA RUEDA(centro rueda)</t>
  </si>
  <si>
    <t>SENSOR TEMPERATURA EXTERNA</t>
  </si>
  <si>
    <t>LUCES CABINA</t>
  </si>
  <si>
    <t>CIERRE CENTRALIZADO</t>
  </si>
  <si>
    <t>ALERTA EN TABLERO</t>
  </si>
  <si>
    <t>ALDONZA LUBRICENTRO</t>
  </si>
  <si>
    <t>CERVICE CAMBIO ACEITE Y FILTROS</t>
  </si>
  <si>
    <t>POLO</t>
  </si>
  <si>
    <t>MECANICO JOSE</t>
  </si>
  <si>
    <t>2 BIELETAS</t>
  </si>
  <si>
    <t>ESCOBILLAS LIMPIA PARA BRISA</t>
  </si>
  <si>
    <t>PASTILLAS DE FRENO</t>
  </si>
  <si>
    <t>MANGUERA DE DIRECCION HIDRAULICA</t>
  </si>
  <si>
    <t>LAMPARA ALTA Y BAJA HIZQUIERDA H4</t>
  </si>
  <si>
    <t>COMANDO VENTILADOR AIREA ACONDICIONADO</t>
  </si>
  <si>
    <t>FEERNANDO</t>
  </si>
  <si>
    <t>SERVICE COMPLETO DE FLUIDOS Y FILTROS, CHEQUEO OK . PROX 197.301 KM</t>
  </si>
  <si>
    <t>CHAPA Y PINTURA POR VUELCO EN VLA</t>
  </si>
  <si>
    <t>FRANCO</t>
  </si>
  <si>
    <t>FRANCO CACCIA</t>
  </si>
  <si>
    <t>CAMBIO CADENA DISTRIBUCION</t>
  </si>
  <si>
    <t>CAMBIO TENSORES DE DISTRIBUCION</t>
  </si>
  <si>
    <t>CAMBIO DE GUIAS DE DISTRIBUCION</t>
  </si>
  <si>
    <t>CAMBIO TENSOR Y PALANCA DE DISTRIBUCION</t>
  </si>
  <si>
    <t>JUNTA TAPA FRONTAL BLOCK</t>
  </si>
  <si>
    <t>RETEN DELANTERO CIGÜEÑAL</t>
  </si>
  <si>
    <t>CAMBIO DE 4 AMORTIGUADORES</t>
  </si>
  <si>
    <t>TALLER</t>
  </si>
  <si>
    <t>MANTENIMIENTO COMPLETO A LOS 200.000KM</t>
  </si>
  <si>
    <t>RTO APROBADA</t>
  </si>
  <si>
    <t>ARREGLO COVERTOR (LONA DE CAJA)</t>
  </si>
  <si>
    <t>LA CASA DEL PARABRISAS</t>
  </si>
  <si>
    <t>CAMBIO DE PARABRISAS</t>
  </si>
  <si>
    <t>TATI</t>
  </si>
  <si>
    <t>CAMBIO PALANCA DE CAMBIOS</t>
  </si>
  <si>
    <t>CAMBIO CUBREVOLANTE</t>
  </si>
  <si>
    <t>OSCAR</t>
  </si>
  <si>
    <t>OSCAR ELECTRICISTA</t>
  </si>
  <si>
    <t>ARREGLO LEVANTA VIDRIOS</t>
  </si>
  <si>
    <t>COMPRA DE GOMA DE AUXILIO</t>
  </si>
  <si>
    <t>ARREGLO MOTOR VIDRIO ACOMPAÑANTE</t>
  </si>
  <si>
    <t>MATCH GOMERÍAS</t>
  </si>
  <si>
    <t>AV. JUAN B JUSTO 4974</t>
  </si>
  <si>
    <t>SE ROTARON LAS GOMAS</t>
  </si>
  <si>
    <t>TAPICERÍA "JOSÉ LUIS"</t>
  </si>
  <si>
    <t>DIAGONAL ICA 146</t>
  </si>
  <si>
    <t>SE FORRO EL POMO DE CAMBIO</t>
  </si>
  <si>
    <t>IGNACIO CARLOS ZAMPA</t>
  </si>
  <si>
    <t>FORRO DEL VOLANTE</t>
  </si>
  <si>
    <t>CAMBIO DE BATERIA</t>
  </si>
  <si>
    <t xml:space="preserve">                                                                              RANGER GRIS (PFG 964)                                                      2 DE 2</t>
  </si>
  <si>
    <t>DAVID</t>
  </si>
  <si>
    <t>SE CAMBIÓ BRAZO LIMPIA PARABRISAS CON ESCOBILLAS</t>
  </si>
  <si>
    <t>SHELL SABATINI</t>
  </si>
  <si>
    <t>SE LE REALIZO EL SERVICE COMPLETO, KM ACTUAL 283.148, EL PROXIMO 295.000 KM (ACEITE CASTROL 5W30)</t>
  </si>
  <si>
    <t>PABLO</t>
  </si>
  <si>
    <t>ARREGLO TREN DELANTERO COMPLETO (BUJES PARRILLA SUPERIOR | ROTULOS | AXIALES Y BIELETAS)</t>
  </si>
  <si>
    <t>ARREGLO DE LA MANIJA DE LA PUERTA</t>
  </si>
  <si>
    <t>FRENOS PABLO</t>
  </si>
  <si>
    <t>-CAMBIO DE ESPARRAGOS EN LAS 4 RUEDAS
-CINTAS A LAS 2 RUEDAS TRASERAS
-BOMBIN REGULADOR Y TRABAS DE RUEDA IZQ TRASERA</t>
  </si>
  <si>
    <t xml:space="preserve">DAVID </t>
  </si>
  <si>
    <t>EN SU CASA</t>
  </si>
  <si>
    <t>-SE ARREGLO LOS LEVANTA VIDRIOS TRASERO Y EL DEL ACOMPAÑANTE
-SE ARREGLO EL VELOCIMETRO</t>
  </si>
  <si>
    <t>-CAMBIO DE KIT DE EMBRAGUE
-CAMBIO DE MOTOR DE ARRANQUE
-SOLUCIÓN DE PERDIDA DE ACEITE POR DESCARGA DEL TURBO
-REMPLAZO DE AMBOS TACOS DE MOTOR Y TACO INFERIOR TRASERO DE LA CAJA</t>
  </si>
  <si>
    <t>VECOR</t>
  </si>
  <si>
    <t>SE LE REALIZO LA REVISION TECNICA Y ESTA VIGENTE HASTA EL 22/07/2027 (EL MATAFUEGO VENCE EL 02/27)</t>
  </si>
  <si>
    <t>-SE CAMBIO EL TURBO COMPLETO
-SE SINCRONIZO EL MOTOR ATRAVES DEL SCANNER Y EL OSILOSCOPIO</t>
  </si>
  <si>
    <t xml:space="preserve">                                                                       RANGER PLOTEADA BLANCA (HLW 156)                                          1 DE 2</t>
  </si>
  <si>
    <t>SV-RANGER DC 4X2 XLT 3.0L D (AÑO 2008)</t>
  </si>
  <si>
    <t>8AFDR12P59J182463</t>
  </si>
  <si>
    <t>C34256938</t>
  </si>
  <si>
    <t>DOS57 SRL - CUIT 30-71617506-1</t>
  </si>
  <si>
    <t>CHIAPPO JUAN CARLOS</t>
  </si>
  <si>
    <t>J. CORTAZAR 663</t>
  </si>
  <si>
    <t>RECTIFICAR TAPA DE CILINDRO, JUNTA DE TAPA DE CILINDROS, JUNTA DESCARBONIZACIÓN CUMMINS 6CTE</t>
  </si>
  <si>
    <t>1 BOTON BOCINA TABLERO, COLOCAR RETORNO PARA CARRO Y ENCHUFE AEREO, BOCINA Y LUCES TRASERAS</t>
  </si>
  <si>
    <t>COLOCAR RELOJ DE TEMPERATURA ELECTRÓNICO EN TABLERO Y ADAPTARLO</t>
  </si>
  <si>
    <t>TALLER ALEJANDRO BREGA</t>
  </si>
  <si>
    <t>CAMBIO DE BOMBIN DE EMBRAGUE</t>
  </si>
  <si>
    <t>MECANICO JOSÉ</t>
  </si>
  <si>
    <t>AJUSTE PARAGOLPE DELANTERO Y ESTRIBOS</t>
  </si>
  <si>
    <t>ALEJANDRO</t>
  </si>
  <si>
    <t>CAMBIO CENSOR DE TEMPERATURA</t>
  </si>
  <si>
    <t>REPARACION DE INYECTORES</t>
  </si>
  <si>
    <t>TAPA DE VALVULAS Y JUNTA</t>
  </si>
  <si>
    <t>REAPARACION CABLEADO COMPUTADORA</t>
  </si>
  <si>
    <t>ESCANEO</t>
  </si>
  <si>
    <t>REPARACION TAPA DE CILINDRO COMPLETA</t>
  </si>
  <si>
    <t>LAVANDERIA</t>
  </si>
  <si>
    <t>LAVADO PROFUNDA</t>
  </si>
  <si>
    <t>TAPICERIA JOSE LUIS</t>
  </si>
  <si>
    <t>REPARACIÓN BUTACA TRASERA, ESPUMA Y TELA</t>
  </si>
  <si>
    <t>REPARACIÓN BUTACA CONDUCTOR, ESPUMA Y TELA</t>
  </si>
  <si>
    <t>FUNDAS DE BUTACAS Y PISO</t>
  </si>
  <si>
    <t>EN POLO</t>
  </si>
  <si>
    <t>SE COLOCO LLAVE DE AUXILIO Y VARILLAS DEL GATO</t>
  </si>
  <si>
    <t>MANGERA HIDRAULICA</t>
  </si>
  <si>
    <t>CINTAS FRENO TRASERO</t>
  </si>
  <si>
    <t>JOSE MECANICO</t>
  </si>
  <si>
    <t>LAMPARA ALTA BAJA</t>
  </si>
  <si>
    <t>CAMBIO MANGUERA DE CALEFACCION</t>
  </si>
  <si>
    <t>RE COLOCACION DE AGUA Y FREFRIGERANTE</t>
  </si>
  <si>
    <t>CAMBIO DE JUNTA TAPA CILINDRO</t>
  </si>
  <si>
    <t>RECTIFICADO TAPA CILINDRO</t>
  </si>
  <si>
    <t>JUEGO DE BULONES</t>
  </si>
  <si>
    <t>JUNTA DE DISTRIBUCION</t>
  </si>
  <si>
    <t>PATINES CADENA DE DISTRUBUCION</t>
  </si>
  <si>
    <t>SENSOR DE FACE ARBOL DE LEVA</t>
  </si>
  <si>
    <t>AGUA DESTILADA Y REFRIGERANTE</t>
  </si>
  <si>
    <t>CREMALLERA DE DIRECCION</t>
  </si>
  <si>
    <t>OSCAR PUENTES</t>
  </si>
  <si>
    <t>TALLER ELECTRICIDAD AUTOMOTOR</t>
  </si>
  <si>
    <t>CAMBIO BUJES DE ARRANQUE</t>
  </si>
  <si>
    <t>CAMBIO PLACA CARBONES</t>
  </si>
  <si>
    <t>REPARACION BOBINA</t>
  </si>
  <si>
    <t>REPARACION LECTOR DE ARRANQUE</t>
  </si>
  <si>
    <t>PRUEBA DE ALTERNADOR</t>
  </si>
  <si>
    <t>REEMPLAZO DE MOTOR COMPLETO</t>
  </si>
  <si>
    <t>SERVICE COMPLETO (ACEITE, FILTRO Y ETC)</t>
  </si>
  <si>
    <t>-REPARACIÓN DE FRENOS TRASERO Y PERDIDA DE LIQUIDO EN EL DEPOSITO
-CAMPANA, CILINDROS Y BOMBA DE FRENO NUEVOS
-CABLES DE FRENO DE MANO NUEVOS</t>
  </si>
  <si>
    <t>REPARACIÓN DE CAÑO DE ENTRADA DE GASOIL</t>
  </si>
  <si>
    <t xml:space="preserve">                                                                       RANGER PLOTEADA BLANCA (HLW 156)                                         2 DE 2</t>
  </si>
  <si>
    <t>-MANTENIMIENTO COMPLETO A LOS 403.283 KM
-REVISIÓN GENERAL</t>
  </si>
  <si>
    <t>DIAGNOSTICO: VER PASTILLAS DE FRENO EN 3000 KM</t>
  </si>
  <si>
    <t>COLOCACION FLEJE A BOMBA DE TANQUE DESDE CONTACTO</t>
  </si>
  <si>
    <t>FULL CARS SABATTINI</t>
  </si>
  <si>
    <t>AV. SABATTINI 4276</t>
  </si>
  <si>
    <t>ARREGLO LEVANTA CRISTAL</t>
  </si>
  <si>
    <t>SE LE REALIZO EL SERVICE COMPLETO, KM ACTUAL 415.794, EL PROXIMO 434.500 KM (VALVOLINE 15W40)</t>
  </si>
  <si>
    <t>CACCIA MECANICO</t>
  </si>
  <si>
    <t>ARREGLO EMBRAGUE</t>
  </si>
  <si>
    <t>REVISION RUIDO EN LA RUEDA IZQUIERDA TRASERA</t>
  </si>
  <si>
    <t>ARREGLO FRENO DE MANO TRABADO</t>
  </si>
  <si>
    <t>ARREGLO LUZ DELANTERA BAJA (EN CORTO)</t>
  </si>
  <si>
    <t>ARREGLO LLAVE DE COMANDO DE LUCES</t>
  </si>
  <si>
    <t>CARLOS CALVO 10, CERCA DE JUAN B JUSTO</t>
  </si>
  <si>
    <t>TREN DELANTERO (AMORTIGUADORES,BUJES Y RULEMANES)</t>
  </si>
  <si>
    <t>SE REEMPLAZO EL RADIADOR, MANGUERA INFERIOR Y PALETAS DEL VISCOSO</t>
  </si>
  <si>
    <t>OSCAR ELECTRISISTA</t>
  </si>
  <si>
    <t>-CAMBIO DE RELÉS DE LA LLAVE DE LUCES Y LLAVE NUEVA
-SE ADAPTO UNOS FUSIBLE AREROS
-SE ARREGLO EL PROBLEMA DE LAS LUCES DE POSICIÓN
-SE ARREGLO LA FICHA DE ENGANCHE DEL CARRO Y SE CAMBIO EL CABLEADO</t>
  </si>
  <si>
    <t>-SE LE REALIZO EL SERVICE COMPLETO, KM ACTUAL 439.955, EL PROXIMO 450.000 KM (ACEITE VALVOLINE 15W40)
-SE LE CAMBIO LAS ESCOBILLAS DEL LIMPIA PARABRISA</t>
  </si>
  <si>
    <t>GOMERIA MATCH</t>
  </si>
  <si>
    <t>GOMERIA</t>
  </si>
  <si>
    <t>PARCHE PARA RUEDA</t>
  </si>
  <si>
    <t>CAMBIO DE PASTILLAS DELANTERA</t>
  </si>
  <si>
    <t>PUCHETTA</t>
  </si>
  <si>
    <t>SE COMPRARON 2 NEUMATICOS (ILINK TERRAMAX 255/70 R16)</t>
  </si>
  <si>
    <t>SE COLOCARON 2 NEUMATICOS AL EJE TRASERO (ILINK TERRAMAX 255/70 R16) Y UNA DE LAS ANTERIORES SE VA A USAR DE AUXILIO</t>
  </si>
  <si>
    <t xml:space="preserve">                                                       TOYOTA HILUX BLANCA (LVX 455)                            1 DE 2</t>
  </si>
  <si>
    <t>TOYOTA</t>
  </si>
  <si>
    <t>HILUX</t>
  </si>
  <si>
    <t>HILUX 4X2 C/D SRV 3.0 TDI L/12 (AÑO 2012)</t>
  </si>
  <si>
    <t>8AJEZ39GOC2538086</t>
  </si>
  <si>
    <t>IKD-5874237</t>
  </si>
  <si>
    <t>TAPICERIA</t>
  </si>
  <si>
    <t>PISO Y FUNDAS DE BUTACAS</t>
  </si>
  <si>
    <t>ALDO</t>
  </si>
  <si>
    <t>MECANICO ALDO</t>
  </si>
  <si>
    <t>CAMBIO DE FILTROS Y ACEITE</t>
  </si>
  <si>
    <t>ESCOBILLAS</t>
  </si>
  <si>
    <t>CAMBIO CORREA DISTRIBUCION</t>
  </si>
  <si>
    <t>AV. FUERZA AEREA</t>
  </si>
  <si>
    <t>ALINEADO Y BALANCEO</t>
  </si>
  <si>
    <t>ALINEADOS (AMIGO POLLO)</t>
  </si>
  <si>
    <t>CENTRADO DE VOLANTE</t>
  </si>
  <si>
    <t>ALEJANDRO BREGA</t>
  </si>
  <si>
    <t>REPARACION MEDIDOR DE COMBUSTIBLE</t>
  </si>
  <si>
    <t>ALBERTO MARTINEZ</t>
  </si>
  <si>
    <t>REVISION Y MEDISION INSTALACION ELECTRICA</t>
  </si>
  <si>
    <t>ESCANEO Y AJUSTE CAÑO INTERCULER</t>
  </si>
  <si>
    <t>REPARACION CAJA ANTIVUELCO</t>
  </si>
  <si>
    <t>ANDREA</t>
  </si>
  <si>
    <t>ESCOBILLA LIMPIA PARA BRISA</t>
  </si>
  <si>
    <t>REPARACION TECLAS LEVANTA VIDRIOS TRASEROS</t>
  </si>
  <si>
    <t>TALLER ALE BREGA</t>
  </si>
  <si>
    <t>BIELETAS Y BUJES BARRA ESTABILIZADORA TREN DEL</t>
  </si>
  <si>
    <t>BUJES DE AMORTIGUADORES</t>
  </si>
  <si>
    <t>SERVICE COMPLETO DE FLUIDOS Y FILTROS, CHEQUEO OK 95.997 KM / 103.997</t>
  </si>
  <si>
    <t>TALLER ELECTRICIDAD</t>
  </si>
  <si>
    <t>CAMBIO DE PLACA Y CARBONES ARRANQUE</t>
  </si>
  <si>
    <t>RECTIFICADO DE BOBINA ARRANQUE</t>
  </si>
  <si>
    <t>CAMBIO DE 3 BUJES ARRANQUE</t>
  </si>
  <si>
    <t>CAMBIO KIT DE EMBRAGUE COMPLETO</t>
  </si>
  <si>
    <t>REPARACION DE FRENOS TRASEROS</t>
  </si>
  <si>
    <t>REPARACIÓN FALLO DE CONTROL DE TRACCIÓN</t>
  </si>
  <si>
    <t>AJUSTE DE JAULA CAJA</t>
  </si>
  <si>
    <t>RTO APROBADO</t>
  </si>
  <si>
    <t>REPARACIÓN DE MOTOR DE ARRANQUE (BURRO)</t>
  </si>
  <si>
    <t>TALLER MECANICO</t>
  </si>
  <si>
    <t>CAMBIO DE PASTILLA FRENO DELANTERO</t>
  </si>
  <si>
    <t>MANTENIMIENTO COMPLETO A LOS 300.000 KM</t>
  </si>
  <si>
    <t>MANTENIMIENTO COMPLETO A LOS 317.000 KM</t>
  </si>
  <si>
    <t>MANTENIMIENTO COMPLETO A LOS 356.529 KM</t>
  </si>
  <si>
    <t>REEMPLAZO DE PASTILLAS DE FRENO</t>
  </si>
  <si>
    <t>REPARACIÓN DE EMBRAGUE</t>
  </si>
  <si>
    <t>DIAGNOSTICO: LE FALTA UN PEDAZO DE GOMA AL AUXILIO</t>
  </si>
  <si>
    <t>CAMBIO DE CUBIERTAS (X4)</t>
  </si>
  <si>
    <t xml:space="preserve">                                                       TOYOTA HILUX BLANCA (LVX 455)                            2 DE 2</t>
  </si>
  <si>
    <t>CAMBIO DE FARO IZQUIERDO TRASERO</t>
  </si>
  <si>
    <t>ESCAPES JS</t>
  </si>
  <si>
    <t>AV. BELGRANO 2428</t>
  </si>
  <si>
    <t>SE PEGÓ EL ESPEJO RETROVISOR CAIDO</t>
  </si>
  <si>
    <t>-SE REALIZO LAS CORREAS DE DISTRIBUCIÓN Y POLI V A LOS 383.000 KM (PROXIMO 473.000 KM)
-SE REEMPLAZO RODAMIENTOS DE RODILLO TENSORES DE POLI V</t>
  </si>
  <si>
    <t>SE LE REALIZO EL SERVICE COMPLETO, KM ACTUAL 384.973, EL PROXIMO 394.900 KM (ACEITE VALVOLINE 10W40)</t>
  </si>
  <si>
    <t>CAMBIO DE OPTICA TRASERA IZQUIERA</t>
  </si>
  <si>
    <t xml:space="preserve">SE LE REALIZO LA REVISION TECNICA Y ESTA VIGENTE HASTA EL 23/07/2027 </t>
  </si>
  <si>
    <t>SE CAMBIO LA CRAPODINA, LA PLACA Y DISCO DE EMBRAGUE</t>
  </si>
  <si>
    <t xml:space="preserve">                                                                              TOYOTA HILUX BLANCA (KJR 926)                                                       1 DE 2</t>
  </si>
  <si>
    <t>HILUX 4X2 CABINA DOBLE SR C/AB 3.0 TDI (2011)</t>
  </si>
  <si>
    <t>8AJEZ32G3B1009584</t>
  </si>
  <si>
    <t>1KD-5420763</t>
  </si>
  <si>
    <t>CAMBIO DE ACEITE Y FILTROS 294.000 KM</t>
  </si>
  <si>
    <t>CAMBIO DE ACEITE Y FILTROS 305.680 KM</t>
  </si>
  <si>
    <t>TALLER CAMINO (CHAPA Y PINTURA)</t>
  </si>
  <si>
    <t>PIEDRAS 5321 ESQ. FRANCISCO ZELAYA / 351-3936659</t>
  </si>
  <si>
    <t>PARAGOLPE, TAPA BAÚL, PISO BAÚL</t>
  </si>
  <si>
    <t>MKB SAS</t>
  </si>
  <si>
    <t>AV. FUERZA AÉREA 2433/ 351-6012809</t>
  </si>
  <si>
    <t>ALINEACIÓN Y BALANCEO</t>
  </si>
  <si>
    <t>RB ACCESORIOS</t>
  </si>
  <si>
    <t>HERMINIO MALVINO 2705/351-7063684</t>
  </si>
  <si>
    <t>ENGANCHE Y JAULA</t>
  </si>
  <si>
    <t>INSTALACION COMPLETA FICHA CARRO, CON RELEI Y FUSIBLES</t>
  </si>
  <si>
    <t>REVISION DE ACEITE CAJA Y DIFERENCIAL</t>
  </si>
  <si>
    <t>CORREA POLI V</t>
  </si>
  <si>
    <t>TENSOR</t>
  </si>
  <si>
    <t>CAMBIO DE AGUA DEST. MAS REFRIGERANTE</t>
  </si>
  <si>
    <t>LAVADO PROFUNDO</t>
  </si>
  <si>
    <t>TAPISERIA</t>
  </si>
  <si>
    <t>PISO Y BUTACAS</t>
  </si>
  <si>
    <t>RULEMANES DE DIFERENCIAL</t>
  </si>
  <si>
    <t>RETEN DEL PIÑON</t>
  </si>
  <si>
    <t>CINTAS DE FRENO</t>
  </si>
  <si>
    <t>AGREGADO DE ACEITE</t>
  </si>
  <si>
    <t>BREGA</t>
  </si>
  <si>
    <t>CAMBIO DIFERENCIAL TRASERA</t>
  </si>
  <si>
    <t>TAMBOR DE FRENO HIZQUIERDO TRASERO</t>
  </si>
  <si>
    <t>ROTONDA</t>
  </si>
  <si>
    <t>COLOCACION DE 2 CUBIERTAS 0KM DELANTERAS</t>
  </si>
  <si>
    <t>MONZZA</t>
  </si>
  <si>
    <t>CARAFA</t>
  </si>
  <si>
    <t>ALINAEDO Y BALANCEO 362.683 KM</t>
  </si>
  <si>
    <t>MANTENIMIENTO COMPLETO A LOS 364.225 KM</t>
  </si>
  <si>
    <t>REPARACIÓN FRENOS DELANTEROS, CAMBIO DE DISCOS Y PASTILLAS</t>
  </si>
  <si>
    <t>REGULACIÓN DE FRENOS TRASEROS</t>
  </si>
  <si>
    <t>REEMPLAZO DE ROTURAS INFERIORES DE PARRILLA</t>
  </si>
  <si>
    <t>REPARACIÓN DE CAJA DE DIRECCIÓN Y CAMBIO DE AXIALES</t>
  </si>
  <si>
    <t>REPARACIÓN DE EJE DE CAJA DE DIRECCIÓN</t>
  </si>
  <si>
    <t>REEMPLAZO DE KIT DE DISTRIBUCIÓN</t>
  </si>
  <si>
    <t>REEMPLAZO DE CINTA FLEX DE VOLANTE</t>
  </si>
  <si>
    <t>CONTROL DE ALINEADO Y BALANCEADO</t>
  </si>
  <si>
    <t>ALTO ALBERDI</t>
  </si>
  <si>
    <t>SE CAMBIÓ EL RETÉN POR PÉRDIDA DE LÍQUIDO HIDRÁULICO</t>
  </si>
  <si>
    <t>SE PUSO 2 GOMAS NUEVAS TRASERAS A LOS 372.784 KM</t>
  </si>
  <si>
    <t>MECANICO CACCIA</t>
  </si>
  <si>
    <t>ROTACION, BALANCEO EN LAS 4 RUEDAS, CONTROL DE ALINEADO (CUBIERTA TRASERA IZQUIERDA DEFORMADA)</t>
  </si>
  <si>
    <t xml:space="preserve">TALLER  </t>
  </si>
  <si>
    <t>MANTENIMIENTO COMPLETO A LOS 395.000 KM</t>
  </si>
  <si>
    <t>CAMBIO DE RADIADOR</t>
  </si>
  <si>
    <t>CAMBIO DE TACHO DE AGUA</t>
  </si>
  <si>
    <t xml:space="preserve">                                                                          TOYOTA HILUX BLANCA (KJR 926)                                                        2 DE 2</t>
  </si>
  <si>
    <t>MANTENIMIENTO COMPLETO A LOS 411.388 KM</t>
  </si>
  <si>
    <t>MANTENIMIENTO COMPLETO A LOS 416.376 KM</t>
  </si>
  <si>
    <t>CAMBIO CABLE GENERAL Y CONECTOR LUCES DE TRAILER</t>
  </si>
  <si>
    <t>COLOCACIÓN LUZ DE STOP NUEVA</t>
  </si>
  <si>
    <t>LUCIANO GOMEZ</t>
  </si>
  <si>
    <t>FRAN MAMERTO ESQUIU 830</t>
  </si>
  <si>
    <t>CAMBIO DE RUEDAS DELANTERAS Y ALINEADO CON BALANCEO</t>
  </si>
  <si>
    <t>AV.SABATINI</t>
  </si>
  <si>
    <t>SE LE REALIZO EL SERVICE COMPLETO, KM ACTUAL 437.574, EL PROXIMO 445.000 (VALVOLINE 15W40)</t>
  </si>
  <si>
    <t>ARREGLO GRENO COMPLETO (DELANTERO Y TRASERO)</t>
  </si>
  <si>
    <t>REPARACIÓN DE LLAVE PORQUE SE DESCONFIGURÓ ALARMA Y CIERRE CENTRALIZADO</t>
  </si>
  <si>
    <t>REPARACIÓN DE LUCES DE POSICION POR PROBLEMAS ELÉCTRICOS</t>
  </si>
  <si>
    <t>COLOCACION 2 RUEDAS TRASERAS</t>
  </si>
  <si>
    <t>MANTENIMIENTO COMPLETO</t>
  </si>
  <si>
    <t>REEMPLAZO DE ROTULAS SUPERIOR E INFERIOR (AMBAS PARRILLAS)</t>
  </si>
  <si>
    <t>REEMPLAZO BIELETA Y ACEITE DE CAJA Y DIFERENCIAL</t>
  </si>
  <si>
    <t>SE REALIZO EL ALINEADO</t>
  </si>
  <si>
    <t>CAMBIO DE BATERIA POR UNA NUEVA</t>
  </si>
  <si>
    <t>CAMBIO DE VARILLA DE ACEITE POR ROTURA</t>
  </si>
  <si>
    <t>BYPASS ELECTRICO</t>
  </si>
  <si>
    <t>-SE REALIZO EL CAMBIO DE CORREA DE DISTRIBUCIÓN Y POLI V A LOS 461.500 KM (PROXIMO CAMBIO A LOS 551.500 KM)
-SE REEMPLAZO EL NUCLEO DEL DIFERENCIAL (SIN AUTOBLOCANTE)
-ACEITE DE DIFERENCIAL NUEVO (80W90)</t>
  </si>
  <si>
    <t>DIAGNOTICO: EL TURBO ESTA ROTO Y ES RECOMENDABLE CAMBIARLO</t>
  </si>
  <si>
    <t>SE COLOCO LA LUZ DE PATENTE Y SE ARREGLO LA FICHA PARA EL TRAILER</t>
  </si>
  <si>
    <t>-SE LE REALIZO EL SERVICE COMPLETO (MOTOR, CAJA Y DIFERENCIAL) ACTUAL 467.130 KM, EL PROXIMO 477.000 KM (ACEITE VALVOLINE 15W40)
-OBSERVACIÓN: EL SERVICE DE CAJA (VALVOLINE W80) Y DIFERENCIAL SE REALIZA DENTRO DE 3 SERVICE</t>
  </si>
  <si>
    <t xml:space="preserve">                                                       TOYOTA HILUX GRIS (KEX 251)                                    1 DE 1</t>
  </si>
  <si>
    <t>HILUX 4X2 CABINA DOBLE SRV 3.0 TDI C/CUE (2011)</t>
  </si>
  <si>
    <t>8AJEZ39G5B2531228</t>
  </si>
  <si>
    <t>1KD-5360937</t>
  </si>
  <si>
    <t>TALLER DE FRANCO</t>
  </si>
  <si>
    <t>MANTENIMIENTO COMPLETO A LOS 231.587 KM</t>
  </si>
  <si>
    <t>MANTENIMIENTO COMPLETO A LOS 241.834 KM</t>
  </si>
  <si>
    <t>ONE BAT+</t>
  </si>
  <si>
    <t>AV. GAUSS 5852</t>
  </si>
  <si>
    <t>TALLER CAMINO</t>
  </si>
  <si>
    <t>PIEDRAS 5321 ESQ. FRANCISCO ZELA</t>
  </si>
  <si>
    <t>PINTURA PARAGOLPE Y GUARDABARRO + PULIDO COMPLETO (CON OPTICAS)</t>
  </si>
  <si>
    <t>REPARACIÓN DE INYECTORES</t>
  </si>
  <si>
    <t>TALLER RENTAL VAN</t>
  </si>
  <si>
    <t>POLO 52</t>
  </si>
  <si>
    <t>CAMBIO DE LAS CUATRO ROTULAS, INGERIOR Y SUPERIORES, DOS BIELETAS</t>
  </si>
  <si>
    <t>MONTE CRISTO</t>
  </si>
  <si>
    <t>4 CUBIERTAS NUEVAS</t>
  </si>
  <si>
    <t>ARREGLO PERDIDA DE LIQUIDO HIDRÁULICO Y RUIDO EN CRUCETA</t>
  </si>
  <si>
    <t>ARREGLO PERDIDA DE GASOIL</t>
  </si>
  <si>
    <t>DANIEL CAMINO</t>
  </si>
  <si>
    <t>-REPARACIÓN DE PARAGOLPE DELANTERO DEL LADO IZQUIERDO (SE PINTO Y PULIO)
-SE REALIZO UN PULIDO DE OPTICAS DELANTERAS</t>
  </si>
  <si>
    <t>-SE LE REALIZO EL SERVICE COMPLETO (MOTOR, CAJA Y DIFERENCIAL), KM ACTUAL 292.350 , EL PROXIMO 300.000 KM (ACEITE VALVOLINE 15W40)
-OBSERVACIÓN: EL SERVICE DE CAJA Y DIFERENCIAL SE REALIZA DENTRO DE 3 SERVICE</t>
  </si>
  <si>
    <t>SE REALIZO UN PULIDO AL PARAGOLPE DELANTERO</t>
  </si>
  <si>
    <t>SE REPARO CABLEADO DEL TURBO Y LA FICHA DE LOS INYECTORES</t>
  </si>
  <si>
    <t xml:space="preserve">                                                             TOYOTA HILUX blanca (AA 183 PK)                               1 DE 1</t>
  </si>
  <si>
    <t>PICK UP</t>
  </si>
  <si>
    <t>HILUX 4X2 D/C  DX 2.4 TDI 6 M/T (2016)</t>
  </si>
  <si>
    <t>8AJCB8DD6H3990809</t>
  </si>
  <si>
    <t>2GD-0108905</t>
  </si>
  <si>
    <t>MANTENIMIENTO COMPLETO A LOS 217.374 KM, PROXIMO CAMBIO A LOS 227.000MKM</t>
  </si>
  <si>
    <t>TALLER OSCAR</t>
  </si>
  <si>
    <t>CAMBIO DE DISTRIBUCIÓN</t>
  </si>
  <si>
    <t>CACCIA MECANICOS</t>
  </si>
  <si>
    <t>TALLER FRANCO</t>
  </si>
  <si>
    <t>REEMPLAZO DE DISCOS Y PASTILLAS DE FRENO</t>
  </si>
  <si>
    <t>COLOCACIÓN DE PATENTE DELANTERA NUEVA</t>
  </si>
  <si>
    <t>DAVOR</t>
  </si>
  <si>
    <t>SACO EL POLARIZADO DE LOS VIDRIOS DELANTERO</t>
  </si>
  <si>
    <t>-REPARACIÓN DE LA COMPUERTA TRASERA (PINTURA Y PULIDO)
-REPARACION DE GOLPE DEBAJO DE LA OPTICA TRASERA IZQUIERDA (PINTURA Y PULIDO)
-SE ENDEREZO EL PARAGOLPE TRASERO</t>
  </si>
  <si>
    <t xml:space="preserve">                                                     TOYOTA HILUX ROJA (AE 919 JA)                                       1 DE 1</t>
  </si>
  <si>
    <t>HILUX 4X2 DC DX 2.4 TDI 6MT (2021)</t>
  </si>
  <si>
    <t>8AJCB3DD1M3904593</t>
  </si>
  <si>
    <t>2GD-G224913</t>
  </si>
  <si>
    <t>SE LE REALIZO EL SERVICE COMPLETO, KM ACTUAL 128.391, EL PROXIMO 140.000 KM (ACEITE CASTROL 5W30)</t>
  </si>
  <si>
    <t>SE REALIZO LA REVISION TECNICA Y ESTA VIGENTE HASTA EL 19/05/2028</t>
  </si>
  <si>
    <t xml:space="preserve">                                                        RANGER POLLO (AG 337 MY)                               1 DE 1</t>
  </si>
  <si>
    <t>AG337MY</t>
  </si>
  <si>
    <t>RANGER DC XL 2.0L TR 4X2 MT D (AÑO 2023)</t>
  </si>
  <si>
    <t>8AFBR00H4RJ371733</t>
  </si>
  <si>
    <t>P02SRJ371733</t>
  </si>
  <si>
    <t>MAIPU</t>
  </si>
  <si>
    <t>COLON 4085</t>
  </si>
  <si>
    <t>SERVICE 15.367 KM</t>
  </si>
  <si>
    <t>CAMBIO DE ACEITE Y TODOS LOS FILTROS</t>
  </si>
  <si>
    <t>REGULACION DE FRENOS</t>
  </si>
  <si>
    <t>CONTROL DE FLUIDOS</t>
  </si>
  <si>
    <t>CONTROL, ROTACION, BALANCEADO Y ALINEADO NEUM</t>
  </si>
  <si>
    <t>REPARACION FUGA MANGUERA LIQUIDO FRENO</t>
  </si>
  <si>
    <t>SE AGREGÓ MECANISMO RUEDA DE AUXILIO</t>
  </si>
  <si>
    <t>GOMERIA CENTRAL</t>
  </si>
  <si>
    <t>4 CUBIERTAS NUEVAS (BRIDGESTONE 265/65 R17)</t>
  </si>
  <si>
    <t>SE LE REALIZO EL SERVICE COMPLETO, KM ACTUAL 112.000, EL PROXIMO 128.000 KM</t>
  </si>
  <si>
    <t>MOURA</t>
  </si>
  <si>
    <t>BATERÍAS MOURA</t>
  </si>
  <si>
    <t>CAMBIO DE BATERÍA</t>
  </si>
  <si>
    <t>SANTI</t>
  </si>
  <si>
    <t>CAMBIO DE OPTICA NUEVA TRASERA DERECHA</t>
  </si>
  <si>
    <t>CIRCUNVALACION</t>
  </si>
  <si>
    <t>SE LE REALIZO LA REVISION TECNICA Y ESTA VIGENTE HASTA EL 16/07/2027</t>
  </si>
  <si>
    <t>MATAFUEGOS</t>
  </si>
  <si>
    <t>SE REALIZO EL SERVICE AL MATAFUEGO, VENCE EL 16/7/2027</t>
  </si>
  <si>
    <t>-SE LE REALIZO EL SERVICE COMPLETO, KM ACTUAL 125.000, EL PROXIMO 140.000 KM (ELAION AURO YPF 5W30)
-SE REALIZO ALINEADO, BALANCEADO Y ROTACION DE LOS NEUMATICOS</t>
  </si>
  <si>
    <t>CAMBIO DE OPTICA NUEVA TRASERA IZQUIERDA</t>
  </si>
  <si>
    <t xml:space="preserve">                                                                              SPRINTER (AF 728 AT)                                                 1 DE 1</t>
  </si>
  <si>
    <t>MERCEDES</t>
  </si>
  <si>
    <t>MINIBUS (2023)</t>
  </si>
  <si>
    <t>SPRINTER 516 CDI MINIBUS 1914325</t>
  </si>
  <si>
    <t>8AC907857PE218425</t>
  </si>
  <si>
    <t>651958W0139296</t>
  </si>
  <si>
    <t>COLCAR CBA</t>
  </si>
  <si>
    <t>CAMBIO DE FILTROS DE ACEITE Y REVISIÓN KM: 20,000</t>
  </si>
  <si>
    <t>JUEGO DE LLAVES Y ENGANCHE NUEVA</t>
  </si>
  <si>
    <t>RUEDA DE AUXILIO</t>
  </si>
  <si>
    <t>COLOCACION DE AUXILIO CON CANDADO</t>
  </si>
  <si>
    <t>COLOCACION DE GATO CON CANDADO</t>
  </si>
  <si>
    <t>CABLES DE ACERO EN MARTILLOS</t>
  </si>
  <si>
    <t>JUAN</t>
  </si>
  <si>
    <t>COLOCACION ELEMNTOS DE LIMPIEZA</t>
  </si>
  <si>
    <t>COLOCACION ADAPTADOR DE CABLE USB</t>
  </si>
  <si>
    <t>ADAPTADOR LLAVE DE AUXILIO</t>
  </si>
  <si>
    <t>SERVICE COMPLETO B</t>
  </si>
  <si>
    <t>LUZ DE FRENO TRASERA</t>
  </si>
  <si>
    <t>REGULACION PUERTA DERECHA</t>
  </si>
  <si>
    <t>TAPICERIA MARCIAL</t>
  </si>
  <si>
    <t>JOSE LUIS MARCIAL</t>
  </si>
  <si>
    <t>CORTINADO</t>
  </si>
  <si>
    <t>MONZA</t>
  </si>
  <si>
    <t>REINSTALACIÓN DE BATERÍA ORIGINAL</t>
  </si>
  <si>
    <t>SE CAMBIÓ BATERÍA</t>
  </si>
  <si>
    <t>CAMBIO DE VIDIRIO (LADO ACOMPAÑANTE, FONDO)</t>
  </si>
  <si>
    <t>ACTUALIZACIÓN ITV</t>
  </si>
  <si>
    <t>TALLER DE PABLO</t>
  </si>
  <si>
    <t>PABLO FRENOS</t>
  </si>
  <si>
    <t>CAMBIO DE PASTILLAS TRASERAS Y LUBRICACION DE MORDAZAS DELANTERAS</t>
  </si>
  <si>
    <t xml:space="preserve">COLCAR  </t>
  </si>
  <si>
    <t>SE LE REALIZO EL SERVICE COMPLETO, KM ACTUAL 147.153, EL PROXIMO 167.153 (MB GEO SAE 10W40 MB 228.51)</t>
  </si>
  <si>
    <t>COLCAR</t>
  </si>
  <si>
    <t>-SE REALIZO CHEQUEO DE LOS BAJOS
-SE CAMBIO LA BUJIA N°3 Y LAS BUJIAS DE PRECALENTAMIENTO</t>
  </si>
  <si>
    <t xml:space="preserve">TALLER CAMINO </t>
  </si>
  <si>
    <t>-SE ARREGLO EL GOLPE DE LA OPTICA TRASERA DERECHA (SE PINTO Y SE PULIO)
-SE ARREGLO EL GOLPE DEL LATERAL DERECHO (SE PINTO Y SE PULIO)</t>
  </si>
  <si>
    <t>BATERIAS CECHETO</t>
  </si>
  <si>
    <t>CAMBIO DE BATERIA VARTA DE 12 VOLT/110 AMP A LOS 147.212 KM</t>
  </si>
  <si>
    <t>CIRCUNVALACIÓN</t>
  </si>
  <si>
    <t>SE LE REALIZO LA REVISION TECNICA Y ESTA VIGENTE HASTA EL 16/11/2026 (OBSERVACION: CAMBIAR EL MATAFUEGO POR UNO DE 2,5 LTS)</t>
  </si>
  <si>
    <t>SE CAMBIO 2 VALVULAS DE VACIO DEL TURBO</t>
  </si>
  <si>
    <t xml:space="preserve">                                                          CAMIÓN MERCEDES BENZ (WNO 918)                            1 de 3</t>
  </si>
  <si>
    <t>MERCEDES BENZ</t>
  </si>
  <si>
    <t>05-L 1112 (1968)</t>
  </si>
  <si>
    <t xml:space="preserve">25-CHASIS CON CABINA </t>
  </si>
  <si>
    <t>341007-10-006599</t>
  </si>
  <si>
    <t>PLA-KA</t>
  </si>
  <si>
    <t>AV. SABATTINI 3250</t>
  </si>
  <si>
    <t>BATERÍA ITHURBIDE 180 A 12V</t>
  </si>
  <si>
    <t>SERVICIOS PESADOS</t>
  </si>
  <si>
    <t>JUAN B. JUSTO 7500</t>
  </si>
  <si>
    <t>PULMÓN DE FRENOS NUEVOS</t>
  </si>
  <si>
    <t>DIESEL CALDERÓN</t>
  </si>
  <si>
    <t>MARÍA DEL CARMEN DEL FERRER 77</t>
  </si>
  <si>
    <t>JUNTAS, RETENES, DIRECTA 17 DIENTES, 2 RULEMANES, ENG 4 ABAJO 29 DIENTES, TRABAJAS, 2 RULEMANES EJE ACANALADO SALIDA, FRENO 2, RODILLO DE 1, RULEMAN CUADRUPLE, LAMINAS DE SUPLEMENTO DE ENGRANAJE ARRASTRADOR</t>
  </si>
  <si>
    <t>LUBRICENTRO RUTA 9</t>
  </si>
  <si>
    <t>JUAN B. JUSTO 8000</t>
  </si>
  <si>
    <t>CAMBIO ACEITE MOTOR, FILTROS DE ACEITE Y GASOIL, ACEITE DIFERENCIAL, ACEITE DE CAJA. KM 171651 CAMBIO KM 196651</t>
  </si>
  <si>
    <t>MECÁNICO JOSÉ</t>
  </si>
  <si>
    <t>REPARÓ ESPEJO RETROVISOR, REGULÓ FRENOS DE ATRÁS</t>
  </si>
  <si>
    <t>1/08/0202</t>
  </si>
  <si>
    <t>CALDERON</t>
  </si>
  <si>
    <t>TALLER VOLVO</t>
  </si>
  <si>
    <t>AJUSTE DIFERENCIAL PERDIDA DE ACEITE</t>
  </si>
  <si>
    <t>COLOCACION FLEXIBLE FRENO</t>
  </si>
  <si>
    <t>TALLER CHASIS</t>
  </si>
  <si>
    <t>SE SOLDÓ CHASIS ROTO, SE CAMBIARON LAS GRAMPAS NUEVAS, SE COLOCÓ MADERA</t>
  </si>
  <si>
    <t>CAÑO DESCARGA GASES, MANGUERA INFERIOR RADIADOR, BRIDAS</t>
  </si>
  <si>
    <t>PUCHETA M. C.</t>
  </si>
  <si>
    <t>SE COLOCARON 4 CUBIERTAS RECAPAS LINEALES</t>
  </si>
  <si>
    <t>SE COLOCARON 4 CUBIERTAS RECAPAS CON TACOS</t>
  </si>
  <si>
    <t>RADEADORES RAMI</t>
  </si>
  <si>
    <t>REPARACION RADEADOR</t>
  </si>
  <si>
    <t>SACO E INSTALO RADEADOR</t>
  </si>
  <si>
    <t>COLOCACION BOMBA DE AGUA NUEVA</t>
  </si>
  <si>
    <t>CAMBIO LLAVE DE LUZ</t>
  </si>
  <si>
    <t>TUERCAS NUEVAS RUEDA (4)</t>
  </si>
  <si>
    <t>HUGO MECANICO</t>
  </si>
  <si>
    <t>TACO DE MOTOR</t>
  </si>
  <si>
    <t>RETEN DE BANCADA</t>
  </si>
  <si>
    <t>EMBRAGUE CON CRAPODINA</t>
  </si>
  <si>
    <t>REPARACION DEL COMPRESOR</t>
  </si>
  <si>
    <t>REPARACION PERDIDA AIRE ALTA / BAJA</t>
  </si>
  <si>
    <t>REPAREACION LEVANTA VIDRIO DERECHO</t>
  </si>
  <si>
    <t>RUGGIERI JUAN JOSE</t>
  </si>
  <si>
    <t>MANGA DE CAÑONERA</t>
  </si>
  <si>
    <t>DIECEL ARGENTINA</t>
  </si>
  <si>
    <t>COLECTORA JUASN B JUSTO</t>
  </si>
  <si>
    <t>SERVICE DE INYECCION COMPLETO A NUEVO</t>
  </si>
  <si>
    <t>REPARACION CABLE ACELERADOR</t>
  </si>
  <si>
    <t>REGULADOR DE EMBRAGUE</t>
  </si>
  <si>
    <t>LINEA DE AIRE</t>
  </si>
  <si>
    <t>CINTURONES DE SEGURIDAD</t>
  </si>
  <si>
    <t>PASADOR PUERTA ACOMPAÑANTE</t>
  </si>
  <si>
    <t>ENGRASADO</t>
  </si>
  <si>
    <t>CAMBIO LINEA DE COMBUSTIBLE</t>
  </si>
  <si>
    <t xml:space="preserve">                                                          CAMIÓN MERCEDES BENZ (WNO 918)                            2 de 3</t>
  </si>
  <si>
    <t>COLOCACION ARRANQUE AUTOMATICO</t>
  </si>
  <si>
    <t>TALLER DE OSCAR</t>
  </si>
  <si>
    <t>OSCAR PUENTE</t>
  </si>
  <si>
    <t>REPARACION DE ARRANQUE COMPLETO</t>
  </si>
  <si>
    <t>MACHADO</t>
  </si>
  <si>
    <t>CABLE PARE MOTOR</t>
  </si>
  <si>
    <t>FUELLE DE ESCAPE</t>
  </si>
  <si>
    <t>TALLER ELECTRICIDAD AUT.</t>
  </si>
  <si>
    <t>CAMBIO ARTEFACTOS LUCES TRASERAS Y LATERALES</t>
  </si>
  <si>
    <t>ELECTRICIDAD AUTOMOTOR</t>
  </si>
  <si>
    <t>REPARACION ALTERNADOR (ENCAMISADO, PLACA, ESTATOR)</t>
  </si>
  <si>
    <t>CAMBIO BUJES ALTERNADOR</t>
  </si>
  <si>
    <t>TABLERO REDUCTOR PARA CARRO AMARILLO</t>
  </si>
  <si>
    <t>PEGADO POMO PALANCA DE CAMBIO</t>
  </si>
  <si>
    <t>REPARACIÓN PARAGOLPE DELANTERO Y TRASERO</t>
  </si>
  <si>
    <t>CAMBIO DE PUENTE DE CHASIS ROTO</t>
  </si>
  <si>
    <t>SE REPARÓ EL ALTERNADOR</t>
  </si>
  <si>
    <t>MARCOS CALDERÓN</t>
  </si>
  <si>
    <t>SE LE HIZO UN RECAMBIO DE CAJA DE VELOCIDAD</t>
  </si>
  <si>
    <t xml:space="preserve">FABIAN </t>
  </si>
  <si>
    <t>CAMBIO DE MANGUERA FILTRO DE AIRE</t>
  </si>
  <si>
    <t>CAMBIO DE FLEXIBLE DEL HIDRAULICO A LA DIRECCIÓN</t>
  </si>
  <si>
    <t>AGREGADO DE ACEITE HIDRAULICO</t>
  </si>
  <si>
    <t>ARREGLO DE RAMAL COMPLETO DE CABLE</t>
  </si>
  <si>
    <t>REPARACION DE ALTERNADOR</t>
  </si>
  <si>
    <t>REPARACION COMPLETA ARRANQUE</t>
  </si>
  <si>
    <t>-SE REALIZO EL SERVICE COMPLETO, PROXIMO SERVICE 263.000</t>
  </si>
  <si>
    <t>-SE AGREGO ACEITE HIDRAULICO
-CONTROL DE CAJA Y SE LE AGREGO 3LTS</t>
  </si>
  <si>
    <t>TALLER MARCOS</t>
  </si>
  <si>
    <t>CONTROL DE DIFERENCIAL</t>
  </si>
  <si>
    <t>ARREGLO ESPEJO LATERAL DERECHO POR VIDRIO ROTO</t>
  </si>
  <si>
    <t>PINTURA COMPLETA INTERIOR Y CHASIS</t>
  </si>
  <si>
    <t>TAPIZADOR</t>
  </si>
  <si>
    <t>JOSE MARIA TAPICERO</t>
  </si>
  <si>
    <t>TAPIZADO DE PANELES DE LA PUERTA</t>
  </si>
  <si>
    <t>CAMBIO SISTEMA DE LIMPIA PARABRISAS COMPLETO</t>
  </si>
  <si>
    <t>CAMBIO DE CABLE NEGATIVO DE BATERIA Y 2 BORNES</t>
  </si>
  <si>
    <t>PABLO FRENO</t>
  </si>
  <si>
    <t>PULMON DE FRENO TRASERO, VALVULA DE BLOQUEADOR, FRENO COMPLETO TRASERO IZQ, CINTA DE FRENO</t>
  </si>
  <si>
    <t xml:space="preserve">                                                          CAMIÓN MERCEDES BENZ (WNO 918)                            3 de 3</t>
  </si>
  <si>
    <t>CECCHETTO</t>
  </si>
  <si>
    <t>CAMBIO DE BATERIA NUEVA</t>
  </si>
  <si>
    <t>2 CUBIERTAS DELANTERAS Y 2 TRASERAS DERECHAS DEL PRIMER EJE</t>
  </si>
  <si>
    <t>SE ARREGLO EL PARAGOLPE TRASERO</t>
  </si>
  <si>
    <t>SE ARREGLARON LAS LUCES DEL COSTADO DE LA CAJA Y SE CAMBIO EL ACRILICO DE LA OPTICA TRASERA IZQUIERDA</t>
  </si>
  <si>
    <t>CAMBIO DE LUCES LATERALES DEL LADO IZQ Y DER</t>
  </si>
  <si>
    <t>HERRERIA</t>
  </si>
  <si>
    <t>SE ARREGLO EL ESCAPE</t>
  </si>
  <si>
    <t>TALLER SAN CAYETANO</t>
  </si>
  <si>
    <t>ARTURO CAPDEVILLA 8</t>
  </si>
  <si>
    <t>REPARACIÓN DE ESCAPE Y COLOCACION CON SOPORTE INCLUIDO</t>
  </si>
  <si>
    <t>-SE ARREGLO UNOS CAÑOS Y VALVULA
-SE ARREGLO UN PULMON TRASERO DE FRENO
-SE REGULO EL ACELERADOR</t>
  </si>
  <si>
    <t xml:space="preserve">                                                                               CAMIÓN MERCEDES BLANCO (AG 768 OI)                                                    1 de 1</t>
  </si>
  <si>
    <t>TRACTOR C/ CABINA DORMITORIO (2024)</t>
  </si>
  <si>
    <t>GM-958 ATEGO 1729 S 36 CD TE</t>
  </si>
  <si>
    <t>8AB958077RA806704</t>
  </si>
  <si>
    <t>926994U1475855</t>
  </si>
  <si>
    <t>MERCEDES BENZ COMPAÑIA FINANCIERA ARGENTINA S.A - CUIT: 30-70700229-4</t>
  </si>
  <si>
    <t>SEDAC</t>
  </si>
  <si>
    <t>ROQUE SAENZ PEÑA</t>
  </si>
  <si>
    <t>RUTA</t>
  </si>
  <si>
    <t>EASY TRACK</t>
  </si>
  <si>
    <t>COLOCACIÓN SATELITAL</t>
  </si>
  <si>
    <t>VIGIA</t>
  </si>
  <si>
    <t>COLOCACIÓN DE VIGIA</t>
  </si>
  <si>
    <t>REPARACIÓN DE VIGIA</t>
  </si>
  <si>
    <t>CUGAT</t>
  </si>
  <si>
    <t>CIRCUNVALACION - RUTA 19 VIEJA</t>
  </si>
  <si>
    <t>COLOCACION LUCES LATERALES AL SEMI</t>
  </si>
  <si>
    <t>CAMBIO DE LUZ DE POSICION TRASERA (2)</t>
  </si>
  <si>
    <t>AGREGADO BOTON DE EJE NEUMATICO EN LA CABINA</t>
  </si>
  <si>
    <t>SE LE AGREGO 4 LITROS DE ACEITE</t>
  </si>
  <si>
    <t>COLOCACION DE MOCHILA MAXEPA DE 55O LTS Y SUS KIT DE CONEXIONES</t>
  </si>
  <si>
    <t>-SE REALIZO SERVICE COMPLETO
-SE REPARO EL CABLEADO DEL SENSOR DE FRENO DE ESTACIONAMIENTO
-SE CAMBIO EL APOYA BRAZO DERECHO
-SE REMPLAZO LA FICHA DE LA CAJA DE CALEFACCION</t>
  </si>
  <si>
    <t>CAMBIO DE VIGIA DELANTERO DERECHO</t>
  </si>
  <si>
    <t>CAMBIO DE BUJES DE CABINA</t>
  </si>
  <si>
    <t>CAMBIO DE VALVULA DE DESCARGA RAPIDA Y CONECTORES, CAMBIO DE CAJA REGULADORA DE FRENO Y RRGULACION DE FRENO</t>
  </si>
  <si>
    <t>ACRILICO DE LA OPTICA TRASERA IZQUIERDA</t>
  </si>
  <si>
    <t>GUIÑO DE LA ESCALERA DEL LADO DERECHO</t>
  </si>
  <si>
    <t xml:space="preserve">POLO </t>
  </si>
  <si>
    <t>VIGIA RUEDA DELANTERA DERECHA</t>
  </si>
  <si>
    <t>CAMBIO DE TAPA DE UREA</t>
  </si>
  <si>
    <t>-MANTENIMIENTO DE MOTOR, CAJA Y DIFERENCIAL.
-SE REGULARON LAS VALVULAS Y SE CAMBIO LOS FILTROS DE HABITACULO Y AIRE
-SE REPARO RAMAL DE CABLE DAÑADOS Y SE ACOMODO EL MISMO 
-SE ACOMODARON LOS BUJES Y ANCLAJES DE CABINA
-SE CAMBIO LA JUNTA DEL CARTER
-SE ACOMODO LA MANGUERA DE LA TOMA DE AIRE
-SE REMPLAZO EL APOYA BRAZO DEL CONDUCTOR</t>
  </si>
  <si>
    <t>SE LE REALIZO EL SERVICE COMPLETO, KM ACTUAL 149.420, EL PROXIMO 174.370 KM (MB SAE 15W40 MB 228.3)</t>
  </si>
  <si>
    <t>SE MODIFICO EL SOPORTE DEL MATAFUEGO</t>
  </si>
  <si>
    <t xml:space="preserve">SE LE REALIZO LA REVISION TECNICA Y ESTA VIGENTE HASTA EL 5/08/2027 </t>
  </si>
  <si>
    <t>MARIO Y JAVI ESCOBAR</t>
  </si>
  <si>
    <t>JUJUY</t>
  </si>
  <si>
    <t>SE ENCONTRO UNA PERDIDA DE ACEITE Y SE CREE QUE ES POR EL RETEN DEL CIGUEÑAL</t>
  </si>
  <si>
    <t xml:space="preserve">                                                            CAMIÓN MERCEDES PLANCHA (AG 958 JV)                                  1 de 1</t>
  </si>
  <si>
    <t>17-CHASIS C/CABINA (2024)</t>
  </si>
  <si>
    <t>C61-ATEGO 1721</t>
  </si>
  <si>
    <t>9BM958154SB386161</t>
  </si>
  <si>
    <t>924989U1505568</t>
  </si>
  <si>
    <t>COMPRA DE MANGUERA QUE VA DEL TURBO A LA ADMISION</t>
  </si>
  <si>
    <t>SE CAMBIARON LAS LUCES ALTAS Y DE POSICIÓN TRASERA DERECHA</t>
  </si>
  <si>
    <t>-MANTENIMIENTO DE MOTOR Y REGULADO DE VALVULAS
-SE REAPRETO EL ALMA METALICA DE AMBOS BURLETES DE PUERTA</t>
  </si>
  <si>
    <t>SE LE REALIZO EL SERVICE COMPLETO, KM ACTUAL 27.848, EL PROXIMO 42,848 (MB SAE 15W40 MB 228.3)</t>
  </si>
  <si>
    <t>CAMBIO DE VIGIA RUEDA DERECHA DELANTERA</t>
  </si>
  <si>
    <t>CAMBIO DE ESPEJO IZQUIERDO</t>
  </si>
  <si>
    <t>CAMBIO DE TAPA DE COMBUSTIBLE</t>
  </si>
  <si>
    <t>COLOCACIÓN DE GUARDABARRO DE PLASTICO X4</t>
  </si>
  <si>
    <t>CAMBIO DE MODULO DE VIGIA RUEDAS DELANTERA</t>
  </si>
  <si>
    <t>REFIRE</t>
  </si>
  <si>
    <t>SE ARREGLO EL MALACATE, LAS PERDIDAS Y SE AJUSTARON LOS BULONES DE LA CAMILLA</t>
  </si>
  <si>
    <t>SE LE REALIZO EL SERVICE COMPLETO, KM ACTUAL 59.388, EL PROXIMO 86.250 KM (MB SAE 15W40 MB 228.3)</t>
  </si>
  <si>
    <t>-SE REPARO EL GANCHO DEL CABLE DEL MALACATE 
-SE COLOCO UNA LINGA DEL CAJON LATERAL</t>
  </si>
  <si>
    <t>DAVID Y HERRERIA</t>
  </si>
  <si>
    <t>-COLOCACIÓN DE PARA GOLPE TRASERO (COLOR BLANCO)
-COLOCACIÓN DE GUARDABARAROS Y BABEROS (MERCEDES BENZ)</t>
  </si>
  <si>
    <t xml:space="preserve">SE LE REALIZO LA REVISION TECNICA Y ESTA VIGENTE HASTA EL 4/08/2027 </t>
  </si>
  <si>
    <t>SE LLEVO A REVISAR POR UN RUIDO QUE HACIA AL PONER REVERSA. LA RESOLUCION QUE DIERON FUE QUE SE ESTABAN COLOCANDO MAL LOS CAMBIOS Y ESO CAUSABA EL RUIDO</t>
  </si>
  <si>
    <t xml:space="preserve">                                                                                      CAMIÓN VW NEGRO (hkq 258)                                                          1 de 2</t>
  </si>
  <si>
    <t>VOLKSWAGEN</t>
  </si>
  <si>
    <t>TRACTOR DE CARRETERA (2008)</t>
  </si>
  <si>
    <t>384-19.320 E</t>
  </si>
  <si>
    <t>9BW9J82448R831842</t>
  </si>
  <si>
    <t>STOP EN CAMIÓN Y SE CONECTO EN SEMI REMOLQUE CON 2 CHASIS IGUALES. SE ARREGLO LOS FAROS TRASEROS/STOP</t>
  </si>
  <si>
    <t>TJ TALLER DE ELECTRICIDAD</t>
  </si>
  <si>
    <t>Pablo Guiraldes 4614</t>
  </si>
  <si>
    <t>VALVULA LARGA, ROTOR, CURVA DE ALUMINIO</t>
  </si>
  <si>
    <t>REPARACIÓN LUZ ATRÁS, COLOCAR SIRENA, COLOCO CLAVE EJE CHASIS, ARREGLO GIRO, SACAR CORTO, CONECTAR FICHA Y CABLE DE SEMI REMOLQUE</t>
  </si>
  <si>
    <t>ARREGLO DE ARRANQUE MOTOR (REPARO MECÁNICO DE AFUERA)</t>
  </si>
  <si>
    <t>CAMBIO DE ACEITE Y FILTROS</t>
  </si>
  <si>
    <t>DIESEL CALDERON SRL</t>
  </si>
  <si>
    <t>MARÍA DEL CARMEN DEL FERRER 77/351-4921355</t>
  </si>
  <si>
    <t>CAMBIO BURRO DE ARRANQUE Y TAPA DE VALVULA ORIGINAL</t>
  </si>
  <si>
    <t>SE CAMBIO MANGUERA DE AGUA PINCHADA</t>
  </si>
  <si>
    <t>TALLER VOLVO MARCOS</t>
  </si>
  <si>
    <t>JUAN B. JUSTO 6700</t>
  </si>
  <si>
    <t>CAMBIO DE COMPRESOR (CHINO)</t>
  </si>
  <si>
    <t>CAMBIO DE SENSOR DE PRESIÓN DE AIRE ORIGINAL</t>
  </si>
  <si>
    <t>CAMBIO DE POLEA DEL AACC</t>
  </si>
  <si>
    <t>CAMBIO DE RULEMANES DEL COMPRESOR DE AIRE</t>
  </si>
  <si>
    <t>CAMBIO DE RULEMANES DE TENSORES DE CORREA</t>
  </si>
  <si>
    <t>CAMBIO DE FILTRO DE SECADO</t>
  </si>
  <si>
    <t>CAMBIO JUNTA MÚLTIPLE DE ESCAPE Y TORNILLOS</t>
  </si>
  <si>
    <t>SE LES SACARON PÉRDIDAS DE AIRE VARIAS</t>
  </si>
  <si>
    <t>SE REPARÓ NUEVAMENTE LA MANGUERA DE RETORNO PINCHADA</t>
  </si>
  <si>
    <t>SE COLOCOÓ SELLA GRIETAS EN EL AGUA. DAR SEGUIMIENTO</t>
  </si>
  <si>
    <t>SE REPARARON VARIOS CABLES CORTADOS, SE REPARÓ PROBLEMA DEL ACELERADOR</t>
  </si>
  <si>
    <t>SE MANDARON A HACER 2 MANGUERAS HIDRÁULICAS PARA LA CABINA (PINCHADAS)</t>
  </si>
  <si>
    <t>PERDIDA DE GASOIL, FAROS FRONTALES CABINA, TECLA EJE NEUMATICO.</t>
  </si>
  <si>
    <t>CAMBIO BOMBIN DE EMBRAGUE</t>
  </si>
  <si>
    <t>SOPORTE PARA MATA FUEGO TRACTOR</t>
  </si>
  <si>
    <t>FLOTANTE DE COMBUSTIBLE</t>
  </si>
  <si>
    <t>MANIJA Y CERRADURA PUERTA CONDUCTOR</t>
  </si>
  <si>
    <t>MANIJA INTERIOR PUERTA ACOMPAÑANTE</t>
  </si>
  <si>
    <t>SILENCIADOR DE ESCAPA</t>
  </si>
  <si>
    <t>ENGRASADO COMPLETO</t>
  </si>
  <si>
    <t>TECLA LEVANTA VIDRIO LADO ACOMPAÑANTE</t>
  </si>
  <si>
    <t>AGREGADO ACEITE</t>
  </si>
  <si>
    <t>REPARACION CARROCERIA SEMI TRASERA</t>
  </si>
  <si>
    <t>NEUMATICO RECAPADO 0KM PARA NEUMATICO</t>
  </si>
  <si>
    <t>LLAVE CAJONES DE HERRAMIENTAS</t>
  </si>
  <si>
    <t>REPAREACION CAJONES DE HERRAMIENTAS</t>
  </si>
  <si>
    <t>CHAPA TRASERA SEMI Y OJO DE GATO</t>
  </si>
  <si>
    <t>FARO LATERAL SEMI LED</t>
  </si>
  <si>
    <t>COLOCACION DE ACEITE</t>
  </si>
  <si>
    <t>LIMPIEZA DEPOSITO DE AGUA Y CAÑERIA</t>
  </si>
  <si>
    <t>FICHA LAMPARA ALTA/BAJA</t>
  </si>
  <si>
    <t>2 CUBIERTAS NUEVAS DELANTERAS</t>
  </si>
  <si>
    <t>ROTACION DE CUBIERTAS</t>
  </si>
  <si>
    <t>FABIAN</t>
  </si>
  <si>
    <t>JOSE LUIS</t>
  </si>
  <si>
    <t>TAPIZADO BUTACAS</t>
  </si>
  <si>
    <t>CORTINAS</t>
  </si>
  <si>
    <t>ALINEADO Y BALANCEADO</t>
  </si>
  <si>
    <t xml:space="preserve">                                                                                      CAMIÓN VW NEGRO (hkq 258)                                                          2 de 2</t>
  </si>
  <si>
    <t>CAMBIO BOMBA DE EMBRAGUE - ARRANQUE- INYECTORES</t>
  </si>
  <si>
    <t xml:space="preserve">                                                                      CAMIÓN VOLVO BLANCO (ftl 303)                                        1 de 2</t>
  </si>
  <si>
    <t>ARREGLO PÉRDIDA DE ACEITE EN RETÉN DE BANCADA</t>
  </si>
  <si>
    <t xml:space="preserve">CONTROL DE VIGÍA + REPARACIÓN DE CAÑO DE VIGÍA EN TRACTOR </t>
  </si>
  <si>
    <t>SE CAMBIÓ ACELERADOR</t>
  </si>
  <si>
    <t>MUNDO SIDAC</t>
  </si>
  <si>
    <t>PTE. PERON 7665</t>
  </si>
  <si>
    <t>ARREGLO SENSOR PRESION ADMISION ISC</t>
  </si>
  <si>
    <t>ARREGLO MANIJA PARA PUERTA CONDUCTOR (INTERNA)</t>
  </si>
  <si>
    <t>COLOCACIÓN DE BULBO DE STOP</t>
  </si>
  <si>
    <t>VOLVO</t>
  </si>
  <si>
    <t>TRACTOR DE CARRETERA (2006)</t>
  </si>
  <si>
    <t>REPARACIÓN DE 2 VALVULAS DE BLOQUEO DEL CAMION POR PÉRDIDAS DE AIRE</t>
  </si>
  <si>
    <t>407-NH12 460 4X2</t>
  </si>
  <si>
    <t>COMPRA DE TAPA DE BATERÍA</t>
  </si>
  <si>
    <t>COMPRA DE TAPA DEL FILTRO ORIGINAL</t>
  </si>
  <si>
    <t>9BVBP40A36E718295</t>
  </si>
  <si>
    <t>SE LE REALIZO EL SERVICE COMPLETO, KM ACTUAL 873.167, EL PROXIMO 904.000</t>
  </si>
  <si>
    <t>D12583491D1E</t>
  </si>
  <si>
    <t>SE AGREGARON RELOJES DE PRESIÓN DE AIRE</t>
  </si>
  <si>
    <t>CAMBIO DE RADIADOR DE ACEITE</t>
  </si>
  <si>
    <t>SE LE COMPRARON 2 TAPAS DE VIGIA DE RUEDAS</t>
  </si>
  <si>
    <t>DIESEL CALDERON</t>
  </si>
  <si>
    <t>MARIA DEL CARMEN DEL FERRER 77</t>
  </si>
  <si>
    <t>REFRIGERANTE - MANGUERA Y ACOPLE</t>
  </si>
  <si>
    <t>REFRIGERANTE - CAMBIO DE RADIADOR DE ACEITE</t>
  </si>
  <si>
    <t>COLOCACION DE MATAFUEGO NUEVO</t>
  </si>
  <si>
    <t>REPARACION CILINDRO CAMBIO DE CAJA</t>
  </si>
  <si>
    <t>CAMBIO DE MANGUERA POR PÉRDIDA DE AGUA</t>
  </si>
  <si>
    <t>CAMBIO DE ELECTRO VALVULA (TAPA)</t>
  </si>
  <si>
    <t>REALIZACIÓN DE BARRA ESTABILIZADORA</t>
  </si>
  <si>
    <t>REPARACION VALVULA DISTRIBUIDORA</t>
  </si>
  <si>
    <t>CONTROL DE PÉRDIDA DE ACEITE</t>
  </si>
  <si>
    <t>SENSOR DE NIVEL DE ACEITE</t>
  </si>
  <si>
    <t>ARREGLO SENSOR DE LA CABINA</t>
  </si>
  <si>
    <t>ACEITE DE MOTOR, FILTRO ACEITE, GASOIL, TRAMPA DE AIRE.</t>
  </si>
  <si>
    <t>REGULACIÓN DE PEDAL DE FRENOS</t>
  </si>
  <si>
    <t>CONTROL DE ACEITE DE CAJA Y DIFERENCIAL OK</t>
  </si>
  <si>
    <t>CHEQUEO TREN DELANTERO</t>
  </si>
  <si>
    <t>REPARACION APERTURA PUERTA CHOFER</t>
  </si>
  <si>
    <t>CAMBIO DE TAPON DEL AGUA DEL BLOCK DE MOTOR</t>
  </si>
  <si>
    <t>LEVANTA VIDRIO ACOMPAÑANTE</t>
  </si>
  <si>
    <t>CAMBIO DE FILTRO DE ACEITE POR PERDIDA</t>
  </si>
  <si>
    <t>ACOPLE MANGUERA DE AIRE</t>
  </si>
  <si>
    <t xml:space="preserve">CORTACORRIENTE NUEVO </t>
  </si>
  <si>
    <t>AJUSTE Y REPARACION PKLASTICOS INTERIOR</t>
  </si>
  <si>
    <t xml:space="preserve"> CAMBIO MANGUERA DE AIRE QUE CONECTA EL SEMI CON LA CABINA</t>
  </si>
  <si>
    <t>CAMBIO DE AGUA DESTILADA Y REFRIGERANTE</t>
  </si>
  <si>
    <t>CAMBIO DE RETEN TRASERO DERECHO</t>
  </si>
  <si>
    <t>DE CORTE</t>
  </si>
  <si>
    <t>CAMBIO DE TECLA DE LOS LEVANTA VIDRIO Y CAMBIO DE LUCES AZUL DE LA ESCALERA DERECHA</t>
  </si>
  <si>
    <t>CAMBIO HOJA DE EASTICO MADRE</t>
  </si>
  <si>
    <t>CAMBIO DE GRAMPA ELASTICO</t>
  </si>
  <si>
    <t>AJUSTE PAQUETE DE ELASTICO</t>
  </si>
  <si>
    <t>LAMPARA DE POCISION</t>
  </si>
  <si>
    <t>SE CAMBIO EL RETEN DE LA RUEDA DERECHA DEL EJE DE TRACCIÓN</t>
  </si>
  <si>
    <t>SE COLOCO LA PATENTE NUEVA EN LA PARTE TRASERA ($ 55.000)</t>
  </si>
  <si>
    <t>CERRAJERIA EL ALEMAN</t>
  </si>
  <si>
    <t>GRAL.PAZ 3815</t>
  </si>
  <si>
    <t>SE CAMBIO LA MANIJA DE LA PUERTA DEL LADO DEL CONDUCTOR Y SE HIZO UNA DUPLICA DE LA LLAVE</t>
  </si>
  <si>
    <t>-CAMBIO DE MANGUERA DE COMPRESOR DE AGUA
-CAMBIO DE MANGUERA DEL RADIADOR
-SE AGREGO REFRIGERANTE
-SE REPARO EL CILINDRO DE LA CAJA DE CAMBIO
-SE CAMBIÓ VÁLVULA H POR PERDIDA DE AIRE
-SE REGULO LA PALANCA DE CAMBIO
-SE CAMBIO EL CILINDRO DEL FRENO MOTOR Y SE REPARO EL SISTEMA ELÉCTRICO DE FRENO MOTOR
-SE CONTROLO Y ARREGLO EL SISTEMA ELÉCTRICO DEL MARCADOR DE COMBUSTIBLE</t>
  </si>
  <si>
    <t>CAMBIO EXTREMOS DELANTEROS X 2</t>
  </si>
  <si>
    <t>CAMBIO BIELETAS DELANTERAS X 2</t>
  </si>
  <si>
    <t>SE LE REALIZO EL SERVICE COMPLETO, KM ACTUAL 904.848, EL PROXIMO 934.850 KM (15W40 TOTAL 7400)</t>
  </si>
  <si>
    <t>CAMBIO RODAMIENTO TRASERO IZQUIERDO</t>
  </si>
  <si>
    <t>REPARACION MAZA TRASERA IZQUIERDA</t>
  </si>
  <si>
    <t>CONTROL DE PRESION DE AIRE COMPLETO</t>
  </si>
  <si>
    <t>REGULACION AIRE Y FRENOS COMPLETO</t>
  </si>
  <si>
    <t>REEMPLAZOO DE VÁLVULA  DE CAMBIO DE CAJA CHICA A GRANDE</t>
  </si>
  <si>
    <t>CAMBIO DE VÁLVULA MAESTRA POR PÉRDIDA DE AIRE</t>
  </si>
  <si>
    <t>COLOCACIÓN PARANTES DE COMPUERTAS</t>
  </si>
  <si>
    <t>COMPATIBILIZACIÓN DE SEMI CON CAMIÓN</t>
  </si>
  <si>
    <t>VITACO</t>
  </si>
  <si>
    <t>CAMBIO DE MANGUERAS EN VIGÍA</t>
  </si>
  <si>
    <t>MIGUEL</t>
  </si>
  <si>
    <t>CAMBIO COMANDO LEVANTACRISTALES</t>
  </si>
  <si>
    <t>PEPE</t>
  </si>
  <si>
    <t>SE LE REPARÓ VÁLVULA MAESTRA (TRACTOR)</t>
  </si>
  <si>
    <t>SE SACO TODAS LAS PÉRDIDAS DE AIRES (TRACTOR + SEMI)</t>
  </si>
  <si>
    <t>SE LLEVO A PONER PARANTES DEL SEMI</t>
  </si>
  <si>
    <t>SE CAMBIÓ CAÑO DEL TUBO</t>
  </si>
  <si>
    <t>TALLER MECÁNICO</t>
  </si>
  <si>
    <t>QUILINO</t>
  </si>
  <si>
    <t>CAMBIO DE EMBRAGUE COMPLETO</t>
  </si>
  <si>
    <t xml:space="preserve">                                                                      CAMIÓN VOLVO BLANCO (ftl 303)                                        2 de 2</t>
  </si>
  <si>
    <t>CAMBIO CORREA DE VENTILADOR DE POLI-V</t>
  </si>
  <si>
    <t>CERRAJERÍA NORTE</t>
  </si>
  <si>
    <t>ARREGLO DE PUERTA ACOMPAÑANTE</t>
  </si>
  <si>
    <t>-FRENOS COMPLETOS TRASEROS
-CAMBIO DE RODAMIENTO DEL LADO IZQUIERDO
-CAMBIO DE DIAFRAGMA DE PULMON TRASERO DERECHO
-SECADO DE PERDIDAS DE AIRE
-REGULACIÓN DE FRENOS COMPLETO</t>
  </si>
  <si>
    <t>SE REPARO LOS AMORTIGUADORES DE LA CABINA</t>
  </si>
  <si>
    <t>-CAÑO Y CONECTORES DE AIRE
-PULMON SPCIN 3030
-REGULACIÓN DE FRENOS COMPLETO
-REGULACIÓN DE VALVULAS</t>
  </si>
  <si>
    <t>CAMBIO DE PIEZA POR PÉRDIDA DE ACEITE</t>
  </si>
  <si>
    <t>COLOCACIÓN DE MATAFUEGO NUEVO</t>
  </si>
  <si>
    <t>CAMBIO DE CAJA DE DIRECCIÓN</t>
  </si>
  <si>
    <t>CAMBIO DE CORREA DEL ALTERNADOR</t>
  </si>
  <si>
    <t>ARREGLO DE RELOJ PRESIÓN DE ACEITE</t>
  </si>
  <si>
    <t>NICOLÁS VIGÍA</t>
  </si>
  <si>
    <t>ARREGLO DE VENTILADOR A/C</t>
  </si>
  <si>
    <t>ARREGLO MANGERA DEL VIGÍA</t>
  </si>
  <si>
    <t>ARREGLO PERDIDA DE AIRE PULMÓN EJE FLOTANTE</t>
  </si>
  <si>
    <t>4 AMORTIGUADORES DE CABINA Y ARREGLO DE SENSOR ESTABILIZADOR DE CABINA</t>
  </si>
  <si>
    <t>CORREA POLI V DE ALTERNADOR</t>
  </si>
  <si>
    <t>SE CAMBIO LOS TACO DE MOTOR, LA MANGUERA DE ADMISION Y LOS BULONES</t>
  </si>
  <si>
    <t>SE ARREGLO PULMON DE AIRE TRASERO DERECHO, SE SOLUCIONO PERDIDA DE AIRE DE 2 CONECTORES Y SE REGULARON LOS FRENOS</t>
  </si>
  <si>
    <t>SE LE AGREGO UNA BARRERA A LA RUEDA TRASERA DERECHA</t>
  </si>
  <si>
    <t>SE COMPRO UN MATAFUEGO NUEVO Y SE COLOCO</t>
  </si>
  <si>
    <t>ESCAPES SAN CAYETANO</t>
  </si>
  <si>
    <t>SE LE COLOCO UN SILENCIADOR AL ESCAPE</t>
  </si>
  <si>
    <t>SE REALIZO LA REVISION TECNICA, VENCE EL 31/8/2027</t>
  </si>
  <si>
    <t xml:space="preserve">          CAMIÓN MERCEDES (NUEVO)</t>
  </si>
  <si>
    <t>CAPACIDAD TANQUE</t>
  </si>
  <si>
    <t>300 LITROS</t>
  </si>
  <si>
    <t>100 KM = 30 LITROS DE COMBUSTIBLE</t>
  </si>
  <si>
    <t>1300 KM = 30 LITROS DE UREA</t>
  </si>
  <si>
    <t xml:space="preserve">                                                                              SEMI NEGRO (AD 737 FN)                                                  1 de 1</t>
  </si>
  <si>
    <t>CORMETAL</t>
  </si>
  <si>
    <t>SEMIRREMOLQUE (2019)</t>
  </si>
  <si>
    <t>58-SCXB21</t>
  </si>
  <si>
    <t>8B9SCXB21KA556093</t>
  </si>
  <si>
    <t>SE CAMBIARON 7 LAMPARAS Y 1 FICHA DE DOS VIAS</t>
  </si>
  <si>
    <t>SE CAMBIARON 2 CUBIERTAS DEL SEMI (2DO EJE DERECHO)</t>
  </si>
  <si>
    <t>CAMBIO DE LOS 2 FUELLES COMPLETO DEL EJE NEUMATICO Y CAMBIO DE CONECTORES</t>
  </si>
  <si>
    <t>-SE COLOCARON 2 SOBREROS A LAS PATAS Y SE ARREGLO EL SOPORTE
-SE CAMBIARON 2 DOBLE LUCES DE LA PARTE TRASERA, DEL LADO IZQ Y DER</t>
  </si>
  <si>
    <t>SE COLOCO LA VALVULA DE SOBRECARGA</t>
  </si>
  <si>
    <t>SE ARREGLO EL EJE NEUMATICO</t>
  </si>
  <si>
    <t>SE COMPRARON 8 NEUMATICOS (HAIDA 295/80 R22.5)</t>
  </si>
  <si>
    <t>MATCH GOMERIA</t>
  </si>
  <si>
    <t>-SE COLOCARON 8 NEUMATICOS A LOS EJES TRASEROS FIJOS
-SE ROTARON 2 DEL EJE FLOTANTE</t>
  </si>
  <si>
    <t>-SE COMPRO Y SE PINTO LA COMPUERTA CORMETAL
-SE COLOCO EN LA ULTIMO LUGAR DEL LATERAL DERECHO</t>
  </si>
  <si>
    <t>-SE LE CAMBIO 2 AMORTIGUADORES DEL EJE NEUMATICO
-SE APRETARON LOS BULONES DEL PLATO DEL EJE FLOTANTE Y SE CAMBIARON LOS CORTADOS
-SE APRETARON LOS RODAMIENTO DE LA PUNTA DE EJE DE TODAS LAS RUEDAS
- SE ENGRASO Y SE REVISO TODOS LOS BUJES DEL EJE NEUMATICO
-SE CAMBIO UNA CUBIERTA EXTERNA DEL EJE NEUMATICO POR UNA USADA QUE HABIA EN EL TALLER</t>
  </si>
  <si>
    <t xml:space="preserve">                                                                                  SEMI BLANCO (AA 830 QO)                                                      1 de 1</t>
  </si>
  <si>
    <t>MALDONADO</t>
  </si>
  <si>
    <t>SEMIRREMOLQUE (2017)</t>
  </si>
  <si>
    <t>SEMIRREMOLQUE 3 EJES AUTODIRECCIONAL</t>
  </si>
  <si>
    <t>8EMP1453SGA000165</t>
  </si>
  <si>
    <t>PUCHETA M.C.</t>
  </si>
  <si>
    <t>8 CUBIERTAS NUEVAS Y SE RE UBICARON 4 USADAS</t>
  </si>
  <si>
    <t>LUCES DEL SEMI</t>
  </si>
  <si>
    <t>BANDAS REFRACTARIAS</t>
  </si>
  <si>
    <t>CAMBIO ELASTICO MADRE ULTIMO EJE DERECHO</t>
  </si>
  <si>
    <t xml:space="preserve">                                                                                     SEMI NARANJA Y ROJO (IBD 355)                                                       1 de 1</t>
  </si>
  <si>
    <t>JORGE</t>
  </si>
  <si>
    <t>COLOCACION COMPLETA DE VIGIA NUEVO</t>
  </si>
  <si>
    <t>COLOCACION DE TARA CARGA MAX</t>
  </si>
  <si>
    <t>COLOCACION PULMON ULTIMO EJE IZQUIERDO</t>
  </si>
  <si>
    <t>SOLDADO CAJOS DE HERRAMIENTAS</t>
  </si>
  <si>
    <t>LLAVE PARA APERTURA CAJON DE HERRAMIENTAS</t>
  </si>
  <si>
    <t>REPARACION INSTALACION ELECTRICA</t>
  </si>
  <si>
    <t>COLOCACION CAJA ESTANCA EJE NEUMATICO</t>
  </si>
  <si>
    <t>COLOCACION DE LAMPARAS</t>
  </si>
  <si>
    <t>SEMIRREMOLQUE (2009)</t>
  </si>
  <si>
    <t>81-SR-CA</t>
  </si>
  <si>
    <t>REP. CAJON HERRAMIENTAS</t>
  </si>
  <si>
    <t>COLOCACION AUXILIO EJE NEUMATICO</t>
  </si>
  <si>
    <t>8EMP1353S9A000046</t>
  </si>
  <si>
    <t>LLAVE PARA PARANTES</t>
  </si>
  <si>
    <t>FRENOS COMPLETO DE LAS 6 RUEDAS</t>
  </si>
  <si>
    <t>CAMBIO DE JUEGO DE 2 GUARDAPOLVO COMPLETO</t>
  </si>
  <si>
    <t>CAMBIO DE 6 BIJES DE LEVA</t>
  </si>
  <si>
    <t>RECTIFICADO DE ASIENTO DE MASA</t>
  </si>
  <si>
    <t>CAMBIO DE RODAMIENTO</t>
  </si>
  <si>
    <t>SE CAMBIO 2 DIAFRAGMA POR QUE ESTABAN PINCHADOS</t>
  </si>
  <si>
    <t>SE  ARREGLO LA MANGA DE LUCES</t>
  </si>
  <si>
    <t>SE COLOCARON 2 LUCES DE PATENTE, LUZ DE PATENTE, LUZ DE GUIÑO Y BOCINA DE RETROCESO</t>
  </si>
  <si>
    <t>SE CAMBIARON 12 CUBIERTAS (PREGUNTAR A DAVID)</t>
  </si>
  <si>
    <t>-CAMBIO DE SUNCHO LEVANTA EJE DEL EJE NEUMATICO Y REGULACION DE LA VALVULA DE AIRE.
-CAMBIO DE PULMON DE FRENO Y CAMBIOS DE MANGUERAS Y CONECTORES</t>
  </si>
  <si>
    <t>CAMBIO DE ESCOBILLAS DE LIMPIA PARABRISAS</t>
  </si>
  <si>
    <t>ARREGLO RELAX Y FUSIBLE DE GUIÑOS</t>
  </si>
  <si>
    <t>EJE FLOTANTE, CAMBIO DE FUELLE DERECHO</t>
  </si>
  <si>
    <t>GOMERIA MACHT</t>
  </si>
  <si>
    <t>LLEVAMOS A COLOCAR 2 NEUMATICO USADOS AL EJE TRASERO</t>
  </si>
  <si>
    <t>PUCHETA NEUMATICO</t>
  </si>
  <si>
    <t>2 LLANTAS NUEVAS LADO IZQUIERDO EJE FLOTANTE</t>
  </si>
  <si>
    <t>SE SOLDO EL PARAGOLPE TRASERO Y SE CAMBIO EL ACRILICO DE LA LUZ DE LA PATENTE</t>
  </si>
  <si>
    <t>-SE REAJUSTARON LAS MASAS DE TODOS LOS EJES Y SE CAMBIO UN RULEMAN
-SE CAMBIO EL CABLE DEL EJE Y EL PERNO ARRASTRE
-SE CAMBIO LAS LUCES BLANCAS QUE TENIA POR LAS DE COLOR NARANJA</t>
  </si>
  <si>
    <t>-SE COLOCARON LAS 2 BARRERAS DEL LADO DERECHO
-SE ARREGLO LAS LUCES DE MARCHA ATRAS Y SE LE AGREGO LA BOCINA DE RETROCESO
-SE ARREGLO Y ACOMODO EL RAMAL DE CABLE</t>
  </si>
  <si>
    <t>SE REALIZO LA REVISION TECNICA, VENCE EL 17/7/2027</t>
  </si>
  <si>
    <t>CAMBIO DE CONECTOR CODO A HORIZONTAL DEL PULMON</t>
  </si>
  <si>
    <t>SE COLOCARON 2 GOMAS EN EL 3 EJE Y UNA DE LAS QUE TENIA EN EL TERCER EJE SE SACO Y SE COLOCO EN EL EJE FLOTANTE DEL LADO INTERNO</t>
  </si>
  <si>
    <t>2 GOMAS NUEVAS AL TERCER EJE DEL LADO DERECHO</t>
  </si>
  <si>
    <t xml:space="preserve">                                                    TRAILER BLANCO (VEHICULOS VARIOS)                        1 de 1</t>
  </si>
  <si>
    <t>101 KJR 926, 101 WNO 918, 101 HLW 156</t>
  </si>
  <si>
    <t>TRAILER</t>
  </si>
  <si>
    <t>CHICO</t>
  </si>
  <si>
    <t>4 CUBIERTAS 0KM 185R 14</t>
  </si>
  <si>
    <t>REFORMADO ENGANCHE</t>
  </si>
  <si>
    <t>REFORZADO CHASIS</t>
  </si>
  <si>
    <t>REFORMA EJES</t>
  </si>
  <si>
    <t>REFORMA PISO</t>
  </si>
  <si>
    <t>PARAGOLPE</t>
  </si>
  <si>
    <t>LUCES GENERAL</t>
  </si>
  <si>
    <t>PATA DE ENGANCHE</t>
  </si>
  <si>
    <t>REP Y REFUERZO SOPORTES ELASTICOS</t>
  </si>
  <si>
    <t>TALLER DE CHASIS</t>
  </si>
  <si>
    <t>EDUARDO</t>
  </si>
  <si>
    <t>CAMBIO DE MAZA EJE TRASERO DERECHO</t>
  </si>
  <si>
    <t>TALLER SANTA ROSA</t>
  </si>
  <si>
    <t>CAMBIO DE BUJE DE PUNTA DE ELÁSTICO Y PERNO</t>
  </si>
  <si>
    <t>PLAYA DE ELASTICOS</t>
  </si>
  <si>
    <t>GALLEGOS</t>
  </si>
  <si>
    <t>CAMBIO DE 2 HOJAS DE ELÁSTICOS</t>
  </si>
  <si>
    <t>HERRERIA PAJARO</t>
  </si>
  <si>
    <t>REFUERZO DE SOPORTE DE ELÁSTICO</t>
  </si>
  <si>
    <t>SE REPARO CABLES ROTOS</t>
  </si>
  <si>
    <t>SE SOLDO EL PARAGOLPE Y SE COLOCO LA NUMERACIÓN</t>
  </si>
  <si>
    <t xml:space="preserve">                                                                TRAILER GRIS (VEHICULOS VARIOS)                                    1 de 1</t>
  </si>
  <si>
    <t>GRANDE</t>
  </si>
  <si>
    <t>COLOCARON 2 CUBIERTAS NUEVAS</t>
  </si>
  <si>
    <t>CHASISTA</t>
  </si>
  <si>
    <t xml:space="preserve">                                            TRAILER AMARILLO (VEHICULOS VARIOS)                 1 de 1</t>
  </si>
  <si>
    <t>ENGANCHE NUEVO</t>
  </si>
  <si>
    <t>REFUERZO LANZA</t>
  </si>
  <si>
    <t>FAROS IZQUIERDO</t>
  </si>
  <si>
    <t>FICHA MACHO</t>
  </si>
  <si>
    <t>PATA CON RUEDA GIRATORIA</t>
  </si>
  <si>
    <t>COLOCACIO PATENTE FALTANTE</t>
  </si>
  <si>
    <t>SE COLOCARON 2 CUBIERTAS NUEVAS 185 R14 C</t>
  </si>
  <si>
    <t>AMARILLO</t>
  </si>
  <si>
    <t>OSCAR PUENTES ELECTRICISTA</t>
  </si>
  <si>
    <t>REPARACION DE LUCES</t>
  </si>
  <si>
    <t>FURIA</t>
  </si>
  <si>
    <t>CAMBIO DE LAS 2 LUCES TRASERAS COLGANTES LATERALES</t>
  </si>
  <si>
    <t>CAMBIO DE CABLEADO Y COLOCACIÓN DE FICHA THRILLER</t>
  </si>
  <si>
    <t>SE CONTROLÓ ELÁSTICO Y MANOTAS</t>
  </si>
  <si>
    <t>TALLER ELECTRICISTA</t>
  </si>
  <si>
    <t>SE CAMBIO FICHA DEL ENGANCHE</t>
  </si>
  <si>
    <t>SE CAMBIARON FAROS ROJOS Y NARANJAS, SE ARREGLARON LOS CABLES CORTADOS</t>
  </si>
  <si>
    <t>SE REPARO LA FICHA DE CONECCIÓN</t>
  </si>
  <si>
    <t>SE SOLDO EL CHAPON</t>
  </si>
  <si>
    <t>REPARACION RUEDA DE AUXILIO</t>
  </si>
  <si>
    <t>REPARACION LINEA ELECTRICA</t>
  </si>
  <si>
    <t>COLOCACION DE CADENAS ENGANCHE</t>
  </si>
  <si>
    <t>EQUIPADO CON: CABLES PUENTES Y CABLE ACERO</t>
  </si>
  <si>
    <t>EQUIPADO CON: 6 LINGAS Y E MAQUINAS, CANDADO CON LLAVE GRANDE</t>
  </si>
  <si>
    <t xml:space="preserve">TALLER </t>
  </si>
  <si>
    <t>-DOBLE TERMINAL LED LATERAL
-PUNTERA BLANCA</t>
  </si>
  <si>
    <t>MACHT</t>
  </si>
  <si>
    <t>CAMBIO Y PARCHE DE NEUMATICO</t>
  </si>
  <si>
    <t xml:space="preserve">                                                                       autoelevador nº 1                                             1 de 1</t>
  </si>
  <si>
    <t>BY LION</t>
  </si>
  <si>
    <t>AUTOELEVADOR</t>
  </si>
  <si>
    <t>CPCD25 (TORRE TRIPLE) AÑO 2021</t>
  </si>
  <si>
    <t>SERVICE OFICIAL</t>
  </si>
  <si>
    <t>REGULACION DE CADENA Y ENGRASE</t>
  </si>
  <si>
    <t>CAMBIO DE ACEITE</t>
  </si>
  <si>
    <t>CAMBIO DE TODOS LOS FILTROS</t>
  </si>
  <si>
    <t>CAMBIO DE BORNEDA DE BATERIA CON CABLE</t>
  </si>
  <si>
    <t>COLOCACION 2 RUEDAS MASISAS ADELANTE</t>
  </si>
  <si>
    <t>BATERIAS ITHURBUDE</t>
  </si>
  <si>
    <t>HIPER LIBERTAD SABATINI</t>
  </si>
  <si>
    <t>COLOCACION BATERIA NUEVA</t>
  </si>
  <si>
    <t>MANGUERA DEL DESPLAZADOR HIZQUIERDO</t>
  </si>
  <si>
    <t>SERVICE COMPLETO 1740 HS</t>
  </si>
  <si>
    <t>MANGUERA DEL DESPLAZADOR DERECHA</t>
  </si>
  <si>
    <t>SE CAMBIO MANGUERA DE DESPLAZADOR</t>
  </si>
  <si>
    <t>CAMBIO DE LAS 2 MANGUERAS LARGAS DEL DESPLAZADOR</t>
  </si>
  <si>
    <t>MAQUINARIAS CENTRO</t>
  </si>
  <si>
    <t>-CAMBIO DE 2 CUBIERTA TRASERAS MACIZAS
-REPARACION CABLEADO DE TAMBOR DE ARRANQUE
-REPARACIÓN DE PUENTE TRASERO - ROTULA - PERNOS - BIELETAS
-REPARACION Y RETAPIZADO DE BUTACA
-PISADERA DE ACERO, ESCALÓN - X2</t>
  </si>
  <si>
    <t>0351 15-228-9661</t>
  </si>
  <si>
    <t>-SERVICE COMPLETO, HS ACTUAL 5.177 Y EL PROXIMO SERVICE 5.427 HS
-CAMBIO DE FILTRO DE ACEITE
-ESPEJO RETROVISOR NUEVO
-CAMBIO DE VIDRIO DE LUZ DELANTERA DERECHA Y FOQUITO</t>
  </si>
  <si>
    <t>SE TENSO LA CADENA Y SE APRETARON LOS BULONES</t>
  </si>
  <si>
    <t xml:space="preserve">                                                                                                      autoelevador nº 2                                                                          1 de 1</t>
  </si>
  <si>
    <t>WECAM</t>
  </si>
  <si>
    <t xml:space="preserve"> CPCD25FR (TORRE TRIPLE) AÑO 2022</t>
  </si>
  <si>
    <t>SERVICE COMPLETO OFICIAL 50 HS</t>
  </si>
  <si>
    <t>SERVICE COMPLETO Y CAMBIO DE FILTROS 250.9HS / 500HS</t>
  </si>
  <si>
    <t>-CAMBIO CABLES DE FRENO DE MANO - REPARACION DE PALANCA DE FRENO
-CAMBIO RONDANA CENTRAL DOBLE PARA MANGUERAS - TRABAJO TORNERIA
-REPARACIÓN DE SOPORTE SOBRE CILINDRO CENTRAL - EXTRACCIÓN Y REPARACIÓN
-CAMBIO DE CUBIERTAS MACIZAS TRASERAS - 2 600*9 CONFORT - PRENSADO X 2
-2 MARIPOSAS PARA TAPA RADIADOR
-1 TAPA DE TANQUE - (CAMBIO POR ROTURA)
-LAVADO COMPLETO
-ENGRASE
-TRASLADO ENTREGA Y RETIRO</t>
  </si>
  <si>
    <t>BATERIA NUEVA</t>
  </si>
  <si>
    <t>MAQUINARIA DEL CENTRO (ANDRES)</t>
  </si>
  <si>
    <t>SERVICE COMPLETO, HS ACTUAL 2.178 Y EL  PROXIMO SERVICE 2.400 HS</t>
  </si>
  <si>
    <t>SE REPARO EL ALTERNADOR Y REGULADOR DE VOLTAJE</t>
  </si>
  <si>
    <t>SERVICE COMPLETO, HS ACTUAL 2.400 Y EL  PROXIMO SERVICE 2.650 HS</t>
  </si>
  <si>
    <t xml:space="preserve">                                                                                                                autoelevador nº 3                                                                                    1 de 1</t>
  </si>
  <si>
    <t xml:space="preserve">                                                           autoelevador nº 4 (4X4)                               1 de 1</t>
  </si>
  <si>
    <t>CPCD25 (TORRE TRIPLE) AÑO 2023</t>
  </si>
  <si>
    <t>CPCD35 (TORRE TRIPLE 4X4) AÑO 2023</t>
  </si>
  <si>
    <t>RTC350-001H9HA82109</t>
  </si>
  <si>
    <t>E2594</t>
  </si>
  <si>
    <t>SE RETIRO UNA MANGUERA PARA REPARACION</t>
  </si>
  <si>
    <t>SERVICE COMPLETO OFICIAL 100 HS</t>
  </si>
  <si>
    <t>SE REPARO CAÑO DESPLAZADOR</t>
  </si>
  <si>
    <t>REPARACION FRENO DE MANO</t>
  </si>
  <si>
    <t>SE AGREGO ACEITE HIDRAULICO 68</t>
  </si>
  <si>
    <t>SE REALIZO EL SERVICE COMPLETO, HS ACTUAL 1.198 Y EL PROXIMO SERVICE 1.385 HS</t>
  </si>
  <si>
    <t>PARCHE RUEDA</t>
  </si>
  <si>
    <t>SE ARREGLO EL FRENO DE MANO Y SE REGULO LOS FRENOS</t>
  </si>
  <si>
    <t>CAMBIO DE FILTRO, ACEITE, HIDRAULICO, LUZ QUEMADA, ENGRASADO</t>
  </si>
  <si>
    <t>SE REALIZO EL SERVICE COMPLETO, HS ACTUAL 1.671 Y EL PROXIMO SERVICE 1.921 HS. ADEMAS SE ARREGLO EL FRENO DE MANO</t>
  </si>
  <si>
    <t>4 CUBIERTAS SOLIDAS</t>
  </si>
  <si>
    <t>SE PARCHO UN NEUMATICO</t>
  </si>
  <si>
    <t>RETAPIZADO DE BUTACA</t>
  </si>
  <si>
    <t xml:space="preserve"> </t>
  </si>
  <si>
    <t>LAVADO Y ENGRASE DE CADENA</t>
  </si>
  <si>
    <t xml:space="preserve">REPARACIÓN ALTERNADOR </t>
  </si>
  <si>
    <t>CARGA DE BATERÍA</t>
  </si>
  <si>
    <r>
      <rPr>
        <rFont val="Arial, sans-serif"/>
        <color rgb="FF1155CC"/>
        <sz val="16.0"/>
        <u/>
      </rPr>
      <t>0351 15-228-9661</t>
    </r>
  </si>
  <si>
    <t>-REPARACION DE TORRE DE ELEVACION - CARRO DE TORRE - CHAPA CENTRADORA DE CILINDRO - CUADRO DESPLAZADOR (SE CORTO EN 4 PARTES, SE ENDEREZÓ Y VOLVIÓ A SOLDAR).</t>
  </si>
  <si>
    <t>SE OBSERVA QUE LA MÁQUINA ES UTILIZADA DE MAL FORMA Y GENERALMENTE ESTA UNIDAD (N°3) ES LA QUE SE VE MAYORMENTE MALTRATADA. ALTA VELOCIDAD Y GENERELMENTE CON EL PIÉ EN EL FRENO CONSTANTEMENTE
QUE ESTO HACE QUE LA BOMBA DE FRENO FUNCIONE MAL.
RECORDAR VERIFICAR "TODOS LOS DIAS" NIVEL DE ACEITE Y AGUA EN ESTA UNIDAD QUE ES LA QUE ESTÁ FLOJA DE MOTOR</t>
  </si>
  <si>
    <t>-SE CORRIGIÓ BRAZO DE LA TORRE (SE OBSERVA EN EL CILINDRO DE BRAZO IZQ UNA PEQUEÑA DOBLADURA)- PINTURA - ENGRASE - LAVADO.</t>
  </si>
  <si>
    <t>-4 PATINES DE DESPLAZADOR NUEVOS - (2 SUPERIORES 2 INFERIORES)</t>
  </si>
  <si>
    <t>-SE REGULA LEVEMENTE FRENOS</t>
  </si>
  <si>
    <t>-SE AGREGÓ 5 LTS DE ACEITE MOTOR Y AGUA.</t>
  </si>
  <si>
    <t>-CAMBIO DE 2 MANGUERAS CON ACOPLES DE DESPLAZADOR</t>
  </si>
  <si>
    <t>-2 CUBIERAS TRASERAS NUEVA</t>
  </si>
  <si>
    <r>
      <rPr>
        <rFont val="Arial, sans-serif"/>
        <color rgb="FF1155CC"/>
        <sz val="16.0"/>
        <u/>
      </rPr>
      <t>0351 15-228-9661</t>
    </r>
  </si>
  <si>
    <t>-FRENOS COMPLETOS - CAMBIO DE CINTAS</t>
  </si>
  <si>
    <t>-RECTIFICADO DE CAMPANAS</t>
  </si>
  <si>
    <t>-CILINDROS - CABLES DE FRENOS</t>
  </si>
  <si>
    <t>-CAMBIO DE MANGUERA ENFRIADORA DE ACEITE CONVERTIDOR</t>
  </si>
  <si>
    <t>-ACEITE CONVERTIDOR</t>
  </si>
  <si>
    <t>-CAMBIO DE GOMAS TRASERAS CF - PRENSADO</t>
  </si>
  <si>
    <t>-LAVADO</t>
  </si>
  <si>
    <t>-TRASLADO (ENTREGA)</t>
  </si>
  <si>
    <t>SE CAMBIO LA TAPA DE COMBUSTIBLE</t>
  </si>
  <si>
    <t>SE REALIZO EL SERVICE COMPLETO, HS ACTUAL 3.049 Y EL PROXIMO SERVICE 3.300 HS</t>
  </si>
  <si>
    <t xml:space="preserve">           AMAROK</t>
  </si>
  <si>
    <t>UR-AMAROK 2.0L TDI 180 CV 4X2 928 (AÑO 2014)</t>
  </si>
  <si>
    <t>8AWDB42H9DA065380</t>
  </si>
  <si>
    <t>CNE 045991</t>
  </si>
  <si>
    <t>TALLER ALDO</t>
  </si>
  <si>
    <t>CAMBIO DE BALANCINES, BOTADORES, ARBOL DE LEVAS</t>
  </si>
  <si>
    <t>DISTRIBUCION, BOMBA DE AGUA Y TENSORES</t>
  </si>
  <si>
    <t>LIMPIEZA DE RADEADOR</t>
  </si>
  <si>
    <t>AGUA DESTILADA Y EFRIGERANTE</t>
  </si>
  <si>
    <t>MOURA LIBERTAD</t>
  </si>
  <si>
    <t>REPARACION MANGUERA DE AGUA</t>
  </si>
  <si>
    <t>REAPARACION TURBO Y ANEXOS</t>
  </si>
  <si>
    <t>HUGUITO ACOSTA</t>
  </si>
  <si>
    <t>MARCOS DEL PONT 3346/351-6574154</t>
  </si>
  <si>
    <t>REAPARCION FILTRO DE AIRE</t>
  </si>
  <si>
    <t>SEBASTIAN</t>
  </si>
  <si>
    <t>CHARCA 2565 PUEYRREDÓN/351-8123778</t>
  </si>
  <si>
    <t>CAMBIO ALTERNADOR</t>
  </si>
  <si>
    <t>CAMBIO DE RODILLOOS DE DISTRIBUCION</t>
  </si>
  <si>
    <t>CIA LUCAS ARIEL</t>
  </si>
  <si>
    <t>AV. SABATTINI 4352</t>
  </si>
  <si>
    <t>CAMBIO DE ACEITE Y FILTROS (km 249,974).</t>
  </si>
  <si>
    <t>LIMPIEZA DE INYECTORES</t>
  </si>
  <si>
    <t>LIMPIEZA FICHAS Y SENSORES</t>
  </si>
  <si>
    <t>Volkswagen "RUTA 9"</t>
  </si>
  <si>
    <t>AV. SABATTINI 3951</t>
  </si>
  <si>
    <t>CAMBIO ACOPLE AGUA</t>
  </si>
  <si>
    <t>SE CAMBIAN MANGUERAS DEL TURBO (2)</t>
  </si>
  <si>
    <t>SE COLOCAN TORNILLOS EN RADEADOR</t>
  </si>
  <si>
    <t>RECLAMO DE BATERIA GARANTIA</t>
  </si>
  <si>
    <t>REPARACION CABLE ALTERNADOR CORTADO</t>
  </si>
  <si>
    <t>CERRAJERIA LAS HERAS</t>
  </si>
  <si>
    <t>REPARACION CIERRE ELECTRICO</t>
  </si>
  <si>
    <t>TAPISADO PISO Y FUNDAS ACIENTOS</t>
  </si>
  <si>
    <t>AJUSTE FRENO</t>
  </si>
  <si>
    <t>TENSORES DE CORREA POLOI V</t>
  </si>
  <si>
    <t>AJUSTE PARRILLA SUPERIRO DERECHA</t>
  </si>
  <si>
    <t>MANGUERA DE RETORNO GASOIL</t>
  </si>
  <si>
    <t>BRAZO TENSOR CORREA POLI V</t>
  </si>
  <si>
    <t>POLEA DEL ALTERNADOR</t>
  </si>
  <si>
    <t>ELECTRICISTA OSCAR</t>
  </si>
  <si>
    <t>CAMBIO ROTOR ALTERNADOR</t>
  </si>
  <si>
    <t>BULON DEL ALTERNADOR</t>
  </si>
  <si>
    <t>RODAMIENTOS</t>
  </si>
  <si>
    <t>POLEA ORIGINAL ALTERNADOR</t>
  </si>
  <si>
    <t>CORREA POLI V ORIGINAL</t>
  </si>
  <si>
    <t>TALLER ALEJANDRO</t>
  </si>
  <si>
    <t>REPARACION VALVULA EGR</t>
  </si>
  <si>
    <t>GOMERIA LA ROTONDA</t>
  </si>
  <si>
    <t>PARCHE</t>
  </si>
  <si>
    <t>SERVICE COMPLETO DE FLUIDOS Y FILTROS, CHEQUEO OK</t>
  </si>
  <si>
    <t>TALLER BREGA</t>
  </si>
  <si>
    <t>CAMBIO TENSOR CORREA POLI V</t>
  </si>
  <si>
    <t>CACCIA MECANICA</t>
  </si>
  <si>
    <t>CAMBIO KIT DE EMBRAGUE</t>
  </si>
  <si>
    <t>CAMBIO VOLANTE BI MASA</t>
  </si>
  <si>
    <t>CAMBIO AMORTIGUADORES DELANTEROS</t>
  </si>
  <si>
    <t>CAMBIO DISCOS Y PASTILLAS FRENO DELANTEROS</t>
  </si>
  <si>
    <t>SERVICE COMPLETO DE FLUIDOS Y FILTROS 286.000 KM</t>
  </si>
  <si>
    <t>CAMBIO DE BASE FILTRO DE ACEITE</t>
  </si>
  <si>
    <t>PURGADO SISTEMA DE FRENO</t>
  </si>
  <si>
    <t>COLOCACION 2 CUBIERTAS 0KM DELANTERAS 286.000 KM</t>
  </si>
  <si>
    <t>AL LADO POLO</t>
  </si>
  <si>
    <t>REEMPLAZO DE SISTEMA DE FRENOS ABS POR SISTEMA MECÁNICO</t>
  </si>
  <si>
    <t>REPARACIÓN PERDIDA DE COMBUSTIBLE</t>
  </si>
  <si>
    <t>SE CAMBIÓ CORREA POLIV</t>
  </si>
  <si>
    <t>TENSORES</t>
  </si>
  <si>
    <t>POLEA DE ALTERNADOR</t>
  </si>
  <si>
    <t>POLEA DE BOMBA DE DIRECCIÓN</t>
  </si>
  <si>
    <t>CAMBIO DE MANGUERA DE INTER COOLER (TURBO)</t>
  </si>
  <si>
    <t>CAMBIO DE MANGUERA DE SALIDA DE ADMISION</t>
  </si>
  <si>
    <t>SE CAMBIÓ LUCES QUEMADAS</t>
  </si>
  <si>
    <t xml:space="preserve">           RANGER PLOTEADA NEGRA</t>
  </si>
  <si>
    <t>TV-RANGER DC 4X4 XL PLUS 3.0L D (AÑO 2009)</t>
  </si>
  <si>
    <t>8AFER13P7AJ256554</t>
  </si>
  <si>
    <t>D56279747</t>
  </si>
  <si>
    <t>MOTOR DE ARRANQUE</t>
  </si>
  <si>
    <t>BORNES Y LUCES ALTAS Y BAJAS</t>
  </si>
  <si>
    <t>J. CORTAZAR 663 B°RESIDENCIAL AMÉRICA</t>
  </si>
  <si>
    <t>TAPA DE CILINDROS</t>
  </si>
  <si>
    <t>FORCOR</t>
  </si>
  <si>
    <t>LAVALLEJA 799/ 351-4741919</t>
  </si>
  <si>
    <t>SENSOR BBA INYECTORA</t>
  </si>
  <si>
    <t>HUGITO ACOSTA</t>
  </si>
  <si>
    <t>REPARACION TAPA DE CILINDROS</t>
  </si>
  <si>
    <t>AV. CARAFFA 2095/351-4870411</t>
  </si>
  <si>
    <t>BALANCEO</t>
  </si>
  <si>
    <t>CHEVROLET RUTA 9</t>
  </si>
  <si>
    <t>AV. SABATTINI 3902/351-4567898</t>
  </si>
  <si>
    <t>BOMBA DE EMBRAGE</t>
  </si>
  <si>
    <t>27/0672023</t>
  </si>
  <si>
    <t>CUBIERTA NUEVA TRASERA (2)</t>
  </si>
  <si>
    <t>CAMBIO DE BOMBIN</t>
  </si>
  <si>
    <t>27/0672024</t>
  </si>
  <si>
    <t>EMBRAGUE (JUEGO DE PLACA, DISCO Y CRAPODINA) RETEN DE BANCADA</t>
  </si>
  <si>
    <t>CAMBIO DE CORREA POLI V Y ORING DE BOMBA DEPRESORA</t>
  </si>
  <si>
    <t>JUAN B JUSTO 8000</t>
  </si>
  <si>
    <t>CAMBIO DE ACEITE, FILTRO DE GASOIL, FILTRO DE ACEITE, FILTRO DE AIRE, Y SE REVISO ACEITE DE CAJA Y DIFERENCIAL - KM 297569 / CAMBIO KM 307579</t>
  </si>
  <si>
    <t>CAMBIO DE PEDA ACELERADOR (USADO BUENO)</t>
  </si>
  <si>
    <t>INSTALACION COMPLETA PARA FICHA DE CARRO CON RELEI Y FUSIBLES</t>
  </si>
  <si>
    <t>SE ENDEREZO EL PARAGOLPE TRASERO</t>
  </si>
  <si>
    <t>SE ENDEREZO PARCIALMENTE EL PARA GOLPE TRASERO DERECHO</t>
  </si>
  <si>
    <t>CAMBIO PALIER DERECHO TRASERO</t>
  </si>
  <si>
    <t>RULEMAN PALIER Y RETEN</t>
  </si>
  <si>
    <t>RETEN DIFERENCIAL</t>
  </si>
  <si>
    <t>ESCIBILLA LIMPIA PARA BRISA</t>
  </si>
  <si>
    <t>REPARACION LAVA PARABRISA</t>
  </si>
  <si>
    <t>CAMBIO PASTILLAS DE FRENO</t>
  </si>
  <si>
    <t>CAMBIO PARRILLA SUPERIRO IZQUIERDA</t>
  </si>
  <si>
    <t>AXIALES Y FUELLES DE CREMALLERA</t>
  </si>
  <si>
    <t>CAMBIO CRUCETA DELANTERA CARDAN TRASERO</t>
  </si>
  <si>
    <t>COLOCACION TERMOSTATO</t>
  </si>
  <si>
    <t>CAMBIO AGUA DESTILADA Y REFRIGERANTE</t>
  </si>
  <si>
    <t>RECTIFICACION CAMPANA Y CINTAS</t>
  </si>
  <si>
    <t>CAMBIO DE PALIER RUEDA TRASERA DERECHA</t>
  </si>
  <si>
    <t>CAMBIO RULEMAN Y RETEN</t>
  </si>
  <si>
    <t>REPARACION DE COMPUERTA TRASERA</t>
  </si>
  <si>
    <t>COLOCACION 2 CUBIERTAS DELANTERAS 0KM 235/70-16</t>
  </si>
  <si>
    <t>RODAMIENTO DE MASA DELANTERO HIZQUIERDO</t>
  </si>
  <si>
    <t>ALINEADO Y CORRECCION DE COMBA DE 1 RUEDA</t>
  </si>
  <si>
    <t>REPARACION ALTERNADOR (RULEMANES / REGULADOR / COLECTOR / PLACA)</t>
  </si>
  <si>
    <t>CAMBIO KIT HOMOCINETICA DEL LADO DE RUEDA, DELANTERA CONDUCTOR</t>
  </si>
  <si>
    <t>AUTOMECANICA CACCIA</t>
  </si>
  <si>
    <t>CALIBRACION DE LOS 4 INYECTORES</t>
  </si>
  <si>
    <t>CAMBIO DE ORING, ARANDELAS Y RETORNOS</t>
  </si>
  <si>
    <t>RECTIFICACION DE ASIENTOS</t>
  </si>
  <si>
    <t>CAMBIO KIT DE EMBRAGUE MAS FILTRO FLOTANTE Y ACEITE</t>
  </si>
  <si>
    <t>SERVICE COMPLETO, CAMBIO DE FILTROS Y ACEITE 1.318.032 KM</t>
  </si>
  <si>
    <t>REPARACUION FRENOS TRASEROS</t>
  </si>
  <si>
    <t>REPARACIÓN EN PROBLEMA DE ARRANQUE</t>
  </si>
  <si>
    <t>REPARACION ALTERNADOR (REGULADOR BOCHS REPARADO, COLECTOR Y RE CARGA DE BATERIA)</t>
  </si>
  <si>
    <t>REEMPLAZO MANIJAS APERTURA DE PUERTAS</t>
  </si>
  <si>
    <t>REEMPLAZO DE VUVLO DE STOP</t>
  </si>
  <si>
    <t>AUTOMECÁNICA CACCIA</t>
  </si>
  <si>
    <t>REEMPLAZO DE MANGUERAS DE LÍQUIDO DE FRENOS EJE DELANTERO</t>
  </si>
  <si>
    <t>REPARACIÓN MECANISMO CIERRE CAJA</t>
  </si>
  <si>
    <t>CAMBIO DE CRUCETA EJE TRASERO</t>
  </si>
  <si>
    <t>SE ARREGLÓ LUCES PARA EL CARRO</t>
  </si>
  <si>
    <t>FRANCO + TATI</t>
  </si>
  <si>
    <t>CAMBIO RULEMAN DE PALIER</t>
  </si>
  <si>
    <t>COLOCACION DE BULON AL PORTA CALIPER</t>
  </si>
  <si>
    <t>COLOCACION DE FUELLE QUE FALTABA</t>
  </si>
  <si>
    <t>TALLER ELÉCTRICO</t>
  </si>
  <si>
    <t>REPARACION GIROS Y BALIZAS, COLOCACION INDIVIDUAL</t>
  </si>
  <si>
    <t>ARREGLO DE LUCES DE STOP</t>
  </si>
  <si>
    <t>SE CAMBIÓ FUSIBLE DE SALIDA PARA LOS CARROS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</si>
</sst>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"/>
    <numFmt numFmtId="165" formatCode="d/MM/yyyy"/>
    <numFmt numFmtId="166" formatCode="d/m/yyyy"/>
    <numFmt numFmtId="167" formatCode="dd/mm/yy dddd"/>
    <numFmt numFmtId="168" formatCode="dd/mm/yyyy"/>
    <numFmt numFmtId="169" formatCode="#,##0.00\ [$€-1]"/>
    <numFmt numFmtId="170" formatCode="[$ $]#,##0.00"/>
    <numFmt numFmtId="171" formatCode="m-yyyy"/>
    <numFmt numFmtId="172" formatCode="d-m-yy"/>
  </numFmts>
  <fonts count="30">
    <font>
      <sz val="10.0"/>
      <color rgb="FF000000"/>
      <name val="Arial"/>
      <scheme val="minor"/>
    </font>
    <font>
      <sz val="12.0"/>
      <color theme="1"/>
      <name val="Arial"/>
    </font>
    <font>
      <sz val="32.0"/>
      <color rgb="FF000000"/>
      <name val="Bebas Neue"/>
    </font>
    <font/>
    <font>
      <sz val="25.0"/>
      <color theme="1"/>
      <name val="Bebas Neue"/>
    </font>
    <font>
      <sz val="14.0"/>
      <color theme="1"/>
      <name val="Bebas Neue"/>
    </font>
    <font>
      <sz val="10.0"/>
      <color theme="1"/>
      <name val="Arial"/>
    </font>
    <font>
      <sz val="12.0"/>
      <color rgb="FF000000"/>
      <name val="Arial"/>
    </font>
    <font>
      <sz val="11.0"/>
      <color theme="1"/>
      <name val="Arial"/>
    </font>
    <font>
      <sz val="12.0"/>
      <color rgb="FF00FF00"/>
      <name val="Arial"/>
    </font>
    <font>
      <sz val="12.0"/>
      <color theme="1"/>
      <name val="Arial"/>
      <scheme val="minor"/>
    </font>
    <font>
      <sz val="12.0"/>
      <color rgb="FFFFFFFF"/>
      <name val="Arial"/>
    </font>
    <font>
      <sz val="15.0"/>
      <color theme="1"/>
      <name val="Bebas Neue"/>
    </font>
    <font>
      <sz val="20.0"/>
      <color rgb="FF000000"/>
      <name val="Bebas Neue"/>
    </font>
    <font>
      <sz val="13.0"/>
      <color theme="1"/>
      <name val="Bebas Neue"/>
    </font>
    <font>
      <b/>
      <sz val="10.0"/>
      <color theme="1"/>
      <name val="Arial"/>
    </font>
    <font>
      <sz val="10.0"/>
      <color rgb="FF000000"/>
      <name val="Arial"/>
    </font>
    <font>
      <sz val="11.0"/>
      <color rgb="FFFF0000"/>
      <name val="Arial"/>
    </font>
    <font>
      <u/>
      <sz val="11.0"/>
      <color rgb="FF0000FF"/>
      <name val="Arial"/>
    </font>
    <font>
      <sz val="34.0"/>
      <color rgb="FF000000"/>
      <name val="Bebas Neue"/>
    </font>
    <font>
      <sz val="18.0"/>
      <color theme="1"/>
      <name val="Bebas Neue"/>
    </font>
    <font>
      <sz val="16.0"/>
      <color theme="1"/>
      <name val="Arial"/>
    </font>
    <font>
      <sz val="16.0"/>
      <color theme="1"/>
      <name val="Arial"/>
      <scheme val="minor"/>
    </font>
    <font>
      <sz val="16.0"/>
      <color theme="1"/>
      <name val="Bebas Neue"/>
    </font>
    <font>
      <sz val="18.0"/>
      <color theme="1"/>
      <name val="Arial"/>
    </font>
    <font>
      <color theme="1"/>
      <name val="Arial"/>
    </font>
    <font>
      <sz val="16.0"/>
      <color rgb="FF000000"/>
      <name val="&quot;Aptos Narrow&quot;"/>
    </font>
    <font>
      <sz val="16.0"/>
      <color rgb="FF000000"/>
      <name val="Arial"/>
    </font>
    <font>
      <u/>
      <sz val="16.0"/>
      <color rgb="FF1F1F1F"/>
      <name val="Arial"/>
    </font>
    <font>
      <sz val="16.0"/>
      <color rgb="FF1F1F1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6E0B4"/>
        <bgColor rgb="FFC6E0B4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4" numFmtId="164" xfId="0" applyAlignment="1" applyBorder="1" applyFill="1" applyFont="1" applyNumberForma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2" fontId="5" numFmtId="0" xfId="0" applyAlignment="1" applyBorder="1" applyFill="1" applyFont="1">
      <alignment horizontal="center" readingOrder="0" shrinkToFit="0" vertical="center" wrapText="1"/>
    </xf>
    <xf borderId="6" fillId="2" fontId="5" numFmtId="165" xfId="0" applyAlignment="1" applyBorder="1" applyFill="1" applyFont="1" applyNumberFormat="1">
      <alignment horizontal="center" readingOrder="0" shrinkToFit="0" vertical="center" wrapText="1"/>
    </xf>
    <xf borderId="4" fillId="2" fontId="4" numFmtId="165" xfId="0" applyAlignment="1" applyBorder="1" applyFill="1" applyFont="1" applyNumberFormat="1">
      <alignment horizontal="center" readingOrder="0" shrinkToFit="0" vertical="center" wrapText="1"/>
    </xf>
    <xf borderId="4" fillId="2" fontId="5" numFmtId="0" xfId="0" applyAlignment="1" applyBorder="1" applyFill="1" applyFont="1">
      <alignment horizontal="center" readingOrder="0" shrinkToFit="0" vertical="center" wrapText="1"/>
    </xf>
    <xf borderId="0" fillId="0" fontId="4" numFmtId="165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2" fillId="0" fontId="6" numFmtId="166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7" fillId="0" fontId="1" numFmtId="165" xfId="0" applyAlignment="1" applyBorder="1" applyFont="1" applyNumberFormat="1">
      <alignment horizontal="center" readingOrder="0" shrinkToFit="0" vertical="center" wrapText="1"/>
    </xf>
    <xf borderId="4" fillId="0" fontId="1" numFmtId="3" xfId="0" applyAlignment="1" applyBorder="1" applyFont="1" applyNumberForma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4" fillId="3" fontId="7" numFmtId="3" xfId="0" applyAlignment="1" applyBorder="1" applyFill="1" applyFont="1" applyNumberFormat="1">
      <alignment horizontal="center" readingOrder="0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4" fillId="4" fontId="7" numFmtId="3" xfId="0" applyAlignment="1" applyBorder="1" applyFill="1" applyFont="1" applyNumberFormat="1">
      <alignment horizontal="center" readingOrder="0" shrinkToFit="0" vertical="center" wrapText="1"/>
    </xf>
    <xf borderId="4" fillId="0" fontId="1" numFmtId="165" xfId="0" applyAlignment="1" applyBorder="1" applyFont="1" applyNumberFormat="1">
      <alignment horizontal="center" readingOrder="0"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4" fillId="5" fontId="7" numFmtId="3" xfId="0" applyAlignment="1" applyBorder="1" applyFill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7" fillId="2" fontId="5" numFmtId="0" xfId="0" applyAlignment="1" applyBorder="1" applyFill="1" applyFont="1">
      <alignment horizontal="center" readingOrder="0" shrinkToFit="0" vertical="center" wrapText="1"/>
    </xf>
    <xf borderId="4" fillId="5" fontId="1" numFmtId="3" xfId="0" applyAlignment="1" applyBorder="1" applyFill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7" fillId="0" fontId="7" numFmtId="3" xfId="0" applyAlignment="1" applyBorder="1" applyFont="1" applyNumberFormat="1">
      <alignment horizontal="center" readingOrder="0" shrinkToFit="0" vertical="center" wrapText="1"/>
    </xf>
    <xf borderId="7" fillId="6" fontId="7" numFmtId="3" xfId="0" applyAlignment="1" applyBorder="1" applyFill="1" applyFont="1" applyNumberFormat="1">
      <alignment horizontal="center" readingOrder="0" shrinkToFit="0" vertical="center" wrapText="1"/>
    </xf>
    <xf borderId="7" fillId="4" fontId="7" numFmtId="3" xfId="0" applyAlignment="1" applyBorder="1" applyFill="1" applyFont="1" applyNumberFormat="1">
      <alignment horizontal="center" readingOrder="0" shrinkToFit="0" vertical="center" wrapText="1"/>
    </xf>
    <xf borderId="7" fillId="5" fontId="7" numFmtId="3" xfId="0" applyAlignment="1" applyBorder="1" applyFill="1" applyFont="1" applyNumberFormat="1">
      <alignment horizontal="center" readingOrder="0" shrinkToFit="0" vertical="center" wrapText="1"/>
    </xf>
    <xf borderId="4" fillId="4" fontId="1" numFmtId="3" xfId="0" applyAlignment="1" applyBorder="1" applyFill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4" fillId="6" fontId="7" numFmtId="3" xfId="0" applyAlignment="1" applyBorder="1" applyFill="1" applyFont="1" applyNumberFormat="1">
      <alignment horizontal="center" readingOrder="0" shrinkToFit="0" vertical="center" wrapText="1"/>
    </xf>
    <xf borderId="4" fillId="0" fontId="1" numFmtId="165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165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 shrinkToFit="0" vertical="center" wrapText="1"/>
    </xf>
    <xf borderId="6" fillId="0" fontId="1" numFmtId="3" xfId="0" applyAlignment="1" applyBorder="1" applyFont="1" applyNumberFormat="1">
      <alignment horizontal="center" readingOrder="0" shrinkToFit="0" vertical="center" wrapText="1"/>
    </xf>
    <xf borderId="4" fillId="7" fontId="1" numFmtId="0" xfId="0" applyAlignment="1" applyBorder="1" applyFill="1" applyFont="1">
      <alignment horizontal="center" readingOrder="0" shrinkToFit="0" vertical="center" wrapText="1"/>
    </xf>
    <xf borderId="6" fillId="3" fontId="7" numFmtId="3" xfId="0" applyAlignment="1" applyBorder="1" applyFill="1" applyFont="1" applyNumberFormat="1">
      <alignment horizontal="center" readingOrder="0" shrinkToFit="0" vertical="center" wrapText="1"/>
    </xf>
    <xf borderId="4" fillId="7" fontId="9" numFmtId="165" xfId="0" applyAlignment="1" applyBorder="1" applyFill="1" applyFont="1" applyNumberFormat="1">
      <alignment horizontal="center" readingOrder="0" shrinkToFit="0" vertical="center" wrapText="1"/>
    </xf>
    <xf borderId="6" fillId="4" fontId="7" numFmtId="3" xfId="0" applyAlignment="1" applyBorder="1" applyFill="1" applyFont="1" applyNumberFormat="1">
      <alignment horizontal="center" readingOrder="0" shrinkToFit="0" vertical="center" wrapText="1"/>
    </xf>
    <xf borderId="6" fillId="6" fontId="1" numFmtId="3" xfId="0" applyAlignment="1" applyBorder="1" applyFill="1" applyFont="1" applyNumberFormat="1">
      <alignment horizontal="center" readingOrder="0" shrinkToFit="0" vertical="center" wrapText="1"/>
    </xf>
    <xf borderId="4" fillId="6" fontId="1" numFmtId="0" xfId="0" applyAlignment="1" applyBorder="1" applyFill="1" applyFont="1">
      <alignment horizontal="center" readingOrder="0" shrinkToFit="0" vertical="center" wrapText="1"/>
    </xf>
    <xf borderId="6" fillId="0" fontId="1" numFmtId="165" xfId="0" applyAlignment="1" applyBorder="1" applyFont="1" applyNumberFormat="1">
      <alignment horizontal="center" readingOrder="0" shrinkToFit="0" vertical="center" wrapText="1"/>
    </xf>
    <xf borderId="4" fillId="6" fontId="1" numFmtId="165" xfId="0" applyAlignment="1" applyBorder="1" applyFill="1" applyFont="1" applyNumberFormat="1">
      <alignment horizontal="center" readingOrder="0" shrinkToFit="0" vertical="center" wrapText="1"/>
    </xf>
    <xf borderId="4" fillId="8" fontId="1" numFmtId="0" xfId="0" applyAlignment="1" applyBorder="1" applyFill="1" applyFont="1">
      <alignment horizontal="center" readingOrder="0" shrinkToFit="0" vertical="center" wrapText="1"/>
    </xf>
    <xf borderId="6" fillId="6" fontId="7" numFmtId="3" xfId="0" applyAlignment="1" applyBorder="1" applyFill="1" applyFont="1" applyNumberFormat="1">
      <alignment horizontal="center" readingOrder="0" shrinkToFit="0" vertical="center" wrapText="1"/>
    </xf>
    <xf borderId="4" fillId="8" fontId="1" numFmtId="165" xfId="0" applyAlignment="1" applyBorder="1" applyFill="1" applyFont="1" applyNumberFormat="1">
      <alignment horizontal="center" readingOrder="0" shrinkToFit="0" vertical="center" wrapText="1"/>
    </xf>
    <xf borderId="4" fillId="6" fontId="1" numFmtId="3" xfId="0" applyAlignment="1" applyBorder="1" applyFill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8" fillId="2" fontId="5" numFmtId="0" xfId="0" applyAlignment="1" applyBorder="1" applyFill="1" applyFont="1">
      <alignment horizontal="center" readingOrder="0" shrinkToFit="0" vertical="center" wrapText="1"/>
    </xf>
    <xf borderId="4" fillId="2" fontId="5" numFmtId="0" xfId="0" applyAlignment="1" applyBorder="1" applyFill="1" applyFont="1">
      <alignment horizontal="center" readingOrder="0"/>
    </xf>
    <xf borderId="9" fillId="0" fontId="3" numFmtId="0" xfId="0" applyBorder="1" applyFont="1"/>
    <xf borderId="4" fillId="0" fontId="10" numFmtId="0" xfId="0" applyBorder="1" applyFont="1"/>
    <xf borderId="4" fillId="0" fontId="10" numFmtId="0" xfId="0" applyAlignment="1" applyBorder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4" fillId="6" fontId="7" numFmtId="165" xfId="0" applyAlignment="1" applyBorder="1" applyFill="1" applyFont="1" applyNumberFormat="1">
      <alignment horizontal="center" readingOrder="0" shrinkToFit="0" vertical="center" wrapText="1"/>
    </xf>
    <xf borderId="10" fillId="2" fontId="5" numFmtId="0" xfId="0" applyAlignment="1" applyBorder="1" applyFill="1" applyFont="1">
      <alignment horizontal="center" readingOrder="0" shrinkToFit="0" vertical="center" wrapText="1"/>
    </xf>
    <xf borderId="4" fillId="0" fontId="1" numFmtId="166" xfId="0" applyAlignment="1" applyBorder="1" applyFont="1" applyNumberFormat="1">
      <alignment horizontal="center" readingOrder="0" shrinkToFit="0" vertical="center" wrapText="1"/>
    </xf>
    <xf borderId="11" fillId="0" fontId="3" numFmtId="0" xfId="0" applyBorder="1" applyFont="1"/>
    <xf borderId="4" fillId="7" fontId="1" numFmtId="165" xfId="0" applyAlignment="1" applyBorder="1" applyFill="1" applyFont="1" applyNumberFormat="1">
      <alignment horizontal="center" shrinkToFit="0" vertical="center" wrapText="1"/>
    </xf>
    <xf borderId="4" fillId="4" fontId="1" numFmtId="0" xfId="0" applyAlignment="1" applyBorder="1" applyFill="1" applyFont="1">
      <alignment horizontal="center" readingOrder="0" shrinkToFit="0" vertical="center" wrapText="1"/>
    </xf>
    <xf borderId="4" fillId="0" fontId="1" numFmtId="164" xfId="0" applyAlignment="1" applyBorder="1" applyFont="1" applyNumberFormat="1">
      <alignment horizontal="center" readingOrder="0" shrinkToFit="0" vertical="center" wrapText="1"/>
    </xf>
    <xf borderId="4" fillId="5" fontId="1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1" numFmtId="167" xfId="0" applyAlignment="1" applyBorder="1" applyFont="1" applyNumberForma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9" fontId="1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4" fillId="5" fontId="11" numFmtId="0" xfId="0" applyAlignment="1" applyBorder="1" applyFill="1" applyFont="1">
      <alignment horizontal="center" readingOrder="0" shrinkToFit="0" vertical="center" wrapText="1"/>
    </xf>
    <xf borderId="4" fillId="4" fontId="1" numFmtId="165" xfId="0" applyAlignment="1" applyBorder="1" applyFill="1" applyFont="1" applyNumberFormat="1">
      <alignment horizontal="center" readingOrder="0" shrinkToFit="0" vertical="center" wrapText="1"/>
    </xf>
    <xf borderId="4" fillId="6" fontId="11" numFmtId="0" xfId="0" applyAlignment="1" applyBorder="1" applyFill="1" applyFont="1">
      <alignment horizontal="center" readingOrder="0" shrinkToFit="0" vertical="center" wrapText="1"/>
    </xf>
    <xf borderId="6" fillId="7" fontId="1" numFmtId="0" xfId="0" applyAlignment="1" applyBorder="1" applyFill="1" applyFont="1">
      <alignment horizontal="center" readingOrder="0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7" fontId="1" numFmtId="0" xfId="0" applyAlignment="1" applyBorder="1" applyFill="1" applyFont="1">
      <alignment horizontal="center" shrinkToFit="0" vertical="center" wrapText="1"/>
    </xf>
    <xf borderId="0" fillId="0" fontId="12" numFmtId="168" xfId="0" applyAlignment="1" applyFont="1" applyNumberFormat="1">
      <alignment horizontal="center" readingOrder="0" shrinkToFit="0" vertical="center" wrapText="1"/>
    </xf>
    <xf borderId="4" fillId="4" fontId="7" numFmtId="165" xfId="0" applyAlignment="1" applyBorder="1" applyFill="1" applyFont="1" applyNumberFormat="1">
      <alignment horizontal="center" readingOrder="0" shrinkToFit="0" vertical="center" wrapText="1"/>
    </xf>
    <xf borderId="7" fillId="4" fontId="7" numFmtId="165" xfId="0" applyAlignment="1" applyBorder="1" applyFill="1" applyFont="1" applyNumberFormat="1">
      <alignment horizontal="center" readingOrder="0" shrinkToFit="0" vertical="center" wrapText="1"/>
    </xf>
    <xf borderId="4" fillId="5" fontId="7" numFmtId="0" xfId="0" applyAlignment="1" applyBorder="1" applyFill="1" applyFont="1">
      <alignment horizontal="center" readingOrder="0" shrinkToFit="0" vertical="center" wrapText="1"/>
    </xf>
    <xf borderId="7" fillId="3" fontId="1" numFmtId="0" xfId="0" applyAlignment="1" applyBorder="1" applyFill="1" applyFont="1">
      <alignment horizontal="center" readingOrder="0" shrinkToFit="0" vertical="center" wrapText="1"/>
    </xf>
    <xf borderId="4" fillId="3" fontId="7" numFmtId="0" xfId="0" applyAlignment="1" applyBorder="1" applyFill="1" applyFont="1">
      <alignment horizontal="center" readingOrder="0" shrinkToFit="0" vertical="center" wrapText="1"/>
    </xf>
    <xf borderId="6" fillId="3" fontId="1" numFmtId="0" xfId="0" applyAlignment="1" applyBorder="1" applyFill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1" fillId="2" fontId="13" numFmtId="0" xfId="0" applyAlignment="1" applyBorder="1" applyFill="1" applyFont="1">
      <alignment horizontal="center" readingOrder="0" shrinkToFit="0" vertical="center" wrapText="1"/>
    </xf>
    <xf borderId="6" fillId="2" fontId="14" numFmtId="0" xfId="0" applyAlignment="1" applyBorder="1" applyFill="1" applyFont="1">
      <alignment horizontal="center" readingOrder="0" shrinkToFit="0" vertical="center" wrapText="1"/>
    </xf>
    <xf borderId="4" fillId="2" fontId="15" numFmtId="0" xfId="0" applyAlignment="1" applyBorder="1" applyFill="1" applyFont="1">
      <alignment horizontal="center" readingOrder="0" shrinkToFit="0" vertical="center" wrapText="1"/>
    </xf>
    <xf borderId="4" fillId="0" fontId="6" numFmtId="3" xfId="0" applyAlignment="1" applyBorder="1" applyFont="1" applyNumberFormat="1">
      <alignment horizontal="center" readingOrder="0" shrinkToFit="0" vertical="center" wrapText="1"/>
    </xf>
    <xf borderId="4" fillId="4" fontId="16" numFmtId="3" xfId="0" applyAlignment="1" applyBorder="1" applyFill="1" applyFont="1" applyNumberFormat="1">
      <alignment horizontal="center" readingOrder="0" shrinkToFit="0" vertical="center" wrapText="1"/>
    </xf>
    <xf borderId="7" fillId="2" fontId="15" numFmtId="0" xfId="0" applyAlignment="1" applyBorder="1" applyFill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7" fillId="4" fontId="16" numFmtId="3" xfId="0" applyAlignment="1" applyBorder="1" applyFill="1" applyFont="1" applyNumberFormat="1">
      <alignment horizontal="center" readingOrder="0" shrinkToFit="0" vertical="center" wrapText="1"/>
    </xf>
    <xf borderId="6" fillId="2" fontId="15" numFmtId="0" xfId="0" applyAlignment="1" applyBorder="1" applyFill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6" numFmtId="3" xfId="0" applyAlignment="1" applyBorder="1" applyFont="1" applyNumberFormat="1">
      <alignment horizontal="center" readingOrder="0" shrinkToFit="0" vertical="center" wrapText="1"/>
    </xf>
    <xf borderId="6" fillId="4" fontId="16" numFmtId="3" xfId="0" applyAlignment="1" applyBorder="1" applyFill="1" applyFont="1" applyNumberFormat="1">
      <alignment horizontal="center" readingOrder="0" shrinkToFit="0" vertical="center" wrapText="1"/>
    </xf>
    <xf borderId="12" fillId="0" fontId="6" numFmtId="166" xfId="0" applyAlignment="1" applyBorder="1" applyFont="1" applyNumberFormat="1">
      <alignment horizontal="center" readingOrder="0" shrinkToFit="0" vertical="center" wrapText="1"/>
    </xf>
    <xf borderId="12" fillId="0" fontId="3" numFmtId="0" xfId="0" applyBorder="1" applyFont="1"/>
    <xf borderId="0" fillId="0" fontId="6" numFmtId="166" xfId="0" applyAlignment="1" applyFont="1" applyNumberFormat="1">
      <alignment horizontal="center" readingOrder="0" shrinkToFit="0" vertical="center" wrapText="1"/>
    </xf>
    <xf borderId="0" fillId="0" fontId="1" numFmtId="169" xfId="0" applyAlignment="1" applyFont="1" applyNumberFormat="1">
      <alignment horizontal="center" shrinkToFit="0" vertical="center" wrapText="1"/>
    </xf>
    <xf borderId="1" fillId="2" fontId="2" numFmtId="170" xfId="0" applyAlignment="1" applyBorder="1" applyFill="1" applyFont="1" applyNumberFormat="1">
      <alignment horizontal="center" readingOrder="0" shrinkToFit="0" vertical="center" wrapText="1"/>
    </xf>
    <xf borderId="6" fillId="2" fontId="5" numFmtId="169" xfId="0" applyAlignment="1" applyBorder="1" applyFill="1" applyFont="1" applyNumberFormat="1">
      <alignment horizontal="center" readingOrder="0" shrinkToFit="0" vertical="center" wrapText="1"/>
    </xf>
    <xf borderId="4" fillId="0" fontId="8" numFmtId="165" xfId="0" applyAlignment="1" applyBorder="1" applyFont="1" applyNumberForma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170" xfId="0" applyAlignment="1" applyBorder="1" applyFont="1" applyNumberFormat="1">
      <alignment horizontal="center" readingOrder="0" shrinkToFit="0" vertical="center" wrapText="1"/>
    </xf>
    <xf borderId="13" fillId="0" fontId="8" numFmtId="165" xfId="0" applyAlignment="1" applyBorder="1" applyFont="1" applyNumberFormat="1">
      <alignment horizontal="center" readingOrder="0" shrinkToFit="0" vertical="center" wrapText="1"/>
    </xf>
    <xf borderId="13" fillId="0" fontId="8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7" fillId="0" fontId="8" numFmtId="170" xfId="0" applyAlignment="1" applyBorder="1" applyFont="1" applyNumberFormat="1">
      <alignment horizontal="center" readingOrder="0" shrinkToFit="0" vertical="center" wrapText="1"/>
    </xf>
    <xf borderId="13" fillId="0" fontId="8" numFmtId="170" xfId="0" applyAlignment="1" applyBorder="1" applyFont="1" applyNumberFormat="1">
      <alignment horizontal="center" readingOrder="0" shrinkToFit="0" vertical="center" wrapText="1"/>
    </xf>
    <xf borderId="6" fillId="0" fontId="8" numFmtId="170" xfId="0" applyAlignment="1" applyBorder="1" applyFont="1" applyNumberForma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7" fillId="0" fontId="3" numFmtId="0" xfId="0" applyBorder="1" applyFont="1"/>
    <xf borderId="4" fillId="0" fontId="8" numFmtId="170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6" fillId="0" fontId="8" numFmtId="165" xfId="0" applyAlignment="1" applyBorder="1" applyFont="1" applyNumberFormat="1">
      <alignment horizontal="center" readingOrder="0" shrinkToFit="0" vertical="center" wrapText="1"/>
    </xf>
    <xf borderId="6" fillId="0" fontId="8" numFmtId="170" xfId="0" applyAlignment="1" applyBorder="1" applyFont="1" applyNumberFormat="1">
      <alignment horizontal="center" shrinkToFit="0" vertical="center" wrapText="1"/>
    </xf>
    <xf borderId="13" fillId="0" fontId="3" numFmtId="0" xfId="0" applyBorder="1" applyFont="1"/>
    <xf borderId="6" fillId="0" fontId="8" numFmtId="0" xfId="0" applyAlignment="1" applyBorder="1" applyFont="1">
      <alignment horizontal="center" shrinkToFit="0" vertical="center" wrapText="1"/>
    </xf>
    <xf borderId="4" fillId="0" fontId="8" numFmtId="171" xfId="0" applyAlignment="1" applyBorder="1" applyFont="1" applyNumberFormat="1">
      <alignment horizontal="center" readingOrder="0" shrinkToFit="0" vertical="center" wrapText="1"/>
    </xf>
    <xf borderId="4" fillId="0" fontId="17" numFmtId="170" xfId="0" applyAlignment="1" applyBorder="1" applyFont="1" applyNumberFormat="1">
      <alignment horizontal="center" readingOrder="0" shrinkToFit="0" vertical="center" wrapText="1"/>
    </xf>
    <xf borderId="4" fillId="0" fontId="17" numFmtId="170" xfId="0" applyAlignment="1" applyBorder="1" applyFont="1" applyNumberFormat="1">
      <alignment horizontal="center" shrinkToFit="0" vertical="center" wrapText="1"/>
    </xf>
    <xf borderId="6" fillId="4" fontId="8" numFmtId="165" xfId="0" applyAlignment="1" applyBorder="1" applyFill="1" applyFont="1" applyNumberFormat="1">
      <alignment horizontal="center" readingOrder="0" shrinkToFit="0" vertical="center" wrapText="1"/>
    </xf>
    <xf borderId="4" fillId="0" fontId="18" numFmtId="0" xfId="0" applyAlignment="1" applyBorder="1" applyFont="1">
      <alignment horizontal="center" readingOrder="0" shrinkToFit="0" vertical="center" wrapText="1"/>
    </xf>
    <xf borderId="4" fillId="0" fontId="8" numFmtId="165" xfId="0" applyAlignment="1" applyBorder="1" applyFont="1" applyNumberFormat="1">
      <alignment horizontal="center" shrinkToFit="0" vertical="center" wrapText="1"/>
    </xf>
    <xf borderId="0" fillId="0" fontId="6" numFmtId="169" xfId="0" applyAlignment="1" applyFont="1" applyNumberFormat="1">
      <alignment horizontal="center" shrinkToFit="0" vertical="center" wrapText="1"/>
    </xf>
    <xf borderId="4" fillId="4" fontId="8" numFmtId="165" xfId="0" applyAlignment="1" applyBorder="1" applyFill="1" applyFont="1" applyNumberFormat="1">
      <alignment horizontal="center" shrinkToFit="0" vertical="center" wrapText="1"/>
    </xf>
    <xf borderId="6" fillId="0" fontId="8" numFmtId="171" xfId="0" applyAlignment="1" applyBorder="1" applyFont="1" applyNumberFormat="1">
      <alignment horizontal="center" readingOrder="0" shrinkToFit="0" vertical="center" wrapText="1"/>
    </xf>
    <xf borderId="0" fillId="0" fontId="2" numFmtId="170" xfId="0" applyAlignment="1" applyFont="1" applyNumberFormat="1">
      <alignment horizontal="center" readingOrder="0" shrinkToFit="0" vertical="center" wrapText="1"/>
    </xf>
    <xf borderId="8" fillId="2" fontId="19" numFmtId="0" xfId="0" applyAlignment="1" applyBorder="1" applyFill="1" applyFont="1">
      <alignment horizontal="center" readingOrder="0" shrinkToFit="0" vertical="center" wrapText="1"/>
    </xf>
    <xf borderId="7" fillId="2" fontId="20" numFmtId="0" xfId="0" applyAlignment="1" applyBorder="1" applyFill="1" applyFont="1">
      <alignment horizontal="center" readingOrder="0" shrinkToFit="0" vertical="center" wrapText="1"/>
    </xf>
    <xf borderId="10" fillId="0" fontId="21" numFmtId="0" xfId="0" applyAlignment="1" applyBorder="1" applyFont="1">
      <alignment horizontal="center" readingOrder="0" shrinkToFit="0" vertical="center" wrapText="1"/>
    </xf>
    <xf borderId="4" fillId="2" fontId="20" numFmtId="0" xfId="0" applyAlignment="1" applyBorder="1" applyFill="1" applyFont="1">
      <alignment horizontal="center" readingOrder="0" shrinkToFit="0" vertical="center" wrapText="1"/>
    </xf>
    <xf borderId="4" fillId="0" fontId="21" numFmtId="166" xfId="0" applyAlignment="1" applyBorder="1" applyFont="1" applyNumberFormat="1">
      <alignment horizontal="center" readingOrder="0" shrinkToFit="0" vertical="center" wrapText="1"/>
    </xf>
    <xf borderId="4" fillId="0" fontId="21" numFmtId="0" xfId="0" applyAlignment="1" applyBorder="1" applyFont="1">
      <alignment horizontal="center" readingOrder="0" shrinkToFit="0" vertical="center" wrapText="1"/>
    </xf>
    <xf borderId="4" fillId="0" fontId="21" numFmtId="0" xfId="0" applyAlignment="1" applyBorder="1" applyFont="1">
      <alignment horizontal="center" shrinkToFit="0" vertical="center" wrapText="1"/>
    </xf>
    <xf borderId="1" fillId="2" fontId="19" numFmtId="0" xfId="0" applyAlignment="1" applyBorder="1" applyFill="1" applyFont="1">
      <alignment horizontal="center" readingOrder="0" shrinkToFit="0" vertical="center" wrapText="1"/>
    </xf>
    <xf borderId="0" fillId="0" fontId="6" numFmtId="172" xfId="0" applyAlignment="1" applyFont="1" applyNumberFormat="1">
      <alignment horizontal="center" readingOrder="0" shrinkToFit="0" vertical="center" wrapText="1"/>
    </xf>
    <xf borderId="4" fillId="0" fontId="21" numFmtId="165" xfId="0" applyAlignment="1" applyBorder="1" applyFont="1" applyNumberFormat="1">
      <alignment horizontal="center" readingOrder="0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6" numFmtId="165" xfId="0" applyAlignment="1" applyFont="1" applyNumberFormat="1">
      <alignment horizontal="center" shrinkToFit="0" vertical="center" wrapText="1"/>
    </xf>
    <xf borderId="4" fillId="0" fontId="21" numFmtId="168" xfId="0" applyAlignment="1" applyBorder="1" applyFont="1" applyNumberFormat="1">
      <alignment horizontal="center" readingOrder="0" shrinkToFit="0" vertical="center" wrapText="1"/>
    </xf>
    <xf borderId="0" fillId="0" fontId="21" numFmtId="168" xfId="0" applyAlignment="1" applyFont="1" applyNumberForma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21" numFmtId="165" xfId="0" applyAlignment="1" applyFont="1" applyNumberFormat="1">
      <alignment horizontal="center" readingOrder="0" shrinkToFit="0" vertical="center" wrapText="1"/>
    </xf>
    <xf borderId="4" fillId="0" fontId="21" numFmtId="165" xfId="0" applyAlignment="1" applyBorder="1" applyFont="1" applyNumberFormat="1">
      <alignment horizontal="center" shrinkToFit="0" vertical="center" wrapText="1"/>
    </xf>
    <xf borderId="4" fillId="0" fontId="22" numFmtId="165" xfId="0" applyAlignment="1" applyBorder="1" applyFont="1" applyNumberFormat="1">
      <alignment horizontal="center" readingOrder="0" vertical="center"/>
    </xf>
    <xf borderId="4" fillId="0" fontId="22" numFmtId="0" xfId="0" applyAlignment="1" applyBorder="1" applyFont="1">
      <alignment horizontal="center" readingOrder="0" vertical="center"/>
    </xf>
    <xf borderId="4" fillId="0" fontId="22" numFmtId="0" xfId="0" applyAlignment="1" applyBorder="1" applyFont="1">
      <alignment horizontal="center" readingOrder="0" shrinkToFit="0" vertical="center" wrapText="1"/>
    </xf>
    <xf borderId="4" fillId="0" fontId="22" numFmtId="165" xfId="0" applyAlignment="1" applyBorder="1" applyFont="1" applyNumberFormat="1">
      <alignment horizontal="center" readingOrder="0"/>
    </xf>
    <xf borderId="4" fillId="0" fontId="22" numFmtId="0" xfId="0" applyAlignment="1" applyBorder="1" applyFont="1">
      <alignment horizontal="center" readingOrder="0"/>
    </xf>
    <xf borderId="0" fillId="0" fontId="6" numFmtId="165" xfId="0" applyAlignment="1" applyFont="1" applyNumberFormat="1">
      <alignment horizontal="center" readingOrder="0" shrinkToFit="0" vertical="center" wrapText="1"/>
    </xf>
    <xf borderId="0" fillId="0" fontId="8" numFmtId="165" xfId="0" applyAlignment="1" applyFont="1" applyNumberFormat="1">
      <alignment horizontal="center" readingOrder="0" shrinkToFit="0" vertical="center" wrapText="1"/>
    </xf>
    <xf borderId="7" fillId="2" fontId="23" numFmtId="0" xfId="0" applyAlignment="1" applyBorder="1" applyFill="1" applyFont="1">
      <alignment horizontal="center" readingOrder="0" shrinkToFit="0" vertical="center" wrapText="1"/>
    </xf>
    <xf borderId="4" fillId="2" fontId="23" numFmtId="0" xfId="0" applyAlignment="1" applyBorder="1" applyFill="1" applyFont="1">
      <alignment horizontal="center" readingOrder="0" shrinkToFit="0" vertical="center" wrapText="1"/>
    </xf>
    <xf borderId="2" fillId="0" fontId="24" numFmtId="0" xfId="0" applyAlignment="1" applyBorder="1" applyFont="1">
      <alignment horizontal="center" shrinkToFit="0" vertical="center" wrapText="1"/>
    </xf>
    <xf borderId="4" fillId="0" fontId="21" numFmtId="165" xfId="0" applyAlignment="1" applyBorder="1" applyFont="1" applyNumberFormat="1">
      <alignment horizontal="center" readingOrder="0"/>
    </xf>
    <xf borderId="4" fillId="0" fontId="21" numFmtId="0" xfId="0" applyAlignment="1" applyBorder="1" applyFont="1">
      <alignment horizontal="center" readingOrder="0"/>
    </xf>
    <xf borderId="4" fillId="0" fontId="22" numFmtId="164" xfId="0" applyAlignment="1" applyBorder="1" applyFont="1" applyNumberFormat="1">
      <alignment horizontal="center" readingOrder="0" vertical="center"/>
    </xf>
    <xf borderId="4" fillId="0" fontId="22" numFmtId="0" xfId="0" applyAlignment="1" applyBorder="1" applyFont="1">
      <alignment horizontal="center"/>
    </xf>
    <xf borderId="4" fillId="0" fontId="22" numFmtId="0" xfId="0" applyBorder="1" applyFont="1"/>
    <xf borderId="4" fillId="0" fontId="22" numFmtId="0" xfId="0" applyAlignment="1" applyBorder="1" applyFont="1">
      <alignment readingOrder="0" vertical="center"/>
    </xf>
    <xf borderId="0" fillId="0" fontId="1" numFmtId="165" xfId="0" applyAlignment="1" applyFont="1" applyNumberFormat="1">
      <alignment horizontal="center" readingOrder="0" shrinkToFit="0" vertical="center" wrapText="1"/>
    </xf>
    <xf borderId="4" fillId="0" fontId="21" numFmtId="0" xfId="0" applyBorder="1" applyFont="1"/>
    <xf borderId="4" fillId="0" fontId="21" numFmtId="165" xfId="0" applyAlignment="1" applyBorder="1" applyFont="1" applyNumberFormat="1">
      <alignment horizontal="center" readingOrder="0" vertical="center"/>
    </xf>
    <xf borderId="4" fillId="0" fontId="21" numFmtId="0" xfId="0" applyAlignment="1" applyBorder="1" applyFont="1">
      <alignment horizontal="center" readingOrder="0" vertical="center"/>
    </xf>
    <xf borderId="4" fillId="0" fontId="22" numFmtId="0" xfId="0" applyAlignment="1" applyBorder="1" applyFont="1">
      <alignment horizontal="center" readingOrder="0" shrinkToFit="0" wrapText="1"/>
    </xf>
    <xf borderId="4" fillId="0" fontId="22" numFmtId="0" xfId="0" applyAlignment="1" applyBorder="1" applyFont="1">
      <alignment vertical="center"/>
    </xf>
    <xf borderId="8" fillId="2" fontId="2" numFmtId="0" xfId="0" applyAlignment="1" applyBorder="1" applyFill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0" fillId="0" fontId="25" numFmtId="0" xfId="0" applyFont="1"/>
    <xf borderId="2" fillId="4" fontId="25" numFmtId="0" xfId="0" applyBorder="1" applyFill="1" applyFont="1"/>
    <xf borderId="2" fillId="4" fontId="5" numFmtId="0" xfId="0" applyAlignment="1" applyBorder="1" applyFill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1"/>
    </xf>
    <xf borderId="1" fillId="0" fontId="26" numFmtId="0" xfId="0" applyAlignment="1" applyBorder="1" applyFont="1">
      <alignment horizontal="center" readingOrder="0" shrinkToFit="0" wrapText="0"/>
    </xf>
    <xf borderId="10" fillId="0" fontId="21" numFmtId="0" xfId="0" applyAlignment="1" applyBorder="1" applyFont="1">
      <alignment horizontal="center" readingOrder="0" shrinkToFit="0" vertical="center" wrapText="0"/>
    </xf>
    <xf borderId="1" fillId="0" fontId="27" numFmtId="0" xfId="0" applyAlignment="1" applyBorder="1" applyFont="1">
      <alignment horizontal="center" readingOrder="0" shrinkToFit="0" wrapText="0"/>
    </xf>
    <xf borderId="6" fillId="0" fontId="21" numFmtId="166" xfId="0" applyAlignment="1" applyBorder="1" applyFont="1" applyNumberFormat="1">
      <alignment horizontal="center" readingOrder="0" shrinkToFit="0" vertical="center" wrapText="1"/>
    </xf>
    <xf borderId="6" fillId="0" fontId="21" numFmtId="0" xfId="0" applyAlignment="1" applyBorder="1" applyFont="1">
      <alignment horizontal="center" readingOrder="0" shrinkToFit="0" vertical="center" wrapText="1"/>
    </xf>
    <xf borderId="6" fillId="4" fontId="28" numFmtId="0" xfId="0" applyAlignment="1" applyBorder="1" applyFill="1" applyFont="1">
      <alignment horizontal="center" readingOrder="0" vertical="center"/>
    </xf>
    <xf borderId="6" fillId="0" fontId="21" numFmtId="0" xfId="0" applyAlignment="1" applyBorder="1" applyFont="1">
      <alignment horizontal="left" readingOrder="0" shrinkToFit="0" vertical="center" wrapText="1"/>
    </xf>
    <xf borderId="4" fillId="4" fontId="29" numFmtId="0" xfId="0" applyAlignment="1" applyBorder="1" applyFill="1" applyFont="1">
      <alignment horizontal="center" readingOrder="0" vertical="center"/>
    </xf>
    <xf borderId="4" fillId="0" fontId="21" numFmtId="0" xfId="0" applyAlignment="1" applyBorder="1" applyFont="1">
      <alignment horizontal="left" readingOrder="0" shrinkToFit="0" vertical="center" wrapText="1"/>
    </xf>
    <xf borderId="4" fillId="0" fontId="6" numFmtId="165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6" numFmtId="168" xfId="0" applyAlignment="1" applyBorder="1" applyFont="1" applyNumberFormat="1">
      <alignment horizontal="center" readingOrder="0" shrinkToFit="0" vertical="center" wrapText="1"/>
    </xf>
    <xf borderId="4" fillId="0" fontId="6" numFmtId="166" xfId="0" applyAlignment="1" applyBorder="1" applyFont="1" applyNumberFormat="1">
      <alignment horizontal="center" readingOrder="0" shrinkToFit="0" vertical="center" wrapText="1"/>
    </xf>
    <xf borderId="4" fillId="0" fontId="8" numFmtId="168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00FF00"/>
          <bgColor rgb="FF00FF0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20</xdr:row>
      <xdr:rowOff>9525</xdr:rowOff>
    </xdr:from>
    <xdr:ext cx="1276350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</xdr:row>
      <xdr:rowOff>19050</xdr:rowOff>
    </xdr:from>
    <xdr:ext cx="1438275" cy="5334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</xdr:row>
      <xdr:rowOff>57150</xdr:rowOff>
    </xdr:from>
    <xdr:ext cx="1114425" cy="400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933450" cy="333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</xdr:row>
      <xdr:rowOff>47625</xdr:rowOff>
    </xdr:from>
    <xdr:ext cx="1352550" cy="4953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</xdr:row>
      <xdr:rowOff>47625</xdr:rowOff>
    </xdr:from>
    <xdr:ext cx="1352550" cy="4953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</xdr:row>
      <xdr:rowOff>47625</xdr:rowOff>
    </xdr:from>
    <xdr:ext cx="1352550" cy="4953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</xdr:row>
      <xdr:rowOff>47625</xdr:rowOff>
    </xdr:from>
    <xdr:ext cx="1352550" cy="4953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</xdr:row>
      <xdr:rowOff>47625</xdr:rowOff>
    </xdr:from>
    <xdr:ext cx="1352550" cy="4953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51</xdr:row>
      <xdr:rowOff>19050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38100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51</xdr:row>
      <xdr:rowOff>19050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45</xdr:row>
      <xdr:rowOff>38100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51</xdr:row>
      <xdr:rowOff>28575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43</xdr:row>
      <xdr:rowOff>19050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82</xdr:row>
      <xdr:rowOff>19050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38100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56</xdr:row>
      <xdr:rowOff>9525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28575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51</xdr:row>
      <xdr:rowOff>28575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47625</xdr:rowOff>
    </xdr:from>
    <xdr:ext cx="1343025" cy="48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1033e.cf/" TargetMode="External"/><Relationship Id="rId2" Type="http://schemas.openxmlformats.org/officeDocument/2006/relationships/hyperlink" Target="http://1033efl2.ca/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maquinaria+centro&amp;sca_esv=b05b86de3d8e65b9&amp;sxsrf=ANbL-n4Pr4pqO8noonF1a6JVQ8cNN4WF-Q%3A1779300567148&amp;ei=1_gNaundCLTN1sQPl4G2gAs&amp;biw=1536&amp;bih=730&amp;gs_ssp=eJzj4tFP1zfMSDM2KMxLMzFgtFI1qLA0MTaytEwyMTM0M0syNUuxMqhIM7VMMbVIM08zsjQ3MEsy8hLMTSwszcxLLMpMVEhOzSspygcAyW0VIQ&amp;oq=maquinaria+ce&amp;gs_lp=Egxnd3Mtd2l6LXNlcnAiDW1hcXVpbmFyaWEgY2UqAggAMgsQLhiABBjHARivATIFEAAYgAQyBRAAGIAEMgUQABiABDIFEAAYgAQyCBAAGIAEGMkDMgsQABiABBiKBRiSAzIFEAAYgAQyBRAAGIAEMgUQABiABDIaEC4YgAQYxwEYrwEYlwUY3AQY3gQY4ATYAQFIjyhQvwNYhxRwAHgCkAEAmAGTA6ABtgaqAQkwLjEuMS4wLjG4AQHIAQD4AQGYAgWgAtERwgIEEAAYR8ICChAAGIAEGIoFGEPCAhAQABiABBiKBRhDGLEDGIMBwgIQEC4YgAQYFBiHAhjHARivAZgDAIgGAZAGCLoGBggBEAEYFJIHDTEuMC4yLjAuMS43LTGgB4shsgcHMi0yLjAuMbgH1AbCBwUyLTMuMsgHIoAIAQ&amp;sclient=gws-wiz-serp" TargetMode="External"/><Relationship Id="rId2" Type="http://schemas.openxmlformats.org/officeDocument/2006/relationships/hyperlink" Target="https://www.google.com/search?q=maquinaria+centro&amp;sca_esv=b05b86de3d8e65b9&amp;sxsrf=ANbL-n4Pr4pqO8noonF1a6JVQ8cNN4WF-Q%3A1779300567148&amp;ei=1_gNaundCLTN1sQPl4G2gAs&amp;biw=1536&amp;bih=730&amp;gs_ssp=eJzj4tFP1zfMSDM2KMxLMzFgtFI1qLA0MTaytEwyMTM0M0syNUuxMqhIM7VMMbVIM08zsjQ3MEsy8hLMTSwszcxLLMpMVEhOzSspygcAyW0VIQ&amp;oq=maquinaria+ce&amp;gs_lp=Egxnd3Mtd2l6LXNlcnAiDW1hcXVpbmFyaWEgY2UqAggAMgsQLhiABBjHARivATIFEAAYgAQyBRAAGIAEMgUQABiABDIFEAAYgAQyCBAAGIAEGMkDMgsQABiABBiKBRiSAzIFEAAYgAQyBRAAGIAEMgUQABiABDIaEC4YgAQYxwEYrwEYlwUY3AQY3gQY4ATYAQFIjyhQvwNYhxRwAHgCkAEAmAGTA6ABtgaqAQkwLjEuMS4wLjG4AQHIAQD4AQGYAgWgAtERwgIEEAAYR8ICChAAGIAEGIoFGEPCAhAQABiABBiKBRhDGLEDGIMBwgIQEC4YgAQYFBiHAhjHARivAZgDAIgGAZAGCLoGBggBEAEYFJIHDTEuMC4yLjAuMS43LTGgB4shsgcHMi0yLjAuMbgH1AbCBwUyLTMuMsgHIoAIAQ&amp;sclient=gws-wiz-serp" TargetMode="External"/><Relationship Id="rId3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28.25"/>
    <col customWidth="1" min="4" max="4" width="15.0"/>
    <col customWidth="1" min="5" max="5" width="45.25"/>
    <col customWidth="1" min="6" max="6" width="24.25"/>
    <col customWidth="1" min="7" max="7" width="37.13"/>
    <col customWidth="1" min="8" max="8" width="44.63"/>
    <col customWidth="1" min="9" max="9" width="19.38"/>
  </cols>
  <sheetData>
    <row r="1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3" t="s">
        <v>3</v>
      </c>
      <c r="C2" s="4"/>
      <c r="D2" s="4"/>
      <c r="E2" s="4"/>
      <c r="F2" s="4"/>
      <c r="G2" s="4"/>
      <c r="H2" s="4"/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4"/>
      <c r="G3" s="4"/>
      <c r="H3" s="4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 t="s">
        <v>6</v>
      </c>
      <c r="C4" s="10" t="s">
        <v>18</v>
      </c>
      <c r="D4" s="10" t="s">
        <v>8</v>
      </c>
      <c r="E4" s="10" t="s">
        <v>19</v>
      </c>
      <c r="F4" s="10" t="s">
        <v>20</v>
      </c>
      <c r="G4" s="10" t="s">
        <v>21</v>
      </c>
      <c r="H4" s="13" t="s">
        <v>16</v>
      </c>
      <c r="I4" s="13" t="s">
        <v>22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8.25" customHeight="1">
      <c r="A5" s="15"/>
      <c r="B5" s="16"/>
      <c r="C5" s="4"/>
      <c r="D5" s="4"/>
      <c r="E5" s="4"/>
      <c r="F5" s="4"/>
      <c r="G5" s="4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/>
      <c r="B6" s="18">
        <v>45454.0</v>
      </c>
      <c r="C6" s="20" t="s">
        <v>26</v>
      </c>
      <c r="D6" s="22"/>
      <c r="E6" s="20" t="s">
        <v>28</v>
      </c>
      <c r="F6" s="20" t="s">
        <v>29</v>
      </c>
      <c r="G6" s="20" t="s">
        <v>30</v>
      </c>
      <c r="H6" s="17" t="s">
        <v>32</v>
      </c>
      <c r="I6" s="17" t="s">
        <v>33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/>
      <c r="B7" s="24">
        <v>45455.0</v>
      </c>
      <c r="C7" s="17" t="s">
        <v>37</v>
      </c>
      <c r="D7" s="17" t="s">
        <v>39</v>
      </c>
      <c r="E7" s="17" t="s">
        <v>40</v>
      </c>
      <c r="F7" s="17" t="s">
        <v>41</v>
      </c>
      <c r="G7" s="17" t="s">
        <v>42</v>
      </c>
      <c r="H7" s="17" t="s">
        <v>43</v>
      </c>
      <c r="I7" s="17" t="s">
        <v>44</v>
      </c>
      <c r="J7" s="26" t="s">
        <v>44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/>
      <c r="B8" s="24">
        <v>45483.0</v>
      </c>
      <c r="C8" s="17" t="s">
        <v>51</v>
      </c>
      <c r="D8" s="17" t="s">
        <v>52</v>
      </c>
      <c r="E8" s="17" t="s">
        <v>53</v>
      </c>
      <c r="F8" s="28"/>
      <c r="G8" s="17" t="s">
        <v>56</v>
      </c>
      <c r="H8" s="28"/>
      <c r="I8" s="17" t="s">
        <v>33</v>
      </c>
      <c r="J8" s="26" t="s">
        <v>44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24">
        <v>45500.0</v>
      </c>
      <c r="C9" s="17" t="s">
        <v>37</v>
      </c>
      <c r="D9" s="17" t="s">
        <v>39</v>
      </c>
      <c r="E9" s="17" t="s">
        <v>59</v>
      </c>
      <c r="F9" s="28"/>
      <c r="G9" s="28"/>
      <c r="H9" s="17" t="s">
        <v>60</v>
      </c>
      <c r="I9" s="28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24">
        <v>45500.0</v>
      </c>
      <c r="C10" s="17" t="s">
        <v>37</v>
      </c>
      <c r="D10" s="17" t="s">
        <v>39</v>
      </c>
      <c r="E10" s="17" t="s">
        <v>63</v>
      </c>
      <c r="F10" s="28"/>
      <c r="G10" s="28"/>
      <c r="H10" s="17" t="s">
        <v>60</v>
      </c>
      <c r="I10" s="28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24">
        <v>45500.0</v>
      </c>
      <c r="C11" s="17" t="s">
        <v>65</v>
      </c>
      <c r="D11" s="17" t="s">
        <v>52</v>
      </c>
      <c r="E11" s="17" t="s">
        <v>66</v>
      </c>
      <c r="F11" s="28"/>
      <c r="G11" s="28"/>
      <c r="H11" s="17" t="s">
        <v>67</v>
      </c>
      <c r="I11" s="17" t="s">
        <v>68</v>
      </c>
      <c r="J11" s="26" t="s">
        <v>44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24">
        <v>45500.0</v>
      </c>
      <c r="C12" s="17" t="s">
        <v>65</v>
      </c>
      <c r="D12" s="17" t="s">
        <v>52</v>
      </c>
      <c r="E12" s="17" t="s">
        <v>72</v>
      </c>
      <c r="F12" s="17" t="s">
        <v>73</v>
      </c>
      <c r="G12" s="28"/>
      <c r="H12" s="17" t="s">
        <v>67</v>
      </c>
      <c r="I12" s="17" t="s">
        <v>68</v>
      </c>
      <c r="J12" s="26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24">
        <v>45500.0</v>
      </c>
      <c r="C13" s="17" t="s">
        <v>75</v>
      </c>
      <c r="D13" s="17" t="s">
        <v>70</v>
      </c>
      <c r="E13" s="17" t="s">
        <v>76</v>
      </c>
      <c r="F13" s="28"/>
      <c r="G13" s="28"/>
      <c r="H13" s="28"/>
      <c r="I13" s="17" t="s">
        <v>68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24">
        <v>45500.0</v>
      </c>
      <c r="C14" s="17" t="s">
        <v>75</v>
      </c>
      <c r="D14" s="17" t="s">
        <v>70</v>
      </c>
      <c r="E14" s="17" t="s">
        <v>79</v>
      </c>
      <c r="F14" s="28"/>
      <c r="G14" s="28"/>
      <c r="H14" s="28"/>
      <c r="I14" s="17" t="s">
        <v>68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24">
        <v>45500.0</v>
      </c>
      <c r="C15" s="17" t="s">
        <v>75</v>
      </c>
      <c r="D15" s="17" t="s">
        <v>70</v>
      </c>
      <c r="E15" s="17" t="s">
        <v>82</v>
      </c>
      <c r="F15" s="28"/>
      <c r="G15" s="17" t="s">
        <v>83</v>
      </c>
      <c r="H15" s="28"/>
      <c r="I15" s="28"/>
      <c r="J15" s="26" t="s">
        <v>44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24">
        <v>45500.0</v>
      </c>
      <c r="C16" s="17" t="s">
        <v>86</v>
      </c>
      <c r="D16" s="28"/>
      <c r="E16" s="17" t="s">
        <v>88</v>
      </c>
      <c r="F16" s="28"/>
      <c r="G16" s="17" t="s">
        <v>89</v>
      </c>
      <c r="H16" s="17" t="s">
        <v>90</v>
      </c>
      <c r="I16" s="17" t="s">
        <v>68</v>
      </c>
      <c r="J16" s="26" t="s">
        <v>44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24">
        <v>45500.0</v>
      </c>
      <c r="C17" s="17" t="s">
        <v>35</v>
      </c>
      <c r="D17" s="17" t="s">
        <v>94</v>
      </c>
      <c r="E17" s="17" t="s">
        <v>95</v>
      </c>
      <c r="F17" s="28"/>
      <c r="G17" s="28"/>
      <c r="H17" s="17" t="s">
        <v>96</v>
      </c>
      <c r="I17" s="17" t="s">
        <v>44</v>
      </c>
      <c r="J17" s="26" t="s">
        <v>44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24">
        <v>45500.0</v>
      </c>
      <c r="C18" s="17" t="s">
        <v>100</v>
      </c>
      <c r="D18" s="28"/>
      <c r="E18" s="17" t="s">
        <v>101</v>
      </c>
      <c r="F18" s="28"/>
      <c r="G18" s="28"/>
      <c r="H18" s="17" t="s">
        <v>102</v>
      </c>
      <c r="I18" s="17" t="s">
        <v>68</v>
      </c>
      <c r="J18" s="26" t="s">
        <v>44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24">
        <v>45525.0</v>
      </c>
      <c r="C19" s="17" t="s">
        <v>35</v>
      </c>
      <c r="D19" s="17" t="s">
        <v>61</v>
      </c>
      <c r="E19" s="17" t="s">
        <v>105</v>
      </c>
      <c r="F19" s="17" t="s">
        <v>106</v>
      </c>
      <c r="G19" s="17"/>
      <c r="H19" s="17"/>
      <c r="I19" s="17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24">
        <v>45528.0</v>
      </c>
      <c r="C20" s="17" t="s">
        <v>108</v>
      </c>
      <c r="D20" s="28"/>
      <c r="E20" s="17" t="s">
        <v>110</v>
      </c>
      <c r="F20" s="17" t="s">
        <v>111</v>
      </c>
      <c r="G20" s="28"/>
      <c r="H20" s="28"/>
      <c r="I20" s="28"/>
      <c r="J20" s="26" t="s">
        <v>44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24">
        <v>45532.0</v>
      </c>
      <c r="C21" s="17" t="s">
        <v>113</v>
      </c>
      <c r="D21" s="17" t="s">
        <v>52</v>
      </c>
      <c r="E21" s="17" t="s">
        <v>114</v>
      </c>
      <c r="F21" s="28"/>
      <c r="G21" s="28"/>
      <c r="H21" s="28"/>
      <c r="I21" s="28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24">
        <v>45532.0</v>
      </c>
      <c r="C22" s="17" t="s">
        <v>113</v>
      </c>
      <c r="D22" s="17" t="s">
        <v>52</v>
      </c>
      <c r="E22" s="17" t="s">
        <v>116</v>
      </c>
      <c r="F22" s="28"/>
      <c r="G22" s="28"/>
      <c r="H22" s="28"/>
      <c r="I22" s="28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24">
        <v>45533.0</v>
      </c>
      <c r="C23" s="17" t="s">
        <v>75</v>
      </c>
      <c r="D23" s="17" t="s">
        <v>70</v>
      </c>
      <c r="E23" s="17" t="s">
        <v>117</v>
      </c>
      <c r="F23" s="28"/>
      <c r="G23" s="28"/>
      <c r="H23" s="28"/>
      <c r="I23" s="28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24">
        <v>45534.0</v>
      </c>
      <c r="C24" s="17" t="s">
        <v>121</v>
      </c>
      <c r="D24" s="17" t="s">
        <v>36</v>
      </c>
      <c r="E24" s="17" t="s">
        <v>122</v>
      </c>
      <c r="F24" s="17"/>
      <c r="G24" s="28"/>
      <c r="H24" s="17" t="s">
        <v>123</v>
      </c>
      <c r="I24" s="28"/>
      <c r="J24" s="26" t="s">
        <v>44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24">
        <v>45544.0</v>
      </c>
      <c r="C25" s="17" t="s">
        <v>126</v>
      </c>
      <c r="D25" s="17" t="s">
        <v>127</v>
      </c>
      <c r="E25" s="17" t="s">
        <v>129</v>
      </c>
      <c r="F25" s="28"/>
      <c r="G25" s="17"/>
      <c r="H25" s="17" t="s">
        <v>132</v>
      </c>
      <c r="I25" s="28"/>
      <c r="J25" s="26" t="s">
        <v>44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24">
        <v>45544.0</v>
      </c>
      <c r="C26" s="17"/>
      <c r="D26" s="17">
        <v>3.0</v>
      </c>
      <c r="E26" s="17" t="s">
        <v>135</v>
      </c>
      <c r="F26" s="28"/>
      <c r="G26" s="28"/>
      <c r="H26" s="17" t="s">
        <v>132</v>
      </c>
      <c r="I26" s="28"/>
      <c r="J26" s="26" t="s">
        <v>44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66">
        <v>46074.0</v>
      </c>
      <c r="C27" s="17" t="s">
        <v>51</v>
      </c>
      <c r="D27" s="17"/>
      <c r="E27" s="17" t="s">
        <v>139</v>
      </c>
      <c r="F27" s="17" t="s">
        <v>141</v>
      </c>
      <c r="G27" s="28"/>
      <c r="H27" s="28"/>
      <c r="I27" s="28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70">
        <v>46076.0</v>
      </c>
      <c r="C28" s="17" t="s">
        <v>146</v>
      </c>
      <c r="D28" s="17" t="s">
        <v>87</v>
      </c>
      <c r="E28" s="71" t="s">
        <v>148</v>
      </c>
      <c r="F28" s="17" t="s">
        <v>149</v>
      </c>
      <c r="G28" s="17" t="s">
        <v>150</v>
      </c>
      <c r="H28" s="17" t="s">
        <v>151</v>
      </c>
      <c r="I28" s="28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73">
        <v>46077.0</v>
      </c>
      <c r="C29" s="17" t="s">
        <v>154</v>
      </c>
      <c r="D29" s="17" t="s">
        <v>39</v>
      </c>
      <c r="E29" s="75" t="s">
        <v>155</v>
      </c>
      <c r="F29" s="17" t="s">
        <v>156</v>
      </c>
      <c r="G29" s="17" t="s">
        <v>157</v>
      </c>
      <c r="H29" s="28"/>
      <c r="I29" s="28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76"/>
      <c r="B30" s="78">
        <v>46248.0</v>
      </c>
      <c r="C30" s="17" t="s">
        <v>161</v>
      </c>
      <c r="D30" s="28"/>
      <c r="E30" s="17" t="s">
        <v>162</v>
      </c>
      <c r="F30" s="28"/>
      <c r="G30" s="17" t="s">
        <v>163</v>
      </c>
      <c r="H30" s="17" t="s">
        <v>164</v>
      </c>
      <c r="I30" s="28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28"/>
      <c r="C31" s="28"/>
      <c r="D31" s="28"/>
      <c r="E31" s="28"/>
      <c r="F31" s="28"/>
      <c r="G31" s="28"/>
      <c r="H31" s="28"/>
      <c r="I31" s="28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28"/>
      <c r="C32" s="28"/>
      <c r="D32" s="28"/>
      <c r="E32" s="28"/>
      <c r="F32" s="28"/>
      <c r="G32" s="28"/>
      <c r="H32" s="28"/>
      <c r="I32" s="28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28"/>
      <c r="C33" s="28"/>
      <c r="D33" s="28"/>
      <c r="E33" s="28"/>
      <c r="F33" s="28"/>
      <c r="G33" s="28"/>
      <c r="H33" s="28"/>
      <c r="I33" s="28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28"/>
      <c r="C34" s="28"/>
      <c r="D34" s="28"/>
      <c r="E34" s="28"/>
      <c r="F34" s="28"/>
      <c r="G34" s="28"/>
      <c r="H34" s="28"/>
      <c r="I34" s="28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28"/>
      <c r="C35" s="28"/>
      <c r="D35" s="28"/>
      <c r="E35" s="28"/>
      <c r="F35" s="28"/>
      <c r="G35" s="28"/>
      <c r="H35" s="28"/>
      <c r="I35" s="28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28"/>
      <c r="C36" s="28"/>
      <c r="D36" s="28"/>
      <c r="E36" s="28"/>
      <c r="F36" s="28"/>
      <c r="G36" s="28"/>
      <c r="H36" s="28"/>
      <c r="I36" s="28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28"/>
      <c r="C37" s="28"/>
      <c r="D37" s="28"/>
      <c r="E37" s="28"/>
      <c r="F37" s="28"/>
      <c r="G37" s="28"/>
      <c r="H37" s="28"/>
      <c r="I37" s="28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28"/>
      <c r="C38" s="28"/>
      <c r="D38" s="28"/>
      <c r="E38" s="28"/>
      <c r="F38" s="28"/>
      <c r="G38" s="28"/>
      <c r="H38" s="28"/>
      <c r="I38" s="28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28"/>
      <c r="C39" s="28"/>
      <c r="D39" s="28"/>
      <c r="E39" s="28"/>
      <c r="F39" s="28"/>
      <c r="G39" s="28"/>
      <c r="H39" s="28"/>
      <c r="I39" s="28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28"/>
      <c r="C40" s="28"/>
      <c r="D40" s="28"/>
      <c r="E40" s="28"/>
      <c r="F40" s="28"/>
      <c r="G40" s="28"/>
      <c r="H40" s="28"/>
      <c r="I40" s="28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28"/>
      <c r="C41" s="28"/>
      <c r="D41" s="28"/>
      <c r="E41" s="28"/>
      <c r="F41" s="28"/>
      <c r="G41" s="28"/>
      <c r="H41" s="28"/>
      <c r="I41" s="28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28"/>
      <c r="C42" s="28"/>
      <c r="D42" s="28"/>
      <c r="E42" s="28"/>
      <c r="F42" s="28"/>
      <c r="G42" s="28"/>
      <c r="H42" s="28"/>
      <c r="I42" s="28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28"/>
      <c r="C43" s="28"/>
      <c r="D43" s="28"/>
      <c r="E43" s="28"/>
      <c r="F43" s="28"/>
      <c r="G43" s="28"/>
      <c r="H43" s="28"/>
      <c r="I43" s="28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28"/>
      <c r="C44" s="28"/>
      <c r="D44" s="28"/>
      <c r="E44" s="28"/>
      <c r="F44" s="28"/>
      <c r="G44" s="28"/>
      <c r="H44" s="28"/>
      <c r="I44" s="28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28"/>
      <c r="C45" s="28"/>
      <c r="D45" s="28"/>
      <c r="E45" s="28"/>
      <c r="F45" s="28"/>
      <c r="G45" s="28"/>
      <c r="H45" s="28"/>
      <c r="I45" s="28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28"/>
      <c r="C46" s="28"/>
      <c r="D46" s="28"/>
      <c r="E46" s="28"/>
      <c r="F46" s="28"/>
      <c r="G46" s="28"/>
      <c r="H46" s="28"/>
      <c r="I46" s="28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28"/>
      <c r="C47" s="28"/>
      <c r="D47" s="28"/>
      <c r="E47" s="28"/>
      <c r="F47" s="28"/>
      <c r="G47" s="28"/>
      <c r="H47" s="28"/>
      <c r="I47" s="28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28"/>
      <c r="C48" s="28"/>
      <c r="D48" s="28"/>
      <c r="E48" s="28"/>
      <c r="F48" s="28"/>
      <c r="G48" s="28"/>
      <c r="H48" s="28"/>
      <c r="I48" s="28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28"/>
      <c r="C49" s="28"/>
      <c r="D49" s="28"/>
      <c r="E49" s="28"/>
      <c r="F49" s="28"/>
      <c r="G49" s="28"/>
      <c r="H49" s="28"/>
      <c r="I49" s="28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28"/>
      <c r="C50" s="28"/>
      <c r="D50" s="28"/>
      <c r="E50" s="28"/>
      <c r="F50" s="28"/>
      <c r="G50" s="28"/>
      <c r="H50" s="28"/>
      <c r="I50" s="28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28"/>
      <c r="C51" s="28"/>
      <c r="D51" s="28"/>
      <c r="E51" s="28"/>
      <c r="F51" s="28"/>
      <c r="G51" s="28"/>
      <c r="H51" s="28"/>
      <c r="I51" s="28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28"/>
      <c r="C52" s="28"/>
      <c r="D52" s="28"/>
      <c r="E52" s="28"/>
      <c r="F52" s="28"/>
      <c r="G52" s="28"/>
      <c r="H52" s="28"/>
      <c r="I52" s="28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28"/>
      <c r="C53" s="28"/>
      <c r="D53" s="28"/>
      <c r="E53" s="28"/>
      <c r="F53" s="28"/>
      <c r="G53" s="28"/>
      <c r="H53" s="28"/>
      <c r="I53" s="28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28"/>
      <c r="C54" s="28"/>
      <c r="D54" s="28"/>
      <c r="E54" s="28"/>
      <c r="F54" s="28"/>
      <c r="G54" s="28"/>
      <c r="H54" s="28"/>
      <c r="I54" s="28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28"/>
      <c r="C55" s="28"/>
      <c r="D55" s="28"/>
      <c r="E55" s="28"/>
      <c r="F55" s="28"/>
      <c r="G55" s="28"/>
      <c r="H55" s="28"/>
      <c r="I55" s="28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28"/>
      <c r="C56" s="28"/>
      <c r="D56" s="28"/>
      <c r="E56" s="28"/>
      <c r="F56" s="28"/>
      <c r="G56" s="28"/>
      <c r="H56" s="28"/>
      <c r="I56" s="28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28"/>
      <c r="C57" s="28"/>
      <c r="D57" s="28"/>
      <c r="E57" s="28"/>
      <c r="F57" s="28"/>
      <c r="G57" s="28"/>
      <c r="H57" s="28"/>
      <c r="I57" s="28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28"/>
      <c r="C58" s="28"/>
      <c r="D58" s="28"/>
      <c r="E58" s="28"/>
      <c r="F58" s="28"/>
      <c r="G58" s="28"/>
      <c r="H58" s="28"/>
      <c r="I58" s="28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28"/>
      <c r="C59" s="28"/>
      <c r="D59" s="28"/>
      <c r="E59" s="28"/>
      <c r="F59" s="28"/>
      <c r="G59" s="28"/>
      <c r="H59" s="28"/>
      <c r="I59" s="28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28"/>
      <c r="C60" s="28"/>
      <c r="D60" s="28"/>
      <c r="E60" s="28"/>
      <c r="F60" s="28"/>
      <c r="G60" s="28"/>
      <c r="H60" s="28"/>
      <c r="I60" s="28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28"/>
      <c r="C61" s="28"/>
      <c r="D61" s="28"/>
      <c r="E61" s="28"/>
      <c r="F61" s="28"/>
      <c r="G61" s="28"/>
      <c r="H61" s="28"/>
      <c r="I61" s="28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28"/>
      <c r="C62" s="28"/>
      <c r="D62" s="28"/>
      <c r="E62" s="28"/>
      <c r="F62" s="28"/>
      <c r="G62" s="28"/>
      <c r="H62" s="28"/>
      <c r="I62" s="28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28"/>
      <c r="C63" s="28"/>
      <c r="D63" s="28"/>
      <c r="E63" s="28"/>
      <c r="F63" s="28"/>
      <c r="G63" s="28"/>
      <c r="H63" s="28"/>
      <c r="I63" s="28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28"/>
      <c r="C64" s="28"/>
      <c r="D64" s="28"/>
      <c r="E64" s="28"/>
      <c r="F64" s="28"/>
      <c r="G64" s="28"/>
      <c r="H64" s="28"/>
      <c r="I64" s="28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28"/>
      <c r="C65" s="28"/>
      <c r="D65" s="28"/>
      <c r="E65" s="28"/>
      <c r="F65" s="28"/>
      <c r="G65" s="28"/>
      <c r="H65" s="28"/>
      <c r="I65" s="28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28"/>
      <c r="C66" s="28"/>
      <c r="D66" s="28"/>
      <c r="E66" s="28"/>
      <c r="F66" s="28"/>
      <c r="G66" s="28"/>
      <c r="H66" s="28"/>
      <c r="I66" s="28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28"/>
      <c r="C67" s="28"/>
      <c r="D67" s="28"/>
      <c r="E67" s="28"/>
      <c r="F67" s="28"/>
      <c r="G67" s="28"/>
      <c r="H67" s="28"/>
      <c r="I67" s="28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28"/>
      <c r="C68" s="28"/>
      <c r="D68" s="28"/>
      <c r="E68" s="28"/>
      <c r="F68" s="28"/>
      <c r="G68" s="28"/>
      <c r="H68" s="28"/>
      <c r="I68" s="28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28"/>
      <c r="C69" s="28"/>
      <c r="D69" s="28"/>
      <c r="E69" s="28"/>
      <c r="F69" s="28"/>
      <c r="G69" s="28"/>
      <c r="H69" s="28"/>
      <c r="I69" s="28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28"/>
      <c r="C70" s="28"/>
      <c r="D70" s="28"/>
      <c r="E70" s="28"/>
      <c r="F70" s="28"/>
      <c r="G70" s="28"/>
      <c r="H70" s="28"/>
      <c r="I70" s="28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28"/>
      <c r="C71" s="28"/>
      <c r="D71" s="28"/>
      <c r="E71" s="28"/>
      <c r="F71" s="28"/>
      <c r="G71" s="28"/>
      <c r="H71" s="28"/>
      <c r="I71" s="28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28"/>
      <c r="C72" s="28"/>
      <c r="D72" s="28"/>
      <c r="E72" s="28"/>
      <c r="F72" s="28"/>
      <c r="G72" s="28"/>
      <c r="H72" s="28"/>
      <c r="I72" s="28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28"/>
      <c r="C73" s="28"/>
      <c r="D73" s="28"/>
      <c r="E73" s="28"/>
      <c r="F73" s="28"/>
      <c r="G73" s="28"/>
      <c r="H73" s="28"/>
      <c r="I73" s="28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28"/>
      <c r="C74" s="28"/>
      <c r="D74" s="28"/>
      <c r="E74" s="28"/>
      <c r="F74" s="28"/>
      <c r="G74" s="28"/>
      <c r="H74" s="28"/>
      <c r="I74" s="28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28"/>
      <c r="C75" s="28"/>
      <c r="D75" s="28"/>
      <c r="E75" s="28"/>
      <c r="F75" s="28"/>
      <c r="G75" s="28"/>
      <c r="H75" s="28"/>
      <c r="I75" s="28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28"/>
      <c r="C76" s="28"/>
      <c r="D76" s="28"/>
      <c r="E76" s="28"/>
      <c r="F76" s="28"/>
      <c r="G76" s="28"/>
      <c r="H76" s="28"/>
      <c r="I76" s="28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28"/>
      <c r="C77" s="28"/>
      <c r="D77" s="28"/>
      <c r="E77" s="28"/>
      <c r="F77" s="28"/>
      <c r="G77" s="28"/>
      <c r="H77" s="28"/>
      <c r="I77" s="28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28"/>
      <c r="C78" s="28"/>
      <c r="D78" s="28"/>
      <c r="E78" s="28"/>
      <c r="F78" s="28"/>
      <c r="G78" s="28"/>
      <c r="H78" s="28"/>
      <c r="I78" s="28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28"/>
      <c r="C79" s="28"/>
      <c r="D79" s="28"/>
      <c r="E79" s="28"/>
      <c r="F79" s="28"/>
      <c r="G79" s="28"/>
      <c r="H79" s="28"/>
      <c r="I79" s="28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28"/>
      <c r="C80" s="28"/>
      <c r="D80" s="28"/>
      <c r="E80" s="28"/>
      <c r="F80" s="28"/>
      <c r="G80" s="28"/>
      <c r="H80" s="28"/>
      <c r="I80" s="28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28"/>
      <c r="C81" s="28"/>
      <c r="D81" s="28"/>
      <c r="E81" s="28"/>
      <c r="F81" s="28"/>
      <c r="G81" s="28"/>
      <c r="H81" s="28"/>
      <c r="I81" s="28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28"/>
      <c r="C82" s="28"/>
      <c r="D82" s="28"/>
      <c r="E82" s="28"/>
      <c r="F82" s="28"/>
      <c r="G82" s="28"/>
      <c r="H82" s="28"/>
      <c r="I82" s="28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28"/>
      <c r="C83" s="28"/>
      <c r="D83" s="28"/>
      <c r="E83" s="28"/>
      <c r="F83" s="28"/>
      <c r="G83" s="28"/>
      <c r="H83" s="28"/>
      <c r="I83" s="28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28"/>
      <c r="C84" s="28"/>
      <c r="D84" s="28"/>
      <c r="E84" s="28"/>
      <c r="F84" s="28"/>
      <c r="G84" s="28"/>
      <c r="H84" s="28"/>
      <c r="I84" s="28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28"/>
      <c r="C85" s="28"/>
      <c r="D85" s="28"/>
      <c r="E85" s="28"/>
      <c r="F85" s="28"/>
      <c r="G85" s="28"/>
      <c r="H85" s="28"/>
      <c r="I85" s="28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7"/>
      <c r="C86" s="17"/>
      <c r="D86" s="17"/>
      <c r="E86" s="17"/>
      <c r="F86" s="17"/>
      <c r="G86" s="17"/>
      <c r="H86" s="17"/>
      <c r="I86" s="17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7"/>
      <c r="C87" s="17"/>
      <c r="D87" s="17"/>
      <c r="E87" s="17"/>
      <c r="F87" s="17"/>
      <c r="G87" s="17"/>
      <c r="H87" s="17"/>
      <c r="I87" s="17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  <row r="1016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</row>
    <row r="1017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</row>
    <row r="1018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</row>
    <row r="1020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</row>
    <row r="1021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</row>
    <row r="1022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</row>
    <row r="1023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</row>
    <row r="1024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</row>
    <row r="1025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</row>
    <row r="1026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</row>
    <row r="1027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</row>
    <row r="1028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</row>
    <row r="1029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</row>
    <row r="1030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</row>
  </sheetData>
  <mergeCells count="3">
    <mergeCell ref="B2:I2"/>
    <mergeCell ref="B3:I3"/>
    <mergeCell ref="B5:G5"/>
  </mergeCells>
  <printOptions gridLines="1" horizontalCentered="1" vertic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21.88"/>
    <col customWidth="1" min="3" max="3" width="11.13"/>
    <col customWidth="1" min="4" max="4" width="24.38"/>
    <col customWidth="1" min="5" max="5" width="29.88"/>
    <col customWidth="1" min="6" max="6" width="28.75"/>
    <col customWidth="1" min="7" max="7" width="24.25"/>
    <col customWidth="1" min="8" max="8" width="31.5"/>
    <col customWidth="1" min="9" max="9" width="22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48.0" customHeight="1">
      <c r="A2" s="1"/>
      <c r="B2" s="3" t="s">
        <v>2</v>
      </c>
      <c r="C2" s="4"/>
      <c r="D2" s="4"/>
      <c r="E2" s="4"/>
      <c r="F2" s="4"/>
      <c r="G2" s="4"/>
      <c r="H2" s="4"/>
      <c r="I2" s="6">
        <v>46267.0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7"/>
      <c r="C3" s="9"/>
      <c r="D3" s="9"/>
      <c r="E3" s="9"/>
      <c r="F3" s="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0" t="s">
        <v>5</v>
      </c>
      <c r="C4" s="10" t="s">
        <v>7</v>
      </c>
      <c r="D4" s="10" t="s">
        <v>8</v>
      </c>
      <c r="E4" s="10" t="s">
        <v>9</v>
      </c>
      <c r="F4" s="10" t="s">
        <v>11</v>
      </c>
      <c r="G4" s="10" t="s">
        <v>13</v>
      </c>
      <c r="H4" s="10" t="s">
        <v>16</v>
      </c>
      <c r="I4" s="13" t="s">
        <v>17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8.25" customHeight="1">
      <c r="A5" s="15"/>
      <c r="B5" s="16"/>
      <c r="C5" s="16"/>
      <c r="D5" s="16"/>
      <c r="E5" s="16"/>
      <c r="F5" s="16"/>
      <c r="G5" s="16"/>
      <c r="H5" s="16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5"/>
      <c r="B6" s="13" t="s">
        <v>23</v>
      </c>
      <c r="C6" s="17"/>
      <c r="D6" s="17" t="s">
        <v>25</v>
      </c>
      <c r="E6" s="19">
        <v>125000.0</v>
      </c>
      <c r="F6" s="21">
        <v>126404.0</v>
      </c>
      <c r="G6" s="23">
        <v>140000.0</v>
      </c>
      <c r="H6" s="17" t="s">
        <v>31</v>
      </c>
      <c r="I6" s="24">
        <v>46239.0</v>
      </c>
      <c r="J6" s="2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5"/>
      <c r="B7" s="13" t="s">
        <v>35</v>
      </c>
      <c r="C7" s="17">
        <v>2.0</v>
      </c>
      <c r="D7" s="17" t="s">
        <v>36</v>
      </c>
      <c r="E7" s="23">
        <v>439955.0</v>
      </c>
      <c r="F7" s="21">
        <v>439955.0</v>
      </c>
      <c r="G7" s="19">
        <v>450000.0</v>
      </c>
      <c r="H7" s="17" t="s">
        <v>38</v>
      </c>
      <c r="I7" s="24">
        <v>46217.0</v>
      </c>
      <c r="J7" s="2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5"/>
      <c r="B8" s="13" t="s">
        <v>45</v>
      </c>
      <c r="C8" s="17">
        <v>3.0</v>
      </c>
      <c r="D8" s="17" t="s">
        <v>46</v>
      </c>
      <c r="E8" s="23">
        <v>445000.0</v>
      </c>
      <c r="F8" s="21">
        <v>467103.0</v>
      </c>
      <c r="G8" s="19">
        <v>477000.0</v>
      </c>
      <c r="H8" s="17" t="s">
        <v>38</v>
      </c>
      <c r="I8" s="24">
        <v>46253.0</v>
      </c>
      <c r="J8" s="2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5"/>
      <c r="B9" s="13" t="s">
        <v>48</v>
      </c>
      <c r="C9" s="17">
        <v>4.0</v>
      </c>
      <c r="D9" s="17" t="s">
        <v>49</v>
      </c>
      <c r="E9" s="19">
        <v>384973.0</v>
      </c>
      <c r="F9" s="21">
        <v>391589.0</v>
      </c>
      <c r="G9" s="19">
        <v>394900.0</v>
      </c>
      <c r="H9" s="17" t="s">
        <v>50</v>
      </c>
      <c r="I9" s="24">
        <v>46216.0</v>
      </c>
      <c r="J9" s="2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5"/>
      <c r="B10" s="13" t="s">
        <v>45</v>
      </c>
      <c r="C10" s="17">
        <v>6.0</v>
      </c>
      <c r="D10" s="17" t="s">
        <v>55</v>
      </c>
      <c r="E10" s="23">
        <v>292350.0</v>
      </c>
      <c r="F10" s="21">
        <v>292350.0</v>
      </c>
      <c r="G10" s="19">
        <v>300000.0</v>
      </c>
      <c r="H10" s="17" t="s">
        <v>38</v>
      </c>
      <c r="I10" s="24">
        <v>46246.0</v>
      </c>
      <c r="J10" s="2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5"/>
      <c r="B11" s="29" t="s">
        <v>35</v>
      </c>
      <c r="C11" s="20">
        <v>7.0</v>
      </c>
      <c r="D11" s="20" t="s">
        <v>61</v>
      </c>
      <c r="E11" s="32">
        <v>283143.0</v>
      </c>
      <c r="F11" s="33">
        <v>294500.0</v>
      </c>
      <c r="G11" s="34">
        <v>295000.0</v>
      </c>
      <c r="H11" s="20" t="s">
        <v>64</v>
      </c>
      <c r="I11" s="24">
        <v>46109.0</v>
      </c>
      <c r="J11" s="2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5"/>
      <c r="B12" s="13" t="s">
        <v>69</v>
      </c>
      <c r="C12" s="17">
        <v>8.0</v>
      </c>
      <c r="D12" s="17" t="s">
        <v>70</v>
      </c>
      <c r="E12" s="19">
        <v>147153.0</v>
      </c>
      <c r="F12" s="21">
        <v>147153.0</v>
      </c>
      <c r="G12" s="19">
        <v>167153.0</v>
      </c>
      <c r="H12" s="17" t="s">
        <v>71</v>
      </c>
      <c r="I12" s="24">
        <v>46177.0</v>
      </c>
      <c r="J12" s="2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5"/>
      <c r="B13" s="13" t="s">
        <v>48</v>
      </c>
      <c r="C13" s="17"/>
      <c r="D13" s="17" t="s">
        <v>74</v>
      </c>
      <c r="E13" s="36">
        <v>217347.0</v>
      </c>
      <c r="F13" s="38">
        <v>240367.0</v>
      </c>
      <c r="G13" s="19">
        <v>241000.0</v>
      </c>
      <c r="H13" s="17"/>
      <c r="I13" s="39"/>
      <c r="J13" s="2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5"/>
      <c r="B14" s="13" t="s">
        <v>48</v>
      </c>
      <c r="C14" s="17"/>
      <c r="D14" s="17" t="s">
        <v>78</v>
      </c>
      <c r="E14" s="19">
        <v>128391.0</v>
      </c>
      <c r="F14" s="21">
        <v>132942.0</v>
      </c>
      <c r="G14" s="19">
        <v>140000.0</v>
      </c>
      <c r="H14" s="17" t="s">
        <v>64</v>
      </c>
      <c r="I14" s="24">
        <v>46157.0</v>
      </c>
      <c r="J14" s="2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5"/>
      <c r="B15" s="13" t="s">
        <v>80</v>
      </c>
      <c r="C15" s="17"/>
      <c r="D15" s="17" t="s">
        <v>81</v>
      </c>
      <c r="E15" s="19">
        <v>197500.0</v>
      </c>
      <c r="F15" s="21">
        <v>255371.0</v>
      </c>
      <c r="G15" s="19">
        <v>263000.0</v>
      </c>
      <c r="H15" s="17"/>
      <c r="I15" s="24">
        <v>46031.0</v>
      </c>
      <c r="J15" s="2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5"/>
      <c r="B16" s="10" t="s">
        <v>85</v>
      </c>
      <c r="C16" s="43"/>
      <c r="D16" s="43" t="s">
        <v>87</v>
      </c>
      <c r="E16" s="44">
        <v>59388.0</v>
      </c>
      <c r="F16" s="46">
        <v>63320.0</v>
      </c>
      <c r="G16" s="44">
        <v>86250.0</v>
      </c>
      <c r="H16" s="43" t="s">
        <v>93</v>
      </c>
      <c r="I16" s="24">
        <v>46209.0</v>
      </c>
      <c r="J16" s="2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5"/>
      <c r="B17" s="10" t="s">
        <v>97</v>
      </c>
      <c r="C17" s="43"/>
      <c r="D17" s="43" t="s">
        <v>98</v>
      </c>
      <c r="E17" s="48">
        <v>149350.0</v>
      </c>
      <c r="F17" s="46">
        <v>155840.0</v>
      </c>
      <c r="G17" s="44">
        <v>174370.0</v>
      </c>
      <c r="H17" s="43" t="s">
        <v>93</v>
      </c>
      <c r="I17" s="24">
        <v>46170.0</v>
      </c>
      <c r="J17" s="1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5"/>
      <c r="B18" s="13" t="s">
        <v>103</v>
      </c>
      <c r="C18" s="17"/>
      <c r="D18" s="17" t="s">
        <v>52</v>
      </c>
      <c r="E18" s="19">
        <v>904848.0</v>
      </c>
      <c r="F18" s="21">
        <v>904848.0</v>
      </c>
      <c r="G18" s="19">
        <v>934850.0</v>
      </c>
      <c r="H18" s="17" t="s">
        <v>104</v>
      </c>
      <c r="I18" s="24">
        <v>46260.0</v>
      </c>
      <c r="J18" s="2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5"/>
      <c r="B19" s="10" t="s">
        <v>37</v>
      </c>
      <c r="C19" s="43"/>
      <c r="D19" s="43" t="s">
        <v>109</v>
      </c>
      <c r="E19" s="44">
        <v>1260000.0</v>
      </c>
      <c r="F19" s="46">
        <v>1294806.0</v>
      </c>
      <c r="G19" s="44">
        <v>1318000.0</v>
      </c>
      <c r="H19" s="43"/>
      <c r="I19" s="39"/>
      <c r="J19" s="2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5"/>
      <c r="B20" s="16"/>
      <c r="C20" s="4"/>
      <c r="D20" s="4"/>
      <c r="E20" s="4"/>
      <c r="F20" s="4"/>
      <c r="G20" s="4"/>
      <c r="H20" s="4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ht="46.5" customHeight="1">
      <c r="A21" s="15"/>
      <c r="B21" s="3" t="s">
        <v>115</v>
      </c>
      <c r="C21" s="4"/>
      <c r="D21" s="4"/>
      <c r="E21" s="4"/>
      <c r="F21" s="4"/>
      <c r="G21" s="4"/>
      <c r="H21" s="6">
        <v>46252.0</v>
      </c>
      <c r="I21" s="57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5"/>
      <c r="B22" s="8"/>
      <c r="C22" s="4"/>
      <c r="D22" s="4"/>
      <c r="E22" s="4"/>
      <c r="F22" s="4"/>
      <c r="G22" s="1"/>
      <c r="H22" s="1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5"/>
      <c r="B23" s="58" t="s">
        <v>124</v>
      </c>
      <c r="C23" s="60"/>
      <c r="D23" s="10" t="s">
        <v>128</v>
      </c>
      <c r="E23" s="10" t="s">
        <v>130</v>
      </c>
      <c r="F23" s="10" t="s">
        <v>131</v>
      </c>
      <c r="G23" s="10" t="s">
        <v>16</v>
      </c>
      <c r="H23" s="13" t="s">
        <v>17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5"/>
      <c r="B24" s="16"/>
      <c r="C24" s="4"/>
      <c r="D24" s="4"/>
      <c r="E24" s="4"/>
      <c r="F24" s="4"/>
      <c r="G24" s="4"/>
      <c r="H24" s="4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5"/>
      <c r="B25" s="65" t="s">
        <v>138</v>
      </c>
      <c r="C25" s="67"/>
      <c r="D25" s="69">
        <v>5347.0</v>
      </c>
      <c r="E25" s="69">
        <v>5427.0</v>
      </c>
      <c r="F25" s="77">
        <f t="shared" ref="F25:F28" si="1">E25-D25</f>
        <v>80</v>
      </c>
      <c r="G25" s="17"/>
      <c r="H25" s="24">
        <v>46177.0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65" t="s">
        <v>165</v>
      </c>
      <c r="C26" s="67"/>
      <c r="D26" s="17">
        <v>2400.0</v>
      </c>
      <c r="E26" s="69">
        <v>2650.0</v>
      </c>
      <c r="F26" s="79">
        <f t="shared" si="1"/>
        <v>250</v>
      </c>
      <c r="G26" s="17"/>
      <c r="H26" s="24">
        <v>46245.0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65" t="s">
        <v>167</v>
      </c>
      <c r="C27" s="67"/>
      <c r="D27" s="69">
        <v>3052.3</v>
      </c>
      <c r="E27" s="69">
        <v>3300.0</v>
      </c>
      <c r="F27" s="17">
        <f t="shared" si="1"/>
        <v>247.7</v>
      </c>
      <c r="G27" s="17" t="s">
        <v>170</v>
      </c>
      <c r="H27" s="24">
        <v>46197.0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65" t="s">
        <v>171</v>
      </c>
      <c r="C28" s="67"/>
      <c r="D28" s="36">
        <v>1725.0</v>
      </c>
      <c r="E28" s="69">
        <v>1921.0</v>
      </c>
      <c r="F28" s="19">
        <f t="shared" si="1"/>
        <v>196</v>
      </c>
      <c r="G28" s="17" t="s">
        <v>174</v>
      </c>
      <c r="H28" s="24">
        <v>46196.0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</sheetData>
  <mergeCells count="11">
    <mergeCell ref="B25:C25"/>
    <mergeCell ref="B26:C26"/>
    <mergeCell ref="B27:C27"/>
    <mergeCell ref="B28:C28"/>
    <mergeCell ref="B2:H2"/>
    <mergeCell ref="B3:F3"/>
    <mergeCell ref="B20:H20"/>
    <mergeCell ref="B21:G21"/>
    <mergeCell ref="B22:F22"/>
    <mergeCell ref="B23:C23"/>
    <mergeCell ref="B24:H24"/>
  </mergeCells>
  <conditionalFormatting sqref="F25:F28">
    <cfRule type="cellIs" dxfId="2" priority="1" operator="lessThan">
      <formula>0</formula>
    </cfRule>
  </conditionalFormatting>
  <conditionalFormatting sqref="F25:F28">
    <cfRule type="cellIs" dxfId="3" priority="2" operator="greaterThan">
      <formula>0</formula>
    </cfRule>
  </conditionalFormatting>
  <printOptions gridLines="1" horizontalCentered="1"/>
  <pageMargins bottom="0.39370078740157477" footer="0.0" header="0.0" left="0.07874015748031496" right="0.07874015748031496" top="0.39370078740157477"/>
  <pageSetup paperSize="9" scale="71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21.88"/>
    <col customWidth="1" min="3" max="3" width="11.13"/>
    <col customWidth="1" min="4" max="4" width="24.38"/>
    <col customWidth="1" min="5" max="5" width="29.88"/>
    <col customWidth="1" min="6" max="6" width="28.75"/>
    <col customWidth="1" min="7" max="7" width="24.25"/>
    <col customWidth="1" min="8" max="8" width="16.63"/>
    <col customWidth="1" min="9" max="9" width="3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48.0" customHeight="1">
      <c r="A2" s="1"/>
      <c r="B2" s="3" t="s">
        <v>1</v>
      </c>
      <c r="C2" s="4"/>
      <c r="D2" s="4"/>
      <c r="E2" s="4"/>
      <c r="F2" s="4"/>
      <c r="G2" s="4"/>
      <c r="H2" s="5"/>
      <c r="I2" s="6">
        <v>46251.0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7"/>
      <c r="C3" s="9"/>
      <c r="D3" s="9"/>
      <c r="E3" s="9"/>
      <c r="F3" s="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0" t="s">
        <v>5</v>
      </c>
      <c r="C4" s="10" t="s">
        <v>7</v>
      </c>
      <c r="D4" s="10" t="s">
        <v>8</v>
      </c>
      <c r="E4" s="10" t="s">
        <v>10</v>
      </c>
      <c r="F4" s="10" t="s">
        <v>12</v>
      </c>
      <c r="G4" s="10" t="s">
        <v>14</v>
      </c>
      <c r="H4" s="10" t="s">
        <v>15</v>
      </c>
      <c r="I4" s="10" t="s">
        <v>16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8.25" customHeight="1">
      <c r="A5" s="15"/>
      <c r="B5" s="16"/>
      <c r="C5" s="16"/>
      <c r="D5" s="16"/>
      <c r="E5" s="16"/>
      <c r="F5" s="16"/>
      <c r="G5" s="16"/>
      <c r="H5" s="16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5"/>
      <c r="B6" s="13" t="s">
        <v>23</v>
      </c>
      <c r="C6" s="17" t="s">
        <v>24</v>
      </c>
      <c r="D6" s="17" t="s">
        <v>25</v>
      </c>
      <c r="E6" s="19" t="s">
        <v>24</v>
      </c>
      <c r="F6" s="21">
        <v>126404.0</v>
      </c>
      <c r="G6" s="19" t="s">
        <v>24</v>
      </c>
      <c r="H6" s="24">
        <v>45981.0</v>
      </c>
      <c r="I6" s="17" t="s">
        <v>34</v>
      </c>
      <c r="J6" s="2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5"/>
      <c r="B7" s="13" t="s">
        <v>35</v>
      </c>
      <c r="C7" s="17">
        <v>2.0</v>
      </c>
      <c r="D7" s="17" t="s">
        <v>36</v>
      </c>
      <c r="E7" s="23" t="s">
        <v>24</v>
      </c>
      <c r="F7" s="21">
        <v>439955.0</v>
      </c>
      <c r="G7" s="19" t="s">
        <v>24</v>
      </c>
      <c r="H7" s="24">
        <v>46251.0</v>
      </c>
      <c r="I7" s="17" t="s">
        <v>47</v>
      </c>
      <c r="J7" s="2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5"/>
      <c r="B8" s="13" t="s">
        <v>45</v>
      </c>
      <c r="C8" s="17">
        <v>3.0</v>
      </c>
      <c r="D8" s="17" t="s">
        <v>46</v>
      </c>
      <c r="E8" s="23">
        <v>443946.0</v>
      </c>
      <c r="F8" s="27">
        <v>466281.0</v>
      </c>
      <c r="G8" s="23">
        <v>453946.0</v>
      </c>
      <c r="H8" s="24">
        <v>46049.0</v>
      </c>
      <c r="I8" s="17" t="s">
        <v>54</v>
      </c>
      <c r="J8" s="2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5"/>
      <c r="B9" s="13" t="s">
        <v>48</v>
      </c>
      <c r="C9" s="17">
        <v>4.0</v>
      </c>
      <c r="D9" s="17" t="s">
        <v>49</v>
      </c>
      <c r="E9" s="19">
        <v>358002.0</v>
      </c>
      <c r="F9" s="30">
        <v>384973.0</v>
      </c>
      <c r="G9" s="19">
        <v>368002.0</v>
      </c>
      <c r="H9" s="24">
        <v>46044.0</v>
      </c>
      <c r="I9" s="17" t="s">
        <v>62</v>
      </c>
      <c r="J9" s="2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5"/>
      <c r="B10" s="13" t="s">
        <v>45</v>
      </c>
      <c r="C10" s="17">
        <v>6.0</v>
      </c>
      <c r="D10" s="17" t="s">
        <v>55</v>
      </c>
      <c r="E10" s="23">
        <v>267411.0</v>
      </c>
      <c r="F10" s="27">
        <v>291230.0</v>
      </c>
      <c r="G10" s="23">
        <v>277411.0</v>
      </c>
      <c r="H10" s="24">
        <v>46048.0</v>
      </c>
      <c r="I10" s="17" t="s">
        <v>62</v>
      </c>
      <c r="J10" s="2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5"/>
      <c r="B11" s="29" t="s">
        <v>35</v>
      </c>
      <c r="C11" s="20">
        <v>7.0</v>
      </c>
      <c r="D11" s="20" t="s">
        <v>61</v>
      </c>
      <c r="E11" s="34">
        <v>272718.0</v>
      </c>
      <c r="F11" s="35">
        <v>290898.0</v>
      </c>
      <c r="G11" s="34">
        <v>282718.0</v>
      </c>
      <c r="H11" s="24">
        <v>46056.0</v>
      </c>
      <c r="I11" s="17" t="s">
        <v>54</v>
      </c>
      <c r="J11" s="2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5"/>
      <c r="B12" s="13" t="s">
        <v>69</v>
      </c>
      <c r="C12" s="17">
        <v>8.0</v>
      </c>
      <c r="D12" s="17" t="s">
        <v>70</v>
      </c>
      <c r="E12" s="19" t="s">
        <v>24</v>
      </c>
      <c r="F12" s="38">
        <v>147153.0</v>
      </c>
      <c r="G12" s="19" t="s">
        <v>24</v>
      </c>
      <c r="H12" s="24"/>
      <c r="I12" s="17"/>
      <c r="J12" s="2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5"/>
      <c r="B13" s="13" t="s">
        <v>48</v>
      </c>
      <c r="C13" s="17"/>
      <c r="D13" s="17" t="s">
        <v>74</v>
      </c>
      <c r="E13" s="19">
        <v>219981.0</v>
      </c>
      <c r="F13" s="30">
        <v>240367.0</v>
      </c>
      <c r="G13" s="19">
        <v>230000.0</v>
      </c>
      <c r="H13" s="24"/>
      <c r="I13" s="17"/>
      <c r="J13" s="2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5"/>
      <c r="B14" s="13" t="s">
        <v>48</v>
      </c>
      <c r="C14" s="17"/>
      <c r="D14" s="17" t="s">
        <v>78</v>
      </c>
      <c r="E14" s="19" t="s">
        <v>24</v>
      </c>
      <c r="F14" s="38">
        <v>132942.0</v>
      </c>
      <c r="G14" s="19" t="s">
        <v>24</v>
      </c>
      <c r="H14" s="24"/>
      <c r="I14" s="17"/>
      <c r="J14" s="2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5"/>
      <c r="B15" s="13" t="s">
        <v>80</v>
      </c>
      <c r="C15" s="17"/>
      <c r="D15" s="17" t="s">
        <v>81</v>
      </c>
      <c r="E15" s="19" t="s">
        <v>24</v>
      </c>
      <c r="F15" s="21">
        <v>255371.0</v>
      </c>
      <c r="G15" s="19" t="s">
        <v>24</v>
      </c>
      <c r="H15" s="24">
        <v>46157.0</v>
      </c>
      <c r="I15" s="17" t="s">
        <v>91</v>
      </c>
      <c r="J15" s="2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5"/>
      <c r="B16" s="10" t="s">
        <v>85</v>
      </c>
      <c r="C16" s="43"/>
      <c r="D16" s="43" t="s">
        <v>87</v>
      </c>
      <c r="E16" s="44" t="s">
        <v>24</v>
      </c>
      <c r="F16" s="49">
        <v>29469.0</v>
      </c>
      <c r="G16" s="44" t="s">
        <v>24</v>
      </c>
      <c r="H16" s="51"/>
      <c r="I16" s="43"/>
      <c r="J16" s="2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5"/>
      <c r="B17" s="13" t="s">
        <v>97</v>
      </c>
      <c r="C17" s="17"/>
      <c r="D17" s="17" t="s">
        <v>98</v>
      </c>
      <c r="E17" s="23" t="s">
        <v>24</v>
      </c>
      <c r="F17" s="54">
        <v>117318.0</v>
      </c>
      <c r="G17" s="19" t="s">
        <v>24</v>
      </c>
      <c r="H17" s="24">
        <v>46237.0</v>
      </c>
      <c r="I17" s="17" t="s">
        <v>112</v>
      </c>
      <c r="J17" s="1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5"/>
      <c r="B18" s="13" t="s">
        <v>103</v>
      </c>
      <c r="C18" s="17"/>
      <c r="D18" s="17" t="s">
        <v>52</v>
      </c>
      <c r="E18" s="19" t="s">
        <v>24</v>
      </c>
      <c r="F18" s="38">
        <v>875300.0</v>
      </c>
      <c r="G18" s="19" t="s">
        <v>24</v>
      </c>
      <c r="H18" s="24"/>
      <c r="I18" s="17"/>
      <c r="J18" s="2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5"/>
      <c r="B19" s="13" t="s">
        <v>37</v>
      </c>
      <c r="C19" s="17"/>
      <c r="D19" s="17" t="s">
        <v>109</v>
      </c>
      <c r="E19" s="19" t="s">
        <v>24</v>
      </c>
      <c r="F19" s="56">
        <v>277538.0</v>
      </c>
      <c r="G19" s="19" t="s">
        <v>24</v>
      </c>
      <c r="H19" s="24"/>
      <c r="I19" s="17"/>
      <c r="J19" s="2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5"/>
      <c r="B20" s="13" t="s">
        <v>118</v>
      </c>
      <c r="C20" s="28"/>
      <c r="D20" s="17" t="s">
        <v>119</v>
      </c>
      <c r="E20" s="28"/>
      <c r="F20" s="28"/>
      <c r="G20" s="28"/>
      <c r="H20" s="28"/>
      <c r="I20" s="17" t="s">
        <v>120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5"/>
      <c r="B21" s="59" t="s">
        <v>125</v>
      </c>
      <c r="C21" s="61"/>
      <c r="D21" s="62" t="s">
        <v>133</v>
      </c>
      <c r="E21" s="61"/>
      <c r="F21" s="61"/>
      <c r="G21" s="61"/>
      <c r="H21" s="61"/>
      <c r="I21" s="28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5"/>
      <c r="B22" s="59" t="s">
        <v>136</v>
      </c>
      <c r="C22" s="61"/>
      <c r="D22" s="62" t="s">
        <v>137</v>
      </c>
      <c r="E22" s="61"/>
      <c r="F22" s="61"/>
      <c r="G22" s="61"/>
      <c r="H22" s="61"/>
      <c r="I22" s="28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5"/>
      <c r="B24" s="13" t="s">
        <v>5</v>
      </c>
      <c r="C24" s="13" t="s">
        <v>7</v>
      </c>
      <c r="D24" s="13" t="s">
        <v>140</v>
      </c>
      <c r="E24" s="13" t="s">
        <v>142</v>
      </c>
      <c r="F24" s="13" t="s">
        <v>143</v>
      </c>
      <c r="G24" s="13" t="s">
        <v>144</v>
      </c>
      <c r="H24" s="13" t="s">
        <v>145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13" t="s">
        <v>147</v>
      </c>
      <c r="C26" s="72">
        <v>1.0</v>
      </c>
      <c r="D26" s="69" t="s">
        <v>152</v>
      </c>
      <c r="E26" s="69" t="s">
        <v>152</v>
      </c>
      <c r="F26" s="17" t="s">
        <v>153</v>
      </c>
      <c r="G26" s="24">
        <v>45726.0</v>
      </c>
      <c r="H26" s="17" t="s">
        <v>54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13" t="s">
        <v>147</v>
      </c>
      <c r="C27" s="72">
        <v>2.0</v>
      </c>
      <c r="D27" s="69" t="s">
        <v>152</v>
      </c>
      <c r="E27" s="69" t="s">
        <v>152</v>
      </c>
      <c r="F27" s="17" t="s">
        <v>153</v>
      </c>
      <c r="G27" s="39"/>
      <c r="H27" s="28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13" t="s">
        <v>147</v>
      </c>
      <c r="C28" s="72">
        <v>3.0</v>
      </c>
      <c r="D28" s="69" t="s">
        <v>152</v>
      </c>
      <c r="E28" s="69" t="s">
        <v>152</v>
      </c>
      <c r="F28" s="17" t="s">
        <v>158</v>
      </c>
      <c r="G28" s="24">
        <v>46155.0</v>
      </c>
      <c r="H28" s="17" t="s">
        <v>54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13" t="s">
        <v>159</v>
      </c>
      <c r="C29" s="72"/>
      <c r="D29" s="36" t="s">
        <v>160</v>
      </c>
      <c r="E29" s="69" t="s">
        <v>160</v>
      </c>
      <c r="F29" s="17" t="s">
        <v>158</v>
      </c>
      <c r="G29" s="39"/>
      <c r="H29" s="28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</sheetData>
  <mergeCells count="2">
    <mergeCell ref="B2:H2"/>
    <mergeCell ref="B3:F3"/>
  </mergeCells>
  <printOptions gridLines="1" horizontalCentered="1" vertic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27.13"/>
    <col customWidth="1" min="3" max="3" width="11.13"/>
    <col customWidth="1" min="4" max="4" width="29.0"/>
    <col customWidth="1" min="5" max="5" width="26.25"/>
    <col customWidth="1" min="6" max="6" width="24.63"/>
    <col customWidth="1" min="7" max="7" width="16.88"/>
    <col customWidth="1" min="8" max="8" width="19.25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47.25" customHeight="1">
      <c r="A2" s="1"/>
      <c r="B2" s="3" t="s">
        <v>4</v>
      </c>
      <c r="C2" s="4"/>
      <c r="D2" s="4"/>
      <c r="E2" s="4"/>
      <c r="F2" s="5"/>
      <c r="G2" s="12">
        <v>46265.0</v>
      </c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7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0" t="s">
        <v>5</v>
      </c>
      <c r="C4" s="10" t="s">
        <v>7</v>
      </c>
      <c r="D4" s="10" t="s">
        <v>8</v>
      </c>
      <c r="E4" s="25" t="s">
        <v>27</v>
      </c>
      <c r="F4" s="13" t="s">
        <v>57</v>
      </c>
      <c r="G4" s="13" t="s">
        <v>58</v>
      </c>
      <c r="H4" s="3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8.25" customHeight="1">
      <c r="A5" s="15"/>
      <c r="B5" s="16"/>
      <c r="C5" s="16"/>
      <c r="D5" s="16"/>
      <c r="E5" s="16"/>
      <c r="F5" s="15"/>
      <c r="G5" s="37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ht="21.0" customHeight="1">
      <c r="A6" s="15"/>
      <c r="B6" s="13" t="s">
        <v>77</v>
      </c>
      <c r="C6" s="40"/>
      <c r="D6" s="40" t="s">
        <v>25</v>
      </c>
      <c r="E6" s="40"/>
      <c r="F6" s="41">
        <v>46584.0</v>
      </c>
      <c r="G6" s="42" t="s">
        <v>84</v>
      </c>
      <c r="H6" s="2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>
      <c r="A7" s="15"/>
      <c r="B7" s="13" t="s">
        <v>35</v>
      </c>
      <c r="C7" s="45">
        <v>2.0</v>
      </c>
      <c r="D7" s="45" t="s">
        <v>36</v>
      </c>
      <c r="E7" s="45" t="s">
        <v>92</v>
      </c>
      <c r="F7" s="47"/>
      <c r="G7" s="45" t="s">
        <v>99</v>
      </c>
      <c r="H7" s="2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>
      <c r="A8" s="15"/>
      <c r="B8" s="13" t="s">
        <v>45</v>
      </c>
      <c r="C8" s="50">
        <v>3.0</v>
      </c>
      <c r="D8" s="50" t="s">
        <v>46</v>
      </c>
      <c r="E8" s="50"/>
      <c r="F8" s="52">
        <v>46290.0</v>
      </c>
      <c r="G8" s="50" t="s">
        <v>107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>
      <c r="A9" s="15"/>
      <c r="B9" s="13" t="s">
        <v>48</v>
      </c>
      <c r="C9" s="53">
        <v>4.0</v>
      </c>
      <c r="D9" s="53" t="s">
        <v>49</v>
      </c>
      <c r="E9" s="53"/>
      <c r="F9" s="55">
        <v>46591.0</v>
      </c>
      <c r="G9" s="53" t="s">
        <v>107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>
      <c r="A10" s="15"/>
      <c r="B10" s="13" t="s">
        <v>45</v>
      </c>
      <c r="C10" s="17">
        <v>6.0</v>
      </c>
      <c r="D10" s="17" t="s">
        <v>55</v>
      </c>
      <c r="E10" s="17"/>
      <c r="F10" s="24">
        <v>46438.0</v>
      </c>
      <c r="G10" s="17" t="s">
        <v>107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>
      <c r="A11" s="15"/>
      <c r="B11" s="29" t="s">
        <v>35</v>
      </c>
      <c r="C11" s="20">
        <v>7.0</v>
      </c>
      <c r="D11" s="20" t="s">
        <v>61</v>
      </c>
      <c r="E11" s="17"/>
      <c r="F11" s="24">
        <v>46590.0</v>
      </c>
      <c r="G11" s="17" t="s">
        <v>107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>
      <c r="A12" s="15"/>
      <c r="B12" s="13" t="s">
        <v>69</v>
      </c>
      <c r="C12" s="17">
        <v>8.0</v>
      </c>
      <c r="D12" s="17" t="s">
        <v>70</v>
      </c>
      <c r="E12" s="17"/>
      <c r="F12" s="24">
        <v>46342.0</v>
      </c>
      <c r="G12" s="17" t="s">
        <v>84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>
      <c r="A13" s="15"/>
      <c r="B13" s="13" t="s">
        <v>48</v>
      </c>
      <c r="C13" s="17"/>
      <c r="D13" s="17" t="s">
        <v>78</v>
      </c>
      <c r="E13" s="17"/>
      <c r="F13" s="24">
        <v>46892.0</v>
      </c>
      <c r="G13" s="17" t="s">
        <v>107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>
      <c r="A14" s="15"/>
      <c r="B14" s="13" t="s">
        <v>48</v>
      </c>
      <c r="C14" s="50"/>
      <c r="D14" s="63" t="s">
        <v>134</v>
      </c>
      <c r="E14" s="50"/>
      <c r="F14" s="64">
        <v>46292.0</v>
      </c>
      <c r="G14" s="50" t="s">
        <v>107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>
      <c r="A15" s="15"/>
      <c r="B15" s="13" t="s">
        <v>80</v>
      </c>
      <c r="C15" s="45"/>
      <c r="D15" s="45" t="s">
        <v>81</v>
      </c>
      <c r="E15" s="45" t="s">
        <v>92</v>
      </c>
      <c r="F15" s="68"/>
      <c r="G15" s="45" t="s">
        <v>99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>
      <c r="A16" s="15"/>
      <c r="B16" s="10" t="s">
        <v>85</v>
      </c>
      <c r="C16" s="43"/>
      <c r="D16" s="43" t="s">
        <v>87</v>
      </c>
      <c r="E16" s="17"/>
      <c r="F16" s="24">
        <v>46603.0</v>
      </c>
      <c r="G16" s="17" t="s">
        <v>107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>
      <c r="A17" s="15"/>
      <c r="B17" s="10" t="s">
        <v>97</v>
      </c>
      <c r="C17" s="43"/>
      <c r="D17" s="43" t="s">
        <v>98</v>
      </c>
      <c r="E17" s="17"/>
      <c r="F17" s="24">
        <v>46604.0</v>
      </c>
      <c r="G17" s="17" t="s">
        <v>107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>
      <c r="A18" s="15"/>
      <c r="B18" s="13" t="s">
        <v>103</v>
      </c>
      <c r="C18" s="17"/>
      <c r="D18" s="17" t="s">
        <v>52</v>
      </c>
      <c r="E18" s="74"/>
      <c r="F18" s="24">
        <v>46604.0</v>
      </c>
      <c r="G18" s="17" t="s">
        <v>107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>
      <c r="A19" s="15"/>
      <c r="B19" s="13" t="s">
        <v>37</v>
      </c>
      <c r="C19" s="17"/>
      <c r="D19" s="17" t="s">
        <v>109</v>
      </c>
      <c r="E19" s="17"/>
      <c r="F19" s="24">
        <v>46630.0</v>
      </c>
      <c r="G19" s="17" t="s">
        <v>107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>
      <c r="A20" s="15"/>
      <c r="B20" s="15"/>
      <c r="C20" s="15"/>
      <c r="D20" s="1"/>
      <c r="E20" s="1"/>
      <c r="F20" s="1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>
      <c r="A21" s="15"/>
      <c r="B21" s="10" t="s">
        <v>118</v>
      </c>
      <c r="C21" s="43"/>
      <c r="D21" s="43" t="s">
        <v>119</v>
      </c>
      <c r="E21" s="17"/>
      <c r="F21" s="24">
        <v>46630.0</v>
      </c>
      <c r="G21" s="17" t="s">
        <v>107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>
      <c r="A22" s="15"/>
      <c r="B22" s="10" t="s">
        <v>125</v>
      </c>
      <c r="C22" s="43"/>
      <c r="D22" s="43" t="s">
        <v>133</v>
      </c>
      <c r="E22" s="43"/>
      <c r="F22" s="24">
        <v>46585.0</v>
      </c>
      <c r="G22" s="17" t="s">
        <v>107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>
      <c r="A23" s="15"/>
      <c r="B23" s="10" t="s">
        <v>166</v>
      </c>
      <c r="C23" s="17"/>
      <c r="D23" s="17" t="s">
        <v>137</v>
      </c>
      <c r="E23" s="43"/>
      <c r="F23" s="24">
        <v>46429.0</v>
      </c>
      <c r="G23" s="17" t="s">
        <v>107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>
      <c r="A24" s="15"/>
      <c r="B24" s="10" t="s">
        <v>168</v>
      </c>
      <c r="C24" s="45"/>
      <c r="D24" s="45" t="s">
        <v>169</v>
      </c>
      <c r="E24" s="80" t="s">
        <v>92</v>
      </c>
      <c r="F24" s="68"/>
      <c r="G24" s="45" t="s">
        <v>99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>
      <c r="A25" s="15"/>
      <c r="B25" s="13" t="s">
        <v>172</v>
      </c>
      <c r="C25" s="45"/>
      <c r="D25" s="45" t="s">
        <v>173</v>
      </c>
      <c r="E25" s="45" t="s">
        <v>92</v>
      </c>
      <c r="F25" s="68"/>
      <c r="G25" s="45" t="s">
        <v>99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>
      <c r="A26" s="15"/>
      <c r="B26" s="13" t="s">
        <v>26</v>
      </c>
      <c r="C26" s="81"/>
      <c r="D26" s="45" t="s">
        <v>175</v>
      </c>
      <c r="E26" s="45" t="s">
        <v>92</v>
      </c>
      <c r="F26" s="82"/>
      <c r="G26" s="45" t="s">
        <v>99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>
      <c r="A27" s="15"/>
      <c r="B27" s="83"/>
      <c r="C27" s="83"/>
      <c r="D27" s="83"/>
      <c r="E27" s="83"/>
      <c r="F27" s="15"/>
      <c r="G27" s="76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</row>
  </sheetData>
  <mergeCells count="2">
    <mergeCell ref="B2:F2"/>
    <mergeCell ref="B3:D3"/>
  </mergeCells>
  <conditionalFormatting sqref="E6:E19 E21:E25">
    <cfRule type="cellIs" dxfId="0" priority="1" operator="equal">
      <formula>"OPERATIVA"</formula>
    </cfRule>
  </conditionalFormatting>
  <conditionalFormatting sqref="E6:E19 E21:E25">
    <cfRule type="cellIs" dxfId="1" priority="2" operator="equal">
      <formula>"NO OPERATIVA"</formula>
    </cfRule>
  </conditionalFormatting>
  <printOptions gridLines="1" horizontalCentered="1" vertic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21.88"/>
    <col customWidth="1" min="3" max="3" width="11.13"/>
    <col customWidth="1" min="4" max="4" width="24.38"/>
    <col customWidth="1" min="5" max="5" width="29.88"/>
    <col customWidth="1" min="6" max="6" width="24.25"/>
    <col customWidth="1" min="7" max="7" width="26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3" t="s">
        <v>176</v>
      </c>
      <c r="C2" s="4"/>
      <c r="D2" s="4"/>
      <c r="E2" s="4"/>
      <c r="F2" s="4"/>
      <c r="G2" s="6">
        <v>46252.0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"/>
      <c r="C3" s="9"/>
      <c r="D3" s="9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5</v>
      </c>
      <c r="C4" s="10" t="s">
        <v>7</v>
      </c>
      <c r="D4" s="10" t="s">
        <v>8</v>
      </c>
      <c r="E4" s="10" t="s">
        <v>177</v>
      </c>
      <c r="F4" s="10" t="s">
        <v>178</v>
      </c>
      <c r="G4" s="10" t="s">
        <v>16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8.25" customHeight="1">
      <c r="A5" s="15"/>
      <c r="B5" s="16"/>
      <c r="C5" s="16"/>
      <c r="D5" s="16"/>
      <c r="E5" s="16"/>
      <c r="F5" s="16"/>
      <c r="G5" s="16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/>
      <c r="B6" s="13" t="s">
        <v>23</v>
      </c>
      <c r="C6" s="17" t="s">
        <v>24</v>
      </c>
      <c r="D6" s="17" t="s">
        <v>25</v>
      </c>
      <c r="E6" s="84">
        <v>46129.0</v>
      </c>
      <c r="F6" s="19"/>
      <c r="G6" s="17" t="s">
        <v>179</v>
      </c>
      <c r="H6" s="15"/>
      <c r="I6" s="2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/>
      <c r="B7" s="13" t="s">
        <v>35</v>
      </c>
      <c r="C7" s="17">
        <v>2.0</v>
      </c>
      <c r="D7" s="17" t="s">
        <v>36</v>
      </c>
      <c r="E7" s="84"/>
      <c r="F7" s="19"/>
      <c r="G7" s="17"/>
      <c r="H7" s="15"/>
      <c r="I7" s="2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/>
      <c r="B8" s="13" t="s">
        <v>45</v>
      </c>
      <c r="C8" s="17">
        <v>3.0</v>
      </c>
      <c r="D8" s="17" t="s">
        <v>46</v>
      </c>
      <c r="E8" s="84">
        <v>46125.0</v>
      </c>
      <c r="F8" s="23"/>
      <c r="G8" s="17" t="s">
        <v>180</v>
      </c>
      <c r="H8" s="15"/>
      <c r="I8" s="2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13" t="s">
        <v>48</v>
      </c>
      <c r="C9" s="17">
        <v>4.0</v>
      </c>
      <c r="D9" s="17" t="s">
        <v>49</v>
      </c>
      <c r="E9" s="24"/>
      <c r="F9" s="19"/>
      <c r="G9" s="17"/>
      <c r="H9" s="15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13" t="s">
        <v>45</v>
      </c>
      <c r="C10" s="17">
        <v>6.0</v>
      </c>
      <c r="D10" s="17" t="s">
        <v>55</v>
      </c>
      <c r="E10" s="84"/>
      <c r="F10" s="23"/>
      <c r="G10" s="17"/>
      <c r="H10" s="15"/>
      <c r="I10" s="2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29" t="s">
        <v>35</v>
      </c>
      <c r="C11" s="20">
        <v>7.0</v>
      </c>
      <c r="D11" s="20" t="s">
        <v>61</v>
      </c>
      <c r="E11" s="85"/>
      <c r="F11" s="34"/>
      <c r="G11" s="17"/>
      <c r="H11" s="15"/>
      <c r="I11" s="2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13" t="s">
        <v>69</v>
      </c>
      <c r="C12" s="17">
        <v>8.0</v>
      </c>
      <c r="D12" s="17" t="s">
        <v>70</v>
      </c>
      <c r="E12" s="24">
        <v>46216.0</v>
      </c>
      <c r="F12" s="19"/>
      <c r="G12" s="17" t="s">
        <v>181</v>
      </c>
      <c r="H12" s="15"/>
      <c r="I12" s="2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13" t="s">
        <v>48</v>
      </c>
      <c r="C13" s="17"/>
      <c r="D13" s="17" t="s">
        <v>74</v>
      </c>
      <c r="E13" s="24"/>
      <c r="F13" s="19"/>
      <c r="G13" s="17"/>
      <c r="H13" s="15"/>
      <c r="I13" s="2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3" t="s">
        <v>48</v>
      </c>
      <c r="C14" s="17"/>
      <c r="D14" s="17" t="s">
        <v>78</v>
      </c>
      <c r="E14" s="24"/>
      <c r="F14" s="19"/>
      <c r="G14" s="17"/>
      <c r="H14" s="15"/>
      <c r="I14" s="2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3" t="s">
        <v>80</v>
      </c>
      <c r="C15" s="17"/>
      <c r="D15" s="17" t="s">
        <v>81</v>
      </c>
      <c r="E15" s="84">
        <v>46135.0</v>
      </c>
      <c r="F15" s="19"/>
      <c r="G15" s="17" t="s">
        <v>180</v>
      </c>
      <c r="H15" s="15"/>
      <c r="I15" s="2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0" t="s">
        <v>85</v>
      </c>
      <c r="C16" s="43"/>
      <c r="D16" s="43" t="s">
        <v>87</v>
      </c>
      <c r="E16" s="51"/>
      <c r="F16" s="19"/>
      <c r="G16" s="43"/>
      <c r="H16" s="15"/>
      <c r="I16" s="2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3" t="s">
        <v>97</v>
      </c>
      <c r="C17" s="17"/>
      <c r="D17" s="17" t="s">
        <v>98</v>
      </c>
      <c r="E17" s="84"/>
      <c r="F17" s="19"/>
      <c r="G17" s="17"/>
      <c r="H17" s="15"/>
      <c r="I17" s="1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3" t="s">
        <v>103</v>
      </c>
      <c r="C18" s="17"/>
      <c r="D18" s="17" t="s">
        <v>52</v>
      </c>
      <c r="E18" s="24"/>
      <c r="F18" s="19"/>
      <c r="G18" s="17"/>
      <c r="H18" s="15"/>
      <c r="I18" s="2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3" t="s">
        <v>37</v>
      </c>
      <c r="C19" s="17"/>
      <c r="D19" s="17" t="s">
        <v>109</v>
      </c>
      <c r="E19" s="24"/>
      <c r="F19" s="19"/>
      <c r="G19" s="17"/>
      <c r="H19" s="15"/>
      <c r="I19" s="2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3" t="s">
        <v>147</v>
      </c>
      <c r="C20" s="28"/>
      <c r="D20" s="17" t="s">
        <v>182</v>
      </c>
      <c r="E20" s="39"/>
      <c r="F20" s="28"/>
      <c r="G20" s="28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3" t="s">
        <v>147</v>
      </c>
      <c r="C21" s="28"/>
      <c r="D21" s="17" t="s">
        <v>183</v>
      </c>
      <c r="E21" s="24">
        <v>46148.0</v>
      </c>
      <c r="F21" s="28"/>
      <c r="G21" s="17" t="s">
        <v>180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3" t="s">
        <v>147</v>
      </c>
      <c r="C22" s="28"/>
      <c r="D22" s="17" t="s">
        <v>184</v>
      </c>
      <c r="E22" s="39"/>
      <c r="F22" s="28"/>
      <c r="G22" s="28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3" t="s">
        <v>147</v>
      </c>
      <c r="C23" s="28"/>
      <c r="D23" s="17" t="s">
        <v>185</v>
      </c>
      <c r="E23" s="39"/>
      <c r="F23" s="28"/>
      <c r="G23" s="28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</sheetData>
  <mergeCells count="2">
    <mergeCell ref="B2:F2"/>
    <mergeCell ref="B3:E3"/>
  </mergeCells>
  <printOptions gridLines="1" horizontalCentered="1" vertic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27.13"/>
    <col customWidth="1" min="3" max="3" width="11.13"/>
    <col customWidth="1" min="4" max="4" width="29.0"/>
    <col customWidth="1" min="5" max="5" width="26.63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42.75" customHeight="1">
      <c r="A2" s="1"/>
      <c r="B2" s="3" t="s">
        <v>186</v>
      </c>
      <c r="C2" s="4"/>
      <c r="D2" s="4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7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0" t="s">
        <v>5</v>
      </c>
      <c r="C4" s="10" t="s">
        <v>7</v>
      </c>
      <c r="D4" s="10" t="s">
        <v>8</v>
      </c>
      <c r="E4" s="10" t="s">
        <v>22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8.25" customHeight="1">
      <c r="A5" s="15"/>
      <c r="B5" s="16"/>
      <c r="C5" s="16"/>
      <c r="D5" s="16"/>
      <c r="E5" s="16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>
      <c r="A6" s="15"/>
      <c r="B6" s="13" t="s">
        <v>35</v>
      </c>
      <c r="C6" s="17">
        <v>2.0</v>
      </c>
      <c r="D6" s="17" t="s">
        <v>36</v>
      </c>
      <c r="E6" s="17" t="s">
        <v>187</v>
      </c>
      <c r="F6" s="15"/>
      <c r="G6" s="2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>
      <c r="A7" s="15"/>
      <c r="B7" s="13" t="s">
        <v>45</v>
      </c>
      <c r="C7" s="17">
        <v>3.0</v>
      </c>
      <c r="D7" s="17" t="s">
        <v>46</v>
      </c>
      <c r="E7" s="86" t="s">
        <v>187</v>
      </c>
      <c r="F7" s="15"/>
      <c r="G7" s="2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>
      <c r="A8" s="15"/>
      <c r="B8" s="13" t="s">
        <v>48</v>
      </c>
      <c r="C8" s="17">
        <v>4.0</v>
      </c>
      <c r="D8" s="17" t="s">
        <v>49</v>
      </c>
      <c r="E8" s="40" t="s">
        <v>187</v>
      </c>
      <c r="F8" s="15"/>
      <c r="G8" s="2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>
      <c r="A9" s="15"/>
      <c r="B9" s="13" t="s">
        <v>45</v>
      </c>
      <c r="C9" s="17">
        <v>6.0</v>
      </c>
      <c r="D9" s="17" t="s">
        <v>55</v>
      </c>
      <c r="E9" s="17" t="s">
        <v>188</v>
      </c>
      <c r="F9" s="15"/>
      <c r="G9" s="2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>
      <c r="A10" s="15"/>
      <c r="B10" s="29" t="s">
        <v>35</v>
      </c>
      <c r="C10" s="20">
        <v>7.0</v>
      </c>
      <c r="D10" s="20" t="s">
        <v>61</v>
      </c>
      <c r="E10" s="87" t="s">
        <v>187</v>
      </c>
      <c r="F10" s="15"/>
      <c r="G10" s="2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>
      <c r="A11" s="15"/>
      <c r="B11" s="13" t="s">
        <v>69</v>
      </c>
      <c r="C11" s="17">
        <v>8.0</v>
      </c>
      <c r="D11" s="17" t="s">
        <v>70</v>
      </c>
      <c r="E11" s="88" t="s">
        <v>187</v>
      </c>
      <c r="F11" s="15"/>
      <c r="G11" s="2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>
      <c r="A12" s="15"/>
      <c r="B12" s="13" t="s">
        <v>48</v>
      </c>
      <c r="C12" s="17"/>
      <c r="D12" s="17" t="s">
        <v>78</v>
      </c>
      <c r="E12" s="17" t="s">
        <v>188</v>
      </c>
      <c r="F12" s="15"/>
      <c r="G12" s="2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>
      <c r="A13" s="15"/>
      <c r="B13" s="13" t="s">
        <v>48</v>
      </c>
      <c r="C13" s="17"/>
      <c r="D13" s="17" t="s">
        <v>74</v>
      </c>
      <c r="E13" s="17" t="s">
        <v>188</v>
      </c>
      <c r="F13" s="15"/>
      <c r="G13" s="2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>
      <c r="A14" s="15"/>
      <c r="B14" s="13" t="s">
        <v>80</v>
      </c>
      <c r="C14" s="17"/>
      <c r="D14" s="17" t="s">
        <v>81</v>
      </c>
      <c r="E14" s="17" t="s">
        <v>187</v>
      </c>
      <c r="F14" s="15"/>
      <c r="G14" s="2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>
      <c r="A15" s="15"/>
      <c r="B15" s="10" t="s">
        <v>85</v>
      </c>
      <c r="C15" s="43"/>
      <c r="D15" s="43" t="s">
        <v>87</v>
      </c>
      <c r="E15" s="43" t="s">
        <v>187</v>
      </c>
      <c r="F15" s="15"/>
      <c r="G15" s="2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>
      <c r="A16" s="15"/>
      <c r="B16" s="10" t="s">
        <v>97</v>
      </c>
      <c r="C16" s="43"/>
      <c r="D16" s="43" t="s">
        <v>98</v>
      </c>
      <c r="E16" s="89" t="s">
        <v>187</v>
      </c>
      <c r="F16" s="15"/>
      <c r="G16" s="1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>
      <c r="A17" s="15"/>
      <c r="B17" s="13" t="s">
        <v>103</v>
      </c>
      <c r="C17" s="17"/>
      <c r="D17" s="17" t="s">
        <v>52</v>
      </c>
      <c r="E17" s="40" t="s">
        <v>187</v>
      </c>
      <c r="F17" s="15"/>
      <c r="G17" s="2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>
      <c r="A18" s="15"/>
      <c r="B18" s="13" t="s">
        <v>37</v>
      </c>
      <c r="C18" s="17"/>
      <c r="D18" s="17" t="s">
        <v>109</v>
      </c>
      <c r="E18" s="40" t="s">
        <v>187</v>
      </c>
      <c r="F18" s="15"/>
      <c r="G18" s="2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>
      <c r="A20" s="15"/>
      <c r="B20" s="10" t="s">
        <v>189</v>
      </c>
      <c r="C20" s="43">
        <v>1.0</v>
      </c>
      <c r="D20" s="43" t="s">
        <v>24</v>
      </c>
      <c r="E20" s="17" t="s">
        <v>187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>
      <c r="A21" s="15"/>
      <c r="B21" s="10" t="s">
        <v>190</v>
      </c>
      <c r="C21" s="17">
        <v>2.0</v>
      </c>
      <c r="D21" s="17" t="s">
        <v>24</v>
      </c>
      <c r="E21" s="43" t="s">
        <v>187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>
      <c r="A22" s="15"/>
      <c r="B22" s="13" t="s">
        <v>191</v>
      </c>
      <c r="C22" s="17" t="s">
        <v>24</v>
      </c>
      <c r="D22" s="17" t="s">
        <v>24</v>
      </c>
      <c r="E22" s="17" t="s">
        <v>187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>
      <c r="A24" s="15"/>
      <c r="B24" s="13" t="s">
        <v>147</v>
      </c>
      <c r="C24" s="17">
        <v>1.0</v>
      </c>
      <c r="D24" s="90" t="s">
        <v>24</v>
      </c>
      <c r="E24" s="91" t="s">
        <v>187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>
      <c r="A25" s="15"/>
      <c r="B25" s="13" t="s">
        <v>147</v>
      </c>
      <c r="C25" s="17">
        <v>2.0</v>
      </c>
      <c r="D25" s="90" t="s">
        <v>24</v>
      </c>
      <c r="E25" s="91" t="s">
        <v>187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>
      <c r="A26" s="15"/>
      <c r="B26" s="13" t="s">
        <v>147</v>
      </c>
      <c r="C26" s="17">
        <v>3.0</v>
      </c>
      <c r="D26" s="90" t="s">
        <v>24</v>
      </c>
      <c r="E26" s="88" t="s">
        <v>187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>
      <c r="A27" s="15"/>
      <c r="B27" s="13" t="s">
        <v>147</v>
      </c>
      <c r="C27" s="17" t="s">
        <v>185</v>
      </c>
      <c r="D27" s="90" t="s">
        <v>24</v>
      </c>
      <c r="E27" s="91" t="s">
        <v>187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</row>
  </sheetData>
  <mergeCells count="2">
    <mergeCell ref="B2:E2"/>
    <mergeCell ref="B3:D3"/>
  </mergeCells>
  <conditionalFormatting sqref="E6:E18 E20:E22">
    <cfRule type="cellIs" dxfId="0" priority="1" operator="equal">
      <formula>"OPERATIVA"</formula>
    </cfRule>
  </conditionalFormatting>
  <conditionalFormatting sqref="E6:E18 E20:E22">
    <cfRule type="cellIs" dxfId="1" priority="2" operator="equal">
      <formula>"NO OPERATIVA"</formula>
    </cfRule>
  </conditionalFormatting>
  <printOptions gridLines="1" horizontalCentered="1" vertic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20.63"/>
    <col customWidth="1" min="3" max="3" width="31.25"/>
    <col customWidth="1" min="4" max="4" width="33.88"/>
    <col customWidth="1" min="5" max="5" width="24.38"/>
    <col customWidth="1" min="6" max="6" width="29.88"/>
    <col customWidth="1" min="7" max="7" width="20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3.0" customHeight="1">
      <c r="A2" s="1"/>
      <c r="B2" s="92" t="s">
        <v>192</v>
      </c>
      <c r="C2" s="4"/>
      <c r="D2" s="4"/>
      <c r="E2" s="4"/>
      <c r="F2" s="4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"/>
      <c r="C3" s="9"/>
      <c r="D3" s="9"/>
      <c r="E3" s="9"/>
      <c r="F3" s="9"/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3" t="s">
        <v>193</v>
      </c>
      <c r="C4" s="93" t="s">
        <v>194</v>
      </c>
      <c r="D4" s="93" t="s">
        <v>195</v>
      </c>
      <c r="E4" s="93" t="s">
        <v>196</v>
      </c>
      <c r="F4" s="93" t="s">
        <v>197</v>
      </c>
      <c r="G4" s="93" t="s">
        <v>198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8.25" customHeight="1">
      <c r="A5" s="15"/>
      <c r="B5" s="16"/>
      <c r="C5" s="16"/>
      <c r="D5" s="16"/>
      <c r="E5" s="16"/>
      <c r="F5" s="16"/>
      <c r="G5" s="16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/>
      <c r="B6" s="94" t="s">
        <v>199</v>
      </c>
      <c r="C6" s="90" t="s">
        <v>200</v>
      </c>
      <c r="D6" s="90"/>
      <c r="E6" s="90"/>
      <c r="F6" s="95"/>
      <c r="G6" s="95"/>
      <c r="H6" s="15"/>
      <c r="I6" s="2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/>
      <c r="B7" s="94"/>
      <c r="C7" s="90"/>
      <c r="D7" s="90"/>
      <c r="E7" s="90"/>
      <c r="F7" s="96"/>
      <c r="G7" s="96"/>
      <c r="H7" s="15"/>
      <c r="I7" s="2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/>
      <c r="B8" s="94"/>
      <c r="C8" s="90"/>
      <c r="D8" s="90"/>
      <c r="E8" s="90"/>
      <c r="F8" s="96"/>
      <c r="G8" s="96"/>
      <c r="H8" s="15"/>
      <c r="I8" s="2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94"/>
      <c r="C9" s="90"/>
      <c r="D9" s="90"/>
      <c r="E9" s="90"/>
      <c r="F9" s="95"/>
      <c r="G9" s="95"/>
      <c r="H9" s="15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94"/>
      <c r="C10" s="90"/>
      <c r="D10" s="90"/>
      <c r="E10" s="90"/>
      <c r="F10" s="96"/>
      <c r="G10" s="96"/>
      <c r="H10" s="15"/>
      <c r="I10" s="2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94"/>
      <c r="C11" s="90"/>
      <c r="D11" s="90"/>
      <c r="E11" s="90"/>
      <c r="F11" s="96"/>
      <c r="G11" s="96"/>
      <c r="H11" s="15"/>
      <c r="I11" s="2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97"/>
      <c r="C12" s="98"/>
      <c r="D12" s="98"/>
      <c r="E12" s="98"/>
      <c r="F12" s="99"/>
      <c r="G12" s="99"/>
      <c r="H12" s="15"/>
      <c r="I12" s="2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94"/>
      <c r="C13" s="90"/>
      <c r="D13" s="90"/>
      <c r="E13" s="90"/>
      <c r="F13" s="95"/>
      <c r="G13" s="95"/>
      <c r="H13" s="15"/>
      <c r="I13" s="2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94"/>
      <c r="C14" s="90"/>
      <c r="D14" s="90"/>
      <c r="E14" s="90"/>
      <c r="F14" s="95"/>
      <c r="G14" s="95"/>
      <c r="H14" s="15"/>
      <c r="I14" s="2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94"/>
      <c r="C15" s="90"/>
      <c r="D15" s="90"/>
      <c r="E15" s="90"/>
      <c r="F15" s="95"/>
      <c r="G15" s="95"/>
      <c r="H15" s="15"/>
      <c r="I15" s="2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00"/>
      <c r="C16" s="101"/>
      <c r="D16" s="101"/>
      <c r="E16" s="101"/>
      <c r="F16" s="102"/>
      <c r="G16" s="102"/>
      <c r="H16" s="15"/>
      <c r="I16" s="2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00"/>
      <c r="C17" s="101"/>
      <c r="D17" s="101"/>
      <c r="E17" s="101"/>
      <c r="F17" s="103"/>
      <c r="G17" s="103"/>
      <c r="H17" s="15"/>
      <c r="I17" s="1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94"/>
      <c r="C18" s="90"/>
      <c r="D18" s="90"/>
      <c r="E18" s="90"/>
      <c r="F18" s="95"/>
      <c r="G18" s="95"/>
      <c r="H18" s="15"/>
      <c r="I18" s="2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00"/>
      <c r="C19" s="101"/>
      <c r="D19" s="101"/>
      <c r="E19" s="101"/>
      <c r="F19" s="102"/>
      <c r="G19" s="102"/>
      <c r="H19" s="15"/>
      <c r="I19" s="2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04"/>
      <c r="C20" s="105"/>
      <c r="D20" s="105"/>
      <c r="E20" s="105"/>
      <c r="F20" s="105"/>
      <c r="G20" s="10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22.5" customHeight="1">
      <c r="A21" s="15"/>
      <c r="B21" s="106"/>
      <c r="C21" s="106"/>
      <c r="D21" s="106"/>
      <c r="E21" s="106"/>
      <c r="F21" s="106"/>
      <c r="G21" s="106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06"/>
      <c r="C22" s="106"/>
      <c r="D22" s="106"/>
      <c r="E22" s="106"/>
      <c r="F22" s="106"/>
      <c r="G22" s="106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06"/>
      <c r="C23" s="106"/>
      <c r="D23" s="106"/>
      <c r="E23" s="106"/>
      <c r="F23" s="106"/>
      <c r="G23" s="106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06"/>
      <c r="C24" s="106"/>
      <c r="D24" s="106"/>
      <c r="E24" s="106"/>
      <c r="F24" s="106"/>
      <c r="G24" s="106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06"/>
      <c r="C25" s="106"/>
      <c r="D25" s="106"/>
      <c r="E25" s="106"/>
      <c r="F25" s="106"/>
      <c r="G25" s="106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06"/>
      <c r="C26" s="106"/>
      <c r="D26" s="106"/>
      <c r="E26" s="106"/>
      <c r="F26" s="106"/>
      <c r="G26" s="106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06"/>
      <c r="C27" s="106"/>
      <c r="D27" s="106"/>
      <c r="E27" s="106"/>
      <c r="F27" s="106"/>
      <c r="G27" s="106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06"/>
      <c r="C28" s="106"/>
      <c r="D28" s="106"/>
      <c r="E28" s="106"/>
      <c r="F28" s="106"/>
      <c r="G28" s="106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06"/>
      <c r="C29" s="106"/>
      <c r="D29" s="106"/>
      <c r="E29" s="106"/>
      <c r="F29" s="106"/>
      <c r="G29" s="106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06"/>
      <c r="C30" s="106"/>
      <c r="D30" s="106"/>
      <c r="E30" s="106"/>
      <c r="F30" s="106"/>
      <c r="G30" s="106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06"/>
      <c r="C31" s="106"/>
      <c r="D31" s="106"/>
      <c r="E31" s="106"/>
      <c r="F31" s="106"/>
      <c r="G31" s="106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06"/>
      <c r="C32" s="106"/>
      <c r="D32" s="106"/>
      <c r="E32" s="106"/>
      <c r="F32" s="106"/>
      <c r="G32" s="106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06"/>
      <c r="C33" s="106"/>
      <c r="D33" s="106"/>
      <c r="E33" s="106"/>
      <c r="F33" s="106"/>
      <c r="G33" s="106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06"/>
      <c r="C34" s="106"/>
      <c r="D34" s="106"/>
      <c r="E34" s="106"/>
      <c r="F34" s="106"/>
      <c r="G34" s="106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</sheetData>
  <mergeCells count="3">
    <mergeCell ref="B2:G2"/>
    <mergeCell ref="B3:G3"/>
    <mergeCell ref="B20:G20"/>
  </mergeCells>
  <printOptions gridLines="1" horizontalCentered="1" vertic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20.38"/>
    <col customWidth="1" min="5" max="5" width="60.88"/>
    <col customWidth="1" min="6" max="6" width="35.25"/>
    <col customWidth="1" min="7" max="7" width="12.25"/>
    <col customWidth="1" min="8" max="9" width="16.88"/>
    <col customWidth="1" min="10" max="10" width="30.25"/>
    <col customWidth="1" min="11" max="12" width="36.38"/>
    <col customWidth="1" min="13" max="13" width="19.38"/>
  </cols>
  <sheetData>
    <row r="1">
      <c r="A1" s="2"/>
      <c r="B1" s="1"/>
      <c r="C1" s="1"/>
      <c r="D1" s="1"/>
      <c r="E1" s="1"/>
      <c r="F1" s="1"/>
      <c r="G1" s="1"/>
      <c r="H1" s="107"/>
      <c r="I1" s="10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48.0" customHeight="1">
      <c r="A2" s="1"/>
      <c r="B2" s="108" t="s">
        <v>201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8"/>
      <c r="C3" s="4"/>
      <c r="D3" s="4"/>
      <c r="E3" s="4"/>
      <c r="F3" s="4"/>
      <c r="G3" s="4"/>
      <c r="H3" s="4"/>
      <c r="I3" s="4"/>
      <c r="J3" s="4"/>
      <c r="K3" s="4"/>
      <c r="L3" s="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11" t="s">
        <v>6</v>
      </c>
      <c r="C4" s="10" t="s">
        <v>58</v>
      </c>
      <c r="D4" s="10" t="s">
        <v>202</v>
      </c>
      <c r="E4" s="10" t="s">
        <v>203</v>
      </c>
      <c r="F4" s="10" t="s">
        <v>204</v>
      </c>
      <c r="G4" s="10" t="s">
        <v>205</v>
      </c>
      <c r="H4" s="109" t="s">
        <v>206</v>
      </c>
      <c r="I4" s="109" t="s">
        <v>207</v>
      </c>
      <c r="J4" s="10" t="s">
        <v>208</v>
      </c>
      <c r="K4" s="10" t="s">
        <v>209</v>
      </c>
      <c r="L4" s="13" t="s">
        <v>210</v>
      </c>
      <c r="M4" s="13" t="s">
        <v>211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8.75" customHeight="1">
      <c r="A5" s="15"/>
      <c r="B5" s="110">
        <v>46034.0</v>
      </c>
      <c r="C5" s="111" t="s">
        <v>212</v>
      </c>
      <c r="D5" s="111" t="s">
        <v>213</v>
      </c>
      <c r="E5" s="111" t="s">
        <v>214</v>
      </c>
      <c r="F5" s="111" t="s">
        <v>215</v>
      </c>
      <c r="G5" s="111">
        <v>1.0</v>
      </c>
      <c r="H5" s="112">
        <v>24793.39</v>
      </c>
      <c r="I5" s="112">
        <v>24793.39</v>
      </c>
      <c r="J5" s="112">
        <f t="shared" ref="J5:J6" si="1">I5*21%+I5</f>
        <v>30000.0019</v>
      </c>
      <c r="K5" s="111"/>
      <c r="L5" s="111"/>
      <c r="M5" s="111" t="s">
        <v>216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>
      <c r="A6" s="15"/>
      <c r="B6" s="113">
        <v>46034.0</v>
      </c>
      <c r="C6" s="114" t="s">
        <v>212</v>
      </c>
      <c r="D6" s="114" t="s">
        <v>217</v>
      </c>
      <c r="E6" s="115" t="s">
        <v>218</v>
      </c>
      <c r="F6" s="115" t="s">
        <v>125</v>
      </c>
      <c r="G6" s="115">
        <v>1.0</v>
      </c>
      <c r="H6" s="116">
        <v>18551.33</v>
      </c>
      <c r="I6" s="117">
        <f>SUM(H6+H7)</f>
        <v>64542.12</v>
      </c>
      <c r="J6" s="118">
        <f t="shared" si="1"/>
        <v>78095.9652</v>
      </c>
      <c r="K6" s="119"/>
      <c r="L6" s="119" t="s">
        <v>219</v>
      </c>
      <c r="M6" s="119" t="s">
        <v>216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>
      <c r="A7" s="15"/>
      <c r="B7" s="120"/>
      <c r="C7" s="120"/>
      <c r="D7" s="120"/>
      <c r="E7" s="111" t="s">
        <v>220</v>
      </c>
      <c r="F7" s="111" t="s">
        <v>221</v>
      </c>
      <c r="G7" s="111">
        <v>1.0</v>
      </c>
      <c r="H7" s="112">
        <v>45990.79</v>
      </c>
      <c r="I7" s="120"/>
      <c r="J7" s="120"/>
      <c r="K7" s="120"/>
      <c r="L7" s="120"/>
      <c r="M7" s="120"/>
      <c r="N7" s="26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>
      <c r="A8" s="15"/>
      <c r="B8" s="110">
        <v>46035.0</v>
      </c>
      <c r="C8" s="111" t="s">
        <v>212</v>
      </c>
      <c r="D8" s="111" t="s">
        <v>222</v>
      </c>
      <c r="E8" s="111" t="s">
        <v>223</v>
      </c>
      <c r="F8" s="111" t="s">
        <v>215</v>
      </c>
      <c r="G8" s="111">
        <v>1.0</v>
      </c>
      <c r="H8" s="112">
        <v>18181.82</v>
      </c>
      <c r="I8" s="121">
        <f t="shared" ref="I8:J8" si="2">H8*21%+H8</f>
        <v>22000.0022</v>
      </c>
      <c r="J8" s="112">
        <f t="shared" si="2"/>
        <v>26620.00266</v>
      </c>
      <c r="K8" s="122"/>
      <c r="L8" s="122"/>
      <c r="M8" s="111" t="s">
        <v>216</v>
      </c>
      <c r="N8" s="26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>
      <c r="A9" s="15"/>
      <c r="B9" s="123">
        <v>46052.0</v>
      </c>
      <c r="C9" s="119" t="s">
        <v>212</v>
      </c>
      <c r="D9" s="119" t="s">
        <v>224</v>
      </c>
      <c r="E9" s="111" t="s">
        <v>225</v>
      </c>
      <c r="F9" s="111" t="s">
        <v>226</v>
      </c>
      <c r="G9" s="111">
        <v>1.0</v>
      </c>
      <c r="H9" s="112">
        <v>31775.0</v>
      </c>
      <c r="I9" s="124">
        <f>SUM(H9+H10+H11+H12)</f>
        <v>308293.18</v>
      </c>
      <c r="J9" s="118">
        <f>I9*21%+I9</f>
        <v>373034.7478</v>
      </c>
      <c r="K9" s="119"/>
      <c r="L9" s="119"/>
      <c r="M9" s="119" t="s">
        <v>216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>
      <c r="A10" s="15"/>
      <c r="B10" s="125"/>
      <c r="C10" s="125"/>
      <c r="D10" s="125"/>
      <c r="E10" s="111" t="s">
        <v>227</v>
      </c>
      <c r="F10" s="111" t="s">
        <v>228</v>
      </c>
      <c r="G10" s="111">
        <v>2.0</v>
      </c>
      <c r="H10" s="112">
        <v>14605.91</v>
      </c>
      <c r="I10" s="125"/>
      <c r="J10" s="125"/>
      <c r="K10" s="125"/>
      <c r="L10" s="125"/>
      <c r="M10" s="12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>
      <c r="A11" s="15"/>
      <c r="B11" s="125"/>
      <c r="C11" s="125"/>
      <c r="D11" s="125"/>
      <c r="E11" s="111" t="s">
        <v>229</v>
      </c>
      <c r="F11" s="111" t="s">
        <v>215</v>
      </c>
      <c r="G11" s="111">
        <v>1.0</v>
      </c>
      <c r="H11" s="112">
        <v>252509.05</v>
      </c>
      <c r="I11" s="125"/>
      <c r="J11" s="125"/>
      <c r="K11" s="125"/>
      <c r="L11" s="125"/>
      <c r="M11" s="125"/>
      <c r="N11" s="26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A12" s="15"/>
      <c r="B12" s="120"/>
      <c r="C12" s="120"/>
      <c r="D12" s="120"/>
      <c r="E12" s="111" t="s">
        <v>230</v>
      </c>
      <c r="F12" s="111" t="s">
        <v>231</v>
      </c>
      <c r="G12" s="111">
        <v>1.0</v>
      </c>
      <c r="H12" s="112">
        <v>9403.22</v>
      </c>
      <c r="I12" s="120"/>
      <c r="J12" s="120"/>
      <c r="K12" s="120"/>
      <c r="L12" s="120"/>
      <c r="M12" s="120"/>
      <c r="N12" s="26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>
      <c r="A13" s="15"/>
      <c r="B13" s="123">
        <v>46056.0</v>
      </c>
      <c r="C13" s="119" t="s">
        <v>212</v>
      </c>
      <c r="D13" s="119" t="s">
        <v>232</v>
      </c>
      <c r="E13" s="111" t="s">
        <v>233</v>
      </c>
      <c r="F13" s="111" t="s">
        <v>234</v>
      </c>
      <c r="G13" s="111">
        <v>4.0</v>
      </c>
      <c r="H13" s="112">
        <v>18905.48</v>
      </c>
      <c r="I13" s="124">
        <f>SUM(H13+H14)</f>
        <v>60059.4</v>
      </c>
      <c r="J13" s="118">
        <f>I13*21%+I13</f>
        <v>72671.874</v>
      </c>
      <c r="K13" s="126"/>
      <c r="L13" s="126"/>
      <c r="M13" s="119" t="s">
        <v>216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>
      <c r="A14" s="15"/>
      <c r="B14" s="120"/>
      <c r="C14" s="120"/>
      <c r="D14" s="120"/>
      <c r="E14" s="111" t="s">
        <v>235</v>
      </c>
      <c r="F14" s="111" t="s">
        <v>236</v>
      </c>
      <c r="G14" s="111">
        <v>4.0</v>
      </c>
      <c r="H14" s="112">
        <v>41153.92</v>
      </c>
      <c r="I14" s="120"/>
      <c r="J14" s="120"/>
      <c r="K14" s="120"/>
      <c r="L14" s="120"/>
      <c r="M14" s="120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>
      <c r="A15" s="15"/>
      <c r="B15" s="123">
        <v>46059.0</v>
      </c>
      <c r="C15" s="119" t="s">
        <v>212</v>
      </c>
      <c r="D15" s="119" t="s">
        <v>237</v>
      </c>
      <c r="E15" s="111" t="s">
        <v>238</v>
      </c>
      <c r="F15" s="111" t="s">
        <v>239</v>
      </c>
      <c r="G15" s="111">
        <v>1.0</v>
      </c>
      <c r="H15" s="112">
        <v>4259.42</v>
      </c>
      <c r="I15" s="124">
        <f>SUM(H15+H16+H17)</f>
        <v>15932.9</v>
      </c>
      <c r="J15" s="118">
        <f>I15*21%+I15</f>
        <v>19278.809</v>
      </c>
      <c r="K15" s="126"/>
      <c r="L15" s="126"/>
      <c r="M15" s="119" t="s">
        <v>216</v>
      </c>
      <c r="N15" s="26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15"/>
      <c r="B16" s="125"/>
      <c r="C16" s="125"/>
      <c r="D16" s="125"/>
      <c r="E16" s="111" t="s">
        <v>240</v>
      </c>
      <c r="F16" s="122"/>
      <c r="G16" s="111">
        <v>1.0</v>
      </c>
      <c r="H16" s="112">
        <v>1546.82</v>
      </c>
      <c r="I16" s="125"/>
      <c r="J16" s="125"/>
      <c r="K16" s="125"/>
      <c r="L16" s="125"/>
      <c r="M16" s="125"/>
      <c r="N16" s="26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>
      <c r="A17" s="15"/>
      <c r="B17" s="120"/>
      <c r="C17" s="120"/>
      <c r="D17" s="120"/>
      <c r="E17" s="111" t="s">
        <v>241</v>
      </c>
      <c r="F17" s="111" t="s">
        <v>236</v>
      </c>
      <c r="G17" s="111">
        <v>8.0</v>
      </c>
      <c r="H17" s="112">
        <v>10126.66</v>
      </c>
      <c r="I17" s="120"/>
      <c r="J17" s="120"/>
      <c r="K17" s="120"/>
      <c r="L17" s="120"/>
      <c r="M17" s="120"/>
      <c r="N17" s="26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>
      <c r="A18" s="15"/>
      <c r="B18" s="123">
        <v>46062.0</v>
      </c>
      <c r="C18" s="119" t="s">
        <v>212</v>
      </c>
      <c r="D18" s="119" t="s">
        <v>242</v>
      </c>
      <c r="E18" s="111" t="s">
        <v>243</v>
      </c>
      <c r="F18" s="119" t="s">
        <v>75</v>
      </c>
      <c r="G18" s="111">
        <v>4.0</v>
      </c>
      <c r="H18" s="112">
        <v>33570.61</v>
      </c>
      <c r="I18" s="124">
        <f>H18+H19</f>
        <v>44392.42</v>
      </c>
      <c r="J18" s="118">
        <f>I18*21%+I18</f>
        <v>53714.8282</v>
      </c>
      <c r="K18" s="119"/>
      <c r="L18" s="119" t="s">
        <v>244</v>
      </c>
      <c r="M18" s="119" t="s">
        <v>216</v>
      </c>
      <c r="N18" s="26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15"/>
      <c r="B19" s="120"/>
      <c r="C19" s="120"/>
      <c r="D19" s="120"/>
      <c r="E19" s="111" t="s">
        <v>245</v>
      </c>
      <c r="F19" s="120"/>
      <c r="G19" s="111">
        <v>1.0</v>
      </c>
      <c r="H19" s="112">
        <v>10821.81</v>
      </c>
      <c r="I19" s="120"/>
      <c r="J19" s="120"/>
      <c r="K19" s="120"/>
      <c r="L19" s="120"/>
      <c r="M19" s="120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>
      <c r="A20" s="15"/>
      <c r="B20" s="110">
        <v>46062.0</v>
      </c>
      <c r="C20" s="111" t="s">
        <v>212</v>
      </c>
      <c r="D20" s="111" t="s">
        <v>246</v>
      </c>
      <c r="E20" s="111" t="s">
        <v>247</v>
      </c>
      <c r="F20" s="111" t="s">
        <v>248</v>
      </c>
      <c r="G20" s="111">
        <v>1.0</v>
      </c>
      <c r="H20" s="112">
        <v>66860.73</v>
      </c>
      <c r="I20" s="121">
        <f>H20</f>
        <v>66860.73</v>
      </c>
      <c r="J20" s="112">
        <f t="shared" ref="J20:J21" si="3">I20*21%+I20</f>
        <v>80901.4833</v>
      </c>
      <c r="K20" s="122"/>
      <c r="L20" s="122"/>
      <c r="M20" s="111" t="s">
        <v>216</v>
      </c>
      <c r="N20" s="26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>
      <c r="A21" s="15"/>
      <c r="B21" s="123">
        <v>46071.0</v>
      </c>
      <c r="C21" s="119" t="s">
        <v>212</v>
      </c>
      <c r="D21" s="119" t="s">
        <v>249</v>
      </c>
      <c r="E21" s="111" t="s">
        <v>250</v>
      </c>
      <c r="F21" s="111" t="s">
        <v>251</v>
      </c>
      <c r="G21" s="111">
        <v>1.0</v>
      </c>
      <c r="H21" s="112">
        <v>25791.6</v>
      </c>
      <c r="I21" s="124">
        <f>H21+H22+H23</f>
        <v>243759.85</v>
      </c>
      <c r="J21" s="118">
        <f t="shared" si="3"/>
        <v>294949.4185</v>
      </c>
      <c r="K21" s="126"/>
      <c r="L21" s="126"/>
      <c r="M21" s="119" t="s">
        <v>216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>
      <c r="A22" s="15"/>
      <c r="B22" s="125"/>
      <c r="C22" s="125"/>
      <c r="D22" s="125"/>
      <c r="E22" s="111" t="s">
        <v>252</v>
      </c>
      <c r="F22" s="111" t="s">
        <v>226</v>
      </c>
      <c r="G22" s="111">
        <v>1.0</v>
      </c>
      <c r="H22" s="112">
        <v>87568.32</v>
      </c>
      <c r="I22" s="125"/>
      <c r="J22" s="125"/>
      <c r="K22" s="125"/>
      <c r="L22" s="125"/>
      <c r="M22" s="12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>
      <c r="A23" s="15"/>
      <c r="B23" s="120"/>
      <c r="C23" s="120"/>
      <c r="D23" s="120"/>
      <c r="E23" s="111" t="s">
        <v>253</v>
      </c>
      <c r="F23" s="111" t="s">
        <v>254</v>
      </c>
      <c r="G23" s="111">
        <v>4.0</v>
      </c>
      <c r="H23" s="112">
        <v>130399.93</v>
      </c>
      <c r="I23" s="120"/>
      <c r="J23" s="120"/>
      <c r="K23" s="120"/>
      <c r="L23" s="120"/>
      <c r="M23" s="120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>
      <c r="A24" s="15"/>
      <c r="B24" s="110">
        <v>46091.0</v>
      </c>
      <c r="C24" s="111" t="s">
        <v>212</v>
      </c>
      <c r="D24" s="111" t="s">
        <v>255</v>
      </c>
      <c r="E24" s="111" t="s">
        <v>256</v>
      </c>
      <c r="F24" s="111" t="s">
        <v>125</v>
      </c>
      <c r="G24" s="111">
        <v>1.0</v>
      </c>
      <c r="H24" s="112">
        <v>12363.29</v>
      </c>
      <c r="I24" s="121">
        <f>H24</f>
        <v>12363.29</v>
      </c>
      <c r="J24" s="112">
        <f t="shared" ref="J24:J25" si="4">I24*21%+I24</f>
        <v>14959.5809</v>
      </c>
      <c r="K24" s="111"/>
      <c r="L24" s="111" t="s">
        <v>257</v>
      </c>
      <c r="M24" s="111" t="s">
        <v>216</v>
      </c>
      <c r="N24" s="26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>
      <c r="A25" s="15"/>
      <c r="B25" s="123">
        <v>46091.0</v>
      </c>
      <c r="C25" s="119" t="s">
        <v>212</v>
      </c>
      <c r="D25" s="119" t="s">
        <v>258</v>
      </c>
      <c r="E25" s="111" t="s">
        <v>259</v>
      </c>
      <c r="F25" s="119" t="s">
        <v>221</v>
      </c>
      <c r="G25" s="111">
        <v>1.0</v>
      </c>
      <c r="H25" s="112">
        <v>6341.21</v>
      </c>
      <c r="I25" s="124">
        <f>SUM(H25+H26+H27+H28)</f>
        <v>57186.03</v>
      </c>
      <c r="J25" s="118">
        <f t="shared" si="4"/>
        <v>69195.0963</v>
      </c>
      <c r="K25" s="119"/>
      <c r="L25" s="119" t="s">
        <v>260</v>
      </c>
      <c r="M25" s="119" t="s">
        <v>216</v>
      </c>
      <c r="N25" s="26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>
      <c r="A26" s="15"/>
      <c r="B26" s="125"/>
      <c r="C26" s="125"/>
      <c r="D26" s="125"/>
      <c r="E26" s="111" t="s">
        <v>261</v>
      </c>
      <c r="F26" s="125"/>
      <c r="G26" s="111">
        <v>12.0</v>
      </c>
      <c r="H26" s="112">
        <v>21717.64</v>
      </c>
      <c r="I26" s="125"/>
      <c r="J26" s="125"/>
      <c r="K26" s="125"/>
      <c r="L26" s="125"/>
      <c r="M26" s="125"/>
      <c r="N26" s="26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>
      <c r="A27" s="15"/>
      <c r="B27" s="125"/>
      <c r="C27" s="125"/>
      <c r="D27" s="125"/>
      <c r="E27" s="111" t="s">
        <v>262</v>
      </c>
      <c r="F27" s="125"/>
      <c r="G27" s="111">
        <v>12.0</v>
      </c>
      <c r="H27" s="112">
        <v>13937.2</v>
      </c>
      <c r="I27" s="125"/>
      <c r="J27" s="125"/>
      <c r="K27" s="125"/>
      <c r="L27" s="125"/>
      <c r="M27" s="12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>
      <c r="A28" s="15"/>
      <c r="B28" s="120"/>
      <c r="C28" s="120"/>
      <c r="D28" s="120"/>
      <c r="E28" s="111" t="s">
        <v>241</v>
      </c>
      <c r="F28" s="120"/>
      <c r="G28" s="111">
        <v>12.0</v>
      </c>
      <c r="H28" s="112">
        <v>15189.98</v>
      </c>
      <c r="I28" s="120"/>
      <c r="J28" s="120"/>
      <c r="K28" s="120"/>
      <c r="L28" s="120"/>
      <c r="M28" s="120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>
      <c r="A29" s="15"/>
      <c r="B29" s="110">
        <v>46091.0</v>
      </c>
      <c r="C29" s="111" t="s">
        <v>263</v>
      </c>
      <c r="D29" s="127" t="s">
        <v>264</v>
      </c>
      <c r="E29" s="111" t="s">
        <v>261</v>
      </c>
      <c r="F29" s="111" t="s">
        <v>236</v>
      </c>
      <c r="G29" s="111">
        <v>-6.0</v>
      </c>
      <c r="H29" s="128">
        <v>-10858.82</v>
      </c>
      <c r="I29" s="129">
        <f>H29</f>
        <v>-10858.82</v>
      </c>
      <c r="J29" s="128">
        <f t="shared" ref="J29:J30" si="5">I29*21%+I29</f>
        <v>-13139.1722</v>
      </c>
      <c r="K29" s="111"/>
      <c r="L29" s="111" t="s">
        <v>265</v>
      </c>
      <c r="M29" s="111" t="s">
        <v>216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>
      <c r="A30" s="76"/>
      <c r="B30" s="130">
        <v>46095.0</v>
      </c>
      <c r="C30" s="119" t="s">
        <v>212</v>
      </c>
      <c r="D30" s="119" t="s">
        <v>266</v>
      </c>
      <c r="E30" s="111" t="s">
        <v>267</v>
      </c>
      <c r="F30" s="119" t="s">
        <v>268</v>
      </c>
      <c r="G30" s="111">
        <v>27.0</v>
      </c>
      <c r="H30" s="112">
        <v>34629.98</v>
      </c>
      <c r="I30" s="124">
        <f>H30+H31+H32</f>
        <v>157463.89</v>
      </c>
      <c r="J30" s="118">
        <f t="shared" si="5"/>
        <v>190531.3069</v>
      </c>
      <c r="K30" s="119"/>
      <c r="L30" s="119" t="s">
        <v>269</v>
      </c>
      <c r="M30" s="119" t="s">
        <v>270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>
      <c r="A31" s="15"/>
      <c r="B31" s="125"/>
      <c r="C31" s="125"/>
      <c r="D31" s="125"/>
      <c r="E31" s="131" t="s">
        <v>271</v>
      </c>
      <c r="F31" s="125"/>
      <c r="G31" s="111">
        <v>2.0</v>
      </c>
      <c r="H31" s="112">
        <v>11328.79</v>
      </c>
      <c r="I31" s="125"/>
      <c r="J31" s="125"/>
      <c r="K31" s="125"/>
      <c r="L31" s="125"/>
      <c r="M31" s="12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>
      <c r="A32" s="15"/>
      <c r="B32" s="120"/>
      <c r="C32" s="120"/>
      <c r="D32" s="120"/>
      <c r="E32" s="131" t="s">
        <v>272</v>
      </c>
      <c r="F32" s="120"/>
      <c r="G32" s="111">
        <v>4.0</v>
      </c>
      <c r="H32" s="112">
        <v>111505.12</v>
      </c>
      <c r="I32" s="120"/>
      <c r="J32" s="120"/>
      <c r="K32" s="120"/>
      <c r="L32" s="120"/>
      <c r="M32" s="120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>
      <c r="A33" s="15"/>
      <c r="B33" s="110">
        <v>46097.0</v>
      </c>
      <c r="C33" s="111" t="s">
        <v>212</v>
      </c>
      <c r="D33" s="111" t="s">
        <v>273</v>
      </c>
      <c r="E33" s="111" t="s">
        <v>274</v>
      </c>
      <c r="F33" s="111" t="s">
        <v>275</v>
      </c>
      <c r="G33" s="111">
        <v>1.0</v>
      </c>
      <c r="H33" s="112">
        <v>63255.54</v>
      </c>
      <c r="I33" s="121">
        <f t="shared" ref="I33:I36" si="6">H33</f>
        <v>63255.54</v>
      </c>
      <c r="J33" s="112">
        <f t="shared" ref="J33:J35" si="7">I33*21%+I33</f>
        <v>76539.2034</v>
      </c>
      <c r="K33" s="122"/>
      <c r="L33" s="122"/>
      <c r="M33" s="111" t="s">
        <v>216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>
      <c r="A34" s="15"/>
      <c r="B34" s="110">
        <v>46111.0</v>
      </c>
      <c r="C34" s="111" t="s">
        <v>212</v>
      </c>
      <c r="D34" s="111" t="s">
        <v>276</v>
      </c>
      <c r="E34" s="111" t="s">
        <v>277</v>
      </c>
      <c r="F34" s="111" t="s">
        <v>215</v>
      </c>
      <c r="G34" s="111">
        <v>1.0</v>
      </c>
      <c r="H34" s="112">
        <v>37250.97</v>
      </c>
      <c r="I34" s="121">
        <f t="shared" si="6"/>
        <v>37250.97</v>
      </c>
      <c r="J34" s="112">
        <f t="shared" si="7"/>
        <v>45073.6737</v>
      </c>
      <c r="K34" s="122"/>
      <c r="L34" s="122"/>
      <c r="M34" s="111" t="s">
        <v>216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>
      <c r="A35" s="15"/>
      <c r="B35" s="110">
        <v>46120.0</v>
      </c>
      <c r="C35" s="111" t="s">
        <v>212</v>
      </c>
      <c r="D35" s="111" t="s">
        <v>278</v>
      </c>
      <c r="E35" s="111" t="s">
        <v>279</v>
      </c>
      <c r="F35" s="111" t="s">
        <v>280</v>
      </c>
      <c r="G35" s="111">
        <v>1.0</v>
      </c>
      <c r="H35" s="112">
        <v>24177.28</v>
      </c>
      <c r="I35" s="121">
        <f t="shared" si="6"/>
        <v>24177.28</v>
      </c>
      <c r="J35" s="112">
        <f t="shared" si="7"/>
        <v>29254.5088</v>
      </c>
      <c r="K35" s="122"/>
      <c r="L35" s="122"/>
      <c r="M35" s="111" t="s">
        <v>216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>
      <c r="A36" s="15"/>
      <c r="B36" s="110">
        <v>46134.0</v>
      </c>
      <c r="C36" s="111" t="s">
        <v>212</v>
      </c>
      <c r="D36" s="111" t="s">
        <v>281</v>
      </c>
      <c r="E36" s="111" t="s">
        <v>282</v>
      </c>
      <c r="F36" s="111" t="s">
        <v>215</v>
      </c>
      <c r="G36" s="111">
        <v>1.0</v>
      </c>
      <c r="H36" s="112">
        <v>85650.2</v>
      </c>
      <c r="I36" s="121">
        <f t="shared" si="6"/>
        <v>85650.2</v>
      </c>
      <c r="J36" s="112">
        <f>I36</f>
        <v>85650.2</v>
      </c>
      <c r="K36" s="112">
        <f>J36*10.5%+J36</f>
        <v>94643.471</v>
      </c>
      <c r="L36" s="122"/>
      <c r="M36" s="111" t="s">
        <v>216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>
      <c r="A37" s="15"/>
      <c r="B37" s="123">
        <v>46141.0</v>
      </c>
      <c r="C37" s="119" t="s">
        <v>212</v>
      </c>
      <c r="D37" s="119" t="s">
        <v>283</v>
      </c>
      <c r="E37" s="111" t="s">
        <v>284</v>
      </c>
      <c r="F37" s="126"/>
      <c r="G37" s="111">
        <v>5.0</v>
      </c>
      <c r="H37" s="112">
        <v>16239.23</v>
      </c>
      <c r="I37" s="124">
        <f>H37+H38+H39</f>
        <v>44580.24</v>
      </c>
      <c r="J37" s="118">
        <f>I37*21%+I37</f>
        <v>53942.0904</v>
      </c>
      <c r="K37" s="126"/>
      <c r="L37" s="122"/>
      <c r="M37" s="111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>
      <c r="A38" s="15"/>
      <c r="B38" s="125"/>
      <c r="C38" s="125"/>
      <c r="D38" s="125"/>
      <c r="E38" s="111" t="s">
        <v>285</v>
      </c>
      <c r="F38" s="125"/>
      <c r="G38" s="111">
        <v>1.0</v>
      </c>
      <c r="H38" s="112">
        <v>3542.63</v>
      </c>
      <c r="I38" s="125"/>
      <c r="J38" s="125"/>
      <c r="K38" s="125"/>
      <c r="L38" s="122"/>
      <c r="M38" s="111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>
      <c r="A39" s="15"/>
      <c r="B39" s="120"/>
      <c r="C39" s="120"/>
      <c r="D39" s="120"/>
      <c r="E39" s="111" t="s">
        <v>286</v>
      </c>
      <c r="F39" s="120"/>
      <c r="G39" s="111">
        <v>7.0</v>
      </c>
      <c r="H39" s="112">
        <v>24798.38</v>
      </c>
      <c r="I39" s="120"/>
      <c r="J39" s="120"/>
      <c r="K39" s="120"/>
      <c r="L39" s="122"/>
      <c r="M39" s="111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>
      <c r="A40" s="15"/>
      <c r="B40" s="110">
        <v>46142.0</v>
      </c>
      <c r="C40" s="111" t="s">
        <v>212</v>
      </c>
      <c r="D40" s="111" t="s">
        <v>287</v>
      </c>
      <c r="E40" s="111" t="s">
        <v>288</v>
      </c>
      <c r="F40" s="122"/>
      <c r="G40" s="111">
        <v>1.0</v>
      </c>
      <c r="H40" s="112">
        <v>31350.18</v>
      </c>
      <c r="I40" s="112">
        <v>31350.18</v>
      </c>
      <c r="J40" s="112">
        <f>I40*21%+I40</f>
        <v>37933.7178</v>
      </c>
      <c r="K40" s="122"/>
      <c r="L40" s="122"/>
      <c r="M40" s="111" t="s">
        <v>216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>
      <c r="A41" s="15"/>
      <c r="B41" s="132"/>
      <c r="C41" s="122"/>
      <c r="D41" s="122"/>
      <c r="E41" s="122"/>
      <c r="F41" s="122"/>
      <c r="G41" s="122"/>
      <c r="H41" s="121"/>
      <c r="I41" s="121">
        <f t="shared" ref="I41:J41" si="8">H41*21%+H41</f>
        <v>0</v>
      </c>
      <c r="J41" s="112">
        <f t="shared" si="8"/>
        <v>0</v>
      </c>
      <c r="K41" s="122"/>
      <c r="L41" s="122"/>
      <c r="M41" s="122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>
      <c r="A42" s="15"/>
      <c r="B42" s="132"/>
      <c r="C42" s="122"/>
      <c r="D42" s="122"/>
      <c r="E42" s="122"/>
      <c r="F42" s="122"/>
      <c r="G42" s="122"/>
      <c r="H42" s="121"/>
      <c r="I42" s="121">
        <f t="shared" ref="I42:J42" si="9">H42*21%+H42</f>
        <v>0</v>
      </c>
      <c r="J42" s="112">
        <f t="shared" si="9"/>
        <v>0</v>
      </c>
      <c r="K42" s="122"/>
      <c r="L42" s="122"/>
      <c r="M42" s="122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>
      <c r="A43" s="15"/>
      <c r="B43" s="132"/>
      <c r="C43" s="122"/>
      <c r="D43" s="122"/>
      <c r="E43" s="122"/>
      <c r="F43" s="122"/>
      <c r="G43" s="122"/>
      <c r="H43" s="121"/>
      <c r="I43" s="121">
        <f t="shared" ref="I43:J43" si="10">H43*21%+H43</f>
        <v>0</v>
      </c>
      <c r="J43" s="112">
        <f t="shared" si="10"/>
        <v>0</v>
      </c>
      <c r="K43" s="122"/>
      <c r="L43" s="122"/>
      <c r="M43" s="122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>
      <c r="A44" s="15"/>
      <c r="B44" s="132"/>
      <c r="C44" s="122"/>
      <c r="D44" s="122"/>
      <c r="E44" s="122"/>
      <c r="F44" s="122"/>
      <c r="G44" s="122"/>
      <c r="H44" s="121"/>
      <c r="I44" s="121">
        <f t="shared" ref="I44:J44" si="11">H44*21%+H44</f>
        <v>0</v>
      </c>
      <c r="J44" s="112">
        <f t="shared" si="11"/>
        <v>0</v>
      </c>
      <c r="K44" s="122"/>
      <c r="L44" s="122"/>
      <c r="M44" s="122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>
      <c r="A45" s="15"/>
      <c r="B45" s="132"/>
      <c r="C45" s="122"/>
      <c r="D45" s="122"/>
      <c r="E45" s="122"/>
      <c r="F45" s="122"/>
      <c r="G45" s="122"/>
      <c r="H45" s="121"/>
      <c r="I45" s="121">
        <f t="shared" ref="I45:J45" si="12">H45*21%+H45</f>
        <v>0</v>
      </c>
      <c r="J45" s="112">
        <f t="shared" si="12"/>
        <v>0</v>
      </c>
      <c r="K45" s="122"/>
      <c r="L45" s="122"/>
      <c r="M45" s="122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>
      <c r="A46" s="15"/>
      <c r="B46" s="132"/>
      <c r="C46" s="122"/>
      <c r="D46" s="122"/>
      <c r="E46" s="122"/>
      <c r="F46" s="122"/>
      <c r="G46" s="122"/>
      <c r="H46" s="121"/>
      <c r="I46" s="121">
        <f t="shared" ref="I46:J46" si="13">H46*21%+H46</f>
        <v>0</v>
      </c>
      <c r="J46" s="112">
        <f t="shared" si="13"/>
        <v>0</v>
      </c>
      <c r="K46" s="122"/>
      <c r="L46" s="122"/>
      <c r="M46" s="122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>
      <c r="A47" s="15"/>
      <c r="B47" s="132"/>
      <c r="C47" s="122"/>
      <c r="D47" s="122"/>
      <c r="E47" s="122"/>
      <c r="F47" s="122"/>
      <c r="G47" s="122"/>
      <c r="H47" s="121"/>
      <c r="I47" s="121">
        <f t="shared" ref="I47:J47" si="14">H47*21%+H47</f>
        <v>0</v>
      </c>
      <c r="J47" s="112">
        <f t="shared" si="14"/>
        <v>0</v>
      </c>
      <c r="K47" s="122"/>
      <c r="L47" s="122"/>
      <c r="M47" s="122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>
      <c r="A48" s="15"/>
      <c r="B48" s="132"/>
      <c r="C48" s="122"/>
      <c r="D48" s="122"/>
      <c r="E48" s="122"/>
      <c r="F48" s="122"/>
      <c r="G48" s="122"/>
      <c r="H48" s="121"/>
      <c r="I48" s="121">
        <f t="shared" ref="I48:J48" si="15">H48*21%+H48</f>
        <v>0</v>
      </c>
      <c r="J48" s="112">
        <f t="shared" si="15"/>
        <v>0</v>
      </c>
      <c r="K48" s="122"/>
      <c r="L48" s="122"/>
      <c r="M48" s="122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>
      <c r="A49" s="15"/>
      <c r="B49" s="132"/>
      <c r="C49" s="122"/>
      <c r="D49" s="122"/>
      <c r="E49" s="122"/>
      <c r="F49" s="122"/>
      <c r="G49" s="122"/>
      <c r="H49" s="121"/>
      <c r="I49" s="121">
        <f t="shared" ref="I49:J49" si="16">H49*21%+H49</f>
        <v>0</v>
      </c>
      <c r="J49" s="112">
        <f t="shared" si="16"/>
        <v>0</v>
      </c>
      <c r="K49" s="122"/>
      <c r="L49" s="122"/>
      <c r="M49" s="122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>
      <c r="A50" s="15"/>
      <c r="B50" s="132"/>
      <c r="C50" s="122"/>
      <c r="D50" s="122"/>
      <c r="E50" s="122"/>
      <c r="F50" s="122"/>
      <c r="G50" s="122"/>
      <c r="H50" s="121"/>
      <c r="I50" s="121">
        <f t="shared" ref="I50:J50" si="17">H50*21%+H50</f>
        <v>0</v>
      </c>
      <c r="J50" s="112">
        <f t="shared" si="17"/>
        <v>0</v>
      </c>
      <c r="K50" s="122"/>
      <c r="L50" s="122"/>
      <c r="M50" s="122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>
      <c r="A51" s="15"/>
      <c r="B51" s="132"/>
      <c r="C51" s="122"/>
      <c r="D51" s="122"/>
      <c r="E51" s="122"/>
      <c r="F51" s="122"/>
      <c r="G51" s="122"/>
      <c r="H51" s="121"/>
      <c r="I51" s="121">
        <f t="shared" ref="I51:J51" si="18">H51*21%+H51</f>
        <v>0</v>
      </c>
      <c r="J51" s="112">
        <f t="shared" si="18"/>
        <v>0</v>
      </c>
      <c r="K51" s="122"/>
      <c r="L51" s="122"/>
      <c r="M51" s="122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>
      <c r="A52" s="15"/>
      <c r="B52" s="132"/>
      <c r="C52" s="122"/>
      <c r="D52" s="122"/>
      <c r="E52" s="122"/>
      <c r="F52" s="122"/>
      <c r="G52" s="122"/>
      <c r="H52" s="121"/>
      <c r="I52" s="121">
        <f t="shared" ref="I52:J52" si="19">H52*21%+H52</f>
        <v>0</v>
      </c>
      <c r="J52" s="112">
        <f t="shared" si="19"/>
        <v>0</v>
      </c>
      <c r="K52" s="122"/>
      <c r="L52" s="122"/>
      <c r="M52" s="122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>
      <c r="A53" s="15"/>
      <c r="B53" s="132"/>
      <c r="C53" s="122"/>
      <c r="D53" s="122"/>
      <c r="E53" s="122"/>
      <c r="F53" s="122"/>
      <c r="G53" s="122"/>
      <c r="H53" s="121"/>
      <c r="I53" s="121">
        <f t="shared" ref="I53:J53" si="20">H53*21%+H53</f>
        <v>0</v>
      </c>
      <c r="J53" s="112">
        <f t="shared" si="20"/>
        <v>0</v>
      </c>
      <c r="K53" s="122"/>
      <c r="L53" s="122"/>
      <c r="M53" s="122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>
      <c r="A54" s="15"/>
      <c r="B54" s="132"/>
      <c r="C54" s="122"/>
      <c r="D54" s="122"/>
      <c r="E54" s="122"/>
      <c r="F54" s="122"/>
      <c r="G54" s="122"/>
      <c r="H54" s="121"/>
      <c r="I54" s="121">
        <f t="shared" ref="I54:J54" si="21">H54*21%+H54</f>
        <v>0</v>
      </c>
      <c r="J54" s="112">
        <f t="shared" si="21"/>
        <v>0</v>
      </c>
      <c r="K54" s="122"/>
      <c r="L54" s="122"/>
      <c r="M54" s="122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>
      <c r="A55" s="15"/>
      <c r="B55" s="132"/>
      <c r="C55" s="122"/>
      <c r="D55" s="122"/>
      <c r="E55" s="122"/>
      <c r="F55" s="122"/>
      <c r="G55" s="122"/>
      <c r="H55" s="121"/>
      <c r="I55" s="121">
        <f t="shared" ref="I55:J55" si="22">H55*21%+H55</f>
        <v>0</v>
      </c>
      <c r="J55" s="112">
        <f t="shared" si="22"/>
        <v>0</v>
      </c>
      <c r="K55" s="122"/>
      <c r="L55" s="122"/>
      <c r="M55" s="122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>
      <c r="A56" s="15"/>
      <c r="B56" s="132"/>
      <c r="C56" s="122"/>
      <c r="D56" s="122"/>
      <c r="E56" s="122"/>
      <c r="F56" s="122"/>
      <c r="G56" s="122"/>
      <c r="H56" s="121"/>
      <c r="I56" s="121">
        <f t="shared" ref="I56:J56" si="23">H56*21%+H56</f>
        <v>0</v>
      </c>
      <c r="J56" s="112">
        <f t="shared" si="23"/>
        <v>0</v>
      </c>
      <c r="K56" s="122"/>
      <c r="L56" s="122"/>
      <c r="M56" s="122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>
      <c r="A57" s="15"/>
      <c r="B57" s="132"/>
      <c r="C57" s="122"/>
      <c r="D57" s="122"/>
      <c r="E57" s="122"/>
      <c r="F57" s="122"/>
      <c r="G57" s="122"/>
      <c r="H57" s="121"/>
      <c r="I57" s="121">
        <f t="shared" ref="I57:J57" si="24">H57*21%+H57</f>
        <v>0</v>
      </c>
      <c r="J57" s="112">
        <f t="shared" si="24"/>
        <v>0</v>
      </c>
      <c r="K57" s="122"/>
      <c r="L57" s="122"/>
      <c r="M57" s="122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>
      <c r="A58" s="15"/>
      <c r="B58" s="132"/>
      <c r="C58" s="122"/>
      <c r="D58" s="122"/>
      <c r="E58" s="122"/>
      <c r="F58" s="122"/>
      <c r="G58" s="122"/>
      <c r="H58" s="121"/>
      <c r="I58" s="121">
        <f t="shared" ref="I58:J58" si="25">H58*21%+H58</f>
        <v>0</v>
      </c>
      <c r="J58" s="112">
        <f t="shared" si="25"/>
        <v>0</v>
      </c>
      <c r="K58" s="122"/>
      <c r="L58" s="122"/>
      <c r="M58" s="122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>
      <c r="A59" s="15"/>
      <c r="B59" s="132"/>
      <c r="C59" s="122"/>
      <c r="D59" s="122"/>
      <c r="E59" s="122"/>
      <c r="F59" s="122"/>
      <c r="G59" s="122"/>
      <c r="H59" s="121"/>
      <c r="I59" s="121">
        <f t="shared" ref="I59:J59" si="26">H59*21%+H59</f>
        <v>0</v>
      </c>
      <c r="J59" s="112">
        <f t="shared" si="26"/>
        <v>0</v>
      </c>
      <c r="K59" s="122"/>
      <c r="L59" s="122"/>
      <c r="M59" s="122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>
      <c r="A60" s="15"/>
      <c r="B60" s="132"/>
      <c r="C60" s="122"/>
      <c r="D60" s="122"/>
      <c r="E60" s="122"/>
      <c r="F60" s="122"/>
      <c r="G60" s="122"/>
      <c r="H60" s="121"/>
      <c r="I60" s="121">
        <f t="shared" ref="I60:J60" si="27">H60*21%+H60</f>
        <v>0</v>
      </c>
      <c r="J60" s="112">
        <f t="shared" si="27"/>
        <v>0</v>
      </c>
      <c r="K60" s="122"/>
      <c r="L60" s="122"/>
      <c r="M60" s="122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>
      <c r="A61" s="15"/>
      <c r="B61" s="132"/>
      <c r="C61" s="122"/>
      <c r="D61" s="122"/>
      <c r="E61" s="122"/>
      <c r="F61" s="122"/>
      <c r="G61" s="122"/>
      <c r="H61" s="121"/>
      <c r="I61" s="121">
        <f t="shared" ref="I61:J61" si="28">H61*21%+H61</f>
        <v>0</v>
      </c>
      <c r="J61" s="112">
        <f t="shared" si="28"/>
        <v>0</v>
      </c>
      <c r="K61" s="122"/>
      <c r="L61" s="122"/>
      <c r="M61" s="122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>
      <c r="A62" s="15"/>
      <c r="B62" s="132"/>
      <c r="C62" s="122"/>
      <c r="D62" s="122"/>
      <c r="E62" s="122"/>
      <c r="F62" s="122"/>
      <c r="G62" s="122"/>
      <c r="H62" s="121"/>
      <c r="I62" s="121">
        <f t="shared" ref="I62:J62" si="29">H62*21%+H62</f>
        <v>0</v>
      </c>
      <c r="J62" s="112">
        <f t="shared" si="29"/>
        <v>0</v>
      </c>
      <c r="K62" s="122"/>
      <c r="L62" s="122"/>
      <c r="M62" s="122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>
      <c r="A63" s="15"/>
      <c r="B63" s="132"/>
      <c r="C63" s="122"/>
      <c r="D63" s="122"/>
      <c r="E63" s="122"/>
      <c r="F63" s="122"/>
      <c r="G63" s="122"/>
      <c r="H63" s="121"/>
      <c r="I63" s="121">
        <f t="shared" ref="I63:J63" si="30">H63*21%+H63</f>
        <v>0</v>
      </c>
      <c r="J63" s="112">
        <f t="shared" si="30"/>
        <v>0</v>
      </c>
      <c r="K63" s="122"/>
      <c r="L63" s="122"/>
      <c r="M63" s="122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>
      <c r="A64" s="15"/>
      <c r="B64" s="132"/>
      <c r="C64" s="122"/>
      <c r="D64" s="122"/>
      <c r="E64" s="122"/>
      <c r="F64" s="122"/>
      <c r="G64" s="122"/>
      <c r="H64" s="121"/>
      <c r="I64" s="121">
        <f t="shared" ref="I64:J64" si="31">H64*21%+H64</f>
        <v>0</v>
      </c>
      <c r="J64" s="112">
        <f t="shared" si="31"/>
        <v>0</v>
      </c>
      <c r="K64" s="122"/>
      <c r="L64" s="122"/>
      <c r="M64" s="122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>
      <c r="A65" s="15"/>
      <c r="B65" s="132"/>
      <c r="C65" s="122"/>
      <c r="D65" s="122"/>
      <c r="E65" s="122"/>
      <c r="F65" s="122"/>
      <c r="G65" s="122"/>
      <c r="H65" s="121"/>
      <c r="I65" s="121">
        <f t="shared" ref="I65:J65" si="32">H65*21%+H65</f>
        <v>0</v>
      </c>
      <c r="J65" s="112">
        <f t="shared" si="32"/>
        <v>0</v>
      </c>
      <c r="K65" s="122"/>
      <c r="L65" s="122"/>
      <c r="M65" s="122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>
      <c r="A66" s="15"/>
      <c r="B66" s="132"/>
      <c r="C66" s="122"/>
      <c r="D66" s="122"/>
      <c r="E66" s="122"/>
      <c r="F66" s="122"/>
      <c r="G66" s="122"/>
      <c r="H66" s="121"/>
      <c r="I66" s="121">
        <f t="shared" ref="I66:J66" si="33">H66*21%+H66</f>
        <v>0</v>
      </c>
      <c r="J66" s="112">
        <f t="shared" si="33"/>
        <v>0</v>
      </c>
      <c r="K66" s="122"/>
      <c r="L66" s="122"/>
      <c r="M66" s="122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>
      <c r="A67" s="15"/>
      <c r="B67" s="132"/>
      <c r="C67" s="122"/>
      <c r="D67" s="122"/>
      <c r="E67" s="122"/>
      <c r="F67" s="122"/>
      <c r="G67" s="122"/>
      <c r="H67" s="121"/>
      <c r="I67" s="121">
        <f t="shared" ref="I67:J67" si="34">H67*21%+H67</f>
        <v>0</v>
      </c>
      <c r="J67" s="112">
        <f t="shared" si="34"/>
        <v>0</v>
      </c>
      <c r="K67" s="122"/>
      <c r="L67" s="122"/>
      <c r="M67" s="122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>
      <c r="A68" s="15"/>
      <c r="B68" s="132"/>
      <c r="C68" s="122"/>
      <c r="D68" s="122"/>
      <c r="E68" s="122"/>
      <c r="F68" s="122"/>
      <c r="G68" s="122"/>
      <c r="H68" s="121"/>
      <c r="I68" s="121">
        <f t="shared" ref="I68:J68" si="35">H68*21%+H68</f>
        <v>0</v>
      </c>
      <c r="J68" s="112">
        <f t="shared" si="35"/>
        <v>0</v>
      </c>
      <c r="K68" s="122"/>
      <c r="L68" s="122"/>
      <c r="M68" s="122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>
      <c r="A69" s="15"/>
      <c r="B69" s="132"/>
      <c r="C69" s="122"/>
      <c r="D69" s="122"/>
      <c r="E69" s="122"/>
      <c r="F69" s="122"/>
      <c r="G69" s="122"/>
      <c r="H69" s="121"/>
      <c r="I69" s="121">
        <f t="shared" ref="I69:J69" si="36">H69*21%+H69</f>
        <v>0</v>
      </c>
      <c r="J69" s="112">
        <f t="shared" si="36"/>
        <v>0</v>
      </c>
      <c r="K69" s="122"/>
      <c r="L69" s="122"/>
      <c r="M69" s="122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>
      <c r="A70" s="15"/>
      <c r="B70" s="132"/>
      <c r="C70" s="122"/>
      <c r="D70" s="122"/>
      <c r="E70" s="122"/>
      <c r="F70" s="122"/>
      <c r="G70" s="122"/>
      <c r="H70" s="121"/>
      <c r="I70" s="121">
        <f t="shared" ref="I70:J70" si="37">H70*21%+H70</f>
        <v>0</v>
      </c>
      <c r="J70" s="112">
        <f t="shared" si="37"/>
        <v>0</v>
      </c>
      <c r="K70" s="122"/>
      <c r="L70" s="122"/>
      <c r="M70" s="122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>
      <c r="A71" s="15"/>
      <c r="B71" s="132"/>
      <c r="C71" s="122"/>
      <c r="D71" s="122"/>
      <c r="E71" s="122"/>
      <c r="F71" s="122"/>
      <c r="G71" s="122"/>
      <c r="H71" s="121"/>
      <c r="I71" s="121">
        <f t="shared" ref="I71:J71" si="38">H71*21%+H71</f>
        <v>0</v>
      </c>
      <c r="J71" s="112">
        <f t="shared" si="38"/>
        <v>0</v>
      </c>
      <c r="K71" s="122"/>
      <c r="L71" s="122"/>
      <c r="M71" s="122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>
      <c r="A72" s="15"/>
      <c r="B72" s="132"/>
      <c r="C72" s="122"/>
      <c r="D72" s="122"/>
      <c r="E72" s="122"/>
      <c r="F72" s="122"/>
      <c r="G72" s="122"/>
      <c r="H72" s="121"/>
      <c r="I72" s="121">
        <f t="shared" ref="I72:J72" si="39">H72*21%+H72</f>
        <v>0</v>
      </c>
      <c r="J72" s="112">
        <f t="shared" si="39"/>
        <v>0</v>
      </c>
      <c r="K72" s="122"/>
      <c r="L72" s="122"/>
      <c r="M72" s="122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>
      <c r="A73" s="15"/>
      <c r="B73" s="132"/>
      <c r="C73" s="122"/>
      <c r="D73" s="122"/>
      <c r="E73" s="122"/>
      <c r="F73" s="122"/>
      <c r="G73" s="122"/>
      <c r="H73" s="121"/>
      <c r="I73" s="121">
        <f t="shared" ref="I73:J73" si="40">H73*21%+H73</f>
        <v>0</v>
      </c>
      <c r="J73" s="112">
        <f t="shared" si="40"/>
        <v>0</v>
      </c>
      <c r="K73" s="122"/>
      <c r="L73" s="122"/>
      <c r="M73" s="122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>
      <c r="A74" s="15"/>
      <c r="B74" s="132"/>
      <c r="C74" s="122"/>
      <c r="D74" s="122"/>
      <c r="E74" s="122"/>
      <c r="F74" s="122"/>
      <c r="G74" s="122"/>
      <c r="H74" s="121"/>
      <c r="I74" s="121">
        <f t="shared" ref="I74:J74" si="41">H74*21%+H74</f>
        <v>0</v>
      </c>
      <c r="J74" s="112">
        <f t="shared" si="41"/>
        <v>0</v>
      </c>
      <c r="K74" s="122"/>
      <c r="L74" s="122"/>
      <c r="M74" s="122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>
      <c r="A75" s="15"/>
      <c r="B75" s="132"/>
      <c r="C75" s="122"/>
      <c r="D75" s="122"/>
      <c r="E75" s="122"/>
      <c r="F75" s="122"/>
      <c r="G75" s="122"/>
      <c r="H75" s="121"/>
      <c r="I75" s="121">
        <f t="shared" ref="I75:J75" si="42">H75*21%+H75</f>
        <v>0</v>
      </c>
      <c r="J75" s="112">
        <f t="shared" si="42"/>
        <v>0</v>
      </c>
      <c r="K75" s="122"/>
      <c r="L75" s="122"/>
      <c r="M75" s="122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>
      <c r="A76" s="15"/>
      <c r="B76" s="132"/>
      <c r="C76" s="122"/>
      <c r="D76" s="122"/>
      <c r="E76" s="122"/>
      <c r="F76" s="122"/>
      <c r="G76" s="122"/>
      <c r="H76" s="121"/>
      <c r="I76" s="121">
        <f t="shared" ref="I76:J76" si="43">H76*21%+H76</f>
        <v>0</v>
      </c>
      <c r="J76" s="112">
        <f t="shared" si="43"/>
        <v>0</v>
      </c>
      <c r="K76" s="122"/>
      <c r="L76" s="122"/>
      <c r="M76" s="122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>
      <c r="A77" s="15"/>
      <c r="B77" s="132"/>
      <c r="C77" s="122"/>
      <c r="D77" s="122"/>
      <c r="E77" s="122"/>
      <c r="F77" s="122"/>
      <c r="G77" s="122"/>
      <c r="H77" s="121"/>
      <c r="I77" s="121">
        <f t="shared" ref="I77:J77" si="44">H77*21%+H77</f>
        <v>0</v>
      </c>
      <c r="J77" s="112">
        <f t="shared" si="44"/>
        <v>0</v>
      </c>
      <c r="K77" s="122"/>
      <c r="L77" s="122"/>
      <c r="M77" s="122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>
      <c r="A78" s="15"/>
      <c r="B78" s="132"/>
      <c r="C78" s="122"/>
      <c r="D78" s="122"/>
      <c r="E78" s="122"/>
      <c r="F78" s="122"/>
      <c r="G78" s="122"/>
      <c r="H78" s="121"/>
      <c r="I78" s="121">
        <f t="shared" ref="I78:J78" si="45">H78*21%+H78</f>
        <v>0</v>
      </c>
      <c r="J78" s="112">
        <f t="shared" si="45"/>
        <v>0</v>
      </c>
      <c r="K78" s="122"/>
      <c r="L78" s="122"/>
      <c r="M78" s="122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>
      <c r="A79" s="15"/>
      <c r="B79" s="132"/>
      <c r="C79" s="122"/>
      <c r="D79" s="122"/>
      <c r="E79" s="122"/>
      <c r="F79" s="122"/>
      <c r="G79" s="122"/>
      <c r="H79" s="121"/>
      <c r="I79" s="121">
        <f t="shared" ref="I79:J79" si="46">H79*21%+H79</f>
        <v>0</v>
      </c>
      <c r="J79" s="112">
        <f t="shared" si="46"/>
        <v>0</v>
      </c>
      <c r="K79" s="122"/>
      <c r="L79" s="122"/>
      <c r="M79" s="122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>
      <c r="A80" s="15"/>
      <c r="B80" s="132"/>
      <c r="C80" s="122"/>
      <c r="D80" s="122"/>
      <c r="E80" s="122"/>
      <c r="F80" s="122"/>
      <c r="G80" s="122"/>
      <c r="H80" s="121"/>
      <c r="I80" s="121">
        <f t="shared" ref="I80:J80" si="47">H80*21%+H80</f>
        <v>0</v>
      </c>
      <c r="J80" s="112">
        <f t="shared" si="47"/>
        <v>0</v>
      </c>
      <c r="K80" s="122"/>
      <c r="L80" s="122"/>
      <c r="M80" s="122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>
      <c r="A81" s="15"/>
      <c r="B81" s="132"/>
      <c r="C81" s="122"/>
      <c r="D81" s="122"/>
      <c r="E81" s="122"/>
      <c r="F81" s="122"/>
      <c r="G81" s="122"/>
      <c r="H81" s="121"/>
      <c r="I81" s="121">
        <f t="shared" ref="I81:J81" si="48">H81*21%+H81</f>
        <v>0</v>
      </c>
      <c r="J81" s="112">
        <f t="shared" si="48"/>
        <v>0</v>
      </c>
      <c r="K81" s="122"/>
      <c r="L81" s="122"/>
      <c r="M81" s="122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>
      <c r="A82" s="15"/>
      <c r="B82" s="132"/>
      <c r="C82" s="122"/>
      <c r="D82" s="122"/>
      <c r="E82" s="122"/>
      <c r="F82" s="122"/>
      <c r="G82" s="122"/>
      <c r="H82" s="121"/>
      <c r="I82" s="121">
        <f t="shared" ref="I82:J82" si="49">H82*21%+H82</f>
        <v>0</v>
      </c>
      <c r="J82" s="112">
        <f t="shared" si="49"/>
        <v>0</v>
      </c>
      <c r="K82" s="122"/>
      <c r="L82" s="122"/>
      <c r="M82" s="122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>
      <c r="A83" s="15"/>
      <c r="B83" s="132"/>
      <c r="C83" s="122"/>
      <c r="D83" s="122"/>
      <c r="E83" s="122"/>
      <c r="F83" s="122"/>
      <c r="G83" s="122"/>
      <c r="H83" s="121"/>
      <c r="I83" s="121">
        <f t="shared" ref="I83:J83" si="50">H83*21%+H83</f>
        <v>0</v>
      </c>
      <c r="J83" s="112">
        <f t="shared" si="50"/>
        <v>0</v>
      </c>
      <c r="K83" s="122"/>
      <c r="L83" s="122"/>
      <c r="M83" s="122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>
      <c r="A84" s="15"/>
      <c r="B84" s="132"/>
      <c r="C84" s="122"/>
      <c r="D84" s="122"/>
      <c r="E84" s="122"/>
      <c r="F84" s="122"/>
      <c r="G84" s="122"/>
      <c r="H84" s="121"/>
      <c r="I84" s="121">
        <f t="shared" ref="I84:J84" si="51">H84*21%+H84</f>
        <v>0</v>
      </c>
      <c r="J84" s="112">
        <f t="shared" si="51"/>
        <v>0</v>
      </c>
      <c r="K84" s="122"/>
      <c r="L84" s="122"/>
      <c r="M84" s="122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>
      <c r="A85" s="15"/>
      <c r="B85" s="132"/>
      <c r="C85" s="122"/>
      <c r="D85" s="122"/>
      <c r="E85" s="122"/>
      <c r="F85" s="122"/>
      <c r="G85" s="122"/>
      <c r="H85" s="121"/>
      <c r="I85" s="121">
        <f t="shared" ref="I85:J85" si="52">H85*21%+H85</f>
        <v>0</v>
      </c>
      <c r="J85" s="112">
        <f t="shared" si="52"/>
        <v>0</v>
      </c>
      <c r="K85" s="122"/>
      <c r="L85" s="122"/>
      <c r="M85" s="122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>
      <c r="A86" s="15"/>
      <c r="B86" s="132"/>
      <c r="C86" s="122"/>
      <c r="D86" s="122"/>
      <c r="E86" s="122"/>
      <c r="F86" s="122"/>
      <c r="G86" s="122"/>
      <c r="H86" s="121"/>
      <c r="I86" s="121">
        <f t="shared" ref="I86:J86" si="53">H86*21%+H86</f>
        <v>0</v>
      </c>
      <c r="J86" s="112">
        <f t="shared" si="53"/>
        <v>0</v>
      </c>
      <c r="K86" s="122"/>
      <c r="L86" s="122"/>
      <c r="M86" s="122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>
      <c r="A87" s="15"/>
      <c r="B87" s="132"/>
      <c r="C87" s="122"/>
      <c r="D87" s="122"/>
      <c r="E87" s="122"/>
      <c r="F87" s="122"/>
      <c r="G87" s="122"/>
      <c r="H87" s="121"/>
      <c r="I87" s="121">
        <f t="shared" ref="I87:J87" si="54">H87*21%+H87</f>
        <v>0</v>
      </c>
      <c r="J87" s="112">
        <f t="shared" si="54"/>
        <v>0</v>
      </c>
      <c r="K87" s="122"/>
      <c r="L87" s="122"/>
      <c r="M87" s="122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>
      <c r="A88" s="15"/>
      <c r="B88" s="132"/>
      <c r="C88" s="122"/>
      <c r="D88" s="122"/>
      <c r="E88" s="122"/>
      <c r="F88" s="122"/>
      <c r="G88" s="122"/>
      <c r="H88" s="121"/>
      <c r="I88" s="121">
        <f t="shared" ref="I88:J88" si="55">H88*21%+H88</f>
        <v>0</v>
      </c>
      <c r="J88" s="112">
        <f t="shared" si="55"/>
        <v>0</v>
      </c>
      <c r="K88" s="122"/>
      <c r="L88" s="122"/>
      <c r="M88" s="122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>
      <c r="A89" s="15"/>
      <c r="B89" s="110"/>
      <c r="C89" s="111"/>
      <c r="D89" s="111"/>
      <c r="E89" s="111"/>
      <c r="F89" s="111"/>
      <c r="G89" s="111"/>
      <c r="H89" s="112"/>
      <c r="I89" s="121">
        <f t="shared" ref="I89:J89" si="56">H89*21%+H89</f>
        <v>0</v>
      </c>
      <c r="J89" s="112">
        <f t="shared" si="56"/>
        <v>0</v>
      </c>
      <c r="K89" s="111"/>
      <c r="L89" s="111"/>
      <c r="M89" s="111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>
      <c r="A90" s="15"/>
      <c r="B90" s="110"/>
      <c r="C90" s="111"/>
      <c r="D90" s="111"/>
      <c r="E90" s="111"/>
      <c r="F90" s="111"/>
      <c r="G90" s="111"/>
      <c r="H90" s="112"/>
      <c r="I90" s="121">
        <f t="shared" ref="I90:J90" si="57">H90*21%+H90</f>
        <v>0</v>
      </c>
      <c r="J90" s="112">
        <f t="shared" si="57"/>
        <v>0</v>
      </c>
      <c r="K90" s="111"/>
      <c r="L90" s="111"/>
      <c r="M90" s="111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>
      <c r="A91" s="15"/>
      <c r="B91" s="15"/>
      <c r="C91" s="15"/>
      <c r="D91" s="15"/>
      <c r="E91" s="15"/>
      <c r="F91" s="15"/>
      <c r="G91" s="15"/>
      <c r="H91" s="133"/>
      <c r="I91" s="133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>
      <c r="A92" s="15"/>
      <c r="B92" s="15"/>
      <c r="C92" s="15"/>
      <c r="D92" s="15"/>
      <c r="E92" s="15"/>
      <c r="F92" s="15"/>
      <c r="G92" s="15"/>
      <c r="H92" s="133"/>
      <c r="I92" s="133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>
      <c r="A93" s="15"/>
      <c r="B93" s="15"/>
      <c r="C93" s="15"/>
      <c r="D93" s="15"/>
      <c r="E93" s="15"/>
      <c r="F93" s="15"/>
      <c r="G93" s="15"/>
      <c r="H93" s="133"/>
      <c r="I93" s="133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>
      <c r="A94" s="15"/>
      <c r="B94" s="15"/>
      <c r="C94" s="15"/>
      <c r="D94" s="15"/>
      <c r="E94" s="15"/>
      <c r="F94" s="15"/>
      <c r="G94" s="15"/>
      <c r="H94" s="133"/>
      <c r="I94" s="133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>
      <c r="A95" s="15"/>
      <c r="B95" s="15"/>
      <c r="C95" s="15"/>
      <c r="D95" s="15"/>
      <c r="E95" s="15"/>
      <c r="F95" s="15"/>
      <c r="G95" s="15"/>
      <c r="H95" s="133"/>
      <c r="I95" s="133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>
      <c r="A96" s="15"/>
      <c r="B96" s="15"/>
      <c r="C96" s="15"/>
      <c r="D96" s="15"/>
      <c r="E96" s="15"/>
      <c r="F96" s="15"/>
      <c r="G96" s="15"/>
      <c r="H96" s="133"/>
      <c r="I96" s="133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>
      <c r="A97" s="15"/>
      <c r="B97" s="15"/>
      <c r="C97" s="15"/>
      <c r="D97" s="15"/>
      <c r="E97" s="15"/>
      <c r="F97" s="15"/>
      <c r="G97" s="15"/>
      <c r="H97" s="133"/>
      <c r="I97" s="133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>
      <c r="A98" s="15"/>
      <c r="B98" s="15"/>
      <c r="C98" s="15"/>
      <c r="D98" s="15"/>
      <c r="E98" s="15"/>
      <c r="F98" s="15"/>
      <c r="G98" s="15"/>
      <c r="H98" s="133"/>
      <c r="I98" s="133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>
      <c r="A99" s="15"/>
      <c r="B99" s="15"/>
      <c r="C99" s="15"/>
      <c r="D99" s="15"/>
      <c r="E99" s="15"/>
      <c r="F99" s="15"/>
      <c r="G99" s="15"/>
      <c r="H99" s="133"/>
      <c r="I99" s="133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>
      <c r="A100" s="15"/>
      <c r="B100" s="15"/>
      <c r="C100" s="15"/>
      <c r="D100" s="15"/>
      <c r="E100" s="15"/>
      <c r="F100" s="15"/>
      <c r="G100" s="15"/>
      <c r="H100" s="133"/>
      <c r="I100" s="133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>
      <c r="A101" s="15"/>
      <c r="B101" s="15"/>
      <c r="C101" s="15"/>
      <c r="D101" s="15"/>
      <c r="E101" s="15"/>
      <c r="F101" s="15"/>
      <c r="G101" s="15"/>
      <c r="H101" s="133"/>
      <c r="I101" s="133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>
      <c r="A102" s="15"/>
      <c r="B102" s="15"/>
      <c r="C102" s="15"/>
      <c r="D102" s="15"/>
      <c r="E102" s="15"/>
      <c r="F102" s="15"/>
      <c r="G102" s="15"/>
      <c r="H102" s="133"/>
      <c r="I102" s="133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>
      <c r="A103" s="15"/>
      <c r="B103" s="15"/>
      <c r="C103" s="15"/>
      <c r="D103" s="15"/>
      <c r="E103" s="15"/>
      <c r="F103" s="15"/>
      <c r="G103" s="15"/>
      <c r="H103" s="133"/>
      <c r="I103" s="133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>
      <c r="A104" s="15"/>
      <c r="B104" s="15"/>
      <c r="C104" s="15"/>
      <c r="D104" s="15"/>
      <c r="E104" s="15"/>
      <c r="F104" s="15"/>
      <c r="G104" s="15"/>
      <c r="H104" s="133"/>
      <c r="I104" s="133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>
      <c r="A105" s="15"/>
      <c r="B105" s="15"/>
      <c r="C105" s="15"/>
      <c r="D105" s="15"/>
      <c r="E105" s="15"/>
      <c r="F105" s="15"/>
      <c r="G105" s="15"/>
      <c r="H105" s="133"/>
      <c r="I105" s="133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>
      <c r="A106" s="15"/>
      <c r="B106" s="15"/>
      <c r="C106" s="15"/>
      <c r="D106" s="15"/>
      <c r="E106" s="15"/>
      <c r="F106" s="15"/>
      <c r="G106" s="15"/>
      <c r="H106" s="133"/>
      <c r="I106" s="133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>
      <c r="A107" s="15"/>
      <c r="B107" s="15"/>
      <c r="C107" s="15"/>
      <c r="D107" s="15"/>
      <c r="E107" s="15"/>
      <c r="F107" s="15"/>
      <c r="G107" s="15"/>
      <c r="H107" s="133"/>
      <c r="I107" s="133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>
      <c r="A108" s="15"/>
      <c r="B108" s="15"/>
      <c r="C108" s="15"/>
      <c r="D108" s="15"/>
      <c r="E108" s="15"/>
      <c r="F108" s="15"/>
      <c r="G108" s="15"/>
      <c r="H108" s="133"/>
      <c r="I108" s="133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>
      <c r="A109" s="15"/>
      <c r="B109" s="15"/>
      <c r="C109" s="15"/>
      <c r="D109" s="15"/>
      <c r="E109" s="15"/>
      <c r="F109" s="15"/>
      <c r="G109" s="15"/>
      <c r="H109" s="133"/>
      <c r="I109" s="133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>
      <c r="A110" s="15"/>
      <c r="B110" s="15"/>
      <c r="C110" s="15"/>
      <c r="D110" s="15"/>
      <c r="E110" s="15"/>
      <c r="F110" s="15"/>
      <c r="G110" s="15"/>
      <c r="H110" s="133"/>
      <c r="I110" s="133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>
      <c r="A111" s="15"/>
      <c r="B111" s="15"/>
      <c r="C111" s="15"/>
      <c r="D111" s="15"/>
      <c r="E111" s="15"/>
      <c r="F111" s="15"/>
      <c r="G111" s="15"/>
      <c r="H111" s="133"/>
      <c r="I111" s="133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>
      <c r="A112" s="15"/>
      <c r="B112" s="15"/>
      <c r="C112" s="15"/>
      <c r="D112" s="15"/>
      <c r="E112" s="15"/>
      <c r="F112" s="15"/>
      <c r="G112" s="15"/>
      <c r="H112" s="133"/>
      <c r="I112" s="133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>
      <c r="A113" s="15"/>
      <c r="B113" s="15"/>
      <c r="C113" s="15"/>
      <c r="D113" s="15"/>
      <c r="E113" s="15"/>
      <c r="F113" s="15"/>
      <c r="G113" s="15"/>
      <c r="H113" s="133"/>
      <c r="I113" s="133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>
      <c r="A114" s="15"/>
      <c r="B114" s="15"/>
      <c r="C114" s="15"/>
      <c r="D114" s="15"/>
      <c r="E114" s="15"/>
      <c r="F114" s="15"/>
      <c r="G114" s="15"/>
      <c r="H114" s="133"/>
      <c r="I114" s="133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>
      <c r="A115" s="15"/>
      <c r="B115" s="15"/>
      <c r="C115" s="15"/>
      <c r="D115" s="15"/>
      <c r="E115" s="15"/>
      <c r="F115" s="15"/>
      <c r="G115" s="15"/>
      <c r="H115" s="133"/>
      <c r="I115" s="133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>
      <c r="A116" s="15"/>
      <c r="B116" s="15"/>
      <c r="C116" s="15"/>
      <c r="D116" s="15"/>
      <c r="E116" s="15"/>
      <c r="F116" s="15"/>
      <c r="G116" s="15"/>
      <c r="H116" s="133"/>
      <c r="I116" s="133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>
      <c r="A117" s="15"/>
      <c r="B117" s="15"/>
      <c r="C117" s="15"/>
      <c r="D117" s="15"/>
      <c r="E117" s="15"/>
      <c r="F117" s="15"/>
      <c r="G117" s="15"/>
      <c r="H117" s="133"/>
      <c r="I117" s="133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>
      <c r="A118" s="15"/>
      <c r="B118" s="15"/>
      <c r="C118" s="15"/>
      <c r="D118" s="15"/>
      <c r="E118" s="15"/>
      <c r="F118" s="15"/>
      <c r="G118" s="15"/>
      <c r="H118" s="133"/>
      <c r="I118" s="133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>
      <c r="A119" s="15"/>
      <c r="B119" s="15"/>
      <c r="C119" s="15"/>
      <c r="D119" s="15"/>
      <c r="E119" s="15"/>
      <c r="F119" s="15"/>
      <c r="G119" s="15"/>
      <c r="H119" s="133"/>
      <c r="I119" s="133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>
      <c r="A120" s="15"/>
      <c r="B120" s="15"/>
      <c r="C120" s="15"/>
      <c r="D120" s="15"/>
      <c r="E120" s="15"/>
      <c r="F120" s="15"/>
      <c r="G120" s="15"/>
      <c r="H120" s="133"/>
      <c r="I120" s="133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>
      <c r="A121" s="15"/>
      <c r="B121" s="15"/>
      <c r="C121" s="15"/>
      <c r="D121" s="15"/>
      <c r="E121" s="15"/>
      <c r="F121" s="15"/>
      <c r="G121" s="15"/>
      <c r="H121" s="133"/>
      <c r="I121" s="133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>
      <c r="A122" s="15"/>
      <c r="B122" s="15"/>
      <c r="C122" s="15"/>
      <c r="D122" s="15"/>
      <c r="E122" s="15"/>
      <c r="F122" s="15"/>
      <c r="G122" s="15"/>
      <c r="H122" s="133"/>
      <c r="I122" s="133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>
      <c r="A123" s="15"/>
      <c r="B123" s="15"/>
      <c r="C123" s="15"/>
      <c r="D123" s="15"/>
      <c r="E123" s="15"/>
      <c r="F123" s="15"/>
      <c r="G123" s="15"/>
      <c r="H123" s="133"/>
      <c r="I123" s="133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>
      <c r="A124" s="15"/>
      <c r="B124" s="15"/>
      <c r="C124" s="15"/>
      <c r="D124" s="15"/>
      <c r="E124" s="15"/>
      <c r="F124" s="15"/>
      <c r="G124" s="15"/>
      <c r="H124" s="133"/>
      <c r="I124" s="133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>
      <c r="A125" s="15"/>
      <c r="B125" s="15"/>
      <c r="C125" s="15"/>
      <c r="D125" s="15"/>
      <c r="E125" s="15"/>
      <c r="F125" s="15"/>
      <c r="G125" s="15"/>
      <c r="H125" s="133"/>
      <c r="I125" s="133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>
      <c r="A126" s="15"/>
      <c r="B126" s="15"/>
      <c r="C126" s="15"/>
      <c r="D126" s="15"/>
      <c r="E126" s="15"/>
      <c r="F126" s="15"/>
      <c r="G126" s="15"/>
      <c r="H126" s="133"/>
      <c r="I126" s="133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>
      <c r="A127" s="15"/>
      <c r="B127" s="15"/>
      <c r="C127" s="15"/>
      <c r="D127" s="15"/>
      <c r="E127" s="15"/>
      <c r="F127" s="15"/>
      <c r="G127" s="15"/>
      <c r="H127" s="133"/>
      <c r="I127" s="133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>
      <c r="A128" s="15"/>
      <c r="B128" s="15"/>
      <c r="C128" s="15"/>
      <c r="D128" s="15"/>
      <c r="E128" s="15"/>
      <c r="F128" s="15"/>
      <c r="G128" s="15"/>
      <c r="H128" s="133"/>
      <c r="I128" s="133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>
      <c r="A129" s="15"/>
      <c r="B129" s="15"/>
      <c r="C129" s="15"/>
      <c r="D129" s="15"/>
      <c r="E129" s="15"/>
      <c r="F129" s="15"/>
      <c r="G129" s="15"/>
      <c r="H129" s="133"/>
      <c r="I129" s="133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>
      <c r="A130" s="15"/>
      <c r="B130" s="15"/>
      <c r="C130" s="15"/>
      <c r="D130" s="15"/>
      <c r="E130" s="15"/>
      <c r="F130" s="15"/>
      <c r="G130" s="15"/>
      <c r="H130" s="133"/>
      <c r="I130" s="133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>
      <c r="A131" s="15"/>
      <c r="B131" s="15"/>
      <c r="C131" s="15"/>
      <c r="D131" s="15"/>
      <c r="E131" s="15"/>
      <c r="F131" s="15"/>
      <c r="G131" s="15"/>
      <c r="H131" s="133"/>
      <c r="I131" s="133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>
      <c r="A132" s="15"/>
      <c r="B132" s="15"/>
      <c r="C132" s="15"/>
      <c r="D132" s="15"/>
      <c r="E132" s="15"/>
      <c r="F132" s="15"/>
      <c r="G132" s="15"/>
      <c r="H132" s="133"/>
      <c r="I132" s="133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>
      <c r="A133" s="15"/>
      <c r="B133" s="15"/>
      <c r="C133" s="15"/>
      <c r="D133" s="15"/>
      <c r="E133" s="15"/>
      <c r="F133" s="15"/>
      <c r="G133" s="15"/>
      <c r="H133" s="133"/>
      <c r="I133" s="133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>
      <c r="A134" s="15"/>
      <c r="B134" s="15"/>
      <c r="C134" s="15"/>
      <c r="D134" s="15"/>
      <c r="E134" s="15"/>
      <c r="F134" s="15"/>
      <c r="G134" s="15"/>
      <c r="H134" s="133"/>
      <c r="I134" s="133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>
      <c r="A135" s="15"/>
      <c r="B135" s="15"/>
      <c r="C135" s="15"/>
      <c r="D135" s="15"/>
      <c r="E135" s="15"/>
      <c r="F135" s="15"/>
      <c r="G135" s="15"/>
      <c r="H135" s="133"/>
      <c r="I135" s="133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>
      <c r="A136" s="15"/>
      <c r="B136" s="15"/>
      <c r="C136" s="15"/>
      <c r="D136" s="15"/>
      <c r="E136" s="15"/>
      <c r="F136" s="15"/>
      <c r="G136" s="15"/>
      <c r="H136" s="133"/>
      <c r="I136" s="133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>
      <c r="A137" s="15"/>
      <c r="B137" s="15"/>
      <c r="C137" s="15"/>
      <c r="D137" s="15"/>
      <c r="E137" s="15"/>
      <c r="F137" s="15"/>
      <c r="G137" s="15"/>
      <c r="H137" s="133"/>
      <c r="I137" s="133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>
      <c r="A138" s="15"/>
      <c r="B138" s="15"/>
      <c r="C138" s="15"/>
      <c r="D138" s="15"/>
      <c r="E138" s="15"/>
      <c r="F138" s="15"/>
      <c r="G138" s="15"/>
      <c r="H138" s="133"/>
      <c r="I138" s="133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>
      <c r="A139" s="15"/>
      <c r="B139" s="15"/>
      <c r="C139" s="15"/>
      <c r="D139" s="15"/>
      <c r="E139" s="15"/>
      <c r="F139" s="15"/>
      <c r="G139" s="15"/>
      <c r="H139" s="133"/>
      <c r="I139" s="133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>
      <c r="A140" s="15"/>
      <c r="B140" s="15"/>
      <c r="C140" s="15"/>
      <c r="D140" s="15"/>
      <c r="E140" s="15"/>
      <c r="F140" s="15"/>
      <c r="G140" s="15"/>
      <c r="H140" s="133"/>
      <c r="I140" s="133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>
      <c r="A141" s="15"/>
      <c r="B141" s="15"/>
      <c r="C141" s="15"/>
      <c r="D141" s="15"/>
      <c r="E141" s="15"/>
      <c r="F141" s="15"/>
      <c r="G141" s="15"/>
      <c r="H141" s="133"/>
      <c r="I141" s="133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>
      <c r="A142" s="15"/>
      <c r="B142" s="15"/>
      <c r="C142" s="15"/>
      <c r="D142" s="15"/>
      <c r="E142" s="15"/>
      <c r="F142" s="15"/>
      <c r="G142" s="15"/>
      <c r="H142" s="133"/>
      <c r="I142" s="133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>
      <c r="A143" s="15"/>
      <c r="B143" s="15"/>
      <c r="C143" s="15"/>
      <c r="D143" s="15"/>
      <c r="E143" s="15"/>
      <c r="F143" s="15"/>
      <c r="G143" s="15"/>
      <c r="H143" s="133"/>
      <c r="I143" s="133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>
      <c r="A144" s="15"/>
      <c r="B144" s="15"/>
      <c r="C144" s="15"/>
      <c r="D144" s="15"/>
      <c r="E144" s="15"/>
      <c r="F144" s="15"/>
      <c r="G144" s="15"/>
      <c r="H144" s="133"/>
      <c r="I144" s="133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>
      <c r="A145" s="15"/>
      <c r="B145" s="15"/>
      <c r="C145" s="15"/>
      <c r="D145" s="15"/>
      <c r="E145" s="15"/>
      <c r="F145" s="15"/>
      <c r="G145" s="15"/>
      <c r="H145" s="133"/>
      <c r="I145" s="133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>
      <c r="A146" s="15"/>
      <c r="B146" s="15"/>
      <c r="C146" s="15"/>
      <c r="D146" s="15"/>
      <c r="E146" s="15"/>
      <c r="F146" s="15"/>
      <c r="G146" s="15"/>
      <c r="H146" s="133"/>
      <c r="I146" s="133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>
      <c r="A147" s="15"/>
      <c r="B147" s="15"/>
      <c r="C147" s="15"/>
      <c r="D147" s="15"/>
      <c r="E147" s="15"/>
      <c r="F147" s="15"/>
      <c r="G147" s="15"/>
      <c r="H147" s="133"/>
      <c r="I147" s="133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>
      <c r="A148" s="15"/>
      <c r="B148" s="15"/>
      <c r="C148" s="15"/>
      <c r="D148" s="15"/>
      <c r="E148" s="15"/>
      <c r="F148" s="15"/>
      <c r="G148" s="15"/>
      <c r="H148" s="133"/>
      <c r="I148" s="133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>
      <c r="A149" s="15"/>
      <c r="B149" s="15"/>
      <c r="C149" s="15"/>
      <c r="D149" s="15"/>
      <c r="E149" s="15"/>
      <c r="F149" s="15"/>
      <c r="G149" s="15"/>
      <c r="H149" s="133"/>
      <c r="I149" s="133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>
      <c r="A150" s="15"/>
      <c r="B150" s="15"/>
      <c r="C150" s="15"/>
      <c r="D150" s="15"/>
      <c r="E150" s="15"/>
      <c r="F150" s="15"/>
      <c r="G150" s="15"/>
      <c r="H150" s="133"/>
      <c r="I150" s="133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>
      <c r="A151" s="15"/>
      <c r="B151" s="15"/>
      <c r="C151" s="15"/>
      <c r="D151" s="15"/>
      <c r="E151" s="15"/>
      <c r="F151" s="15"/>
      <c r="G151" s="15"/>
      <c r="H151" s="133"/>
      <c r="I151" s="133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>
      <c r="A152" s="15"/>
      <c r="B152" s="15"/>
      <c r="C152" s="15"/>
      <c r="D152" s="15"/>
      <c r="E152" s="15"/>
      <c r="F152" s="15"/>
      <c r="G152" s="15"/>
      <c r="H152" s="133"/>
      <c r="I152" s="133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>
      <c r="A153" s="15"/>
      <c r="B153" s="15"/>
      <c r="C153" s="15"/>
      <c r="D153" s="15"/>
      <c r="E153" s="15"/>
      <c r="F153" s="15"/>
      <c r="G153" s="15"/>
      <c r="H153" s="133"/>
      <c r="I153" s="133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>
      <c r="A154" s="15"/>
      <c r="B154" s="15"/>
      <c r="C154" s="15"/>
      <c r="D154" s="15"/>
      <c r="E154" s="15"/>
      <c r="F154" s="15"/>
      <c r="G154" s="15"/>
      <c r="H154" s="133"/>
      <c r="I154" s="133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>
      <c r="A155" s="15"/>
      <c r="B155" s="15"/>
      <c r="C155" s="15"/>
      <c r="D155" s="15"/>
      <c r="E155" s="15"/>
      <c r="F155" s="15"/>
      <c r="G155" s="15"/>
      <c r="H155" s="133"/>
      <c r="I155" s="133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>
      <c r="A156" s="15"/>
      <c r="B156" s="15"/>
      <c r="C156" s="15"/>
      <c r="D156" s="15"/>
      <c r="E156" s="15"/>
      <c r="F156" s="15"/>
      <c r="G156" s="15"/>
      <c r="H156" s="133"/>
      <c r="I156" s="133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>
      <c r="A157" s="15"/>
      <c r="B157" s="15"/>
      <c r="C157" s="15"/>
      <c r="D157" s="15"/>
      <c r="E157" s="15"/>
      <c r="F157" s="15"/>
      <c r="G157" s="15"/>
      <c r="H157" s="133"/>
      <c r="I157" s="133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>
      <c r="A158" s="15"/>
      <c r="B158" s="15"/>
      <c r="C158" s="15"/>
      <c r="D158" s="15"/>
      <c r="E158" s="15"/>
      <c r="F158" s="15"/>
      <c r="G158" s="15"/>
      <c r="H158" s="133"/>
      <c r="I158" s="133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>
      <c r="A159" s="15"/>
      <c r="B159" s="15"/>
      <c r="C159" s="15"/>
      <c r="D159" s="15"/>
      <c r="E159" s="15"/>
      <c r="F159" s="15"/>
      <c r="G159" s="15"/>
      <c r="H159" s="133"/>
      <c r="I159" s="133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>
      <c r="A160" s="15"/>
      <c r="B160" s="15"/>
      <c r="C160" s="15"/>
      <c r="D160" s="15"/>
      <c r="E160" s="15"/>
      <c r="F160" s="15"/>
      <c r="G160" s="15"/>
      <c r="H160" s="133"/>
      <c r="I160" s="133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>
      <c r="A161" s="15"/>
      <c r="B161" s="15"/>
      <c r="C161" s="15"/>
      <c r="D161" s="15"/>
      <c r="E161" s="15"/>
      <c r="F161" s="15"/>
      <c r="G161" s="15"/>
      <c r="H161" s="133"/>
      <c r="I161" s="133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>
      <c r="A162" s="15"/>
      <c r="B162" s="15"/>
      <c r="C162" s="15"/>
      <c r="D162" s="15"/>
      <c r="E162" s="15"/>
      <c r="F162" s="15"/>
      <c r="G162" s="15"/>
      <c r="H162" s="133"/>
      <c r="I162" s="133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>
      <c r="A163" s="15"/>
      <c r="B163" s="15"/>
      <c r="C163" s="15"/>
      <c r="D163" s="15"/>
      <c r="E163" s="15"/>
      <c r="F163" s="15"/>
      <c r="G163" s="15"/>
      <c r="H163" s="133"/>
      <c r="I163" s="133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>
      <c r="A164" s="15"/>
      <c r="B164" s="15"/>
      <c r="C164" s="15"/>
      <c r="D164" s="15"/>
      <c r="E164" s="15"/>
      <c r="F164" s="15"/>
      <c r="G164" s="15"/>
      <c r="H164" s="133"/>
      <c r="I164" s="133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>
      <c r="A165" s="15"/>
      <c r="B165" s="15"/>
      <c r="C165" s="15"/>
      <c r="D165" s="15"/>
      <c r="E165" s="15"/>
      <c r="F165" s="15"/>
      <c r="G165" s="15"/>
      <c r="H165" s="133"/>
      <c r="I165" s="133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>
      <c r="A166" s="15"/>
      <c r="B166" s="15"/>
      <c r="C166" s="15"/>
      <c r="D166" s="15"/>
      <c r="E166" s="15"/>
      <c r="F166" s="15"/>
      <c r="G166" s="15"/>
      <c r="H166" s="133"/>
      <c r="I166" s="133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>
      <c r="A167" s="15"/>
      <c r="B167" s="15"/>
      <c r="C167" s="15"/>
      <c r="D167" s="15"/>
      <c r="E167" s="15"/>
      <c r="F167" s="15"/>
      <c r="G167" s="15"/>
      <c r="H167" s="133"/>
      <c r="I167" s="133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>
      <c r="A168" s="15"/>
      <c r="B168" s="15"/>
      <c r="C168" s="15"/>
      <c r="D168" s="15"/>
      <c r="E168" s="15"/>
      <c r="F168" s="15"/>
      <c r="G168" s="15"/>
      <c r="H168" s="133"/>
      <c r="I168" s="133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>
      <c r="A169" s="15"/>
      <c r="B169" s="15"/>
      <c r="C169" s="15"/>
      <c r="D169" s="15"/>
      <c r="E169" s="15"/>
      <c r="F169" s="15"/>
      <c r="G169" s="15"/>
      <c r="H169" s="133"/>
      <c r="I169" s="133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>
      <c r="A170" s="15"/>
      <c r="B170" s="15"/>
      <c r="C170" s="15"/>
      <c r="D170" s="15"/>
      <c r="E170" s="15"/>
      <c r="F170" s="15"/>
      <c r="G170" s="15"/>
      <c r="H170" s="133"/>
      <c r="I170" s="133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>
      <c r="A171" s="15"/>
      <c r="B171" s="15"/>
      <c r="C171" s="15"/>
      <c r="D171" s="15"/>
      <c r="E171" s="15"/>
      <c r="F171" s="15"/>
      <c r="G171" s="15"/>
      <c r="H171" s="133"/>
      <c r="I171" s="133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>
      <c r="A172" s="15"/>
      <c r="B172" s="15"/>
      <c r="C172" s="15"/>
      <c r="D172" s="15"/>
      <c r="E172" s="15"/>
      <c r="F172" s="15"/>
      <c r="G172" s="15"/>
      <c r="H172" s="133"/>
      <c r="I172" s="133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>
      <c r="A173" s="15"/>
      <c r="B173" s="15"/>
      <c r="C173" s="15"/>
      <c r="D173" s="15"/>
      <c r="E173" s="15"/>
      <c r="F173" s="15"/>
      <c r="G173" s="15"/>
      <c r="H173" s="133"/>
      <c r="I173" s="133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>
      <c r="A174" s="15"/>
      <c r="B174" s="15"/>
      <c r="C174" s="15"/>
      <c r="D174" s="15"/>
      <c r="E174" s="15"/>
      <c r="F174" s="15"/>
      <c r="G174" s="15"/>
      <c r="H174" s="133"/>
      <c r="I174" s="133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>
      <c r="A175" s="15"/>
      <c r="B175" s="15"/>
      <c r="C175" s="15"/>
      <c r="D175" s="15"/>
      <c r="E175" s="15"/>
      <c r="F175" s="15"/>
      <c r="G175" s="15"/>
      <c r="H175" s="133"/>
      <c r="I175" s="133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>
      <c r="A176" s="15"/>
      <c r="B176" s="15"/>
      <c r="C176" s="15"/>
      <c r="D176" s="15"/>
      <c r="E176" s="15"/>
      <c r="F176" s="15"/>
      <c r="G176" s="15"/>
      <c r="H176" s="133"/>
      <c r="I176" s="133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>
      <c r="A177" s="15"/>
      <c r="B177" s="15"/>
      <c r="C177" s="15"/>
      <c r="D177" s="15"/>
      <c r="E177" s="15"/>
      <c r="F177" s="15"/>
      <c r="G177" s="15"/>
      <c r="H177" s="133"/>
      <c r="I177" s="133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>
      <c r="A178" s="15"/>
      <c r="B178" s="15"/>
      <c r="C178" s="15"/>
      <c r="D178" s="15"/>
      <c r="E178" s="15"/>
      <c r="F178" s="15"/>
      <c r="G178" s="15"/>
      <c r="H178" s="133"/>
      <c r="I178" s="133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>
      <c r="A179" s="15"/>
      <c r="B179" s="15"/>
      <c r="C179" s="15"/>
      <c r="D179" s="15"/>
      <c r="E179" s="15"/>
      <c r="F179" s="15"/>
      <c r="G179" s="15"/>
      <c r="H179" s="133"/>
      <c r="I179" s="133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>
      <c r="A180" s="15"/>
      <c r="B180" s="15"/>
      <c r="C180" s="15"/>
      <c r="D180" s="15"/>
      <c r="E180" s="15"/>
      <c r="F180" s="15"/>
      <c r="G180" s="15"/>
      <c r="H180" s="133"/>
      <c r="I180" s="133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>
      <c r="A181" s="15"/>
      <c r="B181" s="15"/>
      <c r="C181" s="15"/>
      <c r="D181" s="15"/>
      <c r="E181" s="15"/>
      <c r="F181" s="15"/>
      <c r="G181" s="15"/>
      <c r="H181" s="133"/>
      <c r="I181" s="133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>
      <c r="A182" s="15"/>
      <c r="B182" s="15"/>
      <c r="C182" s="15"/>
      <c r="D182" s="15"/>
      <c r="E182" s="15"/>
      <c r="F182" s="15"/>
      <c r="G182" s="15"/>
      <c r="H182" s="133"/>
      <c r="I182" s="133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>
      <c r="A183" s="15"/>
      <c r="B183" s="15"/>
      <c r="C183" s="15"/>
      <c r="D183" s="15"/>
      <c r="E183" s="15"/>
      <c r="F183" s="15"/>
      <c r="G183" s="15"/>
      <c r="H183" s="133"/>
      <c r="I183" s="133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>
      <c r="A184" s="15"/>
      <c r="B184" s="15"/>
      <c r="C184" s="15"/>
      <c r="D184" s="15"/>
      <c r="E184" s="15"/>
      <c r="F184" s="15"/>
      <c r="G184" s="15"/>
      <c r="H184" s="133"/>
      <c r="I184" s="133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>
      <c r="A185" s="15"/>
      <c r="B185" s="15"/>
      <c r="C185" s="15"/>
      <c r="D185" s="15"/>
      <c r="E185" s="15"/>
      <c r="F185" s="15"/>
      <c r="G185" s="15"/>
      <c r="H185" s="133"/>
      <c r="I185" s="133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>
      <c r="A186" s="15"/>
      <c r="B186" s="15"/>
      <c r="C186" s="15"/>
      <c r="D186" s="15"/>
      <c r="E186" s="15"/>
      <c r="F186" s="15"/>
      <c r="G186" s="15"/>
      <c r="H186" s="133"/>
      <c r="I186" s="133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>
      <c r="A187" s="15"/>
      <c r="B187" s="15"/>
      <c r="C187" s="15"/>
      <c r="D187" s="15"/>
      <c r="E187" s="15"/>
      <c r="F187" s="15"/>
      <c r="G187" s="15"/>
      <c r="H187" s="133"/>
      <c r="I187" s="133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>
      <c r="A188" s="15"/>
      <c r="B188" s="15"/>
      <c r="C188" s="15"/>
      <c r="D188" s="15"/>
      <c r="E188" s="15"/>
      <c r="F188" s="15"/>
      <c r="G188" s="15"/>
      <c r="H188" s="133"/>
      <c r="I188" s="133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>
      <c r="A189" s="15"/>
      <c r="B189" s="15"/>
      <c r="C189" s="15"/>
      <c r="D189" s="15"/>
      <c r="E189" s="15"/>
      <c r="F189" s="15"/>
      <c r="G189" s="15"/>
      <c r="H189" s="133"/>
      <c r="I189" s="133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>
      <c r="A190" s="15"/>
      <c r="B190" s="15"/>
      <c r="C190" s="15"/>
      <c r="D190" s="15"/>
      <c r="E190" s="15"/>
      <c r="F190" s="15"/>
      <c r="G190" s="15"/>
      <c r="H190" s="133"/>
      <c r="I190" s="133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>
      <c r="A191" s="15"/>
      <c r="B191" s="15"/>
      <c r="C191" s="15"/>
      <c r="D191" s="15"/>
      <c r="E191" s="15"/>
      <c r="F191" s="15"/>
      <c r="G191" s="15"/>
      <c r="H191" s="133"/>
      <c r="I191" s="133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>
      <c r="A192" s="15"/>
      <c r="B192" s="15"/>
      <c r="C192" s="15"/>
      <c r="D192" s="15"/>
      <c r="E192" s="15"/>
      <c r="F192" s="15"/>
      <c r="G192" s="15"/>
      <c r="H192" s="133"/>
      <c r="I192" s="133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>
      <c r="A193" s="15"/>
      <c r="B193" s="15"/>
      <c r="C193" s="15"/>
      <c r="D193" s="15"/>
      <c r="E193" s="15"/>
      <c r="F193" s="15"/>
      <c r="G193" s="15"/>
      <c r="H193" s="133"/>
      <c r="I193" s="133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>
      <c r="A194" s="15"/>
      <c r="B194" s="15"/>
      <c r="C194" s="15"/>
      <c r="D194" s="15"/>
      <c r="E194" s="15"/>
      <c r="F194" s="15"/>
      <c r="G194" s="15"/>
      <c r="H194" s="133"/>
      <c r="I194" s="133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>
      <c r="A195" s="15"/>
      <c r="B195" s="15"/>
      <c r="C195" s="15"/>
      <c r="D195" s="15"/>
      <c r="E195" s="15"/>
      <c r="F195" s="15"/>
      <c r="G195" s="15"/>
      <c r="H195" s="133"/>
      <c r="I195" s="133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>
      <c r="A196" s="15"/>
      <c r="B196" s="15"/>
      <c r="C196" s="15"/>
      <c r="D196" s="15"/>
      <c r="E196" s="15"/>
      <c r="F196" s="15"/>
      <c r="G196" s="15"/>
      <c r="H196" s="133"/>
      <c r="I196" s="133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>
      <c r="A197" s="15"/>
      <c r="B197" s="15"/>
      <c r="C197" s="15"/>
      <c r="D197" s="15"/>
      <c r="E197" s="15"/>
      <c r="F197" s="15"/>
      <c r="G197" s="15"/>
      <c r="H197" s="133"/>
      <c r="I197" s="133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>
      <c r="A198" s="15"/>
      <c r="B198" s="15"/>
      <c r="C198" s="15"/>
      <c r="D198" s="15"/>
      <c r="E198" s="15"/>
      <c r="F198" s="15"/>
      <c r="G198" s="15"/>
      <c r="H198" s="133"/>
      <c r="I198" s="133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>
      <c r="A199" s="15"/>
      <c r="B199" s="15"/>
      <c r="C199" s="15"/>
      <c r="D199" s="15"/>
      <c r="E199" s="15"/>
      <c r="F199" s="15"/>
      <c r="G199" s="15"/>
      <c r="H199" s="133"/>
      <c r="I199" s="133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>
      <c r="A200" s="15"/>
      <c r="B200" s="15"/>
      <c r="C200" s="15"/>
      <c r="D200" s="15"/>
      <c r="E200" s="15"/>
      <c r="F200" s="15"/>
      <c r="G200" s="15"/>
      <c r="H200" s="133"/>
      <c r="I200" s="133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>
      <c r="A201" s="15"/>
      <c r="B201" s="15"/>
      <c r="C201" s="15"/>
      <c r="D201" s="15"/>
      <c r="E201" s="15"/>
      <c r="F201" s="15"/>
      <c r="G201" s="15"/>
      <c r="H201" s="133"/>
      <c r="I201" s="133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>
      <c r="A202" s="15"/>
      <c r="B202" s="15"/>
      <c r="C202" s="15"/>
      <c r="D202" s="15"/>
      <c r="E202" s="15"/>
      <c r="F202" s="15"/>
      <c r="G202" s="15"/>
      <c r="H202" s="133"/>
      <c r="I202" s="133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>
      <c r="A203" s="15"/>
      <c r="B203" s="15"/>
      <c r="C203" s="15"/>
      <c r="D203" s="15"/>
      <c r="E203" s="15"/>
      <c r="F203" s="15"/>
      <c r="G203" s="15"/>
      <c r="H203" s="133"/>
      <c r="I203" s="133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>
      <c r="A204" s="15"/>
      <c r="B204" s="15"/>
      <c r="C204" s="15"/>
      <c r="D204" s="15"/>
      <c r="E204" s="15"/>
      <c r="F204" s="15"/>
      <c r="G204" s="15"/>
      <c r="H204" s="133"/>
      <c r="I204" s="133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>
      <c r="A205" s="15"/>
      <c r="B205" s="15"/>
      <c r="C205" s="15"/>
      <c r="D205" s="15"/>
      <c r="E205" s="15"/>
      <c r="F205" s="15"/>
      <c r="G205" s="15"/>
      <c r="H205" s="133"/>
      <c r="I205" s="133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>
      <c r="A206" s="15"/>
      <c r="B206" s="15"/>
      <c r="C206" s="15"/>
      <c r="D206" s="15"/>
      <c r="E206" s="15"/>
      <c r="F206" s="15"/>
      <c r="G206" s="15"/>
      <c r="H206" s="133"/>
      <c r="I206" s="133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>
      <c r="A207" s="15"/>
      <c r="B207" s="15"/>
      <c r="C207" s="15"/>
      <c r="D207" s="15"/>
      <c r="E207" s="15"/>
      <c r="F207" s="15"/>
      <c r="G207" s="15"/>
      <c r="H207" s="133"/>
      <c r="I207" s="133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>
      <c r="A208" s="15"/>
      <c r="B208" s="15"/>
      <c r="C208" s="15"/>
      <c r="D208" s="15"/>
      <c r="E208" s="15"/>
      <c r="F208" s="15"/>
      <c r="G208" s="15"/>
      <c r="H208" s="133"/>
      <c r="I208" s="133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>
      <c r="A209" s="15"/>
      <c r="B209" s="15"/>
      <c r="C209" s="15"/>
      <c r="D209" s="15"/>
      <c r="E209" s="15"/>
      <c r="F209" s="15"/>
      <c r="G209" s="15"/>
      <c r="H209" s="133"/>
      <c r="I209" s="133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>
      <c r="A210" s="15"/>
      <c r="B210" s="15"/>
      <c r="C210" s="15"/>
      <c r="D210" s="15"/>
      <c r="E210" s="15"/>
      <c r="F210" s="15"/>
      <c r="G210" s="15"/>
      <c r="H210" s="133"/>
      <c r="I210" s="133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>
      <c r="A211" s="15"/>
      <c r="B211" s="15"/>
      <c r="C211" s="15"/>
      <c r="D211" s="15"/>
      <c r="E211" s="15"/>
      <c r="F211" s="15"/>
      <c r="G211" s="15"/>
      <c r="H211" s="133"/>
      <c r="I211" s="133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>
      <c r="A212" s="15"/>
      <c r="B212" s="15"/>
      <c r="C212" s="15"/>
      <c r="D212" s="15"/>
      <c r="E212" s="15"/>
      <c r="F212" s="15"/>
      <c r="G212" s="15"/>
      <c r="H212" s="133"/>
      <c r="I212" s="133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>
      <c r="A213" s="15"/>
      <c r="B213" s="15"/>
      <c r="C213" s="15"/>
      <c r="D213" s="15"/>
      <c r="E213" s="15"/>
      <c r="F213" s="15"/>
      <c r="G213" s="15"/>
      <c r="H213" s="133"/>
      <c r="I213" s="133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>
      <c r="A214" s="15"/>
      <c r="B214" s="15"/>
      <c r="C214" s="15"/>
      <c r="D214" s="15"/>
      <c r="E214" s="15"/>
      <c r="F214" s="15"/>
      <c r="G214" s="15"/>
      <c r="H214" s="133"/>
      <c r="I214" s="133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>
      <c r="A215" s="15"/>
      <c r="B215" s="15"/>
      <c r="C215" s="15"/>
      <c r="D215" s="15"/>
      <c r="E215" s="15"/>
      <c r="F215" s="15"/>
      <c r="G215" s="15"/>
      <c r="H215" s="133"/>
      <c r="I215" s="133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>
      <c r="A216" s="15"/>
      <c r="B216" s="15"/>
      <c r="C216" s="15"/>
      <c r="D216" s="15"/>
      <c r="E216" s="15"/>
      <c r="F216" s="15"/>
      <c r="G216" s="15"/>
      <c r="H216" s="133"/>
      <c r="I216" s="133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>
      <c r="A217" s="15"/>
      <c r="B217" s="15"/>
      <c r="C217" s="15"/>
      <c r="D217" s="15"/>
      <c r="E217" s="15"/>
      <c r="F217" s="15"/>
      <c r="G217" s="15"/>
      <c r="H217" s="133"/>
      <c r="I217" s="133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>
      <c r="A218" s="15"/>
      <c r="B218" s="15"/>
      <c r="C218" s="15"/>
      <c r="D218" s="15"/>
      <c r="E218" s="15"/>
      <c r="F218" s="15"/>
      <c r="G218" s="15"/>
      <c r="H218" s="133"/>
      <c r="I218" s="133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>
      <c r="A219" s="15"/>
      <c r="B219" s="15"/>
      <c r="C219" s="15"/>
      <c r="D219" s="15"/>
      <c r="E219" s="15"/>
      <c r="F219" s="15"/>
      <c r="G219" s="15"/>
      <c r="H219" s="133"/>
      <c r="I219" s="133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>
      <c r="A220" s="15"/>
      <c r="B220" s="15"/>
      <c r="C220" s="15"/>
      <c r="D220" s="15"/>
      <c r="E220" s="15"/>
      <c r="F220" s="15"/>
      <c r="G220" s="15"/>
      <c r="H220" s="133"/>
      <c r="I220" s="133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>
      <c r="A221" s="15"/>
      <c r="B221" s="15"/>
      <c r="C221" s="15"/>
      <c r="D221" s="15"/>
      <c r="E221" s="15"/>
      <c r="F221" s="15"/>
      <c r="G221" s="15"/>
      <c r="H221" s="133"/>
      <c r="I221" s="133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>
      <c r="A222" s="15"/>
      <c r="B222" s="15"/>
      <c r="C222" s="15"/>
      <c r="D222" s="15"/>
      <c r="E222" s="15"/>
      <c r="F222" s="15"/>
      <c r="G222" s="15"/>
      <c r="H222" s="133"/>
      <c r="I222" s="133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>
      <c r="A223" s="15"/>
      <c r="B223" s="15"/>
      <c r="C223" s="15"/>
      <c r="D223" s="15"/>
      <c r="E223" s="15"/>
      <c r="F223" s="15"/>
      <c r="G223" s="15"/>
      <c r="H223" s="133"/>
      <c r="I223" s="133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>
      <c r="A224" s="15"/>
      <c r="B224" s="15"/>
      <c r="C224" s="15"/>
      <c r="D224" s="15"/>
      <c r="E224" s="15"/>
      <c r="F224" s="15"/>
      <c r="G224" s="15"/>
      <c r="H224" s="133"/>
      <c r="I224" s="133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>
      <c r="A225" s="15"/>
      <c r="B225" s="15"/>
      <c r="C225" s="15"/>
      <c r="D225" s="15"/>
      <c r="E225" s="15"/>
      <c r="F225" s="15"/>
      <c r="G225" s="15"/>
      <c r="H225" s="133"/>
      <c r="I225" s="133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>
      <c r="A226" s="15"/>
      <c r="B226" s="15"/>
      <c r="C226" s="15"/>
      <c r="D226" s="15"/>
      <c r="E226" s="15"/>
      <c r="F226" s="15"/>
      <c r="G226" s="15"/>
      <c r="H226" s="133"/>
      <c r="I226" s="133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>
      <c r="A227" s="15"/>
      <c r="B227" s="15"/>
      <c r="C227" s="15"/>
      <c r="D227" s="15"/>
      <c r="E227" s="15"/>
      <c r="F227" s="15"/>
      <c r="G227" s="15"/>
      <c r="H227" s="133"/>
      <c r="I227" s="133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>
      <c r="A228" s="15"/>
      <c r="B228" s="15"/>
      <c r="C228" s="15"/>
      <c r="D228" s="15"/>
      <c r="E228" s="15"/>
      <c r="F228" s="15"/>
      <c r="G228" s="15"/>
      <c r="H228" s="133"/>
      <c r="I228" s="133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>
      <c r="A229" s="15"/>
      <c r="B229" s="15"/>
      <c r="C229" s="15"/>
      <c r="D229" s="15"/>
      <c r="E229" s="15"/>
      <c r="F229" s="15"/>
      <c r="G229" s="15"/>
      <c r="H229" s="133"/>
      <c r="I229" s="133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>
      <c r="A230" s="15"/>
      <c r="B230" s="15"/>
      <c r="C230" s="15"/>
      <c r="D230" s="15"/>
      <c r="E230" s="15"/>
      <c r="F230" s="15"/>
      <c r="G230" s="15"/>
      <c r="H230" s="133"/>
      <c r="I230" s="133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>
      <c r="A231" s="15"/>
      <c r="B231" s="15"/>
      <c r="C231" s="15"/>
      <c r="D231" s="15"/>
      <c r="E231" s="15"/>
      <c r="F231" s="15"/>
      <c r="G231" s="15"/>
      <c r="H231" s="133"/>
      <c r="I231" s="133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>
      <c r="A232" s="15"/>
      <c r="B232" s="15"/>
      <c r="C232" s="15"/>
      <c r="D232" s="15"/>
      <c r="E232" s="15"/>
      <c r="F232" s="15"/>
      <c r="G232" s="15"/>
      <c r="H232" s="133"/>
      <c r="I232" s="133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>
      <c r="A233" s="15"/>
      <c r="B233" s="15"/>
      <c r="C233" s="15"/>
      <c r="D233" s="15"/>
      <c r="E233" s="15"/>
      <c r="F233" s="15"/>
      <c r="G233" s="15"/>
      <c r="H233" s="133"/>
      <c r="I233" s="133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>
      <c r="A234" s="15"/>
      <c r="B234" s="15"/>
      <c r="C234" s="15"/>
      <c r="D234" s="15"/>
      <c r="E234" s="15"/>
      <c r="F234" s="15"/>
      <c r="G234" s="15"/>
      <c r="H234" s="133"/>
      <c r="I234" s="133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>
      <c r="A235" s="15"/>
      <c r="B235" s="15"/>
      <c r="C235" s="15"/>
      <c r="D235" s="15"/>
      <c r="E235" s="15"/>
      <c r="F235" s="15"/>
      <c r="G235" s="15"/>
      <c r="H235" s="133"/>
      <c r="I235" s="133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>
      <c r="A236" s="15"/>
      <c r="B236" s="15"/>
      <c r="C236" s="15"/>
      <c r="D236" s="15"/>
      <c r="E236" s="15"/>
      <c r="F236" s="15"/>
      <c r="G236" s="15"/>
      <c r="H236" s="133"/>
      <c r="I236" s="133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>
      <c r="A237" s="15"/>
      <c r="B237" s="15"/>
      <c r="C237" s="15"/>
      <c r="D237" s="15"/>
      <c r="E237" s="15"/>
      <c r="F237" s="15"/>
      <c r="G237" s="15"/>
      <c r="H237" s="133"/>
      <c r="I237" s="133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>
      <c r="A238" s="15"/>
      <c r="B238" s="15"/>
      <c r="C238" s="15"/>
      <c r="D238" s="15"/>
      <c r="E238" s="15"/>
      <c r="F238" s="15"/>
      <c r="G238" s="15"/>
      <c r="H238" s="133"/>
      <c r="I238" s="133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>
      <c r="A239" s="15"/>
      <c r="B239" s="15"/>
      <c r="C239" s="15"/>
      <c r="D239" s="15"/>
      <c r="E239" s="15"/>
      <c r="F239" s="15"/>
      <c r="G239" s="15"/>
      <c r="H239" s="133"/>
      <c r="I239" s="133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>
      <c r="A240" s="15"/>
      <c r="B240" s="15"/>
      <c r="C240" s="15"/>
      <c r="D240" s="15"/>
      <c r="E240" s="15"/>
      <c r="F240" s="15"/>
      <c r="G240" s="15"/>
      <c r="H240" s="133"/>
      <c r="I240" s="133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>
      <c r="A241" s="15"/>
      <c r="B241" s="15"/>
      <c r="C241" s="15"/>
      <c r="D241" s="15"/>
      <c r="E241" s="15"/>
      <c r="F241" s="15"/>
      <c r="G241" s="15"/>
      <c r="H241" s="133"/>
      <c r="I241" s="133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>
      <c r="A242" s="15"/>
      <c r="B242" s="15"/>
      <c r="C242" s="15"/>
      <c r="D242" s="15"/>
      <c r="E242" s="15"/>
      <c r="F242" s="15"/>
      <c r="G242" s="15"/>
      <c r="H242" s="133"/>
      <c r="I242" s="133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>
      <c r="A243" s="15"/>
      <c r="B243" s="15"/>
      <c r="C243" s="15"/>
      <c r="D243" s="15"/>
      <c r="E243" s="15"/>
      <c r="F243" s="15"/>
      <c r="G243" s="15"/>
      <c r="H243" s="133"/>
      <c r="I243" s="133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>
      <c r="A244" s="15"/>
      <c r="B244" s="15"/>
      <c r="C244" s="15"/>
      <c r="D244" s="15"/>
      <c r="E244" s="15"/>
      <c r="F244" s="15"/>
      <c r="G244" s="15"/>
      <c r="H244" s="133"/>
      <c r="I244" s="133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>
      <c r="A245" s="15"/>
      <c r="B245" s="15"/>
      <c r="C245" s="15"/>
      <c r="D245" s="15"/>
      <c r="E245" s="15"/>
      <c r="F245" s="15"/>
      <c r="G245" s="15"/>
      <c r="H245" s="133"/>
      <c r="I245" s="133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>
      <c r="A246" s="15"/>
      <c r="B246" s="15"/>
      <c r="C246" s="15"/>
      <c r="D246" s="15"/>
      <c r="E246" s="15"/>
      <c r="F246" s="15"/>
      <c r="G246" s="15"/>
      <c r="H246" s="133"/>
      <c r="I246" s="133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>
      <c r="A247" s="15"/>
      <c r="B247" s="15"/>
      <c r="C247" s="15"/>
      <c r="D247" s="15"/>
      <c r="E247" s="15"/>
      <c r="F247" s="15"/>
      <c r="G247" s="15"/>
      <c r="H247" s="133"/>
      <c r="I247" s="133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>
      <c r="A248" s="15"/>
      <c r="B248" s="15"/>
      <c r="C248" s="15"/>
      <c r="D248" s="15"/>
      <c r="E248" s="15"/>
      <c r="F248" s="15"/>
      <c r="G248" s="15"/>
      <c r="H248" s="133"/>
      <c r="I248" s="133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>
      <c r="A249" s="15"/>
      <c r="B249" s="15"/>
      <c r="C249" s="15"/>
      <c r="D249" s="15"/>
      <c r="E249" s="15"/>
      <c r="F249" s="15"/>
      <c r="G249" s="15"/>
      <c r="H249" s="133"/>
      <c r="I249" s="133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>
      <c r="A250" s="15"/>
      <c r="B250" s="15"/>
      <c r="C250" s="15"/>
      <c r="D250" s="15"/>
      <c r="E250" s="15"/>
      <c r="F250" s="15"/>
      <c r="G250" s="15"/>
      <c r="H250" s="133"/>
      <c r="I250" s="133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>
      <c r="A251" s="15"/>
      <c r="B251" s="15"/>
      <c r="C251" s="15"/>
      <c r="D251" s="15"/>
      <c r="E251" s="15"/>
      <c r="F251" s="15"/>
      <c r="G251" s="15"/>
      <c r="H251" s="133"/>
      <c r="I251" s="133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>
      <c r="A252" s="15"/>
      <c r="B252" s="15"/>
      <c r="C252" s="15"/>
      <c r="D252" s="15"/>
      <c r="E252" s="15"/>
      <c r="F252" s="15"/>
      <c r="G252" s="15"/>
      <c r="H252" s="133"/>
      <c r="I252" s="133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>
      <c r="A253" s="15"/>
      <c r="B253" s="15"/>
      <c r="C253" s="15"/>
      <c r="D253" s="15"/>
      <c r="E253" s="15"/>
      <c r="F253" s="15"/>
      <c r="G253" s="15"/>
      <c r="H253" s="133"/>
      <c r="I253" s="133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>
      <c r="A254" s="15"/>
      <c r="B254" s="15"/>
      <c r="C254" s="15"/>
      <c r="D254" s="15"/>
      <c r="E254" s="15"/>
      <c r="F254" s="15"/>
      <c r="G254" s="15"/>
      <c r="H254" s="133"/>
      <c r="I254" s="133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>
      <c r="A255" s="15"/>
      <c r="B255" s="15"/>
      <c r="C255" s="15"/>
      <c r="D255" s="15"/>
      <c r="E255" s="15"/>
      <c r="F255" s="15"/>
      <c r="G255" s="15"/>
      <c r="H255" s="133"/>
      <c r="I255" s="133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>
      <c r="A256" s="15"/>
      <c r="B256" s="15"/>
      <c r="C256" s="15"/>
      <c r="D256" s="15"/>
      <c r="E256" s="15"/>
      <c r="F256" s="15"/>
      <c r="G256" s="15"/>
      <c r="H256" s="133"/>
      <c r="I256" s="133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>
      <c r="A257" s="15"/>
      <c r="B257" s="15"/>
      <c r="C257" s="15"/>
      <c r="D257" s="15"/>
      <c r="E257" s="15"/>
      <c r="F257" s="15"/>
      <c r="G257" s="15"/>
      <c r="H257" s="133"/>
      <c r="I257" s="133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>
      <c r="A258" s="15"/>
      <c r="B258" s="15"/>
      <c r="C258" s="15"/>
      <c r="D258" s="15"/>
      <c r="E258" s="15"/>
      <c r="F258" s="15"/>
      <c r="G258" s="15"/>
      <c r="H258" s="133"/>
      <c r="I258" s="133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>
      <c r="A259" s="15"/>
      <c r="B259" s="15"/>
      <c r="C259" s="15"/>
      <c r="D259" s="15"/>
      <c r="E259" s="15"/>
      <c r="F259" s="15"/>
      <c r="G259" s="15"/>
      <c r="H259" s="133"/>
      <c r="I259" s="133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>
      <c r="A260" s="15"/>
      <c r="B260" s="15"/>
      <c r="C260" s="15"/>
      <c r="D260" s="15"/>
      <c r="E260" s="15"/>
      <c r="F260" s="15"/>
      <c r="G260" s="15"/>
      <c r="H260" s="133"/>
      <c r="I260" s="133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>
      <c r="A261" s="15"/>
      <c r="B261" s="15"/>
      <c r="C261" s="15"/>
      <c r="D261" s="15"/>
      <c r="E261" s="15"/>
      <c r="F261" s="15"/>
      <c r="G261" s="15"/>
      <c r="H261" s="133"/>
      <c r="I261" s="133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>
      <c r="A262" s="15"/>
      <c r="B262" s="15"/>
      <c r="C262" s="15"/>
      <c r="D262" s="15"/>
      <c r="E262" s="15"/>
      <c r="F262" s="15"/>
      <c r="G262" s="15"/>
      <c r="H262" s="133"/>
      <c r="I262" s="133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>
      <c r="A263" s="15"/>
      <c r="B263" s="15"/>
      <c r="C263" s="15"/>
      <c r="D263" s="15"/>
      <c r="E263" s="15"/>
      <c r="F263" s="15"/>
      <c r="G263" s="15"/>
      <c r="H263" s="133"/>
      <c r="I263" s="133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>
      <c r="A264" s="15"/>
      <c r="B264" s="15"/>
      <c r="C264" s="15"/>
      <c r="D264" s="15"/>
      <c r="E264" s="15"/>
      <c r="F264" s="15"/>
      <c r="G264" s="15"/>
      <c r="H264" s="133"/>
      <c r="I264" s="133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>
      <c r="A265" s="15"/>
      <c r="B265" s="15"/>
      <c r="C265" s="15"/>
      <c r="D265" s="15"/>
      <c r="E265" s="15"/>
      <c r="F265" s="15"/>
      <c r="G265" s="15"/>
      <c r="H265" s="133"/>
      <c r="I265" s="133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>
      <c r="A266" s="15"/>
      <c r="B266" s="15"/>
      <c r="C266" s="15"/>
      <c r="D266" s="15"/>
      <c r="E266" s="15"/>
      <c r="F266" s="15"/>
      <c r="G266" s="15"/>
      <c r="H266" s="133"/>
      <c r="I266" s="133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>
      <c r="A267" s="15"/>
      <c r="B267" s="15"/>
      <c r="C267" s="15"/>
      <c r="D267" s="15"/>
      <c r="E267" s="15"/>
      <c r="F267" s="15"/>
      <c r="G267" s="15"/>
      <c r="H267" s="133"/>
      <c r="I267" s="133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>
      <c r="A268" s="15"/>
      <c r="B268" s="15"/>
      <c r="C268" s="15"/>
      <c r="D268" s="15"/>
      <c r="E268" s="15"/>
      <c r="F268" s="15"/>
      <c r="G268" s="15"/>
      <c r="H268" s="133"/>
      <c r="I268" s="133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>
      <c r="A269" s="15"/>
      <c r="B269" s="15"/>
      <c r="C269" s="15"/>
      <c r="D269" s="15"/>
      <c r="E269" s="15"/>
      <c r="F269" s="15"/>
      <c r="G269" s="15"/>
      <c r="H269" s="133"/>
      <c r="I269" s="133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>
      <c r="A270" s="15"/>
      <c r="B270" s="15"/>
      <c r="C270" s="15"/>
      <c r="D270" s="15"/>
      <c r="E270" s="15"/>
      <c r="F270" s="15"/>
      <c r="G270" s="15"/>
      <c r="H270" s="133"/>
      <c r="I270" s="133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>
      <c r="A271" s="15"/>
      <c r="B271" s="15"/>
      <c r="C271" s="15"/>
      <c r="D271" s="15"/>
      <c r="E271" s="15"/>
      <c r="F271" s="15"/>
      <c r="G271" s="15"/>
      <c r="H271" s="133"/>
      <c r="I271" s="133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>
      <c r="A272" s="15"/>
      <c r="B272" s="15"/>
      <c r="C272" s="15"/>
      <c r="D272" s="15"/>
      <c r="E272" s="15"/>
      <c r="F272" s="15"/>
      <c r="G272" s="15"/>
      <c r="H272" s="133"/>
      <c r="I272" s="133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>
      <c r="A273" s="15"/>
      <c r="B273" s="15"/>
      <c r="C273" s="15"/>
      <c r="D273" s="15"/>
      <c r="E273" s="15"/>
      <c r="F273" s="15"/>
      <c r="G273" s="15"/>
      <c r="H273" s="133"/>
      <c r="I273" s="133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>
      <c r="A274" s="15"/>
      <c r="B274" s="15"/>
      <c r="C274" s="15"/>
      <c r="D274" s="15"/>
      <c r="E274" s="15"/>
      <c r="F274" s="15"/>
      <c r="G274" s="15"/>
      <c r="H274" s="133"/>
      <c r="I274" s="133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>
      <c r="A275" s="15"/>
      <c r="B275" s="15"/>
      <c r="C275" s="15"/>
      <c r="D275" s="15"/>
      <c r="E275" s="15"/>
      <c r="F275" s="15"/>
      <c r="G275" s="15"/>
      <c r="H275" s="133"/>
      <c r="I275" s="133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>
      <c r="A276" s="15"/>
      <c r="B276" s="15"/>
      <c r="C276" s="15"/>
      <c r="D276" s="15"/>
      <c r="E276" s="15"/>
      <c r="F276" s="15"/>
      <c r="G276" s="15"/>
      <c r="H276" s="133"/>
      <c r="I276" s="133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>
      <c r="A277" s="15"/>
      <c r="B277" s="15"/>
      <c r="C277" s="15"/>
      <c r="D277" s="15"/>
      <c r="E277" s="15"/>
      <c r="F277" s="15"/>
      <c r="G277" s="15"/>
      <c r="H277" s="133"/>
      <c r="I277" s="133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>
      <c r="A278" s="15"/>
      <c r="B278" s="15"/>
      <c r="C278" s="15"/>
      <c r="D278" s="15"/>
      <c r="E278" s="15"/>
      <c r="F278" s="15"/>
      <c r="G278" s="15"/>
      <c r="H278" s="133"/>
      <c r="I278" s="133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>
      <c r="A279" s="15"/>
      <c r="B279" s="15"/>
      <c r="C279" s="15"/>
      <c r="D279" s="15"/>
      <c r="E279" s="15"/>
      <c r="F279" s="15"/>
      <c r="G279" s="15"/>
      <c r="H279" s="133"/>
      <c r="I279" s="133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>
      <c r="A280" s="15"/>
      <c r="B280" s="15"/>
      <c r="C280" s="15"/>
      <c r="D280" s="15"/>
      <c r="E280" s="15"/>
      <c r="F280" s="15"/>
      <c r="G280" s="15"/>
      <c r="H280" s="133"/>
      <c r="I280" s="133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>
      <c r="A281" s="15"/>
      <c r="B281" s="15"/>
      <c r="C281" s="15"/>
      <c r="D281" s="15"/>
      <c r="E281" s="15"/>
      <c r="F281" s="15"/>
      <c r="G281" s="15"/>
      <c r="H281" s="133"/>
      <c r="I281" s="133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>
      <c r="A282" s="15"/>
      <c r="B282" s="15"/>
      <c r="C282" s="15"/>
      <c r="D282" s="15"/>
      <c r="E282" s="15"/>
      <c r="F282" s="15"/>
      <c r="G282" s="15"/>
      <c r="H282" s="133"/>
      <c r="I282" s="133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>
      <c r="A283" s="15"/>
      <c r="B283" s="15"/>
      <c r="C283" s="15"/>
      <c r="D283" s="15"/>
      <c r="E283" s="15"/>
      <c r="F283" s="15"/>
      <c r="G283" s="15"/>
      <c r="H283" s="133"/>
      <c r="I283" s="133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>
      <c r="A284" s="15"/>
      <c r="B284" s="15"/>
      <c r="C284" s="15"/>
      <c r="D284" s="15"/>
      <c r="E284" s="15"/>
      <c r="F284" s="15"/>
      <c r="G284" s="15"/>
      <c r="H284" s="133"/>
      <c r="I284" s="133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>
      <c r="A285" s="15"/>
      <c r="B285" s="15"/>
      <c r="C285" s="15"/>
      <c r="D285" s="15"/>
      <c r="E285" s="15"/>
      <c r="F285" s="15"/>
      <c r="G285" s="15"/>
      <c r="H285" s="133"/>
      <c r="I285" s="133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>
      <c r="A286" s="15"/>
      <c r="B286" s="15"/>
      <c r="C286" s="15"/>
      <c r="D286" s="15"/>
      <c r="E286" s="15"/>
      <c r="F286" s="15"/>
      <c r="G286" s="15"/>
      <c r="H286" s="133"/>
      <c r="I286" s="133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>
      <c r="A287" s="15"/>
      <c r="B287" s="15"/>
      <c r="C287" s="15"/>
      <c r="D287" s="15"/>
      <c r="E287" s="15"/>
      <c r="F287" s="15"/>
      <c r="G287" s="15"/>
      <c r="H287" s="133"/>
      <c r="I287" s="133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>
      <c r="A288" s="15"/>
      <c r="B288" s="15"/>
      <c r="C288" s="15"/>
      <c r="D288" s="15"/>
      <c r="E288" s="15"/>
      <c r="F288" s="15"/>
      <c r="G288" s="15"/>
      <c r="H288" s="133"/>
      <c r="I288" s="133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>
      <c r="A289" s="15"/>
      <c r="B289" s="15"/>
      <c r="C289" s="15"/>
      <c r="D289" s="15"/>
      <c r="E289" s="15"/>
      <c r="F289" s="15"/>
      <c r="G289" s="15"/>
      <c r="H289" s="133"/>
      <c r="I289" s="133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>
      <c r="A290" s="15"/>
      <c r="B290" s="15"/>
      <c r="C290" s="15"/>
      <c r="D290" s="15"/>
      <c r="E290" s="15"/>
      <c r="F290" s="15"/>
      <c r="G290" s="15"/>
      <c r="H290" s="133"/>
      <c r="I290" s="133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>
      <c r="A291" s="15"/>
      <c r="B291" s="15"/>
      <c r="C291" s="15"/>
      <c r="D291" s="15"/>
      <c r="E291" s="15"/>
      <c r="F291" s="15"/>
      <c r="G291" s="15"/>
      <c r="H291" s="133"/>
      <c r="I291" s="133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>
      <c r="A292" s="15"/>
      <c r="B292" s="15"/>
      <c r="C292" s="15"/>
      <c r="D292" s="15"/>
      <c r="E292" s="15"/>
      <c r="F292" s="15"/>
      <c r="G292" s="15"/>
      <c r="H292" s="133"/>
      <c r="I292" s="133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>
      <c r="A293" s="15"/>
      <c r="B293" s="15"/>
      <c r="C293" s="15"/>
      <c r="D293" s="15"/>
      <c r="E293" s="15"/>
      <c r="F293" s="15"/>
      <c r="G293" s="15"/>
      <c r="H293" s="133"/>
      <c r="I293" s="133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>
      <c r="A294" s="15"/>
      <c r="B294" s="15"/>
      <c r="C294" s="15"/>
      <c r="D294" s="15"/>
      <c r="E294" s="15"/>
      <c r="F294" s="15"/>
      <c r="G294" s="15"/>
      <c r="H294" s="133"/>
      <c r="I294" s="133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>
      <c r="A295" s="15"/>
      <c r="B295" s="15"/>
      <c r="C295" s="15"/>
      <c r="D295" s="15"/>
      <c r="E295" s="15"/>
      <c r="F295" s="15"/>
      <c r="G295" s="15"/>
      <c r="H295" s="133"/>
      <c r="I295" s="133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>
      <c r="A296" s="15"/>
      <c r="B296" s="15"/>
      <c r="C296" s="15"/>
      <c r="D296" s="15"/>
      <c r="E296" s="15"/>
      <c r="F296" s="15"/>
      <c r="G296" s="15"/>
      <c r="H296" s="133"/>
      <c r="I296" s="133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>
      <c r="A297" s="15"/>
      <c r="B297" s="15"/>
      <c r="C297" s="15"/>
      <c r="D297" s="15"/>
      <c r="E297" s="15"/>
      <c r="F297" s="15"/>
      <c r="G297" s="15"/>
      <c r="H297" s="133"/>
      <c r="I297" s="133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>
      <c r="A298" s="15"/>
      <c r="B298" s="15"/>
      <c r="C298" s="15"/>
      <c r="D298" s="15"/>
      <c r="E298" s="15"/>
      <c r="F298" s="15"/>
      <c r="G298" s="15"/>
      <c r="H298" s="133"/>
      <c r="I298" s="133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>
      <c r="A299" s="15"/>
      <c r="B299" s="15"/>
      <c r="C299" s="15"/>
      <c r="D299" s="15"/>
      <c r="E299" s="15"/>
      <c r="F299" s="15"/>
      <c r="G299" s="15"/>
      <c r="H299" s="133"/>
      <c r="I299" s="133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>
      <c r="A300" s="15"/>
      <c r="B300" s="15"/>
      <c r="C300" s="15"/>
      <c r="D300" s="15"/>
      <c r="E300" s="15"/>
      <c r="F300" s="15"/>
      <c r="G300" s="15"/>
      <c r="H300" s="133"/>
      <c r="I300" s="133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>
      <c r="A301" s="15"/>
      <c r="B301" s="15"/>
      <c r="C301" s="15"/>
      <c r="D301" s="15"/>
      <c r="E301" s="15"/>
      <c r="F301" s="15"/>
      <c r="G301" s="15"/>
      <c r="H301" s="133"/>
      <c r="I301" s="133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>
      <c r="A302" s="15"/>
      <c r="B302" s="15"/>
      <c r="C302" s="15"/>
      <c r="D302" s="15"/>
      <c r="E302" s="15"/>
      <c r="F302" s="15"/>
      <c r="G302" s="15"/>
      <c r="H302" s="133"/>
      <c r="I302" s="133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>
      <c r="A303" s="15"/>
      <c r="B303" s="15"/>
      <c r="C303" s="15"/>
      <c r="D303" s="15"/>
      <c r="E303" s="15"/>
      <c r="F303" s="15"/>
      <c r="G303" s="15"/>
      <c r="H303" s="133"/>
      <c r="I303" s="133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>
      <c r="A304" s="15"/>
      <c r="B304" s="15"/>
      <c r="C304" s="15"/>
      <c r="D304" s="15"/>
      <c r="E304" s="15"/>
      <c r="F304" s="15"/>
      <c r="G304" s="15"/>
      <c r="H304" s="133"/>
      <c r="I304" s="133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>
      <c r="A305" s="15"/>
      <c r="B305" s="15"/>
      <c r="C305" s="15"/>
      <c r="D305" s="15"/>
      <c r="E305" s="15"/>
      <c r="F305" s="15"/>
      <c r="G305" s="15"/>
      <c r="H305" s="133"/>
      <c r="I305" s="133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>
      <c r="A306" s="15"/>
      <c r="B306" s="15"/>
      <c r="C306" s="15"/>
      <c r="D306" s="15"/>
      <c r="E306" s="15"/>
      <c r="F306" s="15"/>
      <c r="G306" s="15"/>
      <c r="H306" s="133"/>
      <c r="I306" s="133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>
      <c r="A307" s="15"/>
      <c r="B307" s="15"/>
      <c r="C307" s="15"/>
      <c r="D307" s="15"/>
      <c r="E307" s="15"/>
      <c r="F307" s="15"/>
      <c r="G307" s="15"/>
      <c r="H307" s="133"/>
      <c r="I307" s="133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>
      <c r="A308" s="15"/>
      <c r="B308" s="15"/>
      <c r="C308" s="15"/>
      <c r="D308" s="15"/>
      <c r="E308" s="15"/>
      <c r="F308" s="15"/>
      <c r="G308" s="15"/>
      <c r="H308" s="133"/>
      <c r="I308" s="133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>
      <c r="A309" s="15"/>
      <c r="B309" s="15"/>
      <c r="C309" s="15"/>
      <c r="D309" s="15"/>
      <c r="E309" s="15"/>
      <c r="F309" s="15"/>
      <c r="G309" s="15"/>
      <c r="H309" s="133"/>
      <c r="I309" s="133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>
      <c r="A310" s="15"/>
      <c r="B310" s="15"/>
      <c r="C310" s="15"/>
      <c r="D310" s="15"/>
      <c r="E310" s="15"/>
      <c r="F310" s="15"/>
      <c r="G310" s="15"/>
      <c r="H310" s="133"/>
      <c r="I310" s="133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>
      <c r="A311" s="15"/>
      <c r="B311" s="15"/>
      <c r="C311" s="15"/>
      <c r="D311" s="15"/>
      <c r="E311" s="15"/>
      <c r="F311" s="15"/>
      <c r="G311" s="15"/>
      <c r="H311" s="133"/>
      <c r="I311" s="133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>
      <c r="A312" s="15"/>
      <c r="B312" s="15"/>
      <c r="C312" s="15"/>
      <c r="D312" s="15"/>
      <c r="E312" s="15"/>
      <c r="F312" s="15"/>
      <c r="G312" s="15"/>
      <c r="H312" s="133"/>
      <c r="I312" s="133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>
      <c r="A313" s="15"/>
      <c r="B313" s="15"/>
      <c r="C313" s="15"/>
      <c r="D313" s="15"/>
      <c r="E313" s="15"/>
      <c r="F313" s="15"/>
      <c r="G313" s="15"/>
      <c r="H313" s="133"/>
      <c r="I313" s="133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>
      <c r="A314" s="15"/>
      <c r="B314" s="15"/>
      <c r="C314" s="15"/>
      <c r="D314" s="15"/>
      <c r="E314" s="15"/>
      <c r="F314" s="15"/>
      <c r="G314" s="15"/>
      <c r="H314" s="133"/>
      <c r="I314" s="133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>
      <c r="A315" s="15"/>
      <c r="B315" s="15"/>
      <c r="C315" s="15"/>
      <c r="D315" s="15"/>
      <c r="E315" s="15"/>
      <c r="F315" s="15"/>
      <c r="G315" s="15"/>
      <c r="H315" s="133"/>
      <c r="I315" s="133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>
      <c r="A316" s="15"/>
      <c r="B316" s="15"/>
      <c r="C316" s="15"/>
      <c r="D316" s="15"/>
      <c r="E316" s="15"/>
      <c r="F316" s="15"/>
      <c r="G316" s="15"/>
      <c r="H316" s="133"/>
      <c r="I316" s="133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>
      <c r="A317" s="15"/>
      <c r="B317" s="15"/>
      <c r="C317" s="15"/>
      <c r="D317" s="15"/>
      <c r="E317" s="15"/>
      <c r="F317" s="15"/>
      <c r="G317" s="15"/>
      <c r="H317" s="133"/>
      <c r="I317" s="133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>
      <c r="A318" s="15"/>
      <c r="B318" s="15"/>
      <c r="C318" s="15"/>
      <c r="D318" s="15"/>
      <c r="E318" s="15"/>
      <c r="F318" s="15"/>
      <c r="G318" s="15"/>
      <c r="H318" s="133"/>
      <c r="I318" s="133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>
      <c r="A319" s="15"/>
      <c r="B319" s="15"/>
      <c r="C319" s="15"/>
      <c r="D319" s="15"/>
      <c r="E319" s="15"/>
      <c r="F319" s="15"/>
      <c r="G319" s="15"/>
      <c r="H319" s="133"/>
      <c r="I319" s="133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>
      <c r="A320" s="15"/>
      <c r="B320" s="15"/>
      <c r="C320" s="15"/>
      <c r="D320" s="15"/>
      <c r="E320" s="15"/>
      <c r="F320" s="15"/>
      <c r="G320" s="15"/>
      <c r="H320" s="133"/>
      <c r="I320" s="133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>
      <c r="A321" s="15"/>
      <c r="B321" s="15"/>
      <c r="C321" s="15"/>
      <c r="D321" s="15"/>
      <c r="E321" s="15"/>
      <c r="F321" s="15"/>
      <c r="G321" s="15"/>
      <c r="H321" s="133"/>
      <c r="I321" s="133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>
      <c r="A322" s="15"/>
      <c r="B322" s="15"/>
      <c r="C322" s="15"/>
      <c r="D322" s="15"/>
      <c r="E322" s="15"/>
      <c r="F322" s="15"/>
      <c r="G322" s="15"/>
      <c r="H322" s="133"/>
      <c r="I322" s="133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>
      <c r="A323" s="15"/>
      <c r="B323" s="15"/>
      <c r="C323" s="15"/>
      <c r="D323" s="15"/>
      <c r="E323" s="15"/>
      <c r="F323" s="15"/>
      <c r="G323" s="15"/>
      <c r="H323" s="133"/>
      <c r="I323" s="133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>
      <c r="A324" s="15"/>
      <c r="B324" s="15"/>
      <c r="C324" s="15"/>
      <c r="D324" s="15"/>
      <c r="E324" s="15"/>
      <c r="F324" s="15"/>
      <c r="G324" s="15"/>
      <c r="H324" s="133"/>
      <c r="I324" s="133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>
      <c r="A325" s="15"/>
      <c r="B325" s="15"/>
      <c r="C325" s="15"/>
      <c r="D325" s="15"/>
      <c r="E325" s="15"/>
      <c r="F325" s="15"/>
      <c r="G325" s="15"/>
      <c r="H325" s="133"/>
      <c r="I325" s="133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>
      <c r="A326" s="15"/>
      <c r="B326" s="15"/>
      <c r="C326" s="15"/>
      <c r="D326" s="15"/>
      <c r="E326" s="15"/>
      <c r="F326" s="15"/>
      <c r="G326" s="15"/>
      <c r="H326" s="133"/>
      <c r="I326" s="133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>
      <c r="A327" s="15"/>
      <c r="B327" s="15"/>
      <c r="C327" s="15"/>
      <c r="D327" s="15"/>
      <c r="E327" s="15"/>
      <c r="F327" s="15"/>
      <c r="G327" s="15"/>
      <c r="H327" s="133"/>
      <c r="I327" s="133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>
      <c r="A328" s="15"/>
      <c r="B328" s="15"/>
      <c r="C328" s="15"/>
      <c r="D328" s="15"/>
      <c r="E328" s="15"/>
      <c r="F328" s="15"/>
      <c r="G328" s="15"/>
      <c r="H328" s="133"/>
      <c r="I328" s="133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>
      <c r="A329" s="15"/>
      <c r="B329" s="15"/>
      <c r="C329" s="15"/>
      <c r="D329" s="15"/>
      <c r="E329" s="15"/>
      <c r="F329" s="15"/>
      <c r="G329" s="15"/>
      <c r="H329" s="133"/>
      <c r="I329" s="133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>
      <c r="A330" s="15"/>
      <c r="B330" s="15"/>
      <c r="C330" s="15"/>
      <c r="D330" s="15"/>
      <c r="E330" s="15"/>
      <c r="F330" s="15"/>
      <c r="G330" s="15"/>
      <c r="H330" s="133"/>
      <c r="I330" s="133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>
      <c r="A331" s="15"/>
      <c r="B331" s="15"/>
      <c r="C331" s="15"/>
      <c r="D331" s="15"/>
      <c r="E331" s="15"/>
      <c r="F331" s="15"/>
      <c r="G331" s="15"/>
      <c r="H331" s="133"/>
      <c r="I331" s="133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>
      <c r="A332" s="15"/>
      <c r="B332" s="15"/>
      <c r="C332" s="15"/>
      <c r="D332" s="15"/>
      <c r="E332" s="15"/>
      <c r="F332" s="15"/>
      <c r="G332" s="15"/>
      <c r="H332" s="133"/>
      <c r="I332" s="133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>
      <c r="A333" s="15"/>
      <c r="B333" s="15"/>
      <c r="C333" s="15"/>
      <c r="D333" s="15"/>
      <c r="E333" s="15"/>
      <c r="F333" s="15"/>
      <c r="G333" s="15"/>
      <c r="H333" s="133"/>
      <c r="I333" s="133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>
      <c r="A334" s="15"/>
      <c r="B334" s="15"/>
      <c r="C334" s="15"/>
      <c r="D334" s="15"/>
      <c r="E334" s="15"/>
      <c r="F334" s="15"/>
      <c r="G334" s="15"/>
      <c r="H334" s="133"/>
      <c r="I334" s="133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>
      <c r="A335" s="15"/>
      <c r="B335" s="15"/>
      <c r="C335" s="15"/>
      <c r="D335" s="15"/>
      <c r="E335" s="15"/>
      <c r="F335" s="15"/>
      <c r="G335" s="15"/>
      <c r="H335" s="133"/>
      <c r="I335" s="133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>
      <c r="A336" s="15"/>
      <c r="B336" s="15"/>
      <c r="C336" s="15"/>
      <c r="D336" s="15"/>
      <c r="E336" s="15"/>
      <c r="F336" s="15"/>
      <c r="G336" s="15"/>
      <c r="H336" s="133"/>
      <c r="I336" s="133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>
      <c r="A337" s="15"/>
      <c r="B337" s="15"/>
      <c r="C337" s="15"/>
      <c r="D337" s="15"/>
      <c r="E337" s="15"/>
      <c r="F337" s="15"/>
      <c r="G337" s="15"/>
      <c r="H337" s="133"/>
      <c r="I337" s="133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>
      <c r="A338" s="15"/>
      <c r="B338" s="15"/>
      <c r="C338" s="15"/>
      <c r="D338" s="15"/>
      <c r="E338" s="15"/>
      <c r="F338" s="15"/>
      <c r="G338" s="15"/>
      <c r="H338" s="133"/>
      <c r="I338" s="133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>
      <c r="A339" s="15"/>
      <c r="B339" s="15"/>
      <c r="C339" s="15"/>
      <c r="D339" s="15"/>
      <c r="E339" s="15"/>
      <c r="F339" s="15"/>
      <c r="G339" s="15"/>
      <c r="H339" s="133"/>
      <c r="I339" s="133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>
      <c r="A340" s="15"/>
      <c r="B340" s="15"/>
      <c r="C340" s="15"/>
      <c r="D340" s="15"/>
      <c r="E340" s="15"/>
      <c r="F340" s="15"/>
      <c r="G340" s="15"/>
      <c r="H340" s="133"/>
      <c r="I340" s="133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>
      <c r="A341" s="15"/>
      <c r="B341" s="15"/>
      <c r="C341" s="15"/>
      <c r="D341" s="15"/>
      <c r="E341" s="15"/>
      <c r="F341" s="15"/>
      <c r="G341" s="15"/>
      <c r="H341" s="133"/>
      <c r="I341" s="133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>
      <c r="A342" s="15"/>
      <c r="B342" s="15"/>
      <c r="C342" s="15"/>
      <c r="D342" s="15"/>
      <c r="E342" s="15"/>
      <c r="F342" s="15"/>
      <c r="G342" s="15"/>
      <c r="H342" s="133"/>
      <c r="I342" s="133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>
      <c r="A343" s="15"/>
      <c r="B343" s="15"/>
      <c r="C343" s="15"/>
      <c r="D343" s="15"/>
      <c r="E343" s="15"/>
      <c r="F343" s="15"/>
      <c r="G343" s="15"/>
      <c r="H343" s="133"/>
      <c r="I343" s="133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>
      <c r="A344" s="15"/>
      <c r="B344" s="15"/>
      <c r="C344" s="15"/>
      <c r="D344" s="15"/>
      <c r="E344" s="15"/>
      <c r="F344" s="15"/>
      <c r="G344" s="15"/>
      <c r="H344" s="133"/>
      <c r="I344" s="133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>
      <c r="A345" s="15"/>
      <c r="B345" s="15"/>
      <c r="C345" s="15"/>
      <c r="D345" s="15"/>
      <c r="E345" s="15"/>
      <c r="F345" s="15"/>
      <c r="G345" s="15"/>
      <c r="H345" s="133"/>
      <c r="I345" s="133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>
      <c r="A346" s="15"/>
      <c r="B346" s="15"/>
      <c r="C346" s="15"/>
      <c r="D346" s="15"/>
      <c r="E346" s="15"/>
      <c r="F346" s="15"/>
      <c r="G346" s="15"/>
      <c r="H346" s="133"/>
      <c r="I346" s="133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>
      <c r="A347" s="15"/>
      <c r="B347" s="15"/>
      <c r="C347" s="15"/>
      <c r="D347" s="15"/>
      <c r="E347" s="15"/>
      <c r="F347" s="15"/>
      <c r="G347" s="15"/>
      <c r="H347" s="133"/>
      <c r="I347" s="133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>
      <c r="A348" s="15"/>
      <c r="B348" s="15"/>
      <c r="C348" s="15"/>
      <c r="D348" s="15"/>
      <c r="E348" s="15"/>
      <c r="F348" s="15"/>
      <c r="G348" s="15"/>
      <c r="H348" s="133"/>
      <c r="I348" s="133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>
      <c r="A349" s="15"/>
      <c r="B349" s="15"/>
      <c r="C349" s="15"/>
      <c r="D349" s="15"/>
      <c r="E349" s="15"/>
      <c r="F349" s="15"/>
      <c r="G349" s="15"/>
      <c r="H349" s="133"/>
      <c r="I349" s="133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>
      <c r="A350" s="15"/>
      <c r="B350" s="15"/>
      <c r="C350" s="15"/>
      <c r="D350" s="15"/>
      <c r="E350" s="15"/>
      <c r="F350" s="15"/>
      <c r="G350" s="15"/>
      <c r="H350" s="133"/>
      <c r="I350" s="133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>
      <c r="A351" s="15"/>
      <c r="B351" s="15"/>
      <c r="C351" s="15"/>
      <c r="D351" s="15"/>
      <c r="E351" s="15"/>
      <c r="F351" s="15"/>
      <c r="G351" s="15"/>
      <c r="H351" s="133"/>
      <c r="I351" s="133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>
      <c r="A352" s="15"/>
      <c r="B352" s="15"/>
      <c r="C352" s="15"/>
      <c r="D352" s="15"/>
      <c r="E352" s="15"/>
      <c r="F352" s="15"/>
      <c r="G352" s="15"/>
      <c r="H352" s="133"/>
      <c r="I352" s="133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>
      <c r="A353" s="15"/>
      <c r="B353" s="15"/>
      <c r="C353" s="15"/>
      <c r="D353" s="15"/>
      <c r="E353" s="15"/>
      <c r="F353" s="15"/>
      <c r="G353" s="15"/>
      <c r="H353" s="133"/>
      <c r="I353" s="133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>
      <c r="A354" s="15"/>
      <c r="B354" s="15"/>
      <c r="C354" s="15"/>
      <c r="D354" s="15"/>
      <c r="E354" s="15"/>
      <c r="F354" s="15"/>
      <c r="G354" s="15"/>
      <c r="H354" s="133"/>
      <c r="I354" s="133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>
      <c r="A355" s="15"/>
      <c r="B355" s="15"/>
      <c r="C355" s="15"/>
      <c r="D355" s="15"/>
      <c r="E355" s="15"/>
      <c r="F355" s="15"/>
      <c r="G355" s="15"/>
      <c r="H355" s="133"/>
      <c r="I355" s="133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>
      <c r="A356" s="15"/>
      <c r="B356" s="15"/>
      <c r="C356" s="15"/>
      <c r="D356" s="15"/>
      <c r="E356" s="15"/>
      <c r="F356" s="15"/>
      <c r="G356" s="15"/>
      <c r="H356" s="133"/>
      <c r="I356" s="133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>
      <c r="A357" s="15"/>
      <c r="B357" s="15"/>
      <c r="C357" s="15"/>
      <c r="D357" s="15"/>
      <c r="E357" s="15"/>
      <c r="F357" s="15"/>
      <c r="G357" s="15"/>
      <c r="H357" s="133"/>
      <c r="I357" s="133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>
      <c r="A358" s="15"/>
      <c r="B358" s="15"/>
      <c r="C358" s="15"/>
      <c r="D358" s="15"/>
      <c r="E358" s="15"/>
      <c r="F358" s="15"/>
      <c r="G358" s="15"/>
      <c r="H358" s="133"/>
      <c r="I358" s="133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>
      <c r="A359" s="15"/>
      <c r="B359" s="15"/>
      <c r="C359" s="15"/>
      <c r="D359" s="15"/>
      <c r="E359" s="15"/>
      <c r="F359" s="15"/>
      <c r="G359" s="15"/>
      <c r="H359" s="133"/>
      <c r="I359" s="133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>
      <c r="A360" s="15"/>
      <c r="B360" s="15"/>
      <c r="C360" s="15"/>
      <c r="D360" s="15"/>
      <c r="E360" s="15"/>
      <c r="F360" s="15"/>
      <c r="G360" s="15"/>
      <c r="H360" s="133"/>
      <c r="I360" s="133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>
      <c r="A361" s="15"/>
      <c r="B361" s="15"/>
      <c r="C361" s="15"/>
      <c r="D361" s="15"/>
      <c r="E361" s="15"/>
      <c r="F361" s="15"/>
      <c r="G361" s="15"/>
      <c r="H361" s="133"/>
      <c r="I361" s="133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>
      <c r="A362" s="15"/>
      <c r="B362" s="15"/>
      <c r="C362" s="15"/>
      <c r="D362" s="15"/>
      <c r="E362" s="15"/>
      <c r="F362" s="15"/>
      <c r="G362" s="15"/>
      <c r="H362" s="133"/>
      <c r="I362" s="133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>
      <c r="A363" s="15"/>
      <c r="B363" s="15"/>
      <c r="C363" s="15"/>
      <c r="D363" s="15"/>
      <c r="E363" s="15"/>
      <c r="F363" s="15"/>
      <c r="G363" s="15"/>
      <c r="H363" s="133"/>
      <c r="I363" s="133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>
      <c r="A364" s="15"/>
      <c r="B364" s="15"/>
      <c r="C364" s="15"/>
      <c r="D364" s="15"/>
      <c r="E364" s="15"/>
      <c r="F364" s="15"/>
      <c r="G364" s="15"/>
      <c r="H364" s="133"/>
      <c r="I364" s="133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>
      <c r="A365" s="15"/>
      <c r="B365" s="15"/>
      <c r="C365" s="15"/>
      <c r="D365" s="15"/>
      <c r="E365" s="15"/>
      <c r="F365" s="15"/>
      <c r="G365" s="15"/>
      <c r="H365" s="133"/>
      <c r="I365" s="133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>
      <c r="A366" s="15"/>
      <c r="B366" s="15"/>
      <c r="C366" s="15"/>
      <c r="D366" s="15"/>
      <c r="E366" s="15"/>
      <c r="F366" s="15"/>
      <c r="G366" s="15"/>
      <c r="H366" s="133"/>
      <c r="I366" s="133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>
      <c r="A367" s="15"/>
      <c r="B367" s="15"/>
      <c r="C367" s="15"/>
      <c r="D367" s="15"/>
      <c r="E367" s="15"/>
      <c r="F367" s="15"/>
      <c r="G367" s="15"/>
      <c r="H367" s="133"/>
      <c r="I367" s="133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>
      <c r="A368" s="15"/>
      <c r="B368" s="15"/>
      <c r="C368" s="15"/>
      <c r="D368" s="15"/>
      <c r="E368" s="15"/>
      <c r="F368" s="15"/>
      <c r="G368" s="15"/>
      <c r="H368" s="133"/>
      <c r="I368" s="133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>
      <c r="A369" s="15"/>
      <c r="B369" s="15"/>
      <c r="C369" s="15"/>
      <c r="D369" s="15"/>
      <c r="E369" s="15"/>
      <c r="F369" s="15"/>
      <c r="G369" s="15"/>
      <c r="H369" s="133"/>
      <c r="I369" s="133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>
      <c r="A370" s="15"/>
      <c r="B370" s="15"/>
      <c r="C370" s="15"/>
      <c r="D370" s="15"/>
      <c r="E370" s="15"/>
      <c r="F370" s="15"/>
      <c r="G370" s="15"/>
      <c r="H370" s="133"/>
      <c r="I370" s="133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>
      <c r="A371" s="15"/>
      <c r="B371" s="15"/>
      <c r="C371" s="15"/>
      <c r="D371" s="15"/>
      <c r="E371" s="15"/>
      <c r="F371" s="15"/>
      <c r="G371" s="15"/>
      <c r="H371" s="133"/>
      <c r="I371" s="133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>
      <c r="A372" s="15"/>
      <c r="B372" s="15"/>
      <c r="C372" s="15"/>
      <c r="D372" s="15"/>
      <c r="E372" s="15"/>
      <c r="F372" s="15"/>
      <c r="G372" s="15"/>
      <c r="H372" s="133"/>
      <c r="I372" s="133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>
      <c r="A373" s="15"/>
      <c r="B373" s="15"/>
      <c r="C373" s="15"/>
      <c r="D373" s="15"/>
      <c r="E373" s="15"/>
      <c r="F373" s="15"/>
      <c r="G373" s="15"/>
      <c r="H373" s="133"/>
      <c r="I373" s="133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>
      <c r="A374" s="15"/>
      <c r="B374" s="15"/>
      <c r="C374" s="15"/>
      <c r="D374" s="15"/>
      <c r="E374" s="15"/>
      <c r="F374" s="15"/>
      <c r="G374" s="15"/>
      <c r="H374" s="133"/>
      <c r="I374" s="133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>
      <c r="A375" s="15"/>
      <c r="B375" s="15"/>
      <c r="C375" s="15"/>
      <c r="D375" s="15"/>
      <c r="E375" s="15"/>
      <c r="F375" s="15"/>
      <c r="G375" s="15"/>
      <c r="H375" s="133"/>
      <c r="I375" s="133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>
      <c r="A376" s="15"/>
      <c r="B376" s="15"/>
      <c r="C376" s="15"/>
      <c r="D376" s="15"/>
      <c r="E376" s="15"/>
      <c r="F376" s="15"/>
      <c r="G376" s="15"/>
      <c r="H376" s="133"/>
      <c r="I376" s="133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>
      <c r="A377" s="15"/>
      <c r="B377" s="15"/>
      <c r="C377" s="15"/>
      <c r="D377" s="15"/>
      <c r="E377" s="15"/>
      <c r="F377" s="15"/>
      <c r="G377" s="15"/>
      <c r="H377" s="133"/>
      <c r="I377" s="133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>
      <c r="A378" s="15"/>
      <c r="B378" s="15"/>
      <c r="C378" s="15"/>
      <c r="D378" s="15"/>
      <c r="E378" s="15"/>
      <c r="F378" s="15"/>
      <c r="G378" s="15"/>
      <c r="H378" s="133"/>
      <c r="I378" s="133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>
      <c r="A379" s="15"/>
      <c r="B379" s="15"/>
      <c r="C379" s="15"/>
      <c r="D379" s="15"/>
      <c r="E379" s="15"/>
      <c r="F379" s="15"/>
      <c r="G379" s="15"/>
      <c r="H379" s="133"/>
      <c r="I379" s="133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>
      <c r="A380" s="15"/>
      <c r="B380" s="15"/>
      <c r="C380" s="15"/>
      <c r="D380" s="15"/>
      <c r="E380" s="15"/>
      <c r="F380" s="15"/>
      <c r="G380" s="15"/>
      <c r="H380" s="133"/>
      <c r="I380" s="133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>
      <c r="A381" s="15"/>
      <c r="B381" s="15"/>
      <c r="C381" s="15"/>
      <c r="D381" s="15"/>
      <c r="E381" s="15"/>
      <c r="F381" s="15"/>
      <c r="G381" s="15"/>
      <c r="H381" s="133"/>
      <c r="I381" s="133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>
      <c r="A382" s="15"/>
      <c r="B382" s="15"/>
      <c r="C382" s="15"/>
      <c r="D382" s="15"/>
      <c r="E382" s="15"/>
      <c r="F382" s="15"/>
      <c r="G382" s="15"/>
      <c r="H382" s="133"/>
      <c r="I382" s="133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>
      <c r="A383" s="15"/>
      <c r="B383" s="15"/>
      <c r="C383" s="15"/>
      <c r="D383" s="15"/>
      <c r="E383" s="15"/>
      <c r="F383" s="15"/>
      <c r="G383" s="15"/>
      <c r="H383" s="133"/>
      <c r="I383" s="133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>
      <c r="A384" s="15"/>
      <c r="B384" s="15"/>
      <c r="C384" s="15"/>
      <c r="D384" s="15"/>
      <c r="E384" s="15"/>
      <c r="F384" s="15"/>
      <c r="G384" s="15"/>
      <c r="H384" s="133"/>
      <c r="I384" s="133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>
      <c r="A385" s="15"/>
      <c r="B385" s="15"/>
      <c r="C385" s="15"/>
      <c r="D385" s="15"/>
      <c r="E385" s="15"/>
      <c r="F385" s="15"/>
      <c r="G385" s="15"/>
      <c r="H385" s="133"/>
      <c r="I385" s="133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>
      <c r="A386" s="15"/>
      <c r="B386" s="15"/>
      <c r="C386" s="15"/>
      <c r="D386" s="15"/>
      <c r="E386" s="15"/>
      <c r="F386" s="15"/>
      <c r="G386" s="15"/>
      <c r="H386" s="133"/>
      <c r="I386" s="133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>
      <c r="A387" s="15"/>
      <c r="B387" s="15"/>
      <c r="C387" s="15"/>
      <c r="D387" s="15"/>
      <c r="E387" s="15"/>
      <c r="F387" s="15"/>
      <c r="G387" s="15"/>
      <c r="H387" s="133"/>
      <c r="I387" s="133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>
      <c r="A388" s="15"/>
      <c r="B388" s="15"/>
      <c r="C388" s="15"/>
      <c r="D388" s="15"/>
      <c r="E388" s="15"/>
      <c r="F388" s="15"/>
      <c r="G388" s="15"/>
      <c r="H388" s="133"/>
      <c r="I388" s="133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>
      <c r="A389" s="15"/>
      <c r="B389" s="15"/>
      <c r="C389" s="15"/>
      <c r="D389" s="15"/>
      <c r="E389" s="15"/>
      <c r="F389" s="15"/>
      <c r="G389" s="15"/>
      <c r="H389" s="133"/>
      <c r="I389" s="133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>
      <c r="A390" s="15"/>
      <c r="B390" s="15"/>
      <c r="C390" s="15"/>
      <c r="D390" s="15"/>
      <c r="E390" s="15"/>
      <c r="F390" s="15"/>
      <c r="G390" s="15"/>
      <c r="H390" s="133"/>
      <c r="I390" s="133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>
      <c r="A391" s="15"/>
      <c r="B391" s="15"/>
      <c r="C391" s="15"/>
      <c r="D391" s="15"/>
      <c r="E391" s="15"/>
      <c r="F391" s="15"/>
      <c r="G391" s="15"/>
      <c r="H391" s="133"/>
      <c r="I391" s="133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>
      <c r="A392" s="15"/>
      <c r="B392" s="15"/>
      <c r="C392" s="15"/>
      <c r="D392" s="15"/>
      <c r="E392" s="15"/>
      <c r="F392" s="15"/>
      <c r="G392" s="15"/>
      <c r="H392" s="133"/>
      <c r="I392" s="133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>
      <c r="A393" s="15"/>
      <c r="B393" s="15"/>
      <c r="C393" s="15"/>
      <c r="D393" s="15"/>
      <c r="E393" s="15"/>
      <c r="F393" s="15"/>
      <c r="G393" s="15"/>
      <c r="H393" s="133"/>
      <c r="I393" s="133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>
      <c r="A394" s="15"/>
      <c r="B394" s="15"/>
      <c r="C394" s="15"/>
      <c r="D394" s="15"/>
      <c r="E394" s="15"/>
      <c r="F394" s="15"/>
      <c r="G394" s="15"/>
      <c r="H394" s="133"/>
      <c r="I394" s="133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>
      <c r="A395" s="15"/>
      <c r="B395" s="15"/>
      <c r="C395" s="15"/>
      <c r="D395" s="15"/>
      <c r="E395" s="15"/>
      <c r="F395" s="15"/>
      <c r="G395" s="15"/>
      <c r="H395" s="133"/>
      <c r="I395" s="133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>
      <c r="A396" s="15"/>
      <c r="B396" s="15"/>
      <c r="C396" s="15"/>
      <c r="D396" s="15"/>
      <c r="E396" s="15"/>
      <c r="F396" s="15"/>
      <c r="G396" s="15"/>
      <c r="H396" s="133"/>
      <c r="I396" s="133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>
      <c r="A397" s="15"/>
      <c r="B397" s="15"/>
      <c r="C397" s="15"/>
      <c r="D397" s="15"/>
      <c r="E397" s="15"/>
      <c r="F397" s="15"/>
      <c r="G397" s="15"/>
      <c r="H397" s="133"/>
      <c r="I397" s="133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>
      <c r="A398" s="15"/>
      <c r="B398" s="15"/>
      <c r="C398" s="15"/>
      <c r="D398" s="15"/>
      <c r="E398" s="15"/>
      <c r="F398" s="15"/>
      <c r="G398" s="15"/>
      <c r="H398" s="133"/>
      <c r="I398" s="133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>
      <c r="A399" s="15"/>
      <c r="B399" s="15"/>
      <c r="C399" s="15"/>
      <c r="D399" s="15"/>
      <c r="E399" s="15"/>
      <c r="F399" s="15"/>
      <c r="G399" s="15"/>
      <c r="H399" s="133"/>
      <c r="I399" s="133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>
      <c r="A400" s="15"/>
      <c r="B400" s="15"/>
      <c r="C400" s="15"/>
      <c r="D400" s="15"/>
      <c r="E400" s="15"/>
      <c r="F400" s="15"/>
      <c r="G400" s="15"/>
      <c r="H400" s="133"/>
      <c r="I400" s="133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>
      <c r="A401" s="15"/>
      <c r="B401" s="15"/>
      <c r="C401" s="15"/>
      <c r="D401" s="15"/>
      <c r="E401" s="15"/>
      <c r="F401" s="15"/>
      <c r="G401" s="15"/>
      <c r="H401" s="133"/>
      <c r="I401" s="133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>
      <c r="A402" s="15"/>
      <c r="B402" s="15"/>
      <c r="C402" s="15"/>
      <c r="D402" s="15"/>
      <c r="E402" s="15"/>
      <c r="F402" s="15"/>
      <c r="G402" s="15"/>
      <c r="H402" s="133"/>
      <c r="I402" s="133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>
      <c r="A403" s="15"/>
      <c r="B403" s="15"/>
      <c r="C403" s="15"/>
      <c r="D403" s="15"/>
      <c r="E403" s="15"/>
      <c r="F403" s="15"/>
      <c r="G403" s="15"/>
      <c r="H403" s="133"/>
      <c r="I403" s="133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>
      <c r="A404" s="15"/>
      <c r="B404" s="15"/>
      <c r="C404" s="15"/>
      <c r="D404" s="15"/>
      <c r="E404" s="15"/>
      <c r="F404" s="15"/>
      <c r="G404" s="15"/>
      <c r="H404" s="133"/>
      <c r="I404" s="133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>
      <c r="A405" s="15"/>
      <c r="B405" s="15"/>
      <c r="C405" s="15"/>
      <c r="D405" s="15"/>
      <c r="E405" s="15"/>
      <c r="F405" s="15"/>
      <c r="G405" s="15"/>
      <c r="H405" s="133"/>
      <c r="I405" s="133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>
      <c r="A406" s="15"/>
      <c r="B406" s="15"/>
      <c r="C406" s="15"/>
      <c r="D406" s="15"/>
      <c r="E406" s="15"/>
      <c r="F406" s="15"/>
      <c r="G406" s="15"/>
      <c r="H406" s="133"/>
      <c r="I406" s="133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>
      <c r="A407" s="15"/>
      <c r="B407" s="15"/>
      <c r="C407" s="15"/>
      <c r="D407" s="15"/>
      <c r="E407" s="15"/>
      <c r="F407" s="15"/>
      <c r="G407" s="15"/>
      <c r="H407" s="133"/>
      <c r="I407" s="133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>
      <c r="A408" s="15"/>
      <c r="B408" s="15"/>
      <c r="C408" s="15"/>
      <c r="D408" s="15"/>
      <c r="E408" s="15"/>
      <c r="F408" s="15"/>
      <c r="G408" s="15"/>
      <c r="H408" s="133"/>
      <c r="I408" s="133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>
      <c r="A409" s="15"/>
      <c r="B409" s="15"/>
      <c r="C409" s="15"/>
      <c r="D409" s="15"/>
      <c r="E409" s="15"/>
      <c r="F409" s="15"/>
      <c r="G409" s="15"/>
      <c r="H409" s="133"/>
      <c r="I409" s="133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>
      <c r="A410" s="15"/>
      <c r="B410" s="15"/>
      <c r="C410" s="15"/>
      <c r="D410" s="15"/>
      <c r="E410" s="15"/>
      <c r="F410" s="15"/>
      <c r="G410" s="15"/>
      <c r="H410" s="133"/>
      <c r="I410" s="133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>
      <c r="A411" s="15"/>
      <c r="B411" s="15"/>
      <c r="C411" s="15"/>
      <c r="D411" s="15"/>
      <c r="E411" s="15"/>
      <c r="F411" s="15"/>
      <c r="G411" s="15"/>
      <c r="H411" s="133"/>
      <c r="I411" s="133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>
      <c r="A412" s="15"/>
      <c r="B412" s="15"/>
      <c r="C412" s="15"/>
      <c r="D412" s="15"/>
      <c r="E412" s="15"/>
      <c r="F412" s="15"/>
      <c r="G412" s="15"/>
      <c r="H412" s="133"/>
      <c r="I412" s="133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>
      <c r="A413" s="15"/>
      <c r="B413" s="15"/>
      <c r="C413" s="15"/>
      <c r="D413" s="15"/>
      <c r="E413" s="15"/>
      <c r="F413" s="15"/>
      <c r="G413" s="15"/>
      <c r="H413" s="133"/>
      <c r="I413" s="133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>
      <c r="A414" s="15"/>
      <c r="B414" s="15"/>
      <c r="C414" s="15"/>
      <c r="D414" s="15"/>
      <c r="E414" s="15"/>
      <c r="F414" s="15"/>
      <c r="G414" s="15"/>
      <c r="H414" s="133"/>
      <c r="I414" s="133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>
      <c r="A415" s="15"/>
      <c r="B415" s="15"/>
      <c r="C415" s="15"/>
      <c r="D415" s="15"/>
      <c r="E415" s="15"/>
      <c r="F415" s="15"/>
      <c r="G415" s="15"/>
      <c r="H415" s="133"/>
      <c r="I415" s="133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>
      <c r="A416" s="15"/>
      <c r="B416" s="15"/>
      <c r="C416" s="15"/>
      <c r="D416" s="15"/>
      <c r="E416" s="15"/>
      <c r="F416" s="15"/>
      <c r="G416" s="15"/>
      <c r="H416" s="133"/>
      <c r="I416" s="133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>
      <c r="A417" s="15"/>
      <c r="B417" s="15"/>
      <c r="C417" s="15"/>
      <c r="D417" s="15"/>
      <c r="E417" s="15"/>
      <c r="F417" s="15"/>
      <c r="G417" s="15"/>
      <c r="H417" s="133"/>
      <c r="I417" s="133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>
      <c r="A418" s="15"/>
      <c r="B418" s="15"/>
      <c r="C418" s="15"/>
      <c r="D418" s="15"/>
      <c r="E418" s="15"/>
      <c r="F418" s="15"/>
      <c r="G418" s="15"/>
      <c r="H418" s="133"/>
      <c r="I418" s="133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>
      <c r="A419" s="15"/>
      <c r="B419" s="15"/>
      <c r="C419" s="15"/>
      <c r="D419" s="15"/>
      <c r="E419" s="15"/>
      <c r="F419" s="15"/>
      <c r="G419" s="15"/>
      <c r="H419" s="133"/>
      <c r="I419" s="133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>
      <c r="A420" s="15"/>
      <c r="B420" s="15"/>
      <c r="C420" s="15"/>
      <c r="D420" s="15"/>
      <c r="E420" s="15"/>
      <c r="F420" s="15"/>
      <c r="G420" s="15"/>
      <c r="H420" s="133"/>
      <c r="I420" s="133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>
      <c r="A421" s="15"/>
      <c r="B421" s="15"/>
      <c r="C421" s="15"/>
      <c r="D421" s="15"/>
      <c r="E421" s="15"/>
      <c r="F421" s="15"/>
      <c r="G421" s="15"/>
      <c r="H421" s="133"/>
      <c r="I421" s="133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>
      <c r="A422" s="15"/>
      <c r="B422" s="15"/>
      <c r="C422" s="15"/>
      <c r="D422" s="15"/>
      <c r="E422" s="15"/>
      <c r="F422" s="15"/>
      <c r="G422" s="15"/>
      <c r="H422" s="133"/>
      <c r="I422" s="133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>
      <c r="A423" s="15"/>
      <c r="B423" s="15"/>
      <c r="C423" s="15"/>
      <c r="D423" s="15"/>
      <c r="E423" s="15"/>
      <c r="F423" s="15"/>
      <c r="G423" s="15"/>
      <c r="H423" s="133"/>
      <c r="I423" s="133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>
      <c r="A424" s="15"/>
      <c r="B424" s="15"/>
      <c r="C424" s="15"/>
      <c r="D424" s="15"/>
      <c r="E424" s="15"/>
      <c r="F424" s="15"/>
      <c r="G424" s="15"/>
      <c r="H424" s="133"/>
      <c r="I424" s="133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>
      <c r="A425" s="15"/>
      <c r="B425" s="15"/>
      <c r="C425" s="15"/>
      <c r="D425" s="15"/>
      <c r="E425" s="15"/>
      <c r="F425" s="15"/>
      <c r="G425" s="15"/>
      <c r="H425" s="133"/>
      <c r="I425" s="133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>
      <c r="A426" s="15"/>
      <c r="B426" s="15"/>
      <c r="C426" s="15"/>
      <c r="D426" s="15"/>
      <c r="E426" s="15"/>
      <c r="F426" s="15"/>
      <c r="G426" s="15"/>
      <c r="H426" s="133"/>
      <c r="I426" s="133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>
      <c r="A427" s="15"/>
      <c r="B427" s="15"/>
      <c r="C427" s="15"/>
      <c r="D427" s="15"/>
      <c r="E427" s="15"/>
      <c r="F427" s="15"/>
      <c r="G427" s="15"/>
      <c r="H427" s="133"/>
      <c r="I427" s="133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>
      <c r="A428" s="15"/>
      <c r="B428" s="15"/>
      <c r="C428" s="15"/>
      <c r="D428" s="15"/>
      <c r="E428" s="15"/>
      <c r="F428" s="15"/>
      <c r="G428" s="15"/>
      <c r="H428" s="133"/>
      <c r="I428" s="133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>
      <c r="A429" s="15"/>
      <c r="B429" s="15"/>
      <c r="C429" s="15"/>
      <c r="D429" s="15"/>
      <c r="E429" s="15"/>
      <c r="F429" s="15"/>
      <c r="G429" s="15"/>
      <c r="H429" s="133"/>
      <c r="I429" s="133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>
      <c r="A430" s="15"/>
      <c r="B430" s="15"/>
      <c r="C430" s="15"/>
      <c r="D430" s="15"/>
      <c r="E430" s="15"/>
      <c r="F430" s="15"/>
      <c r="G430" s="15"/>
      <c r="H430" s="133"/>
      <c r="I430" s="133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>
      <c r="A431" s="15"/>
      <c r="B431" s="15"/>
      <c r="C431" s="15"/>
      <c r="D431" s="15"/>
      <c r="E431" s="15"/>
      <c r="F431" s="15"/>
      <c r="G431" s="15"/>
      <c r="H431" s="133"/>
      <c r="I431" s="133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>
      <c r="A432" s="15"/>
      <c r="B432" s="15"/>
      <c r="C432" s="15"/>
      <c r="D432" s="15"/>
      <c r="E432" s="15"/>
      <c r="F432" s="15"/>
      <c r="G432" s="15"/>
      <c r="H432" s="133"/>
      <c r="I432" s="133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>
      <c r="A433" s="15"/>
      <c r="B433" s="15"/>
      <c r="C433" s="15"/>
      <c r="D433" s="15"/>
      <c r="E433" s="15"/>
      <c r="F433" s="15"/>
      <c r="G433" s="15"/>
      <c r="H433" s="133"/>
      <c r="I433" s="133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>
      <c r="A434" s="15"/>
      <c r="B434" s="15"/>
      <c r="C434" s="15"/>
      <c r="D434" s="15"/>
      <c r="E434" s="15"/>
      <c r="F434" s="15"/>
      <c r="G434" s="15"/>
      <c r="H434" s="133"/>
      <c r="I434" s="133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>
      <c r="A435" s="15"/>
      <c r="B435" s="15"/>
      <c r="C435" s="15"/>
      <c r="D435" s="15"/>
      <c r="E435" s="15"/>
      <c r="F435" s="15"/>
      <c r="G435" s="15"/>
      <c r="H435" s="133"/>
      <c r="I435" s="133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>
      <c r="A436" s="15"/>
      <c r="B436" s="15"/>
      <c r="C436" s="15"/>
      <c r="D436" s="15"/>
      <c r="E436" s="15"/>
      <c r="F436" s="15"/>
      <c r="G436" s="15"/>
      <c r="H436" s="133"/>
      <c r="I436" s="133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>
      <c r="A437" s="15"/>
      <c r="B437" s="15"/>
      <c r="C437" s="15"/>
      <c r="D437" s="15"/>
      <c r="E437" s="15"/>
      <c r="F437" s="15"/>
      <c r="G437" s="15"/>
      <c r="H437" s="133"/>
      <c r="I437" s="133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>
      <c r="A438" s="15"/>
      <c r="B438" s="15"/>
      <c r="C438" s="15"/>
      <c r="D438" s="15"/>
      <c r="E438" s="15"/>
      <c r="F438" s="15"/>
      <c r="G438" s="15"/>
      <c r="H438" s="133"/>
      <c r="I438" s="133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>
      <c r="A439" s="15"/>
      <c r="B439" s="15"/>
      <c r="C439" s="15"/>
      <c r="D439" s="15"/>
      <c r="E439" s="15"/>
      <c r="F439" s="15"/>
      <c r="G439" s="15"/>
      <c r="H439" s="133"/>
      <c r="I439" s="133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>
      <c r="A440" s="15"/>
      <c r="B440" s="15"/>
      <c r="C440" s="15"/>
      <c r="D440" s="15"/>
      <c r="E440" s="15"/>
      <c r="F440" s="15"/>
      <c r="G440" s="15"/>
      <c r="H440" s="133"/>
      <c r="I440" s="133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>
      <c r="A441" s="15"/>
      <c r="B441" s="15"/>
      <c r="C441" s="15"/>
      <c r="D441" s="15"/>
      <c r="E441" s="15"/>
      <c r="F441" s="15"/>
      <c r="G441" s="15"/>
      <c r="H441" s="133"/>
      <c r="I441" s="133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>
      <c r="A442" s="15"/>
      <c r="B442" s="15"/>
      <c r="C442" s="15"/>
      <c r="D442" s="15"/>
      <c r="E442" s="15"/>
      <c r="F442" s="15"/>
      <c r="G442" s="15"/>
      <c r="H442" s="133"/>
      <c r="I442" s="133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>
      <c r="A443" s="15"/>
      <c r="B443" s="15"/>
      <c r="C443" s="15"/>
      <c r="D443" s="15"/>
      <c r="E443" s="15"/>
      <c r="F443" s="15"/>
      <c r="G443" s="15"/>
      <c r="H443" s="133"/>
      <c r="I443" s="133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>
      <c r="A444" s="15"/>
      <c r="B444" s="15"/>
      <c r="C444" s="15"/>
      <c r="D444" s="15"/>
      <c r="E444" s="15"/>
      <c r="F444" s="15"/>
      <c r="G444" s="15"/>
      <c r="H444" s="133"/>
      <c r="I444" s="133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>
      <c r="A445" s="15"/>
      <c r="B445" s="15"/>
      <c r="C445" s="15"/>
      <c r="D445" s="15"/>
      <c r="E445" s="15"/>
      <c r="F445" s="15"/>
      <c r="G445" s="15"/>
      <c r="H445" s="133"/>
      <c r="I445" s="133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>
      <c r="A446" s="15"/>
      <c r="B446" s="15"/>
      <c r="C446" s="15"/>
      <c r="D446" s="15"/>
      <c r="E446" s="15"/>
      <c r="F446" s="15"/>
      <c r="G446" s="15"/>
      <c r="H446" s="133"/>
      <c r="I446" s="133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>
      <c r="A447" s="15"/>
      <c r="B447" s="15"/>
      <c r="C447" s="15"/>
      <c r="D447" s="15"/>
      <c r="E447" s="15"/>
      <c r="F447" s="15"/>
      <c r="G447" s="15"/>
      <c r="H447" s="133"/>
      <c r="I447" s="133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>
      <c r="A448" s="15"/>
      <c r="B448" s="15"/>
      <c r="C448" s="15"/>
      <c r="D448" s="15"/>
      <c r="E448" s="15"/>
      <c r="F448" s="15"/>
      <c r="G448" s="15"/>
      <c r="H448" s="133"/>
      <c r="I448" s="133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>
      <c r="A449" s="15"/>
      <c r="B449" s="15"/>
      <c r="C449" s="15"/>
      <c r="D449" s="15"/>
      <c r="E449" s="15"/>
      <c r="F449" s="15"/>
      <c r="G449" s="15"/>
      <c r="H449" s="133"/>
      <c r="I449" s="133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>
      <c r="A450" s="15"/>
      <c r="B450" s="15"/>
      <c r="C450" s="15"/>
      <c r="D450" s="15"/>
      <c r="E450" s="15"/>
      <c r="F450" s="15"/>
      <c r="G450" s="15"/>
      <c r="H450" s="133"/>
      <c r="I450" s="133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>
      <c r="A451" s="15"/>
      <c r="B451" s="15"/>
      <c r="C451" s="15"/>
      <c r="D451" s="15"/>
      <c r="E451" s="15"/>
      <c r="F451" s="15"/>
      <c r="G451" s="15"/>
      <c r="H451" s="133"/>
      <c r="I451" s="133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>
      <c r="A452" s="15"/>
      <c r="B452" s="15"/>
      <c r="C452" s="15"/>
      <c r="D452" s="15"/>
      <c r="E452" s="15"/>
      <c r="F452" s="15"/>
      <c r="G452" s="15"/>
      <c r="H452" s="133"/>
      <c r="I452" s="133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>
      <c r="A453" s="15"/>
      <c r="B453" s="15"/>
      <c r="C453" s="15"/>
      <c r="D453" s="15"/>
      <c r="E453" s="15"/>
      <c r="F453" s="15"/>
      <c r="G453" s="15"/>
      <c r="H453" s="133"/>
      <c r="I453" s="133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>
      <c r="A454" s="15"/>
      <c r="B454" s="15"/>
      <c r="C454" s="15"/>
      <c r="D454" s="15"/>
      <c r="E454" s="15"/>
      <c r="F454" s="15"/>
      <c r="G454" s="15"/>
      <c r="H454" s="133"/>
      <c r="I454" s="133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>
      <c r="A455" s="15"/>
      <c r="B455" s="15"/>
      <c r="C455" s="15"/>
      <c r="D455" s="15"/>
      <c r="E455" s="15"/>
      <c r="F455" s="15"/>
      <c r="G455" s="15"/>
      <c r="H455" s="133"/>
      <c r="I455" s="133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>
      <c r="A456" s="15"/>
      <c r="B456" s="15"/>
      <c r="C456" s="15"/>
      <c r="D456" s="15"/>
      <c r="E456" s="15"/>
      <c r="F456" s="15"/>
      <c r="G456" s="15"/>
      <c r="H456" s="133"/>
      <c r="I456" s="133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>
      <c r="A457" s="15"/>
      <c r="B457" s="15"/>
      <c r="C457" s="15"/>
      <c r="D457" s="15"/>
      <c r="E457" s="15"/>
      <c r="F457" s="15"/>
      <c r="G457" s="15"/>
      <c r="H457" s="133"/>
      <c r="I457" s="133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>
      <c r="A458" s="15"/>
      <c r="B458" s="15"/>
      <c r="C458" s="15"/>
      <c r="D458" s="15"/>
      <c r="E458" s="15"/>
      <c r="F458" s="15"/>
      <c r="G458" s="15"/>
      <c r="H458" s="133"/>
      <c r="I458" s="133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>
      <c r="A459" s="15"/>
      <c r="B459" s="15"/>
      <c r="C459" s="15"/>
      <c r="D459" s="15"/>
      <c r="E459" s="15"/>
      <c r="F459" s="15"/>
      <c r="G459" s="15"/>
      <c r="H459" s="133"/>
      <c r="I459" s="133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>
      <c r="A460" s="15"/>
      <c r="B460" s="15"/>
      <c r="C460" s="15"/>
      <c r="D460" s="15"/>
      <c r="E460" s="15"/>
      <c r="F460" s="15"/>
      <c r="G460" s="15"/>
      <c r="H460" s="133"/>
      <c r="I460" s="133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>
      <c r="A461" s="15"/>
      <c r="B461" s="15"/>
      <c r="C461" s="15"/>
      <c r="D461" s="15"/>
      <c r="E461" s="15"/>
      <c r="F461" s="15"/>
      <c r="G461" s="15"/>
      <c r="H461" s="133"/>
      <c r="I461" s="133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>
      <c r="A462" s="15"/>
      <c r="B462" s="15"/>
      <c r="C462" s="15"/>
      <c r="D462" s="15"/>
      <c r="E462" s="15"/>
      <c r="F462" s="15"/>
      <c r="G462" s="15"/>
      <c r="H462" s="133"/>
      <c r="I462" s="133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>
      <c r="A463" s="15"/>
      <c r="B463" s="15"/>
      <c r="C463" s="15"/>
      <c r="D463" s="15"/>
      <c r="E463" s="15"/>
      <c r="F463" s="15"/>
      <c r="G463" s="15"/>
      <c r="H463" s="133"/>
      <c r="I463" s="133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>
      <c r="A464" s="15"/>
      <c r="B464" s="15"/>
      <c r="C464" s="15"/>
      <c r="D464" s="15"/>
      <c r="E464" s="15"/>
      <c r="F464" s="15"/>
      <c r="G464" s="15"/>
      <c r="H464" s="133"/>
      <c r="I464" s="133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>
      <c r="A465" s="15"/>
      <c r="B465" s="15"/>
      <c r="C465" s="15"/>
      <c r="D465" s="15"/>
      <c r="E465" s="15"/>
      <c r="F465" s="15"/>
      <c r="G465" s="15"/>
      <c r="H465" s="133"/>
      <c r="I465" s="133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>
      <c r="A466" s="15"/>
      <c r="B466" s="15"/>
      <c r="C466" s="15"/>
      <c r="D466" s="15"/>
      <c r="E466" s="15"/>
      <c r="F466" s="15"/>
      <c r="G466" s="15"/>
      <c r="H466" s="133"/>
      <c r="I466" s="133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>
      <c r="A467" s="15"/>
      <c r="B467" s="15"/>
      <c r="C467" s="15"/>
      <c r="D467" s="15"/>
      <c r="E467" s="15"/>
      <c r="F467" s="15"/>
      <c r="G467" s="15"/>
      <c r="H467" s="133"/>
      <c r="I467" s="133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>
      <c r="A468" s="15"/>
      <c r="B468" s="15"/>
      <c r="C468" s="15"/>
      <c r="D468" s="15"/>
      <c r="E468" s="15"/>
      <c r="F468" s="15"/>
      <c r="G468" s="15"/>
      <c r="H468" s="133"/>
      <c r="I468" s="133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>
      <c r="A469" s="15"/>
      <c r="B469" s="15"/>
      <c r="C469" s="15"/>
      <c r="D469" s="15"/>
      <c r="E469" s="15"/>
      <c r="F469" s="15"/>
      <c r="G469" s="15"/>
      <c r="H469" s="133"/>
      <c r="I469" s="133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>
      <c r="A470" s="15"/>
      <c r="B470" s="15"/>
      <c r="C470" s="15"/>
      <c r="D470" s="15"/>
      <c r="E470" s="15"/>
      <c r="F470" s="15"/>
      <c r="G470" s="15"/>
      <c r="H470" s="133"/>
      <c r="I470" s="133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>
      <c r="A471" s="15"/>
      <c r="B471" s="15"/>
      <c r="C471" s="15"/>
      <c r="D471" s="15"/>
      <c r="E471" s="15"/>
      <c r="F471" s="15"/>
      <c r="G471" s="15"/>
      <c r="H471" s="133"/>
      <c r="I471" s="133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>
      <c r="A472" s="15"/>
      <c r="B472" s="15"/>
      <c r="C472" s="15"/>
      <c r="D472" s="15"/>
      <c r="E472" s="15"/>
      <c r="F472" s="15"/>
      <c r="G472" s="15"/>
      <c r="H472" s="133"/>
      <c r="I472" s="133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>
      <c r="A473" s="15"/>
      <c r="B473" s="15"/>
      <c r="C473" s="15"/>
      <c r="D473" s="15"/>
      <c r="E473" s="15"/>
      <c r="F473" s="15"/>
      <c r="G473" s="15"/>
      <c r="H473" s="133"/>
      <c r="I473" s="133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>
      <c r="A474" s="15"/>
      <c r="B474" s="15"/>
      <c r="C474" s="15"/>
      <c r="D474" s="15"/>
      <c r="E474" s="15"/>
      <c r="F474" s="15"/>
      <c r="G474" s="15"/>
      <c r="H474" s="133"/>
      <c r="I474" s="133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>
      <c r="A475" s="15"/>
      <c r="B475" s="15"/>
      <c r="C475" s="15"/>
      <c r="D475" s="15"/>
      <c r="E475" s="15"/>
      <c r="F475" s="15"/>
      <c r="G475" s="15"/>
      <c r="H475" s="133"/>
      <c r="I475" s="133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>
      <c r="A476" s="15"/>
      <c r="B476" s="15"/>
      <c r="C476" s="15"/>
      <c r="D476" s="15"/>
      <c r="E476" s="15"/>
      <c r="F476" s="15"/>
      <c r="G476" s="15"/>
      <c r="H476" s="133"/>
      <c r="I476" s="133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>
      <c r="A477" s="15"/>
      <c r="B477" s="15"/>
      <c r="C477" s="15"/>
      <c r="D477" s="15"/>
      <c r="E477" s="15"/>
      <c r="F477" s="15"/>
      <c r="G477" s="15"/>
      <c r="H477" s="133"/>
      <c r="I477" s="133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>
      <c r="A478" s="15"/>
      <c r="B478" s="15"/>
      <c r="C478" s="15"/>
      <c r="D478" s="15"/>
      <c r="E478" s="15"/>
      <c r="F478" s="15"/>
      <c r="G478" s="15"/>
      <c r="H478" s="133"/>
      <c r="I478" s="133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>
      <c r="A479" s="15"/>
      <c r="B479" s="15"/>
      <c r="C479" s="15"/>
      <c r="D479" s="15"/>
      <c r="E479" s="15"/>
      <c r="F479" s="15"/>
      <c r="G479" s="15"/>
      <c r="H479" s="133"/>
      <c r="I479" s="133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>
      <c r="A480" s="15"/>
      <c r="B480" s="15"/>
      <c r="C480" s="15"/>
      <c r="D480" s="15"/>
      <c r="E480" s="15"/>
      <c r="F480" s="15"/>
      <c r="G480" s="15"/>
      <c r="H480" s="133"/>
      <c r="I480" s="133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>
      <c r="A481" s="15"/>
      <c r="B481" s="15"/>
      <c r="C481" s="15"/>
      <c r="D481" s="15"/>
      <c r="E481" s="15"/>
      <c r="F481" s="15"/>
      <c r="G481" s="15"/>
      <c r="H481" s="133"/>
      <c r="I481" s="133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>
      <c r="A482" s="15"/>
      <c r="B482" s="15"/>
      <c r="C482" s="15"/>
      <c r="D482" s="15"/>
      <c r="E482" s="15"/>
      <c r="F482" s="15"/>
      <c r="G482" s="15"/>
      <c r="H482" s="133"/>
      <c r="I482" s="133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>
      <c r="A483" s="15"/>
      <c r="B483" s="15"/>
      <c r="C483" s="15"/>
      <c r="D483" s="15"/>
      <c r="E483" s="15"/>
      <c r="F483" s="15"/>
      <c r="G483" s="15"/>
      <c r="H483" s="133"/>
      <c r="I483" s="133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>
      <c r="A484" s="15"/>
      <c r="B484" s="15"/>
      <c r="C484" s="15"/>
      <c r="D484" s="15"/>
      <c r="E484" s="15"/>
      <c r="F484" s="15"/>
      <c r="G484" s="15"/>
      <c r="H484" s="133"/>
      <c r="I484" s="133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>
      <c r="A485" s="15"/>
      <c r="B485" s="15"/>
      <c r="C485" s="15"/>
      <c r="D485" s="15"/>
      <c r="E485" s="15"/>
      <c r="F485" s="15"/>
      <c r="G485" s="15"/>
      <c r="H485" s="133"/>
      <c r="I485" s="133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>
      <c r="A486" s="15"/>
      <c r="B486" s="15"/>
      <c r="C486" s="15"/>
      <c r="D486" s="15"/>
      <c r="E486" s="15"/>
      <c r="F486" s="15"/>
      <c r="G486" s="15"/>
      <c r="H486" s="133"/>
      <c r="I486" s="133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>
      <c r="A487" s="15"/>
      <c r="B487" s="15"/>
      <c r="C487" s="15"/>
      <c r="D487" s="15"/>
      <c r="E487" s="15"/>
      <c r="F487" s="15"/>
      <c r="G487" s="15"/>
      <c r="H487" s="133"/>
      <c r="I487" s="133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>
      <c r="A488" s="15"/>
      <c r="B488" s="15"/>
      <c r="C488" s="15"/>
      <c r="D488" s="15"/>
      <c r="E488" s="15"/>
      <c r="F488" s="15"/>
      <c r="G488" s="15"/>
      <c r="H488" s="133"/>
      <c r="I488" s="133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>
      <c r="A489" s="15"/>
      <c r="B489" s="15"/>
      <c r="C489" s="15"/>
      <c r="D489" s="15"/>
      <c r="E489" s="15"/>
      <c r="F489" s="15"/>
      <c r="G489" s="15"/>
      <c r="H489" s="133"/>
      <c r="I489" s="133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>
      <c r="A490" s="15"/>
      <c r="B490" s="15"/>
      <c r="C490" s="15"/>
      <c r="D490" s="15"/>
      <c r="E490" s="15"/>
      <c r="F490" s="15"/>
      <c r="G490" s="15"/>
      <c r="H490" s="133"/>
      <c r="I490" s="133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>
      <c r="A491" s="15"/>
      <c r="B491" s="15"/>
      <c r="C491" s="15"/>
      <c r="D491" s="15"/>
      <c r="E491" s="15"/>
      <c r="F491" s="15"/>
      <c r="G491" s="15"/>
      <c r="H491" s="133"/>
      <c r="I491" s="133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>
      <c r="A492" s="15"/>
      <c r="B492" s="15"/>
      <c r="C492" s="15"/>
      <c r="D492" s="15"/>
      <c r="E492" s="15"/>
      <c r="F492" s="15"/>
      <c r="G492" s="15"/>
      <c r="H492" s="133"/>
      <c r="I492" s="133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>
      <c r="A493" s="15"/>
      <c r="B493" s="15"/>
      <c r="C493" s="15"/>
      <c r="D493" s="15"/>
      <c r="E493" s="15"/>
      <c r="F493" s="15"/>
      <c r="G493" s="15"/>
      <c r="H493" s="133"/>
      <c r="I493" s="133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>
      <c r="A494" s="15"/>
      <c r="B494" s="15"/>
      <c r="C494" s="15"/>
      <c r="D494" s="15"/>
      <c r="E494" s="15"/>
      <c r="F494" s="15"/>
      <c r="G494" s="15"/>
      <c r="H494" s="133"/>
      <c r="I494" s="133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>
      <c r="A495" s="15"/>
      <c r="B495" s="15"/>
      <c r="C495" s="15"/>
      <c r="D495" s="15"/>
      <c r="E495" s="15"/>
      <c r="F495" s="15"/>
      <c r="G495" s="15"/>
      <c r="H495" s="133"/>
      <c r="I495" s="133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>
      <c r="A496" s="15"/>
      <c r="B496" s="15"/>
      <c r="C496" s="15"/>
      <c r="D496" s="15"/>
      <c r="E496" s="15"/>
      <c r="F496" s="15"/>
      <c r="G496" s="15"/>
      <c r="H496" s="133"/>
      <c r="I496" s="133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>
      <c r="A497" s="15"/>
      <c r="B497" s="15"/>
      <c r="C497" s="15"/>
      <c r="D497" s="15"/>
      <c r="E497" s="15"/>
      <c r="F497" s="15"/>
      <c r="G497" s="15"/>
      <c r="H497" s="133"/>
      <c r="I497" s="133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>
      <c r="A498" s="15"/>
      <c r="B498" s="15"/>
      <c r="C498" s="15"/>
      <c r="D498" s="15"/>
      <c r="E498" s="15"/>
      <c r="F498" s="15"/>
      <c r="G498" s="15"/>
      <c r="H498" s="133"/>
      <c r="I498" s="133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>
      <c r="A499" s="15"/>
      <c r="B499" s="15"/>
      <c r="C499" s="15"/>
      <c r="D499" s="15"/>
      <c r="E499" s="15"/>
      <c r="F499" s="15"/>
      <c r="G499" s="15"/>
      <c r="H499" s="133"/>
      <c r="I499" s="133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>
      <c r="A500" s="15"/>
      <c r="B500" s="15"/>
      <c r="C500" s="15"/>
      <c r="D500" s="15"/>
      <c r="E500" s="15"/>
      <c r="F500" s="15"/>
      <c r="G500" s="15"/>
      <c r="H500" s="133"/>
      <c r="I500" s="133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>
      <c r="A501" s="15"/>
      <c r="B501" s="15"/>
      <c r="C501" s="15"/>
      <c r="D501" s="15"/>
      <c r="E501" s="15"/>
      <c r="F501" s="15"/>
      <c r="G501" s="15"/>
      <c r="H501" s="133"/>
      <c r="I501" s="133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>
      <c r="A502" s="15"/>
      <c r="B502" s="15"/>
      <c r="C502" s="15"/>
      <c r="D502" s="15"/>
      <c r="E502" s="15"/>
      <c r="F502" s="15"/>
      <c r="G502" s="15"/>
      <c r="H502" s="133"/>
      <c r="I502" s="133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>
      <c r="A503" s="15"/>
      <c r="B503" s="15"/>
      <c r="C503" s="15"/>
      <c r="D503" s="15"/>
      <c r="E503" s="15"/>
      <c r="F503" s="15"/>
      <c r="G503" s="15"/>
      <c r="H503" s="133"/>
      <c r="I503" s="133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>
      <c r="A504" s="15"/>
      <c r="B504" s="15"/>
      <c r="C504" s="15"/>
      <c r="D504" s="15"/>
      <c r="E504" s="15"/>
      <c r="F504" s="15"/>
      <c r="G504" s="15"/>
      <c r="H504" s="133"/>
      <c r="I504" s="133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>
      <c r="A505" s="15"/>
      <c r="B505" s="15"/>
      <c r="C505" s="15"/>
      <c r="D505" s="15"/>
      <c r="E505" s="15"/>
      <c r="F505" s="15"/>
      <c r="G505" s="15"/>
      <c r="H505" s="133"/>
      <c r="I505" s="133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>
      <c r="A506" s="15"/>
      <c r="B506" s="15"/>
      <c r="C506" s="15"/>
      <c r="D506" s="15"/>
      <c r="E506" s="15"/>
      <c r="F506" s="15"/>
      <c r="G506" s="15"/>
      <c r="H506" s="133"/>
      <c r="I506" s="133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>
      <c r="A507" s="15"/>
      <c r="B507" s="15"/>
      <c r="C507" s="15"/>
      <c r="D507" s="15"/>
      <c r="E507" s="15"/>
      <c r="F507" s="15"/>
      <c r="G507" s="15"/>
      <c r="H507" s="133"/>
      <c r="I507" s="133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>
      <c r="A508" s="15"/>
      <c r="B508" s="15"/>
      <c r="C508" s="15"/>
      <c r="D508" s="15"/>
      <c r="E508" s="15"/>
      <c r="F508" s="15"/>
      <c r="G508" s="15"/>
      <c r="H508" s="133"/>
      <c r="I508" s="133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>
      <c r="A509" s="15"/>
      <c r="B509" s="15"/>
      <c r="C509" s="15"/>
      <c r="D509" s="15"/>
      <c r="E509" s="15"/>
      <c r="F509" s="15"/>
      <c r="G509" s="15"/>
      <c r="H509" s="133"/>
      <c r="I509" s="133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>
      <c r="A510" s="15"/>
      <c r="B510" s="15"/>
      <c r="C510" s="15"/>
      <c r="D510" s="15"/>
      <c r="E510" s="15"/>
      <c r="F510" s="15"/>
      <c r="G510" s="15"/>
      <c r="H510" s="133"/>
      <c r="I510" s="133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>
      <c r="A511" s="15"/>
      <c r="B511" s="15"/>
      <c r="C511" s="15"/>
      <c r="D511" s="15"/>
      <c r="E511" s="15"/>
      <c r="F511" s="15"/>
      <c r="G511" s="15"/>
      <c r="H511" s="133"/>
      <c r="I511" s="133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>
      <c r="A512" s="15"/>
      <c r="B512" s="15"/>
      <c r="C512" s="15"/>
      <c r="D512" s="15"/>
      <c r="E512" s="15"/>
      <c r="F512" s="15"/>
      <c r="G512" s="15"/>
      <c r="H512" s="133"/>
      <c r="I512" s="133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>
      <c r="A513" s="15"/>
      <c r="B513" s="15"/>
      <c r="C513" s="15"/>
      <c r="D513" s="15"/>
      <c r="E513" s="15"/>
      <c r="F513" s="15"/>
      <c r="G513" s="15"/>
      <c r="H513" s="133"/>
      <c r="I513" s="133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>
      <c r="A514" s="15"/>
      <c r="B514" s="15"/>
      <c r="C514" s="15"/>
      <c r="D514" s="15"/>
      <c r="E514" s="15"/>
      <c r="F514" s="15"/>
      <c r="G514" s="15"/>
      <c r="H514" s="133"/>
      <c r="I514" s="133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>
      <c r="A515" s="15"/>
      <c r="B515" s="15"/>
      <c r="C515" s="15"/>
      <c r="D515" s="15"/>
      <c r="E515" s="15"/>
      <c r="F515" s="15"/>
      <c r="G515" s="15"/>
      <c r="H515" s="133"/>
      <c r="I515" s="133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>
      <c r="A516" s="15"/>
      <c r="B516" s="15"/>
      <c r="C516" s="15"/>
      <c r="D516" s="15"/>
      <c r="E516" s="15"/>
      <c r="F516" s="15"/>
      <c r="G516" s="15"/>
      <c r="H516" s="133"/>
      <c r="I516" s="133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>
      <c r="A517" s="15"/>
      <c r="B517" s="15"/>
      <c r="C517" s="15"/>
      <c r="D517" s="15"/>
      <c r="E517" s="15"/>
      <c r="F517" s="15"/>
      <c r="G517" s="15"/>
      <c r="H517" s="133"/>
      <c r="I517" s="133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>
      <c r="A518" s="15"/>
      <c r="B518" s="15"/>
      <c r="C518" s="15"/>
      <c r="D518" s="15"/>
      <c r="E518" s="15"/>
      <c r="F518" s="15"/>
      <c r="G518" s="15"/>
      <c r="H518" s="133"/>
      <c r="I518" s="133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>
      <c r="A519" s="15"/>
      <c r="B519" s="15"/>
      <c r="C519" s="15"/>
      <c r="D519" s="15"/>
      <c r="E519" s="15"/>
      <c r="F519" s="15"/>
      <c r="G519" s="15"/>
      <c r="H519" s="133"/>
      <c r="I519" s="133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>
      <c r="A520" s="15"/>
      <c r="B520" s="15"/>
      <c r="C520" s="15"/>
      <c r="D520" s="15"/>
      <c r="E520" s="15"/>
      <c r="F520" s="15"/>
      <c r="G520" s="15"/>
      <c r="H520" s="133"/>
      <c r="I520" s="133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>
      <c r="A521" s="15"/>
      <c r="B521" s="15"/>
      <c r="C521" s="15"/>
      <c r="D521" s="15"/>
      <c r="E521" s="15"/>
      <c r="F521" s="15"/>
      <c r="G521" s="15"/>
      <c r="H521" s="133"/>
      <c r="I521" s="133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>
      <c r="A522" s="15"/>
      <c r="B522" s="15"/>
      <c r="C522" s="15"/>
      <c r="D522" s="15"/>
      <c r="E522" s="15"/>
      <c r="F522" s="15"/>
      <c r="G522" s="15"/>
      <c r="H522" s="133"/>
      <c r="I522" s="133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>
      <c r="A523" s="15"/>
      <c r="B523" s="15"/>
      <c r="C523" s="15"/>
      <c r="D523" s="15"/>
      <c r="E523" s="15"/>
      <c r="F523" s="15"/>
      <c r="G523" s="15"/>
      <c r="H523" s="133"/>
      <c r="I523" s="133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>
      <c r="A524" s="15"/>
      <c r="B524" s="15"/>
      <c r="C524" s="15"/>
      <c r="D524" s="15"/>
      <c r="E524" s="15"/>
      <c r="F524" s="15"/>
      <c r="G524" s="15"/>
      <c r="H524" s="133"/>
      <c r="I524" s="133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>
      <c r="A525" s="15"/>
      <c r="B525" s="15"/>
      <c r="C525" s="15"/>
      <c r="D525" s="15"/>
      <c r="E525" s="15"/>
      <c r="F525" s="15"/>
      <c r="G525" s="15"/>
      <c r="H525" s="133"/>
      <c r="I525" s="133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>
      <c r="A526" s="15"/>
      <c r="B526" s="15"/>
      <c r="C526" s="15"/>
      <c r="D526" s="15"/>
      <c r="E526" s="15"/>
      <c r="F526" s="15"/>
      <c r="G526" s="15"/>
      <c r="H526" s="133"/>
      <c r="I526" s="133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>
      <c r="A527" s="15"/>
      <c r="B527" s="15"/>
      <c r="C527" s="15"/>
      <c r="D527" s="15"/>
      <c r="E527" s="15"/>
      <c r="F527" s="15"/>
      <c r="G527" s="15"/>
      <c r="H527" s="133"/>
      <c r="I527" s="133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>
      <c r="A528" s="15"/>
      <c r="B528" s="15"/>
      <c r="C528" s="15"/>
      <c r="D528" s="15"/>
      <c r="E528" s="15"/>
      <c r="F528" s="15"/>
      <c r="G528" s="15"/>
      <c r="H528" s="133"/>
      <c r="I528" s="133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>
      <c r="A529" s="15"/>
      <c r="B529" s="15"/>
      <c r="C529" s="15"/>
      <c r="D529" s="15"/>
      <c r="E529" s="15"/>
      <c r="F529" s="15"/>
      <c r="G529" s="15"/>
      <c r="H529" s="133"/>
      <c r="I529" s="133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>
      <c r="A530" s="15"/>
      <c r="B530" s="15"/>
      <c r="C530" s="15"/>
      <c r="D530" s="15"/>
      <c r="E530" s="15"/>
      <c r="F530" s="15"/>
      <c r="G530" s="15"/>
      <c r="H530" s="133"/>
      <c r="I530" s="133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>
      <c r="A531" s="15"/>
      <c r="B531" s="15"/>
      <c r="C531" s="15"/>
      <c r="D531" s="15"/>
      <c r="E531" s="15"/>
      <c r="F531" s="15"/>
      <c r="G531" s="15"/>
      <c r="H531" s="133"/>
      <c r="I531" s="133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>
      <c r="A532" s="15"/>
      <c r="B532" s="15"/>
      <c r="C532" s="15"/>
      <c r="D532" s="15"/>
      <c r="E532" s="15"/>
      <c r="F532" s="15"/>
      <c r="G532" s="15"/>
      <c r="H532" s="133"/>
      <c r="I532" s="133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>
      <c r="A533" s="15"/>
      <c r="B533" s="15"/>
      <c r="C533" s="15"/>
      <c r="D533" s="15"/>
      <c r="E533" s="15"/>
      <c r="F533" s="15"/>
      <c r="G533" s="15"/>
      <c r="H533" s="133"/>
      <c r="I533" s="133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>
      <c r="A534" s="15"/>
      <c r="B534" s="15"/>
      <c r="C534" s="15"/>
      <c r="D534" s="15"/>
      <c r="E534" s="15"/>
      <c r="F534" s="15"/>
      <c r="G534" s="15"/>
      <c r="H534" s="133"/>
      <c r="I534" s="133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>
      <c r="A535" s="15"/>
      <c r="B535" s="15"/>
      <c r="C535" s="15"/>
      <c r="D535" s="15"/>
      <c r="E535" s="15"/>
      <c r="F535" s="15"/>
      <c r="G535" s="15"/>
      <c r="H535" s="133"/>
      <c r="I535" s="133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>
      <c r="A536" s="15"/>
      <c r="B536" s="15"/>
      <c r="C536" s="15"/>
      <c r="D536" s="15"/>
      <c r="E536" s="15"/>
      <c r="F536" s="15"/>
      <c r="G536" s="15"/>
      <c r="H536" s="133"/>
      <c r="I536" s="133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>
      <c r="A537" s="15"/>
      <c r="B537" s="15"/>
      <c r="C537" s="15"/>
      <c r="D537" s="15"/>
      <c r="E537" s="15"/>
      <c r="F537" s="15"/>
      <c r="G537" s="15"/>
      <c r="H537" s="133"/>
      <c r="I537" s="133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>
      <c r="A538" s="15"/>
      <c r="B538" s="15"/>
      <c r="C538" s="15"/>
      <c r="D538" s="15"/>
      <c r="E538" s="15"/>
      <c r="F538" s="15"/>
      <c r="G538" s="15"/>
      <c r="H538" s="133"/>
      <c r="I538" s="133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>
      <c r="A539" s="15"/>
      <c r="B539" s="15"/>
      <c r="C539" s="15"/>
      <c r="D539" s="15"/>
      <c r="E539" s="15"/>
      <c r="F539" s="15"/>
      <c r="G539" s="15"/>
      <c r="H539" s="133"/>
      <c r="I539" s="133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>
      <c r="A540" s="15"/>
      <c r="B540" s="15"/>
      <c r="C540" s="15"/>
      <c r="D540" s="15"/>
      <c r="E540" s="15"/>
      <c r="F540" s="15"/>
      <c r="G540" s="15"/>
      <c r="H540" s="133"/>
      <c r="I540" s="133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>
      <c r="A541" s="15"/>
      <c r="B541" s="15"/>
      <c r="C541" s="15"/>
      <c r="D541" s="15"/>
      <c r="E541" s="15"/>
      <c r="F541" s="15"/>
      <c r="G541" s="15"/>
      <c r="H541" s="133"/>
      <c r="I541" s="133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>
      <c r="A542" s="15"/>
      <c r="B542" s="15"/>
      <c r="C542" s="15"/>
      <c r="D542" s="15"/>
      <c r="E542" s="15"/>
      <c r="F542" s="15"/>
      <c r="G542" s="15"/>
      <c r="H542" s="133"/>
      <c r="I542" s="133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>
      <c r="A543" s="15"/>
      <c r="B543" s="15"/>
      <c r="C543" s="15"/>
      <c r="D543" s="15"/>
      <c r="E543" s="15"/>
      <c r="F543" s="15"/>
      <c r="G543" s="15"/>
      <c r="H543" s="133"/>
      <c r="I543" s="133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>
      <c r="A544" s="15"/>
      <c r="B544" s="15"/>
      <c r="C544" s="15"/>
      <c r="D544" s="15"/>
      <c r="E544" s="15"/>
      <c r="F544" s="15"/>
      <c r="G544" s="15"/>
      <c r="H544" s="133"/>
      <c r="I544" s="133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>
      <c r="A545" s="15"/>
      <c r="B545" s="15"/>
      <c r="C545" s="15"/>
      <c r="D545" s="15"/>
      <c r="E545" s="15"/>
      <c r="F545" s="15"/>
      <c r="G545" s="15"/>
      <c r="H545" s="133"/>
      <c r="I545" s="133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>
      <c r="A546" s="15"/>
      <c r="B546" s="15"/>
      <c r="C546" s="15"/>
      <c r="D546" s="15"/>
      <c r="E546" s="15"/>
      <c r="F546" s="15"/>
      <c r="G546" s="15"/>
      <c r="H546" s="133"/>
      <c r="I546" s="133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>
      <c r="A547" s="15"/>
      <c r="B547" s="15"/>
      <c r="C547" s="15"/>
      <c r="D547" s="15"/>
      <c r="E547" s="15"/>
      <c r="F547" s="15"/>
      <c r="G547" s="15"/>
      <c r="H547" s="133"/>
      <c r="I547" s="133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>
      <c r="A548" s="15"/>
      <c r="B548" s="15"/>
      <c r="C548" s="15"/>
      <c r="D548" s="15"/>
      <c r="E548" s="15"/>
      <c r="F548" s="15"/>
      <c r="G548" s="15"/>
      <c r="H548" s="133"/>
      <c r="I548" s="133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>
      <c r="A549" s="15"/>
      <c r="B549" s="15"/>
      <c r="C549" s="15"/>
      <c r="D549" s="15"/>
      <c r="E549" s="15"/>
      <c r="F549" s="15"/>
      <c r="G549" s="15"/>
      <c r="H549" s="133"/>
      <c r="I549" s="133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>
      <c r="A550" s="15"/>
      <c r="B550" s="15"/>
      <c r="C550" s="15"/>
      <c r="D550" s="15"/>
      <c r="E550" s="15"/>
      <c r="F550" s="15"/>
      <c r="G550" s="15"/>
      <c r="H550" s="133"/>
      <c r="I550" s="133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>
      <c r="A551" s="15"/>
      <c r="B551" s="15"/>
      <c r="C551" s="15"/>
      <c r="D551" s="15"/>
      <c r="E551" s="15"/>
      <c r="F551" s="15"/>
      <c r="G551" s="15"/>
      <c r="H551" s="133"/>
      <c r="I551" s="133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>
      <c r="A552" s="15"/>
      <c r="B552" s="15"/>
      <c r="C552" s="15"/>
      <c r="D552" s="15"/>
      <c r="E552" s="15"/>
      <c r="F552" s="15"/>
      <c r="G552" s="15"/>
      <c r="H552" s="133"/>
      <c r="I552" s="133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>
      <c r="A553" s="15"/>
      <c r="B553" s="15"/>
      <c r="C553" s="15"/>
      <c r="D553" s="15"/>
      <c r="E553" s="15"/>
      <c r="F553" s="15"/>
      <c r="G553" s="15"/>
      <c r="H553" s="133"/>
      <c r="I553" s="133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>
      <c r="A554" s="15"/>
      <c r="B554" s="15"/>
      <c r="C554" s="15"/>
      <c r="D554" s="15"/>
      <c r="E554" s="15"/>
      <c r="F554" s="15"/>
      <c r="G554" s="15"/>
      <c r="H554" s="133"/>
      <c r="I554" s="133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>
      <c r="A555" s="15"/>
      <c r="B555" s="15"/>
      <c r="C555" s="15"/>
      <c r="D555" s="15"/>
      <c r="E555" s="15"/>
      <c r="F555" s="15"/>
      <c r="G555" s="15"/>
      <c r="H555" s="133"/>
      <c r="I555" s="133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>
      <c r="A556" s="15"/>
      <c r="B556" s="15"/>
      <c r="C556" s="15"/>
      <c r="D556" s="15"/>
      <c r="E556" s="15"/>
      <c r="F556" s="15"/>
      <c r="G556" s="15"/>
      <c r="H556" s="133"/>
      <c r="I556" s="133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>
      <c r="A557" s="15"/>
      <c r="B557" s="15"/>
      <c r="C557" s="15"/>
      <c r="D557" s="15"/>
      <c r="E557" s="15"/>
      <c r="F557" s="15"/>
      <c r="G557" s="15"/>
      <c r="H557" s="133"/>
      <c r="I557" s="133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>
      <c r="A558" s="15"/>
      <c r="B558" s="15"/>
      <c r="C558" s="15"/>
      <c r="D558" s="15"/>
      <c r="E558" s="15"/>
      <c r="F558" s="15"/>
      <c r="G558" s="15"/>
      <c r="H558" s="133"/>
      <c r="I558" s="133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>
      <c r="A559" s="15"/>
      <c r="B559" s="15"/>
      <c r="C559" s="15"/>
      <c r="D559" s="15"/>
      <c r="E559" s="15"/>
      <c r="F559" s="15"/>
      <c r="G559" s="15"/>
      <c r="H559" s="133"/>
      <c r="I559" s="133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>
      <c r="A560" s="15"/>
      <c r="B560" s="15"/>
      <c r="C560" s="15"/>
      <c r="D560" s="15"/>
      <c r="E560" s="15"/>
      <c r="F560" s="15"/>
      <c r="G560" s="15"/>
      <c r="H560" s="133"/>
      <c r="I560" s="133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>
      <c r="A561" s="15"/>
      <c r="B561" s="15"/>
      <c r="C561" s="15"/>
      <c r="D561" s="15"/>
      <c r="E561" s="15"/>
      <c r="F561" s="15"/>
      <c r="G561" s="15"/>
      <c r="H561" s="133"/>
      <c r="I561" s="133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>
      <c r="A562" s="15"/>
      <c r="B562" s="15"/>
      <c r="C562" s="15"/>
      <c r="D562" s="15"/>
      <c r="E562" s="15"/>
      <c r="F562" s="15"/>
      <c r="G562" s="15"/>
      <c r="H562" s="133"/>
      <c r="I562" s="133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>
      <c r="A563" s="15"/>
      <c r="B563" s="15"/>
      <c r="C563" s="15"/>
      <c r="D563" s="15"/>
      <c r="E563" s="15"/>
      <c r="F563" s="15"/>
      <c r="G563" s="15"/>
      <c r="H563" s="133"/>
      <c r="I563" s="133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>
      <c r="A564" s="15"/>
      <c r="B564" s="15"/>
      <c r="C564" s="15"/>
      <c r="D564" s="15"/>
      <c r="E564" s="15"/>
      <c r="F564" s="15"/>
      <c r="G564" s="15"/>
      <c r="H564" s="133"/>
      <c r="I564" s="133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>
      <c r="A565" s="15"/>
      <c r="B565" s="15"/>
      <c r="C565" s="15"/>
      <c r="D565" s="15"/>
      <c r="E565" s="15"/>
      <c r="F565" s="15"/>
      <c r="G565" s="15"/>
      <c r="H565" s="133"/>
      <c r="I565" s="133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>
      <c r="A566" s="15"/>
      <c r="B566" s="15"/>
      <c r="C566" s="15"/>
      <c r="D566" s="15"/>
      <c r="E566" s="15"/>
      <c r="F566" s="15"/>
      <c r="G566" s="15"/>
      <c r="H566" s="133"/>
      <c r="I566" s="133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>
      <c r="A567" s="15"/>
      <c r="B567" s="15"/>
      <c r="C567" s="15"/>
      <c r="D567" s="15"/>
      <c r="E567" s="15"/>
      <c r="F567" s="15"/>
      <c r="G567" s="15"/>
      <c r="H567" s="133"/>
      <c r="I567" s="133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>
      <c r="A568" s="15"/>
      <c r="B568" s="15"/>
      <c r="C568" s="15"/>
      <c r="D568" s="15"/>
      <c r="E568" s="15"/>
      <c r="F568" s="15"/>
      <c r="G568" s="15"/>
      <c r="H568" s="133"/>
      <c r="I568" s="133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>
      <c r="A569" s="15"/>
      <c r="B569" s="15"/>
      <c r="C569" s="15"/>
      <c r="D569" s="15"/>
      <c r="E569" s="15"/>
      <c r="F569" s="15"/>
      <c r="G569" s="15"/>
      <c r="H569" s="133"/>
      <c r="I569" s="133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>
      <c r="A570" s="15"/>
      <c r="B570" s="15"/>
      <c r="C570" s="15"/>
      <c r="D570" s="15"/>
      <c r="E570" s="15"/>
      <c r="F570" s="15"/>
      <c r="G570" s="15"/>
      <c r="H570" s="133"/>
      <c r="I570" s="133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>
      <c r="A571" s="15"/>
      <c r="B571" s="15"/>
      <c r="C571" s="15"/>
      <c r="D571" s="15"/>
      <c r="E571" s="15"/>
      <c r="F571" s="15"/>
      <c r="G571" s="15"/>
      <c r="H571" s="133"/>
      <c r="I571" s="133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>
      <c r="A572" s="15"/>
      <c r="B572" s="15"/>
      <c r="C572" s="15"/>
      <c r="D572" s="15"/>
      <c r="E572" s="15"/>
      <c r="F572" s="15"/>
      <c r="G572" s="15"/>
      <c r="H572" s="133"/>
      <c r="I572" s="133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>
      <c r="A573" s="15"/>
      <c r="B573" s="15"/>
      <c r="C573" s="15"/>
      <c r="D573" s="15"/>
      <c r="E573" s="15"/>
      <c r="F573" s="15"/>
      <c r="G573" s="15"/>
      <c r="H573" s="133"/>
      <c r="I573" s="133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>
      <c r="A574" s="15"/>
      <c r="B574" s="15"/>
      <c r="C574" s="15"/>
      <c r="D574" s="15"/>
      <c r="E574" s="15"/>
      <c r="F574" s="15"/>
      <c r="G574" s="15"/>
      <c r="H574" s="133"/>
      <c r="I574" s="133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>
      <c r="A575" s="15"/>
      <c r="B575" s="15"/>
      <c r="C575" s="15"/>
      <c r="D575" s="15"/>
      <c r="E575" s="15"/>
      <c r="F575" s="15"/>
      <c r="G575" s="15"/>
      <c r="H575" s="133"/>
      <c r="I575" s="133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>
      <c r="A576" s="15"/>
      <c r="B576" s="15"/>
      <c r="C576" s="15"/>
      <c r="D576" s="15"/>
      <c r="E576" s="15"/>
      <c r="F576" s="15"/>
      <c r="G576" s="15"/>
      <c r="H576" s="133"/>
      <c r="I576" s="133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>
      <c r="A577" s="15"/>
      <c r="B577" s="15"/>
      <c r="C577" s="15"/>
      <c r="D577" s="15"/>
      <c r="E577" s="15"/>
      <c r="F577" s="15"/>
      <c r="G577" s="15"/>
      <c r="H577" s="133"/>
      <c r="I577" s="133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>
      <c r="A578" s="15"/>
      <c r="B578" s="15"/>
      <c r="C578" s="15"/>
      <c r="D578" s="15"/>
      <c r="E578" s="15"/>
      <c r="F578" s="15"/>
      <c r="G578" s="15"/>
      <c r="H578" s="133"/>
      <c r="I578" s="133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>
      <c r="A579" s="15"/>
      <c r="B579" s="15"/>
      <c r="C579" s="15"/>
      <c r="D579" s="15"/>
      <c r="E579" s="15"/>
      <c r="F579" s="15"/>
      <c r="G579" s="15"/>
      <c r="H579" s="133"/>
      <c r="I579" s="133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>
      <c r="A580" s="15"/>
      <c r="B580" s="15"/>
      <c r="C580" s="15"/>
      <c r="D580" s="15"/>
      <c r="E580" s="15"/>
      <c r="F580" s="15"/>
      <c r="G580" s="15"/>
      <c r="H580" s="133"/>
      <c r="I580" s="133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>
      <c r="A581" s="15"/>
      <c r="B581" s="15"/>
      <c r="C581" s="15"/>
      <c r="D581" s="15"/>
      <c r="E581" s="15"/>
      <c r="F581" s="15"/>
      <c r="G581" s="15"/>
      <c r="H581" s="133"/>
      <c r="I581" s="133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>
      <c r="A582" s="15"/>
      <c r="B582" s="15"/>
      <c r="C582" s="15"/>
      <c r="D582" s="15"/>
      <c r="E582" s="15"/>
      <c r="F582" s="15"/>
      <c r="G582" s="15"/>
      <c r="H582" s="133"/>
      <c r="I582" s="133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>
      <c r="A583" s="15"/>
      <c r="B583" s="15"/>
      <c r="C583" s="15"/>
      <c r="D583" s="15"/>
      <c r="E583" s="15"/>
      <c r="F583" s="15"/>
      <c r="G583" s="15"/>
      <c r="H583" s="133"/>
      <c r="I583" s="133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>
      <c r="A584" s="15"/>
      <c r="B584" s="15"/>
      <c r="C584" s="15"/>
      <c r="D584" s="15"/>
      <c r="E584" s="15"/>
      <c r="F584" s="15"/>
      <c r="G584" s="15"/>
      <c r="H584" s="133"/>
      <c r="I584" s="133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>
      <c r="A585" s="15"/>
      <c r="B585" s="15"/>
      <c r="C585" s="15"/>
      <c r="D585" s="15"/>
      <c r="E585" s="15"/>
      <c r="F585" s="15"/>
      <c r="G585" s="15"/>
      <c r="H585" s="133"/>
      <c r="I585" s="133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>
      <c r="A586" s="15"/>
      <c r="B586" s="15"/>
      <c r="C586" s="15"/>
      <c r="D586" s="15"/>
      <c r="E586" s="15"/>
      <c r="F586" s="15"/>
      <c r="G586" s="15"/>
      <c r="H586" s="133"/>
      <c r="I586" s="133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>
      <c r="A587" s="15"/>
      <c r="B587" s="15"/>
      <c r="C587" s="15"/>
      <c r="D587" s="15"/>
      <c r="E587" s="15"/>
      <c r="F587" s="15"/>
      <c r="G587" s="15"/>
      <c r="H587" s="133"/>
      <c r="I587" s="133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>
      <c r="A588" s="15"/>
      <c r="B588" s="15"/>
      <c r="C588" s="15"/>
      <c r="D588" s="15"/>
      <c r="E588" s="15"/>
      <c r="F588" s="15"/>
      <c r="G588" s="15"/>
      <c r="H588" s="133"/>
      <c r="I588" s="133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>
      <c r="A589" s="15"/>
      <c r="B589" s="15"/>
      <c r="C589" s="15"/>
      <c r="D589" s="15"/>
      <c r="E589" s="15"/>
      <c r="F589" s="15"/>
      <c r="G589" s="15"/>
      <c r="H589" s="133"/>
      <c r="I589" s="133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>
      <c r="A590" s="15"/>
      <c r="B590" s="15"/>
      <c r="C590" s="15"/>
      <c r="D590" s="15"/>
      <c r="E590" s="15"/>
      <c r="F590" s="15"/>
      <c r="G590" s="15"/>
      <c r="H590" s="133"/>
      <c r="I590" s="133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>
      <c r="A591" s="15"/>
      <c r="B591" s="15"/>
      <c r="C591" s="15"/>
      <c r="D591" s="15"/>
      <c r="E591" s="15"/>
      <c r="F591" s="15"/>
      <c r="G591" s="15"/>
      <c r="H591" s="133"/>
      <c r="I591" s="133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>
      <c r="A592" s="15"/>
      <c r="B592" s="15"/>
      <c r="C592" s="15"/>
      <c r="D592" s="15"/>
      <c r="E592" s="15"/>
      <c r="F592" s="15"/>
      <c r="G592" s="15"/>
      <c r="H592" s="133"/>
      <c r="I592" s="133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>
      <c r="A593" s="15"/>
      <c r="B593" s="15"/>
      <c r="C593" s="15"/>
      <c r="D593" s="15"/>
      <c r="E593" s="15"/>
      <c r="F593" s="15"/>
      <c r="G593" s="15"/>
      <c r="H593" s="133"/>
      <c r="I593" s="133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>
      <c r="A594" s="15"/>
      <c r="B594" s="15"/>
      <c r="C594" s="15"/>
      <c r="D594" s="15"/>
      <c r="E594" s="15"/>
      <c r="F594" s="15"/>
      <c r="G594" s="15"/>
      <c r="H594" s="133"/>
      <c r="I594" s="133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>
      <c r="A595" s="15"/>
      <c r="B595" s="15"/>
      <c r="C595" s="15"/>
      <c r="D595" s="15"/>
      <c r="E595" s="15"/>
      <c r="F595" s="15"/>
      <c r="G595" s="15"/>
      <c r="H595" s="133"/>
      <c r="I595" s="133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>
      <c r="A596" s="15"/>
      <c r="B596" s="15"/>
      <c r="C596" s="15"/>
      <c r="D596" s="15"/>
      <c r="E596" s="15"/>
      <c r="F596" s="15"/>
      <c r="G596" s="15"/>
      <c r="H596" s="133"/>
      <c r="I596" s="133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>
      <c r="A597" s="15"/>
      <c r="B597" s="15"/>
      <c r="C597" s="15"/>
      <c r="D597" s="15"/>
      <c r="E597" s="15"/>
      <c r="F597" s="15"/>
      <c r="G597" s="15"/>
      <c r="H597" s="133"/>
      <c r="I597" s="133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>
      <c r="A598" s="15"/>
      <c r="B598" s="15"/>
      <c r="C598" s="15"/>
      <c r="D598" s="15"/>
      <c r="E598" s="15"/>
      <c r="F598" s="15"/>
      <c r="G598" s="15"/>
      <c r="H598" s="133"/>
      <c r="I598" s="133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>
      <c r="A599" s="15"/>
      <c r="B599" s="15"/>
      <c r="C599" s="15"/>
      <c r="D599" s="15"/>
      <c r="E599" s="15"/>
      <c r="F599" s="15"/>
      <c r="G599" s="15"/>
      <c r="H599" s="133"/>
      <c r="I599" s="133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>
      <c r="A600" s="15"/>
      <c r="B600" s="15"/>
      <c r="C600" s="15"/>
      <c r="D600" s="15"/>
      <c r="E600" s="15"/>
      <c r="F600" s="15"/>
      <c r="G600" s="15"/>
      <c r="H600" s="133"/>
      <c r="I600" s="133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>
      <c r="A601" s="15"/>
      <c r="B601" s="15"/>
      <c r="C601" s="15"/>
      <c r="D601" s="15"/>
      <c r="E601" s="15"/>
      <c r="F601" s="15"/>
      <c r="G601" s="15"/>
      <c r="H601" s="133"/>
      <c r="I601" s="133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>
      <c r="A602" s="15"/>
      <c r="B602" s="15"/>
      <c r="C602" s="15"/>
      <c r="D602" s="15"/>
      <c r="E602" s="15"/>
      <c r="F602" s="15"/>
      <c r="G602" s="15"/>
      <c r="H602" s="133"/>
      <c r="I602" s="133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>
      <c r="A603" s="15"/>
      <c r="B603" s="15"/>
      <c r="C603" s="15"/>
      <c r="D603" s="15"/>
      <c r="E603" s="15"/>
      <c r="F603" s="15"/>
      <c r="G603" s="15"/>
      <c r="H603" s="133"/>
      <c r="I603" s="133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>
      <c r="A604" s="15"/>
      <c r="B604" s="15"/>
      <c r="C604" s="15"/>
      <c r="D604" s="15"/>
      <c r="E604" s="15"/>
      <c r="F604" s="15"/>
      <c r="G604" s="15"/>
      <c r="H604" s="133"/>
      <c r="I604" s="133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>
      <c r="A605" s="15"/>
      <c r="B605" s="15"/>
      <c r="C605" s="15"/>
      <c r="D605" s="15"/>
      <c r="E605" s="15"/>
      <c r="F605" s="15"/>
      <c r="G605" s="15"/>
      <c r="H605" s="133"/>
      <c r="I605" s="133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>
      <c r="A606" s="15"/>
      <c r="B606" s="15"/>
      <c r="C606" s="15"/>
      <c r="D606" s="15"/>
      <c r="E606" s="15"/>
      <c r="F606" s="15"/>
      <c r="G606" s="15"/>
      <c r="H606" s="133"/>
      <c r="I606" s="133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>
      <c r="A607" s="15"/>
      <c r="B607" s="15"/>
      <c r="C607" s="15"/>
      <c r="D607" s="15"/>
      <c r="E607" s="15"/>
      <c r="F607" s="15"/>
      <c r="G607" s="15"/>
      <c r="H607" s="133"/>
      <c r="I607" s="133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>
      <c r="A608" s="15"/>
      <c r="B608" s="15"/>
      <c r="C608" s="15"/>
      <c r="D608" s="15"/>
      <c r="E608" s="15"/>
      <c r="F608" s="15"/>
      <c r="G608" s="15"/>
      <c r="H608" s="133"/>
      <c r="I608" s="133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>
      <c r="A609" s="15"/>
      <c r="B609" s="15"/>
      <c r="C609" s="15"/>
      <c r="D609" s="15"/>
      <c r="E609" s="15"/>
      <c r="F609" s="15"/>
      <c r="G609" s="15"/>
      <c r="H609" s="133"/>
      <c r="I609" s="133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>
      <c r="A610" s="15"/>
      <c r="B610" s="15"/>
      <c r="C610" s="15"/>
      <c r="D610" s="15"/>
      <c r="E610" s="15"/>
      <c r="F610" s="15"/>
      <c r="G610" s="15"/>
      <c r="H610" s="133"/>
      <c r="I610" s="133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>
      <c r="A611" s="15"/>
      <c r="B611" s="15"/>
      <c r="C611" s="15"/>
      <c r="D611" s="15"/>
      <c r="E611" s="15"/>
      <c r="F611" s="15"/>
      <c r="G611" s="15"/>
      <c r="H611" s="133"/>
      <c r="I611" s="133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>
      <c r="A612" s="15"/>
      <c r="B612" s="15"/>
      <c r="C612" s="15"/>
      <c r="D612" s="15"/>
      <c r="E612" s="15"/>
      <c r="F612" s="15"/>
      <c r="G612" s="15"/>
      <c r="H612" s="133"/>
      <c r="I612" s="133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>
      <c r="A613" s="15"/>
      <c r="B613" s="15"/>
      <c r="C613" s="15"/>
      <c r="D613" s="15"/>
      <c r="E613" s="15"/>
      <c r="F613" s="15"/>
      <c r="G613" s="15"/>
      <c r="H613" s="133"/>
      <c r="I613" s="133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>
      <c r="A614" s="15"/>
      <c r="B614" s="15"/>
      <c r="C614" s="15"/>
      <c r="D614" s="15"/>
      <c r="E614" s="15"/>
      <c r="F614" s="15"/>
      <c r="G614" s="15"/>
      <c r="H614" s="133"/>
      <c r="I614" s="133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>
      <c r="A615" s="15"/>
      <c r="B615" s="15"/>
      <c r="C615" s="15"/>
      <c r="D615" s="15"/>
      <c r="E615" s="15"/>
      <c r="F615" s="15"/>
      <c r="G615" s="15"/>
      <c r="H615" s="133"/>
      <c r="I615" s="133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>
      <c r="A616" s="15"/>
      <c r="B616" s="15"/>
      <c r="C616" s="15"/>
      <c r="D616" s="15"/>
      <c r="E616" s="15"/>
      <c r="F616" s="15"/>
      <c r="G616" s="15"/>
      <c r="H616" s="133"/>
      <c r="I616" s="133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>
      <c r="A617" s="15"/>
      <c r="B617" s="15"/>
      <c r="C617" s="15"/>
      <c r="D617" s="15"/>
      <c r="E617" s="15"/>
      <c r="F617" s="15"/>
      <c r="G617" s="15"/>
      <c r="H617" s="133"/>
      <c r="I617" s="133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>
      <c r="A618" s="15"/>
      <c r="B618" s="15"/>
      <c r="C618" s="15"/>
      <c r="D618" s="15"/>
      <c r="E618" s="15"/>
      <c r="F618" s="15"/>
      <c r="G618" s="15"/>
      <c r="H618" s="133"/>
      <c r="I618" s="133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>
      <c r="A619" s="15"/>
      <c r="B619" s="15"/>
      <c r="C619" s="15"/>
      <c r="D619" s="15"/>
      <c r="E619" s="15"/>
      <c r="F619" s="15"/>
      <c r="G619" s="15"/>
      <c r="H619" s="133"/>
      <c r="I619" s="133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>
      <c r="A620" s="15"/>
      <c r="B620" s="15"/>
      <c r="C620" s="15"/>
      <c r="D620" s="15"/>
      <c r="E620" s="15"/>
      <c r="F620" s="15"/>
      <c r="G620" s="15"/>
      <c r="H620" s="133"/>
      <c r="I620" s="133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>
      <c r="A621" s="15"/>
      <c r="B621" s="15"/>
      <c r="C621" s="15"/>
      <c r="D621" s="15"/>
      <c r="E621" s="15"/>
      <c r="F621" s="15"/>
      <c r="G621" s="15"/>
      <c r="H621" s="133"/>
      <c r="I621" s="133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>
      <c r="A622" s="15"/>
      <c r="B622" s="15"/>
      <c r="C622" s="15"/>
      <c r="D622" s="15"/>
      <c r="E622" s="15"/>
      <c r="F622" s="15"/>
      <c r="G622" s="15"/>
      <c r="H622" s="133"/>
      <c r="I622" s="133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>
      <c r="A623" s="15"/>
      <c r="B623" s="15"/>
      <c r="C623" s="15"/>
      <c r="D623" s="15"/>
      <c r="E623" s="15"/>
      <c r="F623" s="15"/>
      <c r="G623" s="15"/>
      <c r="H623" s="133"/>
      <c r="I623" s="133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>
      <c r="A624" s="15"/>
      <c r="B624" s="15"/>
      <c r="C624" s="15"/>
      <c r="D624" s="15"/>
      <c r="E624" s="15"/>
      <c r="F624" s="15"/>
      <c r="G624" s="15"/>
      <c r="H624" s="133"/>
      <c r="I624" s="133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>
      <c r="A625" s="15"/>
      <c r="B625" s="15"/>
      <c r="C625" s="15"/>
      <c r="D625" s="15"/>
      <c r="E625" s="15"/>
      <c r="F625" s="15"/>
      <c r="G625" s="15"/>
      <c r="H625" s="133"/>
      <c r="I625" s="133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>
      <c r="A626" s="15"/>
      <c r="B626" s="15"/>
      <c r="C626" s="15"/>
      <c r="D626" s="15"/>
      <c r="E626" s="15"/>
      <c r="F626" s="15"/>
      <c r="G626" s="15"/>
      <c r="H626" s="133"/>
      <c r="I626" s="133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>
      <c r="A627" s="15"/>
      <c r="B627" s="15"/>
      <c r="C627" s="15"/>
      <c r="D627" s="15"/>
      <c r="E627" s="15"/>
      <c r="F627" s="15"/>
      <c r="G627" s="15"/>
      <c r="H627" s="133"/>
      <c r="I627" s="133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>
      <c r="A628" s="15"/>
      <c r="B628" s="15"/>
      <c r="C628" s="15"/>
      <c r="D628" s="15"/>
      <c r="E628" s="15"/>
      <c r="F628" s="15"/>
      <c r="G628" s="15"/>
      <c r="H628" s="133"/>
      <c r="I628" s="133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>
      <c r="A629" s="15"/>
      <c r="B629" s="15"/>
      <c r="C629" s="15"/>
      <c r="D629" s="15"/>
      <c r="E629" s="15"/>
      <c r="F629" s="15"/>
      <c r="G629" s="15"/>
      <c r="H629" s="133"/>
      <c r="I629" s="133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>
      <c r="A630" s="15"/>
      <c r="B630" s="15"/>
      <c r="C630" s="15"/>
      <c r="D630" s="15"/>
      <c r="E630" s="15"/>
      <c r="F630" s="15"/>
      <c r="G630" s="15"/>
      <c r="H630" s="133"/>
      <c r="I630" s="133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>
      <c r="A631" s="15"/>
      <c r="B631" s="15"/>
      <c r="C631" s="15"/>
      <c r="D631" s="15"/>
      <c r="E631" s="15"/>
      <c r="F631" s="15"/>
      <c r="G631" s="15"/>
      <c r="H631" s="133"/>
      <c r="I631" s="133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>
      <c r="A632" s="15"/>
      <c r="B632" s="15"/>
      <c r="C632" s="15"/>
      <c r="D632" s="15"/>
      <c r="E632" s="15"/>
      <c r="F632" s="15"/>
      <c r="G632" s="15"/>
      <c r="H632" s="133"/>
      <c r="I632" s="133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>
      <c r="A633" s="15"/>
      <c r="B633" s="15"/>
      <c r="C633" s="15"/>
      <c r="D633" s="15"/>
      <c r="E633" s="15"/>
      <c r="F633" s="15"/>
      <c r="G633" s="15"/>
      <c r="H633" s="133"/>
      <c r="I633" s="133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>
      <c r="A634" s="15"/>
      <c r="B634" s="15"/>
      <c r="C634" s="15"/>
      <c r="D634" s="15"/>
      <c r="E634" s="15"/>
      <c r="F634" s="15"/>
      <c r="G634" s="15"/>
      <c r="H634" s="133"/>
      <c r="I634" s="133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>
      <c r="A635" s="15"/>
      <c r="B635" s="15"/>
      <c r="C635" s="15"/>
      <c r="D635" s="15"/>
      <c r="E635" s="15"/>
      <c r="F635" s="15"/>
      <c r="G635" s="15"/>
      <c r="H635" s="133"/>
      <c r="I635" s="133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>
      <c r="A636" s="15"/>
      <c r="B636" s="15"/>
      <c r="C636" s="15"/>
      <c r="D636" s="15"/>
      <c r="E636" s="15"/>
      <c r="F636" s="15"/>
      <c r="G636" s="15"/>
      <c r="H636" s="133"/>
      <c r="I636" s="133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>
      <c r="A637" s="15"/>
      <c r="B637" s="15"/>
      <c r="C637" s="15"/>
      <c r="D637" s="15"/>
      <c r="E637" s="15"/>
      <c r="F637" s="15"/>
      <c r="G637" s="15"/>
      <c r="H637" s="133"/>
      <c r="I637" s="133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>
      <c r="A638" s="15"/>
      <c r="B638" s="15"/>
      <c r="C638" s="15"/>
      <c r="D638" s="15"/>
      <c r="E638" s="15"/>
      <c r="F638" s="15"/>
      <c r="G638" s="15"/>
      <c r="H638" s="133"/>
      <c r="I638" s="133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>
      <c r="A639" s="15"/>
      <c r="B639" s="15"/>
      <c r="C639" s="15"/>
      <c r="D639" s="15"/>
      <c r="E639" s="15"/>
      <c r="F639" s="15"/>
      <c r="G639" s="15"/>
      <c r="H639" s="133"/>
      <c r="I639" s="133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>
      <c r="A640" s="15"/>
      <c r="B640" s="15"/>
      <c r="C640" s="15"/>
      <c r="D640" s="15"/>
      <c r="E640" s="15"/>
      <c r="F640" s="15"/>
      <c r="G640" s="15"/>
      <c r="H640" s="133"/>
      <c r="I640" s="133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>
      <c r="A641" s="15"/>
      <c r="B641" s="15"/>
      <c r="C641" s="15"/>
      <c r="D641" s="15"/>
      <c r="E641" s="15"/>
      <c r="F641" s="15"/>
      <c r="G641" s="15"/>
      <c r="H641" s="133"/>
      <c r="I641" s="133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>
      <c r="A642" s="15"/>
      <c r="B642" s="15"/>
      <c r="C642" s="15"/>
      <c r="D642" s="15"/>
      <c r="E642" s="15"/>
      <c r="F642" s="15"/>
      <c r="G642" s="15"/>
      <c r="H642" s="133"/>
      <c r="I642" s="133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>
      <c r="A643" s="15"/>
      <c r="B643" s="15"/>
      <c r="C643" s="15"/>
      <c r="D643" s="15"/>
      <c r="E643" s="15"/>
      <c r="F643" s="15"/>
      <c r="G643" s="15"/>
      <c r="H643" s="133"/>
      <c r="I643" s="133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>
      <c r="A644" s="15"/>
      <c r="B644" s="15"/>
      <c r="C644" s="15"/>
      <c r="D644" s="15"/>
      <c r="E644" s="15"/>
      <c r="F644" s="15"/>
      <c r="G644" s="15"/>
      <c r="H644" s="133"/>
      <c r="I644" s="133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>
      <c r="A645" s="15"/>
      <c r="B645" s="15"/>
      <c r="C645" s="15"/>
      <c r="D645" s="15"/>
      <c r="E645" s="15"/>
      <c r="F645" s="15"/>
      <c r="G645" s="15"/>
      <c r="H645" s="133"/>
      <c r="I645" s="133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>
      <c r="A646" s="15"/>
      <c r="B646" s="15"/>
      <c r="C646" s="15"/>
      <c r="D646" s="15"/>
      <c r="E646" s="15"/>
      <c r="F646" s="15"/>
      <c r="G646" s="15"/>
      <c r="H646" s="133"/>
      <c r="I646" s="133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>
      <c r="A647" s="15"/>
      <c r="B647" s="15"/>
      <c r="C647" s="15"/>
      <c r="D647" s="15"/>
      <c r="E647" s="15"/>
      <c r="F647" s="15"/>
      <c r="G647" s="15"/>
      <c r="H647" s="133"/>
      <c r="I647" s="133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>
      <c r="A648" s="15"/>
      <c r="B648" s="15"/>
      <c r="C648" s="15"/>
      <c r="D648" s="15"/>
      <c r="E648" s="15"/>
      <c r="F648" s="15"/>
      <c r="G648" s="15"/>
      <c r="H648" s="133"/>
      <c r="I648" s="133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>
      <c r="A649" s="15"/>
      <c r="B649" s="15"/>
      <c r="C649" s="15"/>
      <c r="D649" s="15"/>
      <c r="E649" s="15"/>
      <c r="F649" s="15"/>
      <c r="G649" s="15"/>
      <c r="H649" s="133"/>
      <c r="I649" s="133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>
      <c r="A650" s="15"/>
      <c r="B650" s="15"/>
      <c r="C650" s="15"/>
      <c r="D650" s="15"/>
      <c r="E650" s="15"/>
      <c r="F650" s="15"/>
      <c r="G650" s="15"/>
      <c r="H650" s="133"/>
      <c r="I650" s="133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>
      <c r="A651" s="15"/>
      <c r="B651" s="15"/>
      <c r="C651" s="15"/>
      <c r="D651" s="15"/>
      <c r="E651" s="15"/>
      <c r="F651" s="15"/>
      <c r="G651" s="15"/>
      <c r="H651" s="133"/>
      <c r="I651" s="133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>
      <c r="A652" s="15"/>
      <c r="B652" s="15"/>
      <c r="C652" s="15"/>
      <c r="D652" s="15"/>
      <c r="E652" s="15"/>
      <c r="F652" s="15"/>
      <c r="G652" s="15"/>
      <c r="H652" s="133"/>
      <c r="I652" s="133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>
      <c r="A653" s="15"/>
      <c r="B653" s="15"/>
      <c r="C653" s="15"/>
      <c r="D653" s="15"/>
      <c r="E653" s="15"/>
      <c r="F653" s="15"/>
      <c r="G653" s="15"/>
      <c r="H653" s="133"/>
      <c r="I653" s="133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>
      <c r="A654" s="15"/>
      <c r="B654" s="15"/>
      <c r="C654" s="15"/>
      <c r="D654" s="15"/>
      <c r="E654" s="15"/>
      <c r="F654" s="15"/>
      <c r="G654" s="15"/>
      <c r="H654" s="133"/>
      <c r="I654" s="133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>
      <c r="A655" s="15"/>
      <c r="B655" s="15"/>
      <c r="C655" s="15"/>
      <c r="D655" s="15"/>
      <c r="E655" s="15"/>
      <c r="F655" s="15"/>
      <c r="G655" s="15"/>
      <c r="H655" s="133"/>
      <c r="I655" s="133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>
      <c r="A656" s="15"/>
      <c r="B656" s="15"/>
      <c r="C656" s="15"/>
      <c r="D656" s="15"/>
      <c r="E656" s="15"/>
      <c r="F656" s="15"/>
      <c r="G656" s="15"/>
      <c r="H656" s="133"/>
      <c r="I656" s="133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>
      <c r="A657" s="15"/>
      <c r="B657" s="15"/>
      <c r="C657" s="15"/>
      <c r="D657" s="15"/>
      <c r="E657" s="15"/>
      <c r="F657" s="15"/>
      <c r="G657" s="15"/>
      <c r="H657" s="133"/>
      <c r="I657" s="133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>
      <c r="A658" s="15"/>
      <c r="B658" s="15"/>
      <c r="C658" s="15"/>
      <c r="D658" s="15"/>
      <c r="E658" s="15"/>
      <c r="F658" s="15"/>
      <c r="G658" s="15"/>
      <c r="H658" s="133"/>
      <c r="I658" s="133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>
      <c r="A659" s="15"/>
      <c r="B659" s="15"/>
      <c r="C659" s="15"/>
      <c r="D659" s="15"/>
      <c r="E659" s="15"/>
      <c r="F659" s="15"/>
      <c r="G659" s="15"/>
      <c r="H659" s="133"/>
      <c r="I659" s="133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>
      <c r="A660" s="15"/>
      <c r="B660" s="15"/>
      <c r="C660" s="15"/>
      <c r="D660" s="15"/>
      <c r="E660" s="15"/>
      <c r="F660" s="15"/>
      <c r="G660" s="15"/>
      <c r="H660" s="133"/>
      <c r="I660" s="133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>
      <c r="A661" s="15"/>
      <c r="B661" s="15"/>
      <c r="C661" s="15"/>
      <c r="D661" s="15"/>
      <c r="E661" s="15"/>
      <c r="F661" s="15"/>
      <c r="G661" s="15"/>
      <c r="H661" s="133"/>
      <c r="I661" s="133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>
      <c r="A662" s="15"/>
      <c r="B662" s="15"/>
      <c r="C662" s="15"/>
      <c r="D662" s="15"/>
      <c r="E662" s="15"/>
      <c r="F662" s="15"/>
      <c r="G662" s="15"/>
      <c r="H662" s="133"/>
      <c r="I662" s="133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>
      <c r="A663" s="15"/>
      <c r="B663" s="15"/>
      <c r="C663" s="15"/>
      <c r="D663" s="15"/>
      <c r="E663" s="15"/>
      <c r="F663" s="15"/>
      <c r="G663" s="15"/>
      <c r="H663" s="133"/>
      <c r="I663" s="133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>
      <c r="A664" s="15"/>
      <c r="B664" s="15"/>
      <c r="C664" s="15"/>
      <c r="D664" s="15"/>
      <c r="E664" s="15"/>
      <c r="F664" s="15"/>
      <c r="G664" s="15"/>
      <c r="H664" s="133"/>
      <c r="I664" s="133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>
      <c r="A665" s="15"/>
      <c r="B665" s="15"/>
      <c r="C665" s="15"/>
      <c r="D665" s="15"/>
      <c r="E665" s="15"/>
      <c r="F665" s="15"/>
      <c r="G665" s="15"/>
      <c r="H665" s="133"/>
      <c r="I665" s="133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>
      <c r="A666" s="15"/>
      <c r="B666" s="15"/>
      <c r="C666" s="15"/>
      <c r="D666" s="15"/>
      <c r="E666" s="15"/>
      <c r="F666" s="15"/>
      <c r="G666" s="15"/>
      <c r="H666" s="133"/>
      <c r="I666" s="133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>
      <c r="A667" s="15"/>
      <c r="B667" s="15"/>
      <c r="C667" s="15"/>
      <c r="D667" s="15"/>
      <c r="E667" s="15"/>
      <c r="F667" s="15"/>
      <c r="G667" s="15"/>
      <c r="H667" s="133"/>
      <c r="I667" s="133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>
      <c r="A668" s="15"/>
      <c r="B668" s="15"/>
      <c r="C668" s="15"/>
      <c r="D668" s="15"/>
      <c r="E668" s="15"/>
      <c r="F668" s="15"/>
      <c r="G668" s="15"/>
      <c r="H668" s="133"/>
      <c r="I668" s="133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>
      <c r="A669" s="15"/>
      <c r="B669" s="15"/>
      <c r="C669" s="15"/>
      <c r="D669" s="15"/>
      <c r="E669" s="15"/>
      <c r="F669" s="15"/>
      <c r="G669" s="15"/>
      <c r="H669" s="133"/>
      <c r="I669" s="133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>
      <c r="A670" s="15"/>
      <c r="B670" s="15"/>
      <c r="C670" s="15"/>
      <c r="D670" s="15"/>
      <c r="E670" s="15"/>
      <c r="F670" s="15"/>
      <c r="G670" s="15"/>
      <c r="H670" s="133"/>
      <c r="I670" s="133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>
      <c r="A671" s="15"/>
      <c r="B671" s="15"/>
      <c r="C671" s="15"/>
      <c r="D671" s="15"/>
      <c r="E671" s="15"/>
      <c r="F671" s="15"/>
      <c r="G671" s="15"/>
      <c r="H671" s="133"/>
      <c r="I671" s="133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>
      <c r="A672" s="15"/>
      <c r="B672" s="15"/>
      <c r="C672" s="15"/>
      <c r="D672" s="15"/>
      <c r="E672" s="15"/>
      <c r="F672" s="15"/>
      <c r="G672" s="15"/>
      <c r="H672" s="133"/>
      <c r="I672" s="133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>
      <c r="A673" s="15"/>
      <c r="B673" s="15"/>
      <c r="C673" s="15"/>
      <c r="D673" s="15"/>
      <c r="E673" s="15"/>
      <c r="F673" s="15"/>
      <c r="G673" s="15"/>
      <c r="H673" s="133"/>
      <c r="I673" s="133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>
      <c r="A674" s="15"/>
      <c r="B674" s="15"/>
      <c r="C674" s="15"/>
      <c r="D674" s="15"/>
      <c r="E674" s="15"/>
      <c r="F674" s="15"/>
      <c r="G674" s="15"/>
      <c r="H674" s="133"/>
      <c r="I674" s="133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>
      <c r="A675" s="15"/>
      <c r="B675" s="15"/>
      <c r="C675" s="15"/>
      <c r="D675" s="15"/>
      <c r="E675" s="15"/>
      <c r="F675" s="15"/>
      <c r="G675" s="15"/>
      <c r="H675" s="133"/>
      <c r="I675" s="133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>
      <c r="A676" s="15"/>
      <c r="B676" s="15"/>
      <c r="C676" s="15"/>
      <c r="D676" s="15"/>
      <c r="E676" s="15"/>
      <c r="F676" s="15"/>
      <c r="G676" s="15"/>
      <c r="H676" s="133"/>
      <c r="I676" s="133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>
      <c r="A677" s="15"/>
      <c r="B677" s="15"/>
      <c r="C677" s="15"/>
      <c r="D677" s="15"/>
      <c r="E677" s="15"/>
      <c r="F677" s="15"/>
      <c r="G677" s="15"/>
      <c r="H677" s="133"/>
      <c r="I677" s="133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>
      <c r="A678" s="15"/>
      <c r="B678" s="15"/>
      <c r="C678" s="15"/>
      <c r="D678" s="15"/>
      <c r="E678" s="15"/>
      <c r="F678" s="15"/>
      <c r="G678" s="15"/>
      <c r="H678" s="133"/>
      <c r="I678" s="133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>
      <c r="A679" s="15"/>
      <c r="B679" s="15"/>
      <c r="C679" s="15"/>
      <c r="D679" s="15"/>
      <c r="E679" s="15"/>
      <c r="F679" s="15"/>
      <c r="G679" s="15"/>
      <c r="H679" s="133"/>
      <c r="I679" s="133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>
      <c r="A680" s="15"/>
      <c r="B680" s="15"/>
      <c r="C680" s="15"/>
      <c r="D680" s="15"/>
      <c r="E680" s="15"/>
      <c r="F680" s="15"/>
      <c r="G680" s="15"/>
      <c r="H680" s="133"/>
      <c r="I680" s="133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>
      <c r="A681" s="15"/>
      <c r="B681" s="15"/>
      <c r="C681" s="15"/>
      <c r="D681" s="15"/>
      <c r="E681" s="15"/>
      <c r="F681" s="15"/>
      <c r="G681" s="15"/>
      <c r="H681" s="133"/>
      <c r="I681" s="133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>
      <c r="A682" s="15"/>
      <c r="B682" s="15"/>
      <c r="C682" s="15"/>
      <c r="D682" s="15"/>
      <c r="E682" s="15"/>
      <c r="F682" s="15"/>
      <c r="G682" s="15"/>
      <c r="H682" s="133"/>
      <c r="I682" s="133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>
      <c r="A683" s="15"/>
      <c r="B683" s="15"/>
      <c r="C683" s="15"/>
      <c r="D683" s="15"/>
      <c r="E683" s="15"/>
      <c r="F683" s="15"/>
      <c r="G683" s="15"/>
      <c r="H683" s="133"/>
      <c r="I683" s="133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>
      <c r="A684" s="15"/>
      <c r="B684" s="15"/>
      <c r="C684" s="15"/>
      <c r="D684" s="15"/>
      <c r="E684" s="15"/>
      <c r="F684" s="15"/>
      <c r="G684" s="15"/>
      <c r="H684" s="133"/>
      <c r="I684" s="133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>
      <c r="A685" s="15"/>
      <c r="B685" s="15"/>
      <c r="C685" s="15"/>
      <c r="D685" s="15"/>
      <c r="E685" s="15"/>
      <c r="F685" s="15"/>
      <c r="G685" s="15"/>
      <c r="H685" s="133"/>
      <c r="I685" s="133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>
      <c r="A686" s="15"/>
      <c r="B686" s="15"/>
      <c r="C686" s="15"/>
      <c r="D686" s="15"/>
      <c r="E686" s="15"/>
      <c r="F686" s="15"/>
      <c r="G686" s="15"/>
      <c r="H686" s="133"/>
      <c r="I686" s="133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>
      <c r="A687" s="15"/>
      <c r="B687" s="15"/>
      <c r="C687" s="15"/>
      <c r="D687" s="15"/>
      <c r="E687" s="15"/>
      <c r="F687" s="15"/>
      <c r="G687" s="15"/>
      <c r="H687" s="133"/>
      <c r="I687" s="133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>
      <c r="A688" s="15"/>
      <c r="B688" s="15"/>
      <c r="C688" s="15"/>
      <c r="D688" s="15"/>
      <c r="E688" s="15"/>
      <c r="F688" s="15"/>
      <c r="G688" s="15"/>
      <c r="H688" s="133"/>
      <c r="I688" s="133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>
      <c r="A689" s="15"/>
      <c r="B689" s="15"/>
      <c r="C689" s="15"/>
      <c r="D689" s="15"/>
      <c r="E689" s="15"/>
      <c r="F689" s="15"/>
      <c r="G689" s="15"/>
      <c r="H689" s="133"/>
      <c r="I689" s="133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>
      <c r="A690" s="15"/>
      <c r="B690" s="15"/>
      <c r="C690" s="15"/>
      <c r="D690" s="15"/>
      <c r="E690" s="15"/>
      <c r="F690" s="15"/>
      <c r="G690" s="15"/>
      <c r="H690" s="133"/>
      <c r="I690" s="133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>
      <c r="A691" s="15"/>
      <c r="B691" s="15"/>
      <c r="C691" s="15"/>
      <c r="D691" s="15"/>
      <c r="E691" s="15"/>
      <c r="F691" s="15"/>
      <c r="G691" s="15"/>
      <c r="H691" s="133"/>
      <c r="I691" s="133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>
      <c r="A692" s="15"/>
      <c r="B692" s="15"/>
      <c r="C692" s="15"/>
      <c r="D692" s="15"/>
      <c r="E692" s="15"/>
      <c r="F692" s="15"/>
      <c r="G692" s="15"/>
      <c r="H692" s="133"/>
      <c r="I692" s="133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>
      <c r="A693" s="15"/>
      <c r="B693" s="15"/>
      <c r="C693" s="15"/>
      <c r="D693" s="15"/>
      <c r="E693" s="15"/>
      <c r="F693" s="15"/>
      <c r="G693" s="15"/>
      <c r="H693" s="133"/>
      <c r="I693" s="133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>
      <c r="A694" s="15"/>
      <c r="B694" s="15"/>
      <c r="C694" s="15"/>
      <c r="D694" s="15"/>
      <c r="E694" s="15"/>
      <c r="F694" s="15"/>
      <c r="G694" s="15"/>
      <c r="H694" s="133"/>
      <c r="I694" s="133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>
      <c r="A695" s="15"/>
      <c r="B695" s="15"/>
      <c r="C695" s="15"/>
      <c r="D695" s="15"/>
      <c r="E695" s="15"/>
      <c r="F695" s="15"/>
      <c r="G695" s="15"/>
      <c r="H695" s="133"/>
      <c r="I695" s="133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>
      <c r="A696" s="15"/>
      <c r="B696" s="15"/>
      <c r="C696" s="15"/>
      <c r="D696" s="15"/>
      <c r="E696" s="15"/>
      <c r="F696" s="15"/>
      <c r="G696" s="15"/>
      <c r="H696" s="133"/>
      <c r="I696" s="133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>
      <c r="A697" s="15"/>
      <c r="B697" s="15"/>
      <c r="C697" s="15"/>
      <c r="D697" s="15"/>
      <c r="E697" s="15"/>
      <c r="F697" s="15"/>
      <c r="G697" s="15"/>
      <c r="H697" s="133"/>
      <c r="I697" s="133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>
      <c r="A698" s="15"/>
      <c r="B698" s="15"/>
      <c r="C698" s="15"/>
      <c r="D698" s="15"/>
      <c r="E698" s="15"/>
      <c r="F698" s="15"/>
      <c r="G698" s="15"/>
      <c r="H698" s="133"/>
      <c r="I698" s="133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>
      <c r="A699" s="15"/>
      <c r="B699" s="15"/>
      <c r="C699" s="15"/>
      <c r="D699" s="15"/>
      <c r="E699" s="15"/>
      <c r="F699" s="15"/>
      <c r="G699" s="15"/>
      <c r="H699" s="133"/>
      <c r="I699" s="133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>
      <c r="A700" s="15"/>
      <c r="B700" s="15"/>
      <c r="C700" s="15"/>
      <c r="D700" s="15"/>
      <c r="E700" s="15"/>
      <c r="F700" s="15"/>
      <c r="G700" s="15"/>
      <c r="H700" s="133"/>
      <c r="I700" s="133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>
      <c r="A701" s="15"/>
      <c r="B701" s="15"/>
      <c r="C701" s="15"/>
      <c r="D701" s="15"/>
      <c r="E701" s="15"/>
      <c r="F701" s="15"/>
      <c r="G701" s="15"/>
      <c r="H701" s="133"/>
      <c r="I701" s="133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>
      <c r="A702" s="15"/>
      <c r="B702" s="15"/>
      <c r="C702" s="15"/>
      <c r="D702" s="15"/>
      <c r="E702" s="15"/>
      <c r="F702" s="15"/>
      <c r="G702" s="15"/>
      <c r="H702" s="133"/>
      <c r="I702" s="133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>
      <c r="A703" s="15"/>
      <c r="B703" s="15"/>
      <c r="C703" s="15"/>
      <c r="D703" s="15"/>
      <c r="E703" s="15"/>
      <c r="F703" s="15"/>
      <c r="G703" s="15"/>
      <c r="H703" s="133"/>
      <c r="I703" s="133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>
      <c r="A704" s="15"/>
      <c r="B704" s="15"/>
      <c r="C704" s="15"/>
      <c r="D704" s="15"/>
      <c r="E704" s="15"/>
      <c r="F704" s="15"/>
      <c r="G704" s="15"/>
      <c r="H704" s="133"/>
      <c r="I704" s="133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>
      <c r="A705" s="15"/>
      <c r="B705" s="15"/>
      <c r="C705" s="15"/>
      <c r="D705" s="15"/>
      <c r="E705" s="15"/>
      <c r="F705" s="15"/>
      <c r="G705" s="15"/>
      <c r="H705" s="133"/>
      <c r="I705" s="133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>
      <c r="A706" s="15"/>
      <c r="B706" s="15"/>
      <c r="C706" s="15"/>
      <c r="D706" s="15"/>
      <c r="E706" s="15"/>
      <c r="F706" s="15"/>
      <c r="G706" s="15"/>
      <c r="H706" s="133"/>
      <c r="I706" s="133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>
      <c r="A707" s="15"/>
      <c r="B707" s="15"/>
      <c r="C707" s="15"/>
      <c r="D707" s="15"/>
      <c r="E707" s="15"/>
      <c r="F707" s="15"/>
      <c r="G707" s="15"/>
      <c r="H707" s="133"/>
      <c r="I707" s="133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>
      <c r="A708" s="15"/>
      <c r="B708" s="15"/>
      <c r="C708" s="15"/>
      <c r="D708" s="15"/>
      <c r="E708" s="15"/>
      <c r="F708" s="15"/>
      <c r="G708" s="15"/>
      <c r="H708" s="133"/>
      <c r="I708" s="133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>
      <c r="A709" s="15"/>
      <c r="B709" s="15"/>
      <c r="C709" s="15"/>
      <c r="D709" s="15"/>
      <c r="E709" s="15"/>
      <c r="F709" s="15"/>
      <c r="G709" s="15"/>
      <c r="H709" s="133"/>
      <c r="I709" s="133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>
      <c r="A710" s="15"/>
      <c r="B710" s="15"/>
      <c r="C710" s="15"/>
      <c r="D710" s="15"/>
      <c r="E710" s="15"/>
      <c r="F710" s="15"/>
      <c r="G710" s="15"/>
      <c r="H710" s="133"/>
      <c r="I710" s="133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>
      <c r="A711" s="15"/>
      <c r="B711" s="15"/>
      <c r="C711" s="15"/>
      <c r="D711" s="15"/>
      <c r="E711" s="15"/>
      <c r="F711" s="15"/>
      <c r="G711" s="15"/>
      <c r="H711" s="133"/>
      <c r="I711" s="133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>
      <c r="A712" s="15"/>
      <c r="B712" s="15"/>
      <c r="C712" s="15"/>
      <c r="D712" s="15"/>
      <c r="E712" s="15"/>
      <c r="F712" s="15"/>
      <c r="G712" s="15"/>
      <c r="H712" s="133"/>
      <c r="I712" s="133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>
      <c r="A713" s="15"/>
      <c r="B713" s="15"/>
      <c r="C713" s="15"/>
      <c r="D713" s="15"/>
      <c r="E713" s="15"/>
      <c r="F713" s="15"/>
      <c r="G713" s="15"/>
      <c r="H713" s="133"/>
      <c r="I713" s="133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>
      <c r="A714" s="15"/>
      <c r="B714" s="15"/>
      <c r="C714" s="15"/>
      <c r="D714" s="15"/>
      <c r="E714" s="15"/>
      <c r="F714" s="15"/>
      <c r="G714" s="15"/>
      <c r="H714" s="133"/>
      <c r="I714" s="133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>
      <c r="A715" s="15"/>
      <c r="B715" s="15"/>
      <c r="C715" s="15"/>
      <c r="D715" s="15"/>
      <c r="E715" s="15"/>
      <c r="F715" s="15"/>
      <c r="G715" s="15"/>
      <c r="H715" s="133"/>
      <c r="I715" s="133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>
      <c r="A716" s="15"/>
      <c r="B716" s="15"/>
      <c r="C716" s="15"/>
      <c r="D716" s="15"/>
      <c r="E716" s="15"/>
      <c r="F716" s="15"/>
      <c r="G716" s="15"/>
      <c r="H716" s="133"/>
      <c r="I716" s="133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>
      <c r="A717" s="15"/>
      <c r="B717" s="15"/>
      <c r="C717" s="15"/>
      <c r="D717" s="15"/>
      <c r="E717" s="15"/>
      <c r="F717" s="15"/>
      <c r="G717" s="15"/>
      <c r="H717" s="133"/>
      <c r="I717" s="133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>
      <c r="A718" s="15"/>
      <c r="B718" s="15"/>
      <c r="C718" s="15"/>
      <c r="D718" s="15"/>
      <c r="E718" s="15"/>
      <c r="F718" s="15"/>
      <c r="G718" s="15"/>
      <c r="H718" s="133"/>
      <c r="I718" s="133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>
      <c r="A719" s="15"/>
      <c r="B719" s="15"/>
      <c r="C719" s="15"/>
      <c r="D719" s="15"/>
      <c r="E719" s="15"/>
      <c r="F719" s="15"/>
      <c r="G719" s="15"/>
      <c r="H719" s="133"/>
      <c r="I719" s="133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>
      <c r="A720" s="15"/>
      <c r="B720" s="15"/>
      <c r="C720" s="15"/>
      <c r="D720" s="15"/>
      <c r="E720" s="15"/>
      <c r="F720" s="15"/>
      <c r="G720" s="15"/>
      <c r="H720" s="133"/>
      <c r="I720" s="133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>
      <c r="A721" s="15"/>
      <c r="B721" s="15"/>
      <c r="C721" s="15"/>
      <c r="D721" s="15"/>
      <c r="E721" s="15"/>
      <c r="F721" s="15"/>
      <c r="G721" s="15"/>
      <c r="H721" s="133"/>
      <c r="I721" s="133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>
      <c r="A722" s="15"/>
      <c r="B722" s="15"/>
      <c r="C722" s="15"/>
      <c r="D722" s="15"/>
      <c r="E722" s="15"/>
      <c r="F722" s="15"/>
      <c r="G722" s="15"/>
      <c r="H722" s="133"/>
      <c r="I722" s="133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>
      <c r="A723" s="15"/>
      <c r="B723" s="15"/>
      <c r="C723" s="15"/>
      <c r="D723" s="15"/>
      <c r="E723" s="15"/>
      <c r="F723" s="15"/>
      <c r="G723" s="15"/>
      <c r="H723" s="133"/>
      <c r="I723" s="133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>
      <c r="A724" s="15"/>
      <c r="B724" s="15"/>
      <c r="C724" s="15"/>
      <c r="D724" s="15"/>
      <c r="E724" s="15"/>
      <c r="F724" s="15"/>
      <c r="G724" s="15"/>
      <c r="H724" s="133"/>
      <c r="I724" s="133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>
      <c r="A725" s="15"/>
      <c r="B725" s="15"/>
      <c r="C725" s="15"/>
      <c r="D725" s="15"/>
      <c r="E725" s="15"/>
      <c r="F725" s="15"/>
      <c r="G725" s="15"/>
      <c r="H725" s="133"/>
      <c r="I725" s="133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>
      <c r="A726" s="15"/>
      <c r="B726" s="15"/>
      <c r="C726" s="15"/>
      <c r="D726" s="15"/>
      <c r="E726" s="15"/>
      <c r="F726" s="15"/>
      <c r="G726" s="15"/>
      <c r="H726" s="133"/>
      <c r="I726" s="133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>
      <c r="A727" s="15"/>
      <c r="B727" s="15"/>
      <c r="C727" s="15"/>
      <c r="D727" s="15"/>
      <c r="E727" s="15"/>
      <c r="F727" s="15"/>
      <c r="G727" s="15"/>
      <c r="H727" s="133"/>
      <c r="I727" s="133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>
      <c r="A728" s="15"/>
      <c r="B728" s="15"/>
      <c r="C728" s="15"/>
      <c r="D728" s="15"/>
      <c r="E728" s="15"/>
      <c r="F728" s="15"/>
      <c r="G728" s="15"/>
      <c r="H728" s="133"/>
      <c r="I728" s="133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>
      <c r="A729" s="15"/>
      <c r="B729" s="15"/>
      <c r="C729" s="15"/>
      <c r="D729" s="15"/>
      <c r="E729" s="15"/>
      <c r="F729" s="15"/>
      <c r="G729" s="15"/>
      <c r="H729" s="133"/>
      <c r="I729" s="133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>
      <c r="A730" s="15"/>
      <c r="B730" s="15"/>
      <c r="C730" s="15"/>
      <c r="D730" s="15"/>
      <c r="E730" s="15"/>
      <c r="F730" s="15"/>
      <c r="G730" s="15"/>
      <c r="H730" s="133"/>
      <c r="I730" s="133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>
      <c r="A731" s="15"/>
      <c r="B731" s="15"/>
      <c r="C731" s="15"/>
      <c r="D731" s="15"/>
      <c r="E731" s="15"/>
      <c r="F731" s="15"/>
      <c r="G731" s="15"/>
      <c r="H731" s="133"/>
      <c r="I731" s="133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>
      <c r="A732" s="15"/>
      <c r="B732" s="15"/>
      <c r="C732" s="15"/>
      <c r="D732" s="15"/>
      <c r="E732" s="15"/>
      <c r="F732" s="15"/>
      <c r="G732" s="15"/>
      <c r="H732" s="133"/>
      <c r="I732" s="133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>
      <c r="A733" s="15"/>
      <c r="B733" s="15"/>
      <c r="C733" s="15"/>
      <c r="D733" s="15"/>
      <c r="E733" s="15"/>
      <c r="F733" s="15"/>
      <c r="G733" s="15"/>
      <c r="H733" s="133"/>
      <c r="I733" s="133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>
      <c r="A734" s="15"/>
      <c r="B734" s="15"/>
      <c r="C734" s="15"/>
      <c r="D734" s="15"/>
      <c r="E734" s="15"/>
      <c r="F734" s="15"/>
      <c r="G734" s="15"/>
      <c r="H734" s="133"/>
      <c r="I734" s="133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>
      <c r="A735" s="15"/>
      <c r="B735" s="15"/>
      <c r="C735" s="15"/>
      <c r="D735" s="15"/>
      <c r="E735" s="15"/>
      <c r="F735" s="15"/>
      <c r="G735" s="15"/>
      <c r="H735" s="133"/>
      <c r="I735" s="133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>
      <c r="A736" s="15"/>
      <c r="B736" s="15"/>
      <c r="C736" s="15"/>
      <c r="D736" s="15"/>
      <c r="E736" s="15"/>
      <c r="F736" s="15"/>
      <c r="G736" s="15"/>
      <c r="H736" s="133"/>
      <c r="I736" s="133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>
      <c r="A737" s="15"/>
      <c r="B737" s="15"/>
      <c r="C737" s="15"/>
      <c r="D737" s="15"/>
      <c r="E737" s="15"/>
      <c r="F737" s="15"/>
      <c r="G737" s="15"/>
      <c r="H737" s="133"/>
      <c r="I737" s="133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>
      <c r="A738" s="15"/>
      <c r="B738" s="15"/>
      <c r="C738" s="15"/>
      <c r="D738" s="15"/>
      <c r="E738" s="15"/>
      <c r="F738" s="15"/>
      <c r="G738" s="15"/>
      <c r="H738" s="133"/>
      <c r="I738" s="133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>
      <c r="A739" s="15"/>
      <c r="B739" s="15"/>
      <c r="C739" s="15"/>
      <c r="D739" s="15"/>
      <c r="E739" s="15"/>
      <c r="F739" s="15"/>
      <c r="G739" s="15"/>
      <c r="H739" s="133"/>
      <c r="I739" s="133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>
      <c r="A740" s="15"/>
      <c r="B740" s="15"/>
      <c r="C740" s="15"/>
      <c r="D740" s="15"/>
      <c r="E740" s="15"/>
      <c r="F740" s="15"/>
      <c r="G740" s="15"/>
      <c r="H740" s="133"/>
      <c r="I740" s="133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>
      <c r="A741" s="15"/>
      <c r="B741" s="15"/>
      <c r="C741" s="15"/>
      <c r="D741" s="15"/>
      <c r="E741" s="15"/>
      <c r="F741" s="15"/>
      <c r="G741" s="15"/>
      <c r="H741" s="133"/>
      <c r="I741" s="133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>
      <c r="A742" s="15"/>
      <c r="B742" s="15"/>
      <c r="C742" s="15"/>
      <c r="D742" s="15"/>
      <c r="E742" s="15"/>
      <c r="F742" s="15"/>
      <c r="G742" s="15"/>
      <c r="H742" s="133"/>
      <c r="I742" s="133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>
      <c r="A743" s="15"/>
      <c r="B743" s="15"/>
      <c r="C743" s="15"/>
      <c r="D743" s="15"/>
      <c r="E743" s="15"/>
      <c r="F743" s="15"/>
      <c r="G743" s="15"/>
      <c r="H743" s="133"/>
      <c r="I743" s="133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>
      <c r="A744" s="15"/>
      <c r="B744" s="15"/>
      <c r="C744" s="15"/>
      <c r="D744" s="15"/>
      <c r="E744" s="15"/>
      <c r="F744" s="15"/>
      <c r="G744" s="15"/>
      <c r="H744" s="133"/>
      <c r="I744" s="133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>
      <c r="A745" s="15"/>
      <c r="B745" s="15"/>
      <c r="C745" s="15"/>
      <c r="D745" s="15"/>
      <c r="E745" s="15"/>
      <c r="F745" s="15"/>
      <c r="G745" s="15"/>
      <c r="H745" s="133"/>
      <c r="I745" s="133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>
      <c r="A746" s="15"/>
      <c r="B746" s="15"/>
      <c r="C746" s="15"/>
      <c r="D746" s="15"/>
      <c r="E746" s="15"/>
      <c r="F746" s="15"/>
      <c r="G746" s="15"/>
      <c r="H746" s="133"/>
      <c r="I746" s="133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>
      <c r="A747" s="15"/>
      <c r="B747" s="15"/>
      <c r="C747" s="15"/>
      <c r="D747" s="15"/>
      <c r="E747" s="15"/>
      <c r="F747" s="15"/>
      <c r="G747" s="15"/>
      <c r="H747" s="133"/>
      <c r="I747" s="133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>
      <c r="A748" s="15"/>
      <c r="B748" s="15"/>
      <c r="C748" s="15"/>
      <c r="D748" s="15"/>
      <c r="E748" s="15"/>
      <c r="F748" s="15"/>
      <c r="G748" s="15"/>
      <c r="H748" s="133"/>
      <c r="I748" s="133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>
      <c r="A749" s="15"/>
      <c r="B749" s="15"/>
      <c r="C749" s="15"/>
      <c r="D749" s="15"/>
      <c r="E749" s="15"/>
      <c r="F749" s="15"/>
      <c r="G749" s="15"/>
      <c r="H749" s="133"/>
      <c r="I749" s="133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>
      <c r="A750" s="15"/>
      <c r="B750" s="15"/>
      <c r="C750" s="15"/>
      <c r="D750" s="15"/>
      <c r="E750" s="15"/>
      <c r="F750" s="15"/>
      <c r="G750" s="15"/>
      <c r="H750" s="133"/>
      <c r="I750" s="133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>
      <c r="A751" s="15"/>
      <c r="B751" s="15"/>
      <c r="C751" s="15"/>
      <c r="D751" s="15"/>
      <c r="E751" s="15"/>
      <c r="F751" s="15"/>
      <c r="G751" s="15"/>
      <c r="H751" s="133"/>
      <c r="I751" s="133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>
      <c r="A752" s="15"/>
      <c r="B752" s="15"/>
      <c r="C752" s="15"/>
      <c r="D752" s="15"/>
      <c r="E752" s="15"/>
      <c r="F752" s="15"/>
      <c r="G752" s="15"/>
      <c r="H752" s="133"/>
      <c r="I752" s="133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>
      <c r="A753" s="15"/>
      <c r="B753" s="15"/>
      <c r="C753" s="15"/>
      <c r="D753" s="15"/>
      <c r="E753" s="15"/>
      <c r="F753" s="15"/>
      <c r="G753" s="15"/>
      <c r="H753" s="133"/>
      <c r="I753" s="133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>
      <c r="A754" s="15"/>
      <c r="B754" s="15"/>
      <c r="C754" s="15"/>
      <c r="D754" s="15"/>
      <c r="E754" s="15"/>
      <c r="F754" s="15"/>
      <c r="G754" s="15"/>
      <c r="H754" s="133"/>
      <c r="I754" s="133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>
      <c r="A755" s="15"/>
      <c r="B755" s="15"/>
      <c r="C755" s="15"/>
      <c r="D755" s="15"/>
      <c r="E755" s="15"/>
      <c r="F755" s="15"/>
      <c r="G755" s="15"/>
      <c r="H755" s="133"/>
      <c r="I755" s="133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>
      <c r="A756" s="15"/>
      <c r="B756" s="15"/>
      <c r="C756" s="15"/>
      <c r="D756" s="15"/>
      <c r="E756" s="15"/>
      <c r="F756" s="15"/>
      <c r="G756" s="15"/>
      <c r="H756" s="133"/>
      <c r="I756" s="133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>
      <c r="A757" s="15"/>
      <c r="B757" s="15"/>
      <c r="C757" s="15"/>
      <c r="D757" s="15"/>
      <c r="E757" s="15"/>
      <c r="F757" s="15"/>
      <c r="G757" s="15"/>
      <c r="H757" s="133"/>
      <c r="I757" s="133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>
      <c r="A758" s="15"/>
      <c r="B758" s="15"/>
      <c r="C758" s="15"/>
      <c r="D758" s="15"/>
      <c r="E758" s="15"/>
      <c r="F758" s="15"/>
      <c r="G758" s="15"/>
      <c r="H758" s="133"/>
      <c r="I758" s="133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>
      <c r="A759" s="15"/>
      <c r="B759" s="15"/>
      <c r="C759" s="15"/>
      <c r="D759" s="15"/>
      <c r="E759" s="15"/>
      <c r="F759" s="15"/>
      <c r="G759" s="15"/>
      <c r="H759" s="133"/>
      <c r="I759" s="133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>
      <c r="A760" s="15"/>
      <c r="B760" s="15"/>
      <c r="C760" s="15"/>
      <c r="D760" s="15"/>
      <c r="E760" s="15"/>
      <c r="F760" s="15"/>
      <c r="G760" s="15"/>
      <c r="H760" s="133"/>
      <c r="I760" s="133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>
      <c r="A761" s="15"/>
      <c r="B761" s="15"/>
      <c r="C761" s="15"/>
      <c r="D761" s="15"/>
      <c r="E761" s="15"/>
      <c r="F761" s="15"/>
      <c r="G761" s="15"/>
      <c r="H761" s="133"/>
      <c r="I761" s="133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>
      <c r="A762" s="15"/>
      <c r="B762" s="15"/>
      <c r="C762" s="15"/>
      <c r="D762" s="15"/>
      <c r="E762" s="15"/>
      <c r="F762" s="15"/>
      <c r="G762" s="15"/>
      <c r="H762" s="133"/>
      <c r="I762" s="133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>
      <c r="A763" s="15"/>
      <c r="B763" s="15"/>
      <c r="C763" s="15"/>
      <c r="D763" s="15"/>
      <c r="E763" s="15"/>
      <c r="F763" s="15"/>
      <c r="G763" s="15"/>
      <c r="H763" s="133"/>
      <c r="I763" s="133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>
      <c r="A764" s="15"/>
      <c r="B764" s="15"/>
      <c r="C764" s="15"/>
      <c r="D764" s="15"/>
      <c r="E764" s="15"/>
      <c r="F764" s="15"/>
      <c r="G764" s="15"/>
      <c r="H764" s="133"/>
      <c r="I764" s="133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>
      <c r="A765" s="15"/>
      <c r="B765" s="15"/>
      <c r="C765" s="15"/>
      <c r="D765" s="15"/>
      <c r="E765" s="15"/>
      <c r="F765" s="15"/>
      <c r="G765" s="15"/>
      <c r="H765" s="133"/>
      <c r="I765" s="133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>
      <c r="A766" s="15"/>
      <c r="B766" s="15"/>
      <c r="C766" s="15"/>
      <c r="D766" s="15"/>
      <c r="E766" s="15"/>
      <c r="F766" s="15"/>
      <c r="G766" s="15"/>
      <c r="H766" s="133"/>
      <c r="I766" s="133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>
      <c r="A767" s="15"/>
      <c r="B767" s="15"/>
      <c r="C767" s="15"/>
      <c r="D767" s="15"/>
      <c r="E767" s="15"/>
      <c r="F767" s="15"/>
      <c r="G767" s="15"/>
      <c r="H767" s="133"/>
      <c r="I767" s="133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>
      <c r="A768" s="15"/>
      <c r="B768" s="15"/>
      <c r="C768" s="15"/>
      <c r="D768" s="15"/>
      <c r="E768" s="15"/>
      <c r="F768" s="15"/>
      <c r="G768" s="15"/>
      <c r="H768" s="133"/>
      <c r="I768" s="133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>
      <c r="A769" s="15"/>
      <c r="B769" s="15"/>
      <c r="C769" s="15"/>
      <c r="D769" s="15"/>
      <c r="E769" s="15"/>
      <c r="F769" s="15"/>
      <c r="G769" s="15"/>
      <c r="H769" s="133"/>
      <c r="I769" s="133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>
      <c r="A770" s="15"/>
      <c r="B770" s="15"/>
      <c r="C770" s="15"/>
      <c r="D770" s="15"/>
      <c r="E770" s="15"/>
      <c r="F770" s="15"/>
      <c r="G770" s="15"/>
      <c r="H770" s="133"/>
      <c r="I770" s="133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>
      <c r="A771" s="15"/>
      <c r="B771" s="15"/>
      <c r="C771" s="15"/>
      <c r="D771" s="15"/>
      <c r="E771" s="15"/>
      <c r="F771" s="15"/>
      <c r="G771" s="15"/>
      <c r="H771" s="133"/>
      <c r="I771" s="133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>
      <c r="A772" s="15"/>
      <c r="B772" s="15"/>
      <c r="C772" s="15"/>
      <c r="D772" s="15"/>
      <c r="E772" s="15"/>
      <c r="F772" s="15"/>
      <c r="G772" s="15"/>
      <c r="H772" s="133"/>
      <c r="I772" s="133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>
      <c r="A773" s="15"/>
      <c r="B773" s="15"/>
      <c r="C773" s="15"/>
      <c r="D773" s="15"/>
      <c r="E773" s="15"/>
      <c r="F773" s="15"/>
      <c r="G773" s="15"/>
      <c r="H773" s="133"/>
      <c r="I773" s="133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>
      <c r="A774" s="15"/>
      <c r="B774" s="15"/>
      <c r="C774" s="15"/>
      <c r="D774" s="15"/>
      <c r="E774" s="15"/>
      <c r="F774" s="15"/>
      <c r="G774" s="15"/>
      <c r="H774" s="133"/>
      <c r="I774" s="133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>
      <c r="A775" s="15"/>
      <c r="B775" s="15"/>
      <c r="C775" s="15"/>
      <c r="D775" s="15"/>
      <c r="E775" s="15"/>
      <c r="F775" s="15"/>
      <c r="G775" s="15"/>
      <c r="H775" s="133"/>
      <c r="I775" s="133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>
      <c r="A776" s="15"/>
      <c r="B776" s="15"/>
      <c r="C776" s="15"/>
      <c r="D776" s="15"/>
      <c r="E776" s="15"/>
      <c r="F776" s="15"/>
      <c r="G776" s="15"/>
      <c r="H776" s="133"/>
      <c r="I776" s="133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>
      <c r="A777" s="15"/>
      <c r="B777" s="15"/>
      <c r="C777" s="15"/>
      <c r="D777" s="15"/>
      <c r="E777" s="15"/>
      <c r="F777" s="15"/>
      <c r="G777" s="15"/>
      <c r="H777" s="133"/>
      <c r="I777" s="133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>
      <c r="A778" s="15"/>
      <c r="B778" s="15"/>
      <c r="C778" s="15"/>
      <c r="D778" s="15"/>
      <c r="E778" s="15"/>
      <c r="F778" s="15"/>
      <c r="G778" s="15"/>
      <c r="H778" s="133"/>
      <c r="I778" s="133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>
      <c r="A779" s="15"/>
      <c r="B779" s="15"/>
      <c r="C779" s="15"/>
      <c r="D779" s="15"/>
      <c r="E779" s="15"/>
      <c r="F779" s="15"/>
      <c r="G779" s="15"/>
      <c r="H779" s="133"/>
      <c r="I779" s="133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>
      <c r="A780" s="15"/>
      <c r="B780" s="15"/>
      <c r="C780" s="15"/>
      <c r="D780" s="15"/>
      <c r="E780" s="15"/>
      <c r="F780" s="15"/>
      <c r="G780" s="15"/>
      <c r="H780" s="133"/>
      <c r="I780" s="133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>
      <c r="A781" s="15"/>
      <c r="B781" s="15"/>
      <c r="C781" s="15"/>
      <c r="D781" s="15"/>
      <c r="E781" s="15"/>
      <c r="F781" s="15"/>
      <c r="G781" s="15"/>
      <c r="H781" s="133"/>
      <c r="I781" s="133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>
      <c r="A782" s="15"/>
      <c r="B782" s="15"/>
      <c r="C782" s="15"/>
      <c r="D782" s="15"/>
      <c r="E782" s="15"/>
      <c r="F782" s="15"/>
      <c r="G782" s="15"/>
      <c r="H782" s="133"/>
      <c r="I782" s="133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>
      <c r="A783" s="15"/>
      <c r="B783" s="15"/>
      <c r="C783" s="15"/>
      <c r="D783" s="15"/>
      <c r="E783" s="15"/>
      <c r="F783" s="15"/>
      <c r="G783" s="15"/>
      <c r="H783" s="133"/>
      <c r="I783" s="133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>
      <c r="A784" s="15"/>
      <c r="B784" s="15"/>
      <c r="C784" s="15"/>
      <c r="D784" s="15"/>
      <c r="E784" s="15"/>
      <c r="F784" s="15"/>
      <c r="G784" s="15"/>
      <c r="H784" s="133"/>
      <c r="I784" s="133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>
      <c r="A785" s="15"/>
      <c r="B785" s="15"/>
      <c r="C785" s="15"/>
      <c r="D785" s="15"/>
      <c r="E785" s="15"/>
      <c r="F785" s="15"/>
      <c r="G785" s="15"/>
      <c r="H785" s="133"/>
      <c r="I785" s="133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>
      <c r="A786" s="15"/>
      <c r="B786" s="15"/>
      <c r="C786" s="15"/>
      <c r="D786" s="15"/>
      <c r="E786" s="15"/>
      <c r="F786" s="15"/>
      <c r="G786" s="15"/>
      <c r="H786" s="133"/>
      <c r="I786" s="133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>
      <c r="A787" s="15"/>
      <c r="B787" s="15"/>
      <c r="C787" s="15"/>
      <c r="D787" s="15"/>
      <c r="E787" s="15"/>
      <c r="F787" s="15"/>
      <c r="G787" s="15"/>
      <c r="H787" s="133"/>
      <c r="I787" s="133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>
      <c r="A788" s="15"/>
      <c r="B788" s="15"/>
      <c r="C788" s="15"/>
      <c r="D788" s="15"/>
      <c r="E788" s="15"/>
      <c r="F788" s="15"/>
      <c r="G788" s="15"/>
      <c r="H788" s="133"/>
      <c r="I788" s="133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>
      <c r="A789" s="15"/>
      <c r="B789" s="15"/>
      <c r="C789" s="15"/>
      <c r="D789" s="15"/>
      <c r="E789" s="15"/>
      <c r="F789" s="15"/>
      <c r="G789" s="15"/>
      <c r="H789" s="133"/>
      <c r="I789" s="133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>
      <c r="A790" s="15"/>
      <c r="B790" s="15"/>
      <c r="C790" s="15"/>
      <c r="D790" s="15"/>
      <c r="E790" s="15"/>
      <c r="F790" s="15"/>
      <c r="G790" s="15"/>
      <c r="H790" s="133"/>
      <c r="I790" s="133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>
      <c r="A791" s="15"/>
      <c r="B791" s="15"/>
      <c r="C791" s="15"/>
      <c r="D791" s="15"/>
      <c r="E791" s="15"/>
      <c r="F791" s="15"/>
      <c r="G791" s="15"/>
      <c r="H791" s="133"/>
      <c r="I791" s="133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>
      <c r="A792" s="15"/>
      <c r="B792" s="15"/>
      <c r="C792" s="15"/>
      <c r="D792" s="15"/>
      <c r="E792" s="15"/>
      <c r="F792" s="15"/>
      <c r="G792" s="15"/>
      <c r="H792" s="133"/>
      <c r="I792" s="133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>
      <c r="A793" s="15"/>
      <c r="B793" s="15"/>
      <c r="C793" s="15"/>
      <c r="D793" s="15"/>
      <c r="E793" s="15"/>
      <c r="F793" s="15"/>
      <c r="G793" s="15"/>
      <c r="H793" s="133"/>
      <c r="I793" s="133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>
      <c r="A794" s="15"/>
      <c r="B794" s="15"/>
      <c r="C794" s="15"/>
      <c r="D794" s="15"/>
      <c r="E794" s="15"/>
      <c r="F794" s="15"/>
      <c r="G794" s="15"/>
      <c r="H794" s="133"/>
      <c r="I794" s="133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>
      <c r="A795" s="15"/>
      <c r="B795" s="15"/>
      <c r="C795" s="15"/>
      <c r="D795" s="15"/>
      <c r="E795" s="15"/>
      <c r="F795" s="15"/>
      <c r="G795" s="15"/>
      <c r="H795" s="133"/>
      <c r="I795" s="133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>
      <c r="A796" s="15"/>
      <c r="B796" s="15"/>
      <c r="C796" s="15"/>
      <c r="D796" s="15"/>
      <c r="E796" s="15"/>
      <c r="F796" s="15"/>
      <c r="G796" s="15"/>
      <c r="H796" s="133"/>
      <c r="I796" s="133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>
      <c r="A797" s="15"/>
      <c r="B797" s="15"/>
      <c r="C797" s="15"/>
      <c r="D797" s="15"/>
      <c r="E797" s="15"/>
      <c r="F797" s="15"/>
      <c r="G797" s="15"/>
      <c r="H797" s="133"/>
      <c r="I797" s="133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>
      <c r="A798" s="15"/>
      <c r="B798" s="15"/>
      <c r="C798" s="15"/>
      <c r="D798" s="15"/>
      <c r="E798" s="15"/>
      <c r="F798" s="15"/>
      <c r="G798" s="15"/>
      <c r="H798" s="133"/>
      <c r="I798" s="133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>
      <c r="A799" s="15"/>
      <c r="B799" s="15"/>
      <c r="C799" s="15"/>
      <c r="D799" s="15"/>
      <c r="E799" s="15"/>
      <c r="F799" s="15"/>
      <c r="G799" s="15"/>
      <c r="H799" s="133"/>
      <c r="I799" s="133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>
      <c r="A800" s="15"/>
      <c r="B800" s="15"/>
      <c r="C800" s="15"/>
      <c r="D800" s="15"/>
      <c r="E800" s="15"/>
      <c r="F800" s="15"/>
      <c r="G800" s="15"/>
      <c r="H800" s="133"/>
      <c r="I800" s="133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>
      <c r="A801" s="15"/>
      <c r="B801" s="15"/>
      <c r="C801" s="15"/>
      <c r="D801" s="15"/>
      <c r="E801" s="15"/>
      <c r="F801" s="15"/>
      <c r="G801" s="15"/>
      <c r="H801" s="133"/>
      <c r="I801" s="133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>
      <c r="A802" s="15"/>
      <c r="B802" s="15"/>
      <c r="C802" s="15"/>
      <c r="D802" s="15"/>
      <c r="E802" s="15"/>
      <c r="F802" s="15"/>
      <c r="G802" s="15"/>
      <c r="H802" s="133"/>
      <c r="I802" s="133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>
      <c r="A803" s="15"/>
      <c r="B803" s="15"/>
      <c r="C803" s="15"/>
      <c r="D803" s="15"/>
      <c r="E803" s="15"/>
      <c r="F803" s="15"/>
      <c r="G803" s="15"/>
      <c r="H803" s="133"/>
      <c r="I803" s="133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>
      <c r="A804" s="15"/>
      <c r="B804" s="15"/>
      <c r="C804" s="15"/>
      <c r="D804" s="15"/>
      <c r="E804" s="15"/>
      <c r="F804" s="15"/>
      <c r="G804" s="15"/>
      <c r="H804" s="133"/>
      <c r="I804" s="133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>
      <c r="A805" s="15"/>
      <c r="B805" s="15"/>
      <c r="C805" s="15"/>
      <c r="D805" s="15"/>
      <c r="E805" s="15"/>
      <c r="F805" s="15"/>
      <c r="G805" s="15"/>
      <c r="H805" s="133"/>
      <c r="I805" s="133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>
      <c r="A806" s="15"/>
      <c r="B806" s="15"/>
      <c r="C806" s="15"/>
      <c r="D806" s="15"/>
      <c r="E806" s="15"/>
      <c r="F806" s="15"/>
      <c r="G806" s="15"/>
      <c r="H806" s="133"/>
      <c r="I806" s="133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>
      <c r="A807" s="15"/>
      <c r="B807" s="15"/>
      <c r="C807" s="15"/>
      <c r="D807" s="15"/>
      <c r="E807" s="15"/>
      <c r="F807" s="15"/>
      <c r="G807" s="15"/>
      <c r="H807" s="133"/>
      <c r="I807" s="133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>
      <c r="A808" s="15"/>
      <c r="B808" s="15"/>
      <c r="C808" s="15"/>
      <c r="D808" s="15"/>
      <c r="E808" s="15"/>
      <c r="F808" s="15"/>
      <c r="G808" s="15"/>
      <c r="H808" s="133"/>
      <c r="I808" s="133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>
      <c r="A809" s="15"/>
      <c r="B809" s="15"/>
      <c r="C809" s="15"/>
      <c r="D809" s="15"/>
      <c r="E809" s="15"/>
      <c r="F809" s="15"/>
      <c r="G809" s="15"/>
      <c r="H809" s="133"/>
      <c r="I809" s="133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>
      <c r="A810" s="15"/>
      <c r="B810" s="15"/>
      <c r="C810" s="15"/>
      <c r="D810" s="15"/>
      <c r="E810" s="15"/>
      <c r="F810" s="15"/>
      <c r="G810" s="15"/>
      <c r="H810" s="133"/>
      <c r="I810" s="133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>
      <c r="A811" s="15"/>
      <c r="B811" s="15"/>
      <c r="C811" s="15"/>
      <c r="D811" s="15"/>
      <c r="E811" s="15"/>
      <c r="F811" s="15"/>
      <c r="G811" s="15"/>
      <c r="H811" s="133"/>
      <c r="I811" s="133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>
      <c r="A812" s="15"/>
      <c r="B812" s="15"/>
      <c r="C812" s="15"/>
      <c r="D812" s="15"/>
      <c r="E812" s="15"/>
      <c r="F812" s="15"/>
      <c r="G812" s="15"/>
      <c r="H812" s="133"/>
      <c r="I812" s="133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>
      <c r="A813" s="15"/>
      <c r="B813" s="15"/>
      <c r="C813" s="15"/>
      <c r="D813" s="15"/>
      <c r="E813" s="15"/>
      <c r="F813" s="15"/>
      <c r="G813" s="15"/>
      <c r="H813" s="133"/>
      <c r="I813" s="133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>
      <c r="A814" s="15"/>
      <c r="B814" s="15"/>
      <c r="C814" s="15"/>
      <c r="D814" s="15"/>
      <c r="E814" s="15"/>
      <c r="F814" s="15"/>
      <c r="G814" s="15"/>
      <c r="H814" s="133"/>
      <c r="I814" s="133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>
      <c r="A815" s="15"/>
      <c r="B815" s="15"/>
      <c r="C815" s="15"/>
      <c r="D815" s="15"/>
      <c r="E815" s="15"/>
      <c r="F815" s="15"/>
      <c r="G815" s="15"/>
      <c r="H815" s="133"/>
      <c r="I815" s="133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>
      <c r="A816" s="15"/>
      <c r="B816" s="15"/>
      <c r="C816" s="15"/>
      <c r="D816" s="15"/>
      <c r="E816" s="15"/>
      <c r="F816" s="15"/>
      <c r="G816" s="15"/>
      <c r="H816" s="133"/>
      <c r="I816" s="133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>
      <c r="A817" s="15"/>
      <c r="B817" s="15"/>
      <c r="C817" s="15"/>
      <c r="D817" s="15"/>
      <c r="E817" s="15"/>
      <c r="F817" s="15"/>
      <c r="G817" s="15"/>
      <c r="H817" s="133"/>
      <c r="I817" s="133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>
      <c r="A818" s="15"/>
      <c r="B818" s="15"/>
      <c r="C818" s="15"/>
      <c r="D818" s="15"/>
      <c r="E818" s="15"/>
      <c r="F818" s="15"/>
      <c r="G818" s="15"/>
      <c r="H818" s="133"/>
      <c r="I818" s="133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>
      <c r="A819" s="15"/>
      <c r="B819" s="15"/>
      <c r="C819" s="15"/>
      <c r="D819" s="15"/>
      <c r="E819" s="15"/>
      <c r="F819" s="15"/>
      <c r="G819" s="15"/>
      <c r="H819" s="133"/>
      <c r="I819" s="133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>
      <c r="A820" s="15"/>
      <c r="B820" s="15"/>
      <c r="C820" s="15"/>
      <c r="D820" s="15"/>
      <c r="E820" s="15"/>
      <c r="F820" s="15"/>
      <c r="G820" s="15"/>
      <c r="H820" s="133"/>
      <c r="I820" s="133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>
      <c r="A821" s="15"/>
      <c r="B821" s="15"/>
      <c r="C821" s="15"/>
      <c r="D821" s="15"/>
      <c r="E821" s="15"/>
      <c r="F821" s="15"/>
      <c r="G821" s="15"/>
      <c r="H821" s="133"/>
      <c r="I821" s="133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>
      <c r="A822" s="15"/>
      <c r="B822" s="15"/>
      <c r="C822" s="15"/>
      <c r="D822" s="15"/>
      <c r="E822" s="15"/>
      <c r="F822" s="15"/>
      <c r="G822" s="15"/>
      <c r="H822" s="133"/>
      <c r="I822" s="133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>
      <c r="A823" s="15"/>
      <c r="B823" s="15"/>
      <c r="C823" s="15"/>
      <c r="D823" s="15"/>
      <c r="E823" s="15"/>
      <c r="F823" s="15"/>
      <c r="G823" s="15"/>
      <c r="H823" s="133"/>
      <c r="I823" s="133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>
      <c r="A824" s="15"/>
      <c r="B824" s="15"/>
      <c r="C824" s="15"/>
      <c r="D824" s="15"/>
      <c r="E824" s="15"/>
      <c r="F824" s="15"/>
      <c r="G824" s="15"/>
      <c r="H824" s="133"/>
      <c r="I824" s="133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>
      <c r="A825" s="15"/>
      <c r="B825" s="15"/>
      <c r="C825" s="15"/>
      <c r="D825" s="15"/>
      <c r="E825" s="15"/>
      <c r="F825" s="15"/>
      <c r="G825" s="15"/>
      <c r="H825" s="133"/>
      <c r="I825" s="133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>
      <c r="A826" s="15"/>
      <c r="B826" s="15"/>
      <c r="C826" s="15"/>
      <c r="D826" s="15"/>
      <c r="E826" s="15"/>
      <c r="F826" s="15"/>
      <c r="G826" s="15"/>
      <c r="H826" s="133"/>
      <c r="I826" s="133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>
      <c r="A827" s="15"/>
      <c r="B827" s="15"/>
      <c r="C827" s="15"/>
      <c r="D827" s="15"/>
      <c r="E827" s="15"/>
      <c r="F827" s="15"/>
      <c r="G827" s="15"/>
      <c r="H827" s="133"/>
      <c r="I827" s="133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>
      <c r="A828" s="15"/>
      <c r="B828" s="15"/>
      <c r="C828" s="15"/>
      <c r="D828" s="15"/>
      <c r="E828" s="15"/>
      <c r="F828" s="15"/>
      <c r="G828" s="15"/>
      <c r="H828" s="133"/>
      <c r="I828" s="133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>
      <c r="A829" s="15"/>
      <c r="B829" s="15"/>
      <c r="C829" s="15"/>
      <c r="D829" s="15"/>
      <c r="E829" s="15"/>
      <c r="F829" s="15"/>
      <c r="G829" s="15"/>
      <c r="H829" s="133"/>
      <c r="I829" s="133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>
      <c r="A830" s="15"/>
      <c r="B830" s="15"/>
      <c r="C830" s="15"/>
      <c r="D830" s="15"/>
      <c r="E830" s="15"/>
      <c r="F830" s="15"/>
      <c r="G830" s="15"/>
      <c r="H830" s="133"/>
      <c r="I830" s="133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>
      <c r="A831" s="15"/>
      <c r="B831" s="15"/>
      <c r="C831" s="15"/>
      <c r="D831" s="15"/>
      <c r="E831" s="15"/>
      <c r="F831" s="15"/>
      <c r="G831" s="15"/>
      <c r="H831" s="133"/>
      <c r="I831" s="133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>
      <c r="A832" s="15"/>
      <c r="B832" s="15"/>
      <c r="C832" s="15"/>
      <c r="D832" s="15"/>
      <c r="E832" s="15"/>
      <c r="F832" s="15"/>
      <c r="G832" s="15"/>
      <c r="H832" s="133"/>
      <c r="I832" s="133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>
      <c r="A833" s="15"/>
      <c r="B833" s="15"/>
      <c r="C833" s="15"/>
      <c r="D833" s="15"/>
      <c r="E833" s="15"/>
      <c r="F833" s="15"/>
      <c r="G833" s="15"/>
      <c r="H833" s="133"/>
      <c r="I833" s="133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>
      <c r="A834" s="15"/>
      <c r="B834" s="15"/>
      <c r="C834" s="15"/>
      <c r="D834" s="15"/>
      <c r="E834" s="15"/>
      <c r="F834" s="15"/>
      <c r="G834" s="15"/>
      <c r="H834" s="133"/>
      <c r="I834" s="133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>
      <c r="A835" s="15"/>
      <c r="B835" s="15"/>
      <c r="C835" s="15"/>
      <c r="D835" s="15"/>
      <c r="E835" s="15"/>
      <c r="F835" s="15"/>
      <c r="G835" s="15"/>
      <c r="H835" s="133"/>
      <c r="I835" s="133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>
      <c r="A836" s="15"/>
      <c r="B836" s="15"/>
      <c r="C836" s="15"/>
      <c r="D836" s="15"/>
      <c r="E836" s="15"/>
      <c r="F836" s="15"/>
      <c r="G836" s="15"/>
      <c r="H836" s="133"/>
      <c r="I836" s="133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>
      <c r="A837" s="15"/>
      <c r="B837" s="15"/>
      <c r="C837" s="15"/>
      <c r="D837" s="15"/>
      <c r="E837" s="15"/>
      <c r="F837" s="15"/>
      <c r="G837" s="15"/>
      <c r="H837" s="133"/>
      <c r="I837" s="133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>
      <c r="A838" s="15"/>
      <c r="B838" s="15"/>
      <c r="C838" s="15"/>
      <c r="D838" s="15"/>
      <c r="E838" s="15"/>
      <c r="F838" s="15"/>
      <c r="G838" s="15"/>
      <c r="H838" s="133"/>
      <c r="I838" s="133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>
      <c r="A839" s="15"/>
      <c r="B839" s="15"/>
      <c r="C839" s="15"/>
      <c r="D839" s="15"/>
      <c r="E839" s="15"/>
      <c r="F839" s="15"/>
      <c r="G839" s="15"/>
      <c r="H839" s="133"/>
      <c r="I839" s="133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>
      <c r="A840" s="15"/>
      <c r="B840" s="15"/>
      <c r="C840" s="15"/>
      <c r="D840" s="15"/>
      <c r="E840" s="15"/>
      <c r="F840" s="15"/>
      <c r="G840" s="15"/>
      <c r="H840" s="133"/>
      <c r="I840" s="133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>
      <c r="A841" s="15"/>
      <c r="B841" s="15"/>
      <c r="C841" s="15"/>
      <c r="D841" s="15"/>
      <c r="E841" s="15"/>
      <c r="F841" s="15"/>
      <c r="G841" s="15"/>
      <c r="H841" s="133"/>
      <c r="I841" s="133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>
      <c r="A842" s="15"/>
      <c r="B842" s="15"/>
      <c r="C842" s="15"/>
      <c r="D842" s="15"/>
      <c r="E842" s="15"/>
      <c r="F842" s="15"/>
      <c r="G842" s="15"/>
      <c r="H842" s="133"/>
      <c r="I842" s="133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>
      <c r="A843" s="15"/>
      <c r="B843" s="15"/>
      <c r="C843" s="15"/>
      <c r="D843" s="15"/>
      <c r="E843" s="15"/>
      <c r="F843" s="15"/>
      <c r="G843" s="15"/>
      <c r="H843" s="133"/>
      <c r="I843" s="133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>
      <c r="A844" s="15"/>
      <c r="B844" s="15"/>
      <c r="C844" s="15"/>
      <c r="D844" s="15"/>
      <c r="E844" s="15"/>
      <c r="F844" s="15"/>
      <c r="G844" s="15"/>
      <c r="H844" s="133"/>
      <c r="I844" s="133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>
      <c r="A845" s="15"/>
      <c r="B845" s="15"/>
      <c r="C845" s="15"/>
      <c r="D845" s="15"/>
      <c r="E845" s="15"/>
      <c r="F845" s="15"/>
      <c r="G845" s="15"/>
      <c r="H845" s="133"/>
      <c r="I845" s="133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>
      <c r="A846" s="15"/>
      <c r="B846" s="15"/>
      <c r="C846" s="15"/>
      <c r="D846" s="15"/>
      <c r="E846" s="15"/>
      <c r="F846" s="15"/>
      <c r="G846" s="15"/>
      <c r="H846" s="133"/>
      <c r="I846" s="133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>
      <c r="A847" s="15"/>
      <c r="B847" s="15"/>
      <c r="C847" s="15"/>
      <c r="D847" s="15"/>
      <c r="E847" s="15"/>
      <c r="F847" s="15"/>
      <c r="G847" s="15"/>
      <c r="H847" s="133"/>
      <c r="I847" s="133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>
      <c r="A848" s="15"/>
      <c r="B848" s="15"/>
      <c r="C848" s="15"/>
      <c r="D848" s="15"/>
      <c r="E848" s="15"/>
      <c r="F848" s="15"/>
      <c r="G848" s="15"/>
      <c r="H848" s="133"/>
      <c r="I848" s="133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>
      <c r="A849" s="15"/>
      <c r="B849" s="15"/>
      <c r="C849" s="15"/>
      <c r="D849" s="15"/>
      <c r="E849" s="15"/>
      <c r="F849" s="15"/>
      <c r="G849" s="15"/>
      <c r="H849" s="133"/>
      <c r="I849" s="133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>
      <c r="A850" s="15"/>
      <c r="B850" s="15"/>
      <c r="C850" s="15"/>
      <c r="D850" s="15"/>
      <c r="E850" s="15"/>
      <c r="F850" s="15"/>
      <c r="G850" s="15"/>
      <c r="H850" s="133"/>
      <c r="I850" s="133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>
      <c r="A851" s="15"/>
      <c r="B851" s="15"/>
      <c r="C851" s="15"/>
      <c r="D851" s="15"/>
      <c r="E851" s="15"/>
      <c r="F851" s="15"/>
      <c r="G851" s="15"/>
      <c r="H851" s="133"/>
      <c r="I851" s="133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>
      <c r="A852" s="15"/>
      <c r="B852" s="15"/>
      <c r="C852" s="15"/>
      <c r="D852" s="15"/>
      <c r="E852" s="15"/>
      <c r="F852" s="15"/>
      <c r="G852" s="15"/>
      <c r="H852" s="133"/>
      <c r="I852" s="133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>
      <c r="A853" s="15"/>
      <c r="B853" s="15"/>
      <c r="C853" s="15"/>
      <c r="D853" s="15"/>
      <c r="E853" s="15"/>
      <c r="F853" s="15"/>
      <c r="G853" s="15"/>
      <c r="H853" s="133"/>
      <c r="I853" s="133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>
      <c r="A854" s="15"/>
      <c r="B854" s="15"/>
      <c r="C854" s="15"/>
      <c r="D854" s="15"/>
      <c r="E854" s="15"/>
      <c r="F854" s="15"/>
      <c r="G854" s="15"/>
      <c r="H854" s="133"/>
      <c r="I854" s="133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>
      <c r="A855" s="15"/>
      <c r="B855" s="15"/>
      <c r="C855" s="15"/>
      <c r="D855" s="15"/>
      <c r="E855" s="15"/>
      <c r="F855" s="15"/>
      <c r="G855" s="15"/>
      <c r="H855" s="133"/>
      <c r="I855" s="133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>
      <c r="A856" s="15"/>
      <c r="B856" s="15"/>
      <c r="C856" s="15"/>
      <c r="D856" s="15"/>
      <c r="E856" s="15"/>
      <c r="F856" s="15"/>
      <c r="G856" s="15"/>
      <c r="H856" s="133"/>
      <c r="I856" s="133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>
      <c r="A857" s="15"/>
      <c r="B857" s="15"/>
      <c r="C857" s="15"/>
      <c r="D857" s="15"/>
      <c r="E857" s="15"/>
      <c r="F857" s="15"/>
      <c r="G857" s="15"/>
      <c r="H857" s="133"/>
      <c r="I857" s="133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>
      <c r="A858" s="15"/>
      <c r="B858" s="15"/>
      <c r="C858" s="15"/>
      <c r="D858" s="15"/>
      <c r="E858" s="15"/>
      <c r="F858" s="15"/>
      <c r="G858" s="15"/>
      <c r="H858" s="133"/>
      <c r="I858" s="133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>
      <c r="A859" s="15"/>
      <c r="B859" s="15"/>
      <c r="C859" s="15"/>
      <c r="D859" s="15"/>
      <c r="E859" s="15"/>
      <c r="F859" s="15"/>
      <c r="G859" s="15"/>
      <c r="H859" s="133"/>
      <c r="I859" s="133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>
      <c r="A860" s="15"/>
      <c r="B860" s="15"/>
      <c r="C860" s="15"/>
      <c r="D860" s="15"/>
      <c r="E860" s="15"/>
      <c r="F860" s="15"/>
      <c r="G860" s="15"/>
      <c r="H860" s="133"/>
      <c r="I860" s="133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>
      <c r="A861" s="15"/>
      <c r="B861" s="15"/>
      <c r="C861" s="15"/>
      <c r="D861" s="15"/>
      <c r="E861" s="15"/>
      <c r="F861" s="15"/>
      <c r="G861" s="15"/>
      <c r="H861" s="133"/>
      <c r="I861" s="133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>
      <c r="A862" s="15"/>
      <c r="B862" s="15"/>
      <c r="C862" s="15"/>
      <c r="D862" s="15"/>
      <c r="E862" s="15"/>
      <c r="F862" s="15"/>
      <c r="G862" s="15"/>
      <c r="H862" s="133"/>
      <c r="I862" s="133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>
      <c r="A863" s="15"/>
      <c r="B863" s="15"/>
      <c r="C863" s="15"/>
      <c r="D863" s="15"/>
      <c r="E863" s="15"/>
      <c r="F863" s="15"/>
      <c r="G863" s="15"/>
      <c r="H863" s="133"/>
      <c r="I863" s="133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>
      <c r="A864" s="15"/>
      <c r="B864" s="15"/>
      <c r="C864" s="15"/>
      <c r="D864" s="15"/>
      <c r="E864" s="15"/>
      <c r="F864" s="15"/>
      <c r="G864" s="15"/>
      <c r="H864" s="133"/>
      <c r="I864" s="133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>
      <c r="A865" s="15"/>
      <c r="B865" s="15"/>
      <c r="C865" s="15"/>
      <c r="D865" s="15"/>
      <c r="E865" s="15"/>
      <c r="F865" s="15"/>
      <c r="G865" s="15"/>
      <c r="H865" s="133"/>
      <c r="I865" s="133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>
      <c r="A866" s="15"/>
      <c r="B866" s="15"/>
      <c r="C866" s="15"/>
      <c r="D866" s="15"/>
      <c r="E866" s="15"/>
      <c r="F866" s="15"/>
      <c r="G866" s="15"/>
      <c r="H866" s="133"/>
      <c r="I866" s="133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>
      <c r="A867" s="15"/>
      <c r="B867" s="15"/>
      <c r="C867" s="15"/>
      <c r="D867" s="15"/>
      <c r="E867" s="15"/>
      <c r="F867" s="15"/>
      <c r="G867" s="15"/>
      <c r="H867" s="133"/>
      <c r="I867" s="133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>
      <c r="A868" s="15"/>
      <c r="B868" s="15"/>
      <c r="C868" s="15"/>
      <c r="D868" s="15"/>
      <c r="E868" s="15"/>
      <c r="F868" s="15"/>
      <c r="G868" s="15"/>
      <c r="H868" s="133"/>
      <c r="I868" s="133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>
      <c r="A869" s="15"/>
      <c r="B869" s="15"/>
      <c r="C869" s="15"/>
      <c r="D869" s="15"/>
      <c r="E869" s="15"/>
      <c r="F869" s="15"/>
      <c r="G869" s="15"/>
      <c r="H869" s="133"/>
      <c r="I869" s="133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>
      <c r="A870" s="15"/>
      <c r="B870" s="15"/>
      <c r="C870" s="15"/>
      <c r="D870" s="15"/>
      <c r="E870" s="15"/>
      <c r="F870" s="15"/>
      <c r="G870" s="15"/>
      <c r="H870" s="133"/>
      <c r="I870" s="133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>
      <c r="A871" s="15"/>
      <c r="B871" s="15"/>
      <c r="C871" s="15"/>
      <c r="D871" s="15"/>
      <c r="E871" s="15"/>
      <c r="F871" s="15"/>
      <c r="G871" s="15"/>
      <c r="H871" s="133"/>
      <c r="I871" s="133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>
      <c r="A872" s="15"/>
      <c r="B872" s="15"/>
      <c r="C872" s="15"/>
      <c r="D872" s="15"/>
      <c r="E872" s="15"/>
      <c r="F872" s="15"/>
      <c r="G872" s="15"/>
      <c r="H872" s="133"/>
      <c r="I872" s="133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>
      <c r="A873" s="15"/>
      <c r="B873" s="15"/>
      <c r="C873" s="15"/>
      <c r="D873" s="15"/>
      <c r="E873" s="15"/>
      <c r="F873" s="15"/>
      <c r="G873" s="15"/>
      <c r="H873" s="133"/>
      <c r="I873" s="133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>
      <c r="A874" s="15"/>
      <c r="B874" s="15"/>
      <c r="C874" s="15"/>
      <c r="D874" s="15"/>
      <c r="E874" s="15"/>
      <c r="F874" s="15"/>
      <c r="G874" s="15"/>
      <c r="H874" s="133"/>
      <c r="I874" s="133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>
      <c r="A875" s="15"/>
      <c r="B875" s="15"/>
      <c r="C875" s="15"/>
      <c r="D875" s="15"/>
      <c r="E875" s="15"/>
      <c r="F875" s="15"/>
      <c r="G875" s="15"/>
      <c r="H875" s="133"/>
      <c r="I875" s="133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>
      <c r="A876" s="15"/>
      <c r="B876" s="15"/>
      <c r="C876" s="15"/>
      <c r="D876" s="15"/>
      <c r="E876" s="15"/>
      <c r="F876" s="15"/>
      <c r="G876" s="15"/>
      <c r="H876" s="133"/>
      <c r="I876" s="133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>
      <c r="A877" s="15"/>
      <c r="B877" s="15"/>
      <c r="C877" s="15"/>
      <c r="D877" s="15"/>
      <c r="E877" s="15"/>
      <c r="F877" s="15"/>
      <c r="G877" s="15"/>
      <c r="H877" s="133"/>
      <c r="I877" s="133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>
      <c r="A878" s="15"/>
      <c r="B878" s="15"/>
      <c r="C878" s="15"/>
      <c r="D878" s="15"/>
      <c r="E878" s="15"/>
      <c r="F878" s="15"/>
      <c r="G878" s="15"/>
      <c r="H878" s="133"/>
      <c r="I878" s="133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>
      <c r="A879" s="15"/>
      <c r="B879" s="15"/>
      <c r="C879" s="15"/>
      <c r="D879" s="15"/>
      <c r="E879" s="15"/>
      <c r="F879" s="15"/>
      <c r="G879" s="15"/>
      <c r="H879" s="133"/>
      <c r="I879" s="133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>
      <c r="A880" s="15"/>
      <c r="B880" s="15"/>
      <c r="C880" s="15"/>
      <c r="D880" s="15"/>
      <c r="E880" s="15"/>
      <c r="F880" s="15"/>
      <c r="G880" s="15"/>
      <c r="H880" s="133"/>
      <c r="I880" s="133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>
      <c r="A881" s="15"/>
      <c r="B881" s="15"/>
      <c r="C881" s="15"/>
      <c r="D881" s="15"/>
      <c r="E881" s="15"/>
      <c r="F881" s="15"/>
      <c r="G881" s="15"/>
      <c r="H881" s="133"/>
      <c r="I881" s="133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>
      <c r="A882" s="15"/>
      <c r="B882" s="15"/>
      <c r="C882" s="15"/>
      <c r="D882" s="15"/>
      <c r="E882" s="15"/>
      <c r="F882" s="15"/>
      <c r="G882" s="15"/>
      <c r="H882" s="133"/>
      <c r="I882" s="133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>
      <c r="A883" s="15"/>
      <c r="B883" s="15"/>
      <c r="C883" s="15"/>
      <c r="D883" s="15"/>
      <c r="E883" s="15"/>
      <c r="F883" s="15"/>
      <c r="G883" s="15"/>
      <c r="H883" s="133"/>
      <c r="I883" s="133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>
      <c r="A884" s="15"/>
      <c r="B884" s="15"/>
      <c r="C884" s="15"/>
      <c r="D884" s="15"/>
      <c r="E884" s="15"/>
      <c r="F884" s="15"/>
      <c r="G884" s="15"/>
      <c r="H884" s="133"/>
      <c r="I884" s="133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>
      <c r="A885" s="15"/>
      <c r="B885" s="15"/>
      <c r="C885" s="15"/>
      <c r="D885" s="15"/>
      <c r="E885" s="15"/>
      <c r="F885" s="15"/>
      <c r="G885" s="15"/>
      <c r="H885" s="133"/>
      <c r="I885" s="133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>
      <c r="A886" s="15"/>
      <c r="B886" s="15"/>
      <c r="C886" s="15"/>
      <c r="D886" s="15"/>
      <c r="E886" s="15"/>
      <c r="F886" s="15"/>
      <c r="G886" s="15"/>
      <c r="H886" s="133"/>
      <c r="I886" s="133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>
      <c r="A887" s="15"/>
      <c r="B887" s="15"/>
      <c r="C887" s="15"/>
      <c r="D887" s="15"/>
      <c r="E887" s="15"/>
      <c r="F887" s="15"/>
      <c r="G887" s="15"/>
      <c r="H887" s="133"/>
      <c r="I887" s="133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>
      <c r="A888" s="15"/>
      <c r="B888" s="15"/>
      <c r="C888" s="15"/>
      <c r="D888" s="15"/>
      <c r="E888" s="15"/>
      <c r="F888" s="15"/>
      <c r="G888" s="15"/>
      <c r="H888" s="133"/>
      <c r="I888" s="133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>
      <c r="A889" s="15"/>
      <c r="B889" s="15"/>
      <c r="C889" s="15"/>
      <c r="D889" s="15"/>
      <c r="E889" s="15"/>
      <c r="F889" s="15"/>
      <c r="G889" s="15"/>
      <c r="H889" s="133"/>
      <c r="I889" s="133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>
      <c r="A890" s="15"/>
      <c r="B890" s="15"/>
      <c r="C890" s="15"/>
      <c r="D890" s="15"/>
      <c r="E890" s="15"/>
      <c r="F890" s="15"/>
      <c r="G890" s="15"/>
      <c r="H890" s="133"/>
      <c r="I890" s="133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>
      <c r="A891" s="15"/>
      <c r="B891" s="15"/>
      <c r="C891" s="15"/>
      <c r="D891" s="15"/>
      <c r="E891" s="15"/>
      <c r="F891" s="15"/>
      <c r="G891" s="15"/>
      <c r="H891" s="133"/>
      <c r="I891" s="133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>
      <c r="A892" s="15"/>
      <c r="B892" s="15"/>
      <c r="C892" s="15"/>
      <c r="D892" s="15"/>
      <c r="E892" s="15"/>
      <c r="F892" s="15"/>
      <c r="G892" s="15"/>
      <c r="H892" s="133"/>
      <c r="I892" s="133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>
      <c r="A893" s="15"/>
      <c r="B893" s="15"/>
      <c r="C893" s="15"/>
      <c r="D893" s="15"/>
      <c r="E893" s="15"/>
      <c r="F893" s="15"/>
      <c r="G893" s="15"/>
      <c r="H893" s="133"/>
      <c r="I893" s="133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>
      <c r="A894" s="15"/>
      <c r="B894" s="15"/>
      <c r="C894" s="15"/>
      <c r="D894" s="15"/>
      <c r="E894" s="15"/>
      <c r="F894" s="15"/>
      <c r="G894" s="15"/>
      <c r="H894" s="133"/>
      <c r="I894" s="133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>
      <c r="A895" s="15"/>
      <c r="B895" s="15"/>
      <c r="C895" s="15"/>
      <c r="D895" s="15"/>
      <c r="E895" s="15"/>
      <c r="F895" s="15"/>
      <c r="G895" s="15"/>
      <c r="H895" s="133"/>
      <c r="I895" s="133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>
      <c r="A896" s="15"/>
      <c r="B896" s="15"/>
      <c r="C896" s="15"/>
      <c r="D896" s="15"/>
      <c r="E896" s="15"/>
      <c r="F896" s="15"/>
      <c r="G896" s="15"/>
      <c r="H896" s="133"/>
      <c r="I896" s="133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>
      <c r="A897" s="15"/>
      <c r="B897" s="15"/>
      <c r="C897" s="15"/>
      <c r="D897" s="15"/>
      <c r="E897" s="15"/>
      <c r="F897" s="15"/>
      <c r="G897" s="15"/>
      <c r="H897" s="133"/>
      <c r="I897" s="133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>
      <c r="A898" s="15"/>
      <c r="B898" s="15"/>
      <c r="C898" s="15"/>
      <c r="D898" s="15"/>
      <c r="E898" s="15"/>
      <c r="F898" s="15"/>
      <c r="G898" s="15"/>
      <c r="H898" s="133"/>
      <c r="I898" s="133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>
      <c r="A899" s="15"/>
      <c r="B899" s="15"/>
      <c r="C899" s="15"/>
      <c r="D899" s="15"/>
      <c r="E899" s="15"/>
      <c r="F899" s="15"/>
      <c r="G899" s="15"/>
      <c r="H899" s="133"/>
      <c r="I899" s="133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>
      <c r="A900" s="15"/>
      <c r="B900" s="15"/>
      <c r="C900" s="15"/>
      <c r="D900" s="15"/>
      <c r="E900" s="15"/>
      <c r="F900" s="15"/>
      <c r="G900" s="15"/>
      <c r="H900" s="133"/>
      <c r="I900" s="133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>
      <c r="A901" s="15"/>
      <c r="B901" s="15"/>
      <c r="C901" s="15"/>
      <c r="D901" s="15"/>
      <c r="E901" s="15"/>
      <c r="F901" s="15"/>
      <c r="G901" s="15"/>
      <c r="H901" s="133"/>
      <c r="I901" s="133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>
      <c r="A902" s="15"/>
      <c r="B902" s="15"/>
      <c r="C902" s="15"/>
      <c r="D902" s="15"/>
      <c r="E902" s="15"/>
      <c r="F902" s="15"/>
      <c r="G902" s="15"/>
      <c r="H902" s="133"/>
      <c r="I902" s="133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>
      <c r="A903" s="15"/>
      <c r="B903" s="15"/>
      <c r="C903" s="15"/>
      <c r="D903" s="15"/>
      <c r="E903" s="15"/>
      <c r="F903" s="15"/>
      <c r="G903" s="15"/>
      <c r="H903" s="133"/>
      <c r="I903" s="133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>
      <c r="A904" s="15"/>
      <c r="B904" s="15"/>
      <c r="C904" s="15"/>
      <c r="D904" s="15"/>
      <c r="E904" s="15"/>
      <c r="F904" s="15"/>
      <c r="G904" s="15"/>
      <c r="H904" s="133"/>
      <c r="I904" s="133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>
      <c r="A905" s="15"/>
      <c r="B905" s="15"/>
      <c r="C905" s="15"/>
      <c r="D905" s="15"/>
      <c r="E905" s="15"/>
      <c r="F905" s="15"/>
      <c r="G905" s="15"/>
      <c r="H905" s="133"/>
      <c r="I905" s="133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>
      <c r="A906" s="15"/>
      <c r="B906" s="15"/>
      <c r="C906" s="15"/>
      <c r="D906" s="15"/>
      <c r="E906" s="15"/>
      <c r="F906" s="15"/>
      <c r="G906" s="15"/>
      <c r="H906" s="133"/>
      <c r="I906" s="133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>
      <c r="A907" s="15"/>
      <c r="B907" s="15"/>
      <c r="C907" s="15"/>
      <c r="D907" s="15"/>
      <c r="E907" s="15"/>
      <c r="F907" s="15"/>
      <c r="G907" s="15"/>
      <c r="H907" s="133"/>
      <c r="I907" s="133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>
      <c r="A908" s="15"/>
      <c r="B908" s="15"/>
      <c r="C908" s="15"/>
      <c r="D908" s="15"/>
      <c r="E908" s="15"/>
      <c r="F908" s="15"/>
      <c r="G908" s="15"/>
      <c r="H908" s="133"/>
      <c r="I908" s="133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>
      <c r="A909" s="15"/>
      <c r="B909" s="15"/>
      <c r="C909" s="15"/>
      <c r="D909" s="15"/>
      <c r="E909" s="15"/>
      <c r="F909" s="15"/>
      <c r="G909" s="15"/>
      <c r="H909" s="133"/>
      <c r="I909" s="133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>
      <c r="A910" s="15"/>
      <c r="B910" s="15"/>
      <c r="C910" s="15"/>
      <c r="D910" s="15"/>
      <c r="E910" s="15"/>
      <c r="F910" s="15"/>
      <c r="G910" s="15"/>
      <c r="H910" s="133"/>
      <c r="I910" s="133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>
      <c r="A911" s="15"/>
      <c r="B911" s="15"/>
      <c r="C911" s="15"/>
      <c r="D911" s="15"/>
      <c r="E911" s="15"/>
      <c r="F911" s="15"/>
      <c r="G911" s="15"/>
      <c r="H911" s="133"/>
      <c r="I911" s="133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>
      <c r="A912" s="15"/>
      <c r="B912" s="15"/>
      <c r="C912" s="15"/>
      <c r="D912" s="15"/>
      <c r="E912" s="15"/>
      <c r="F912" s="15"/>
      <c r="G912" s="15"/>
      <c r="H912" s="133"/>
      <c r="I912" s="133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>
      <c r="A913" s="15"/>
      <c r="B913" s="15"/>
      <c r="C913" s="15"/>
      <c r="D913" s="15"/>
      <c r="E913" s="15"/>
      <c r="F913" s="15"/>
      <c r="G913" s="15"/>
      <c r="H913" s="133"/>
      <c r="I913" s="133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>
      <c r="A914" s="15"/>
      <c r="B914" s="15"/>
      <c r="C914" s="15"/>
      <c r="D914" s="15"/>
      <c r="E914" s="15"/>
      <c r="F914" s="15"/>
      <c r="G914" s="15"/>
      <c r="H914" s="133"/>
      <c r="I914" s="133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>
      <c r="A915" s="15"/>
      <c r="B915" s="15"/>
      <c r="C915" s="15"/>
      <c r="D915" s="15"/>
      <c r="E915" s="15"/>
      <c r="F915" s="15"/>
      <c r="G915" s="15"/>
      <c r="H915" s="133"/>
      <c r="I915" s="133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>
      <c r="A916" s="15"/>
      <c r="B916" s="15"/>
      <c r="C916" s="15"/>
      <c r="D916" s="15"/>
      <c r="E916" s="15"/>
      <c r="F916" s="15"/>
      <c r="G916" s="15"/>
      <c r="H916" s="133"/>
      <c r="I916" s="133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>
      <c r="A917" s="15"/>
      <c r="B917" s="15"/>
      <c r="C917" s="15"/>
      <c r="D917" s="15"/>
      <c r="E917" s="15"/>
      <c r="F917" s="15"/>
      <c r="G917" s="15"/>
      <c r="H917" s="133"/>
      <c r="I917" s="133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>
      <c r="A918" s="15"/>
      <c r="B918" s="15"/>
      <c r="C918" s="15"/>
      <c r="D918" s="15"/>
      <c r="E918" s="15"/>
      <c r="F918" s="15"/>
      <c r="G918" s="15"/>
      <c r="H918" s="133"/>
      <c r="I918" s="133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>
      <c r="A919" s="15"/>
      <c r="B919" s="15"/>
      <c r="C919" s="15"/>
      <c r="D919" s="15"/>
      <c r="E919" s="15"/>
      <c r="F919" s="15"/>
      <c r="G919" s="15"/>
      <c r="H919" s="133"/>
      <c r="I919" s="133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>
      <c r="A920" s="15"/>
      <c r="B920" s="15"/>
      <c r="C920" s="15"/>
      <c r="D920" s="15"/>
      <c r="E920" s="15"/>
      <c r="F920" s="15"/>
      <c r="G920" s="15"/>
      <c r="H920" s="133"/>
      <c r="I920" s="133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>
      <c r="A921" s="15"/>
      <c r="B921" s="15"/>
      <c r="C921" s="15"/>
      <c r="D921" s="15"/>
      <c r="E921" s="15"/>
      <c r="F921" s="15"/>
      <c r="G921" s="15"/>
      <c r="H921" s="133"/>
      <c r="I921" s="133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>
      <c r="A922" s="15"/>
      <c r="B922" s="15"/>
      <c r="C922" s="15"/>
      <c r="D922" s="15"/>
      <c r="E922" s="15"/>
      <c r="F922" s="15"/>
      <c r="G922" s="15"/>
      <c r="H922" s="133"/>
      <c r="I922" s="133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>
      <c r="A923" s="15"/>
      <c r="B923" s="15"/>
      <c r="C923" s="15"/>
      <c r="D923" s="15"/>
      <c r="E923" s="15"/>
      <c r="F923" s="15"/>
      <c r="G923" s="15"/>
      <c r="H923" s="133"/>
      <c r="I923" s="133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>
      <c r="A924" s="15"/>
      <c r="B924" s="15"/>
      <c r="C924" s="15"/>
      <c r="D924" s="15"/>
      <c r="E924" s="15"/>
      <c r="F924" s="15"/>
      <c r="G924" s="15"/>
      <c r="H924" s="133"/>
      <c r="I924" s="133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>
      <c r="A925" s="15"/>
      <c r="B925" s="15"/>
      <c r="C925" s="15"/>
      <c r="D925" s="15"/>
      <c r="E925" s="15"/>
      <c r="F925" s="15"/>
      <c r="G925" s="15"/>
      <c r="H925" s="133"/>
      <c r="I925" s="133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>
      <c r="A926" s="15"/>
      <c r="B926" s="15"/>
      <c r="C926" s="15"/>
      <c r="D926" s="15"/>
      <c r="E926" s="15"/>
      <c r="F926" s="15"/>
      <c r="G926" s="15"/>
      <c r="H926" s="133"/>
      <c r="I926" s="133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>
      <c r="A927" s="15"/>
      <c r="B927" s="15"/>
      <c r="C927" s="15"/>
      <c r="D927" s="15"/>
      <c r="E927" s="15"/>
      <c r="F927" s="15"/>
      <c r="G927" s="15"/>
      <c r="H927" s="133"/>
      <c r="I927" s="133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>
      <c r="A928" s="15"/>
      <c r="B928" s="15"/>
      <c r="C928" s="15"/>
      <c r="D928" s="15"/>
      <c r="E928" s="15"/>
      <c r="F928" s="15"/>
      <c r="G928" s="15"/>
      <c r="H928" s="133"/>
      <c r="I928" s="133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>
      <c r="A929" s="15"/>
      <c r="B929" s="15"/>
      <c r="C929" s="15"/>
      <c r="D929" s="15"/>
      <c r="E929" s="15"/>
      <c r="F929" s="15"/>
      <c r="G929" s="15"/>
      <c r="H929" s="133"/>
      <c r="I929" s="133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>
      <c r="A930" s="15"/>
      <c r="B930" s="15"/>
      <c r="C930" s="15"/>
      <c r="D930" s="15"/>
      <c r="E930" s="15"/>
      <c r="F930" s="15"/>
      <c r="G930" s="15"/>
      <c r="H930" s="133"/>
      <c r="I930" s="133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>
      <c r="A931" s="15"/>
      <c r="B931" s="15"/>
      <c r="C931" s="15"/>
      <c r="D931" s="15"/>
      <c r="E931" s="15"/>
      <c r="F931" s="15"/>
      <c r="G931" s="15"/>
      <c r="H931" s="133"/>
      <c r="I931" s="133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>
      <c r="A932" s="15"/>
      <c r="B932" s="15"/>
      <c r="C932" s="15"/>
      <c r="D932" s="15"/>
      <c r="E932" s="15"/>
      <c r="F932" s="15"/>
      <c r="G932" s="15"/>
      <c r="H932" s="133"/>
      <c r="I932" s="133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>
      <c r="A933" s="15"/>
      <c r="B933" s="15"/>
      <c r="C933" s="15"/>
      <c r="D933" s="15"/>
      <c r="E933" s="15"/>
      <c r="F933" s="15"/>
      <c r="G933" s="15"/>
      <c r="H933" s="133"/>
      <c r="I933" s="133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>
      <c r="A934" s="15"/>
      <c r="B934" s="15"/>
      <c r="C934" s="15"/>
      <c r="D934" s="15"/>
      <c r="E934" s="15"/>
      <c r="F934" s="15"/>
      <c r="G934" s="15"/>
      <c r="H934" s="133"/>
      <c r="I934" s="133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>
      <c r="A935" s="15"/>
      <c r="B935" s="15"/>
      <c r="C935" s="15"/>
      <c r="D935" s="15"/>
      <c r="E935" s="15"/>
      <c r="F935" s="15"/>
      <c r="G935" s="15"/>
      <c r="H935" s="133"/>
      <c r="I935" s="133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>
      <c r="A936" s="15"/>
      <c r="B936" s="15"/>
      <c r="C936" s="15"/>
      <c r="D936" s="15"/>
      <c r="E936" s="15"/>
      <c r="F936" s="15"/>
      <c r="G936" s="15"/>
      <c r="H936" s="133"/>
      <c r="I936" s="133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>
      <c r="A937" s="15"/>
      <c r="B937" s="15"/>
      <c r="C937" s="15"/>
      <c r="D937" s="15"/>
      <c r="E937" s="15"/>
      <c r="F937" s="15"/>
      <c r="G937" s="15"/>
      <c r="H937" s="133"/>
      <c r="I937" s="133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>
      <c r="A938" s="15"/>
      <c r="B938" s="15"/>
      <c r="C938" s="15"/>
      <c r="D938" s="15"/>
      <c r="E938" s="15"/>
      <c r="F938" s="15"/>
      <c r="G938" s="15"/>
      <c r="H938" s="133"/>
      <c r="I938" s="133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>
      <c r="A939" s="15"/>
      <c r="B939" s="15"/>
      <c r="C939" s="15"/>
      <c r="D939" s="15"/>
      <c r="E939" s="15"/>
      <c r="F939" s="15"/>
      <c r="G939" s="15"/>
      <c r="H939" s="133"/>
      <c r="I939" s="133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>
      <c r="A940" s="15"/>
      <c r="B940" s="15"/>
      <c r="C940" s="15"/>
      <c r="D940" s="15"/>
      <c r="E940" s="15"/>
      <c r="F940" s="15"/>
      <c r="G940" s="15"/>
      <c r="H940" s="133"/>
      <c r="I940" s="133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>
      <c r="A941" s="15"/>
      <c r="B941" s="15"/>
      <c r="C941" s="15"/>
      <c r="D941" s="15"/>
      <c r="E941" s="15"/>
      <c r="F941" s="15"/>
      <c r="G941" s="15"/>
      <c r="H941" s="133"/>
      <c r="I941" s="133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>
      <c r="A942" s="15"/>
      <c r="B942" s="15"/>
      <c r="C942" s="15"/>
      <c r="D942" s="15"/>
      <c r="E942" s="15"/>
      <c r="F942" s="15"/>
      <c r="G942" s="15"/>
      <c r="H942" s="133"/>
      <c r="I942" s="133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>
      <c r="A943" s="15"/>
      <c r="B943" s="15"/>
      <c r="C943" s="15"/>
      <c r="D943" s="15"/>
      <c r="E943" s="15"/>
      <c r="F943" s="15"/>
      <c r="G943" s="15"/>
      <c r="H943" s="133"/>
      <c r="I943" s="133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>
      <c r="A944" s="15"/>
      <c r="B944" s="15"/>
      <c r="C944" s="15"/>
      <c r="D944" s="15"/>
      <c r="E944" s="15"/>
      <c r="F944" s="15"/>
      <c r="G944" s="15"/>
      <c r="H944" s="133"/>
      <c r="I944" s="133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>
      <c r="A945" s="15"/>
      <c r="B945" s="15"/>
      <c r="C945" s="15"/>
      <c r="D945" s="15"/>
      <c r="E945" s="15"/>
      <c r="F945" s="15"/>
      <c r="G945" s="15"/>
      <c r="H945" s="133"/>
      <c r="I945" s="133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>
      <c r="A946" s="15"/>
      <c r="B946" s="15"/>
      <c r="C946" s="15"/>
      <c r="D946" s="15"/>
      <c r="E946" s="15"/>
      <c r="F946" s="15"/>
      <c r="G946" s="15"/>
      <c r="H946" s="133"/>
      <c r="I946" s="133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>
      <c r="A947" s="15"/>
      <c r="B947" s="15"/>
      <c r="C947" s="15"/>
      <c r="D947" s="15"/>
      <c r="E947" s="15"/>
      <c r="F947" s="15"/>
      <c r="G947" s="15"/>
      <c r="H947" s="133"/>
      <c r="I947" s="133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>
      <c r="A948" s="15"/>
      <c r="B948" s="15"/>
      <c r="C948" s="15"/>
      <c r="D948" s="15"/>
      <c r="E948" s="15"/>
      <c r="F948" s="15"/>
      <c r="G948" s="15"/>
      <c r="H948" s="133"/>
      <c r="I948" s="133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>
      <c r="A949" s="15"/>
      <c r="B949" s="15"/>
      <c r="C949" s="15"/>
      <c r="D949" s="15"/>
      <c r="E949" s="15"/>
      <c r="F949" s="15"/>
      <c r="G949" s="15"/>
      <c r="H949" s="133"/>
      <c r="I949" s="133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>
      <c r="A950" s="15"/>
      <c r="B950" s="15"/>
      <c r="C950" s="15"/>
      <c r="D950" s="15"/>
      <c r="E950" s="15"/>
      <c r="F950" s="15"/>
      <c r="G950" s="15"/>
      <c r="H950" s="133"/>
      <c r="I950" s="133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>
      <c r="A951" s="15"/>
      <c r="B951" s="15"/>
      <c r="C951" s="15"/>
      <c r="D951" s="15"/>
      <c r="E951" s="15"/>
      <c r="F951" s="15"/>
      <c r="G951" s="15"/>
      <c r="H951" s="133"/>
      <c r="I951" s="133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>
      <c r="A952" s="15"/>
      <c r="B952" s="15"/>
      <c r="C952" s="15"/>
      <c r="D952" s="15"/>
      <c r="E952" s="15"/>
      <c r="F952" s="15"/>
      <c r="G952" s="15"/>
      <c r="H952" s="133"/>
      <c r="I952" s="133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>
      <c r="A953" s="15"/>
      <c r="B953" s="15"/>
      <c r="C953" s="15"/>
      <c r="D953" s="15"/>
      <c r="E953" s="15"/>
      <c r="F953" s="15"/>
      <c r="G953" s="15"/>
      <c r="H953" s="133"/>
      <c r="I953" s="133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>
      <c r="A954" s="15"/>
      <c r="B954" s="15"/>
      <c r="C954" s="15"/>
      <c r="D954" s="15"/>
      <c r="E954" s="15"/>
      <c r="F954" s="15"/>
      <c r="G954" s="15"/>
      <c r="H954" s="133"/>
      <c r="I954" s="133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>
      <c r="A955" s="15"/>
      <c r="B955" s="15"/>
      <c r="C955" s="15"/>
      <c r="D955" s="15"/>
      <c r="E955" s="15"/>
      <c r="F955" s="15"/>
      <c r="G955" s="15"/>
      <c r="H955" s="133"/>
      <c r="I955" s="133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>
      <c r="A956" s="15"/>
      <c r="B956" s="15"/>
      <c r="C956" s="15"/>
      <c r="D956" s="15"/>
      <c r="E956" s="15"/>
      <c r="F956" s="15"/>
      <c r="G956" s="15"/>
      <c r="H956" s="133"/>
      <c r="I956" s="133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>
      <c r="A957" s="15"/>
      <c r="B957" s="15"/>
      <c r="C957" s="15"/>
      <c r="D957" s="15"/>
      <c r="E957" s="15"/>
      <c r="F957" s="15"/>
      <c r="G957" s="15"/>
      <c r="H957" s="133"/>
      <c r="I957" s="133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>
      <c r="A958" s="15"/>
      <c r="B958" s="15"/>
      <c r="C958" s="15"/>
      <c r="D958" s="15"/>
      <c r="E958" s="15"/>
      <c r="F958" s="15"/>
      <c r="G958" s="15"/>
      <c r="H958" s="133"/>
      <c r="I958" s="133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>
      <c r="A959" s="15"/>
      <c r="B959" s="15"/>
      <c r="C959" s="15"/>
      <c r="D959" s="15"/>
      <c r="E959" s="15"/>
      <c r="F959" s="15"/>
      <c r="G959" s="15"/>
      <c r="H959" s="133"/>
      <c r="I959" s="133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>
      <c r="A960" s="15"/>
      <c r="B960" s="15"/>
      <c r="C960" s="15"/>
      <c r="D960" s="15"/>
      <c r="E960" s="15"/>
      <c r="F960" s="15"/>
      <c r="G960" s="15"/>
      <c r="H960" s="133"/>
      <c r="I960" s="133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>
      <c r="A961" s="15"/>
      <c r="B961" s="15"/>
      <c r="C961" s="15"/>
      <c r="D961" s="15"/>
      <c r="E961" s="15"/>
      <c r="F961" s="15"/>
      <c r="G961" s="15"/>
      <c r="H961" s="133"/>
      <c r="I961" s="133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>
      <c r="A962" s="15"/>
      <c r="B962" s="15"/>
      <c r="C962" s="15"/>
      <c r="D962" s="15"/>
      <c r="E962" s="15"/>
      <c r="F962" s="15"/>
      <c r="G962" s="15"/>
      <c r="H962" s="133"/>
      <c r="I962" s="133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>
      <c r="A963" s="15"/>
      <c r="B963" s="15"/>
      <c r="C963" s="15"/>
      <c r="D963" s="15"/>
      <c r="E963" s="15"/>
      <c r="F963" s="15"/>
      <c r="G963" s="15"/>
      <c r="H963" s="133"/>
      <c r="I963" s="133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>
      <c r="A964" s="15"/>
      <c r="B964" s="15"/>
      <c r="C964" s="15"/>
      <c r="D964" s="15"/>
      <c r="E964" s="15"/>
      <c r="F964" s="15"/>
      <c r="G964" s="15"/>
      <c r="H964" s="133"/>
      <c r="I964" s="133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>
      <c r="A965" s="15"/>
      <c r="B965" s="15"/>
      <c r="C965" s="15"/>
      <c r="D965" s="15"/>
      <c r="E965" s="15"/>
      <c r="F965" s="15"/>
      <c r="G965" s="15"/>
      <c r="H965" s="133"/>
      <c r="I965" s="133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>
      <c r="A966" s="15"/>
      <c r="B966" s="15"/>
      <c r="C966" s="15"/>
      <c r="D966" s="15"/>
      <c r="E966" s="15"/>
      <c r="F966" s="15"/>
      <c r="G966" s="15"/>
      <c r="H966" s="133"/>
      <c r="I966" s="133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>
      <c r="A967" s="15"/>
      <c r="B967" s="15"/>
      <c r="C967" s="15"/>
      <c r="D967" s="15"/>
      <c r="E967" s="15"/>
      <c r="F967" s="15"/>
      <c r="G967" s="15"/>
      <c r="H967" s="133"/>
      <c r="I967" s="133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>
      <c r="A968" s="15"/>
      <c r="B968" s="15"/>
      <c r="C968" s="15"/>
      <c r="D968" s="15"/>
      <c r="E968" s="15"/>
      <c r="F968" s="15"/>
      <c r="G968" s="15"/>
      <c r="H968" s="133"/>
      <c r="I968" s="133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>
      <c r="A969" s="15"/>
      <c r="B969" s="15"/>
      <c r="C969" s="15"/>
      <c r="D969" s="15"/>
      <c r="E969" s="15"/>
      <c r="F969" s="15"/>
      <c r="G969" s="15"/>
      <c r="H969" s="133"/>
      <c r="I969" s="133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>
      <c r="A970" s="15"/>
      <c r="B970" s="15"/>
      <c r="C970" s="15"/>
      <c r="D970" s="15"/>
      <c r="E970" s="15"/>
      <c r="F970" s="15"/>
      <c r="G970" s="15"/>
      <c r="H970" s="133"/>
      <c r="I970" s="133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>
      <c r="A971" s="15"/>
      <c r="B971" s="15"/>
      <c r="C971" s="15"/>
      <c r="D971" s="15"/>
      <c r="E971" s="15"/>
      <c r="F971" s="15"/>
      <c r="G971" s="15"/>
      <c r="H971" s="133"/>
      <c r="I971" s="133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>
      <c r="A972" s="15"/>
      <c r="B972" s="15"/>
      <c r="C972" s="15"/>
      <c r="D972" s="15"/>
      <c r="E972" s="15"/>
      <c r="F972" s="15"/>
      <c r="G972" s="15"/>
      <c r="H972" s="133"/>
      <c r="I972" s="133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>
      <c r="A973" s="15"/>
      <c r="B973" s="15"/>
      <c r="C973" s="15"/>
      <c r="D973" s="15"/>
      <c r="E973" s="15"/>
      <c r="F973" s="15"/>
      <c r="G973" s="15"/>
      <c r="H973" s="133"/>
      <c r="I973" s="133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>
      <c r="A974" s="15"/>
      <c r="B974" s="15"/>
      <c r="C974" s="15"/>
      <c r="D974" s="15"/>
      <c r="E974" s="15"/>
      <c r="F974" s="15"/>
      <c r="G974" s="15"/>
      <c r="H974" s="133"/>
      <c r="I974" s="133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>
      <c r="A975" s="15"/>
      <c r="B975" s="15"/>
      <c r="C975" s="15"/>
      <c r="D975" s="15"/>
      <c r="E975" s="15"/>
      <c r="F975" s="15"/>
      <c r="G975" s="15"/>
      <c r="H975" s="133"/>
      <c r="I975" s="133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>
      <c r="A976" s="15"/>
      <c r="B976" s="15"/>
      <c r="C976" s="15"/>
      <c r="D976" s="15"/>
      <c r="E976" s="15"/>
      <c r="F976" s="15"/>
      <c r="G976" s="15"/>
      <c r="H976" s="133"/>
      <c r="I976" s="133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>
      <c r="A977" s="15"/>
      <c r="B977" s="15"/>
      <c r="C977" s="15"/>
      <c r="D977" s="15"/>
      <c r="E977" s="15"/>
      <c r="F977" s="15"/>
      <c r="G977" s="15"/>
      <c r="H977" s="133"/>
      <c r="I977" s="133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>
      <c r="A978" s="15"/>
      <c r="B978" s="15"/>
      <c r="C978" s="15"/>
      <c r="D978" s="15"/>
      <c r="E978" s="15"/>
      <c r="F978" s="15"/>
      <c r="G978" s="15"/>
      <c r="H978" s="133"/>
      <c r="I978" s="133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>
      <c r="A979" s="15"/>
      <c r="B979" s="15"/>
      <c r="C979" s="15"/>
      <c r="D979" s="15"/>
      <c r="E979" s="15"/>
      <c r="F979" s="15"/>
      <c r="G979" s="15"/>
      <c r="H979" s="133"/>
      <c r="I979" s="133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>
      <c r="A980" s="15"/>
      <c r="B980" s="15"/>
      <c r="C980" s="15"/>
      <c r="D980" s="15"/>
      <c r="E980" s="15"/>
      <c r="F980" s="15"/>
      <c r="G980" s="15"/>
      <c r="H980" s="133"/>
      <c r="I980" s="133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>
      <c r="A981" s="15"/>
      <c r="B981" s="15"/>
      <c r="C981" s="15"/>
      <c r="D981" s="15"/>
      <c r="E981" s="15"/>
      <c r="F981" s="15"/>
      <c r="G981" s="15"/>
      <c r="H981" s="133"/>
      <c r="I981" s="133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>
      <c r="A982" s="15"/>
      <c r="B982" s="15"/>
      <c r="C982" s="15"/>
      <c r="D982" s="15"/>
      <c r="E982" s="15"/>
      <c r="F982" s="15"/>
      <c r="G982" s="15"/>
      <c r="H982" s="133"/>
      <c r="I982" s="133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>
      <c r="A983" s="15"/>
      <c r="B983" s="15"/>
      <c r="C983" s="15"/>
      <c r="D983" s="15"/>
      <c r="E983" s="15"/>
      <c r="F983" s="15"/>
      <c r="G983" s="15"/>
      <c r="H983" s="133"/>
      <c r="I983" s="133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>
      <c r="A984" s="15"/>
      <c r="B984" s="15"/>
      <c r="C984" s="15"/>
      <c r="D984" s="15"/>
      <c r="E984" s="15"/>
      <c r="F984" s="15"/>
      <c r="G984" s="15"/>
      <c r="H984" s="133"/>
      <c r="I984" s="133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>
      <c r="A985" s="15"/>
      <c r="B985" s="15"/>
      <c r="C985" s="15"/>
      <c r="D985" s="15"/>
      <c r="E985" s="15"/>
      <c r="F985" s="15"/>
      <c r="G985" s="15"/>
      <c r="H985" s="133"/>
      <c r="I985" s="133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>
      <c r="A986" s="15"/>
      <c r="B986" s="15"/>
      <c r="C986" s="15"/>
      <c r="D986" s="15"/>
      <c r="E986" s="15"/>
      <c r="F986" s="15"/>
      <c r="G986" s="15"/>
      <c r="H986" s="133"/>
      <c r="I986" s="133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>
      <c r="A987" s="15"/>
      <c r="B987" s="15"/>
      <c r="C987" s="15"/>
      <c r="D987" s="15"/>
      <c r="E987" s="15"/>
      <c r="F987" s="15"/>
      <c r="G987" s="15"/>
      <c r="H987" s="133"/>
      <c r="I987" s="133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>
      <c r="A988" s="15"/>
      <c r="B988" s="15"/>
      <c r="C988" s="15"/>
      <c r="D988" s="15"/>
      <c r="E988" s="15"/>
      <c r="F988" s="15"/>
      <c r="G988" s="15"/>
      <c r="H988" s="133"/>
      <c r="I988" s="133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>
      <c r="A989" s="15"/>
      <c r="B989" s="15"/>
      <c r="C989" s="15"/>
      <c r="D989" s="15"/>
      <c r="E989" s="15"/>
      <c r="F989" s="15"/>
      <c r="G989" s="15"/>
      <c r="H989" s="133"/>
      <c r="I989" s="133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>
      <c r="A990" s="15"/>
      <c r="B990" s="15"/>
      <c r="C990" s="15"/>
      <c r="D990" s="15"/>
      <c r="E990" s="15"/>
      <c r="F990" s="15"/>
      <c r="G990" s="15"/>
      <c r="H990" s="133"/>
      <c r="I990" s="133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>
      <c r="A991" s="15"/>
      <c r="B991" s="15"/>
      <c r="C991" s="15"/>
      <c r="D991" s="15"/>
      <c r="E991" s="15"/>
      <c r="F991" s="15"/>
      <c r="G991" s="15"/>
      <c r="H991" s="133"/>
      <c r="I991" s="133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>
      <c r="A992" s="15"/>
      <c r="B992" s="15"/>
      <c r="C992" s="15"/>
      <c r="D992" s="15"/>
      <c r="E992" s="15"/>
      <c r="F992" s="15"/>
      <c r="G992" s="15"/>
      <c r="H992" s="133"/>
      <c r="I992" s="133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>
      <c r="A993" s="15"/>
      <c r="B993" s="15"/>
      <c r="C993" s="15"/>
      <c r="D993" s="15"/>
      <c r="E993" s="15"/>
      <c r="F993" s="15"/>
      <c r="G993" s="15"/>
      <c r="H993" s="133"/>
      <c r="I993" s="133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>
      <c r="A994" s="15"/>
      <c r="B994" s="15"/>
      <c r="C994" s="15"/>
      <c r="D994" s="15"/>
      <c r="E994" s="15"/>
      <c r="F994" s="15"/>
      <c r="G994" s="15"/>
      <c r="H994" s="133"/>
      <c r="I994" s="133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>
      <c r="A995" s="15"/>
      <c r="B995" s="15"/>
      <c r="C995" s="15"/>
      <c r="D995" s="15"/>
      <c r="E995" s="15"/>
      <c r="F995" s="15"/>
      <c r="G995" s="15"/>
      <c r="H995" s="133"/>
      <c r="I995" s="133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>
      <c r="A996" s="15"/>
      <c r="B996" s="15"/>
      <c r="C996" s="15"/>
      <c r="D996" s="15"/>
      <c r="E996" s="15"/>
      <c r="F996" s="15"/>
      <c r="G996" s="15"/>
      <c r="H996" s="133"/>
      <c r="I996" s="133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>
      <c r="A997" s="15"/>
      <c r="B997" s="15"/>
      <c r="C997" s="15"/>
      <c r="D997" s="15"/>
      <c r="E997" s="15"/>
      <c r="F997" s="15"/>
      <c r="G997" s="15"/>
      <c r="H997" s="133"/>
      <c r="I997" s="133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>
      <c r="A998" s="15"/>
      <c r="B998" s="15"/>
      <c r="C998" s="15"/>
      <c r="D998" s="15"/>
      <c r="E998" s="15"/>
      <c r="F998" s="15"/>
      <c r="G998" s="15"/>
      <c r="H998" s="133"/>
      <c r="I998" s="133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>
      <c r="A999" s="15"/>
      <c r="B999" s="15"/>
      <c r="C999" s="15"/>
      <c r="D999" s="15"/>
      <c r="E999" s="15"/>
      <c r="F999" s="15"/>
      <c r="G999" s="15"/>
      <c r="H999" s="133"/>
      <c r="I999" s="133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  <row r="1000">
      <c r="A1000" s="15"/>
      <c r="B1000" s="15"/>
      <c r="C1000" s="15"/>
      <c r="D1000" s="15"/>
      <c r="E1000" s="15"/>
      <c r="F1000" s="15"/>
      <c r="G1000" s="15"/>
      <c r="H1000" s="133"/>
      <c r="I1000" s="133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</row>
    <row r="1001">
      <c r="A1001" s="15"/>
      <c r="B1001" s="15"/>
      <c r="C1001" s="15"/>
      <c r="D1001" s="15"/>
      <c r="E1001" s="15"/>
      <c r="F1001" s="15"/>
      <c r="G1001" s="15"/>
      <c r="H1001" s="133"/>
      <c r="I1001" s="133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</row>
    <row r="1002">
      <c r="A1002" s="15"/>
      <c r="B1002" s="15"/>
      <c r="C1002" s="15"/>
      <c r="D1002" s="15"/>
      <c r="E1002" s="15"/>
      <c r="F1002" s="15"/>
      <c r="G1002" s="15"/>
      <c r="H1002" s="133"/>
      <c r="I1002" s="133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</row>
    <row r="1003">
      <c r="A1003" s="15"/>
      <c r="B1003" s="15"/>
      <c r="C1003" s="15"/>
      <c r="D1003" s="15"/>
      <c r="E1003" s="15"/>
      <c r="F1003" s="15"/>
      <c r="G1003" s="15"/>
      <c r="H1003" s="133"/>
      <c r="I1003" s="133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</row>
    <row r="1004">
      <c r="A1004" s="15"/>
      <c r="B1004" s="15"/>
      <c r="C1004" s="15"/>
      <c r="D1004" s="15"/>
      <c r="E1004" s="15"/>
      <c r="F1004" s="15"/>
      <c r="G1004" s="15"/>
      <c r="H1004" s="133"/>
      <c r="I1004" s="133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</row>
    <row r="1005">
      <c r="A1005" s="15"/>
      <c r="B1005" s="15"/>
      <c r="C1005" s="15"/>
      <c r="D1005" s="15"/>
      <c r="E1005" s="15"/>
      <c r="F1005" s="15"/>
      <c r="G1005" s="15"/>
      <c r="H1005" s="133"/>
      <c r="I1005" s="133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</row>
    <row r="1006">
      <c r="A1006" s="15"/>
      <c r="B1006" s="15"/>
      <c r="C1006" s="15"/>
      <c r="D1006" s="15"/>
      <c r="E1006" s="15"/>
      <c r="F1006" s="15"/>
      <c r="G1006" s="15"/>
      <c r="H1006" s="133"/>
      <c r="I1006" s="133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</row>
    <row r="1007">
      <c r="A1007" s="15"/>
      <c r="B1007" s="15"/>
      <c r="C1007" s="15"/>
      <c r="D1007" s="15"/>
      <c r="E1007" s="15"/>
      <c r="F1007" s="15"/>
      <c r="G1007" s="15"/>
      <c r="H1007" s="133"/>
      <c r="I1007" s="133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</row>
    <row r="1008">
      <c r="A1008" s="15"/>
      <c r="B1008" s="15"/>
      <c r="C1008" s="15"/>
      <c r="D1008" s="15"/>
      <c r="E1008" s="15"/>
      <c r="F1008" s="15"/>
      <c r="G1008" s="15"/>
      <c r="H1008" s="133"/>
      <c r="I1008" s="133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</row>
    <row r="1009">
      <c r="A1009" s="15"/>
      <c r="B1009" s="15"/>
      <c r="C1009" s="15"/>
      <c r="D1009" s="15"/>
      <c r="E1009" s="15"/>
      <c r="F1009" s="15"/>
      <c r="G1009" s="15"/>
      <c r="H1009" s="133"/>
      <c r="I1009" s="133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</row>
    <row r="1010">
      <c r="A1010" s="15"/>
      <c r="B1010" s="15"/>
      <c r="C1010" s="15"/>
      <c r="D1010" s="15"/>
      <c r="E1010" s="15"/>
      <c r="F1010" s="15"/>
      <c r="G1010" s="15"/>
      <c r="H1010" s="133"/>
      <c r="I1010" s="133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</row>
    <row r="1011">
      <c r="A1011" s="15"/>
      <c r="B1011" s="15"/>
      <c r="C1011" s="15"/>
      <c r="D1011" s="15"/>
      <c r="E1011" s="15"/>
      <c r="F1011" s="15"/>
      <c r="G1011" s="15"/>
      <c r="H1011" s="133"/>
      <c r="I1011" s="133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</row>
    <row r="1012">
      <c r="A1012" s="15"/>
      <c r="B1012" s="15"/>
      <c r="C1012" s="15"/>
      <c r="D1012" s="15"/>
      <c r="E1012" s="15"/>
      <c r="F1012" s="15"/>
      <c r="G1012" s="15"/>
      <c r="H1012" s="133"/>
      <c r="I1012" s="133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</row>
    <row r="1013">
      <c r="A1013" s="15"/>
      <c r="B1013" s="15"/>
      <c r="C1013" s="15"/>
      <c r="D1013" s="15"/>
      <c r="E1013" s="15"/>
      <c r="F1013" s="15"/>
      <c r="G1013" s="15"/>
      <c r="H1013" s="133"/>
      <c r="I1013" s="133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</row>
    <row r="1014">
      <c r="A1014" s="15"/>
      <c r="B1014" s="15"/>
      <c r="C1014" s="15"/>
      <c r="D1014" s="15"/>
      <c r="E1014" s="15"/>
      <c r="F1014" s="15"/>
      <c r="G1014" s="15"/>
      <c r="H1014" s="133"/>
      <c r="I1014" s="133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</row>
    <row r="1015">
      <c r="A1015" s="15"/>
      <c r="B1015" s="15"/>
      <c r="C1015" s="15"/>
      <c r="D1015" s="15"/>
      <c r="E1015" s="15"/>
      <c r="F1015" s="15"/>
      <c r="G1015" s="15"/>
      <c r="H1015" s="133"/>
      <c r="I1015" s="133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</row>
    <row r="1016">
      <c r="A1016" s="15"/>
      <c r="B1016" s="15"/>
      <c r="C1016" s="15"/>
      <c r="D1016" s="15"/>
      <c r="E1016" s="15"/>
      <c r="F1016" s="15"/>
      <c r="G1016" s="15"/>
      <c r="H1016" s="133"/>
      <c r="I1016" s="133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</row>
    <row r="1017">
      <c r="A1017" s="15"/>
      <c r="B1017" s="15"/>
      <c r="C1017" s="15"/>
      <c r="D1017" s="15"/>
      <c r="E1017" s="15"/>
      <c r="F1017" s="15"/>
      <c r="G1017" s="15"/>
      <c r="H1017" s="133"/>
      <c r="I1017" s="133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</row>
    <row r="1018">
      <c r="A1018" s="15"/>
      <c r="B1018" s="15"/>
      <c r="C1018" s="15"/>
      <c r="D1018" s="15"/>
      <c r="E1018" s="15"/>
      <c r="F1018" s="15"/>
      <c r="G1018" s="15"/>
      <c r="H1018" s="133"/>
      <c r="I1018" s="133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</row>
    <row r="1019">
      <c r="A1019" s="15"/>
      <c r="B1019" s="15"/>
      <c r="C1019" s="15"/>
      <c r="D1019" s="15"/>
      <c r="E1019" s="15"/>
      <c r="F1019" s="15"/>
      <c r="G1019" s="15"/>
      <c r="H1019" s="133"/>
      <c r="I1019" s="133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</row>
    <row r="1020">
      <c r="A1020" s="15"/>
      <c r="B1020" s="15"/>
      <c r="C1020" s="15"/>
      <c r="D1020" s="15"/>
      <c r="E1020" s="15"/>
      <c r="F1020" s="15"/>
      <c r="G1020" s="15"/>
      <c r="H1020" s="133"/>
      <c r="I1020" s="133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</row>
    <row r="1021">
      <c r="A1021" s="15"/>
      <c r="B1021" s="15"/>
      <c r="C1021" s="15"/>
      <c r="D1021" s="15"/>
      <c r="E1021" s="15"/>
      <c r="F1021" s="15"/>
      <c r="G1021" s="15"/>
      <c r="H1021" s="133"/>
      <c r="I1021" s="133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</row>
    <row r="1022">
      <c r="A1022" s="15"/>
      <c r="B1022" s="15"/>
      <c r="C1022" s="15"/>
      <c r="D1022" s="15"/>
      <c r="E1022" s="15"/>
      <c r="F1022" s="15"/>
      <c r="G1022" s="15"/>
      <c r="H1022" s="133"/>
      <c r="I1022" s="133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</row>
    <row r="1023">
      <c r="A1023" s="15"/>
      <c r="B1023" s="15"/>
      <c r="C1023" s="15"/>
      <c r="D1023" s="15"/>
      <c r="E1023" s="15"/>
      <c r="F1023" s="15"/>
      <c r="G1023" s="15"/>
      <c r="H1023" s="133"/>
      <c r="I1023" s="133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</row>
    <row r="1024">
      <c r="A1024" s="15"/>
      <c r="B1024" s="15"/>
      <c r="C1024" s="15"/>
      <c r="D1024" s="15"/>
      <c r="E1024" s="15"/>
      <c r="F1024" s="15"/>
      <c r="G1024" s="15"/>
      <c r="H1024" s="133"/>
      <c r="I1024" s="133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</row>
    <row r="1025">
      <c r="A1025" s="15"/>
      <c r="B1025" s="15"/>
      <c r="C1025" s="15"/>
      <c r="D1025" s="15"/>
      <c r="E1025" s="15"/>
      <c r="F1025" s="15"/>
      <c r="G1025" s="15"/>
      <c r="H1025" s="133"/>
      <c r="I1025" s="133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</row>
    <row r="1026">
      <c r="A1026" s="15"/>
      <c r="B1026" s="15"/>
      <c r="C1026" s="15"/>
      <c r="D1026" s="15"/>
      <c r="E1026" s="15"/>
      <c r="F1026" s="15"/>
      <c r="G1026" s="15"/>
      <c r="H1026" s="133"/>
      <c r="I1026" s="133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</row>
    <row r="1027">
      <c r="A1027" s="15"/>
      <c r="B1027" s="15"/>
      <c r="C1027" s="15"/>
      <c r="D1027" s="15"/>
      <c r="E1027" s="15"/>
      <c r="F1027" s="15"/>
      <c r="G1027" s="15"/>
      <c r="H1027" s="133"/>
      <c r="I1027" s="133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</row>
    <row r="1028">
      <c r="A1028" s="15"/>
      <c r="B1028" s="15"/>
      <c r="C1028" s="15"/>
      <c r="D1028" s="15"/>
      <c r="E1028" s="15"/>
      <c r="F1028" s="15"/>
      <c r="G1028" s="15"/>
      <c r="H1028" s="133"/>
      <c r="I1028" s="133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</row>
    <row r="1029">
      <c r="A1029" s="15"/>
      <c r="B1029" s="15"/>
      <c r="C1029" s="15"/>
      <c r="D1029" s="15"/>
      <c r="E1029" s="15"/>
      <c r="F1029" s="15"/>
      <c r="G1029" s="15"/>
      <c r="H1029" s="133"/>
      <c r="I1029" s="133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</row>
    <row r="1030">
      <c r="A1030" s="15"/>
      <c r="B1030" s="15"/>
      <c r="C1030" s="15"/>
      <c r="D1030" s="15"/>
      <c r="E1030" s="15"/>
      <c r="F1030" s="15"/>
      <c r="G1030" s="15"/>
      <c r="H1030" s="133"/>
      <c r="I1030" s="133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</row>
    <row r="1031">
      <c r="A1031" s="15"/>
      <c r="B1031" s="15"/>
      <c r="C1031" s="15"/>
      <c r="D1031" s="15"/>
      <c r="E1031" s="15"/>
      <c r="F1031" s="15"/>
      <c r="G1031" s="15"/>
      <c r="H1031" s="133"/>
      <c r="I1031" s="133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</row>
    <row r="1032">
      <c r="A1032" s="15"/>
      <c r="B1032" s="15"/>
      <c r="C1032" s="15"/>
      <c r="D1032" s="15"/>
      <c r="E1032" s="15"/>
      <c r="F1032" s="15"/>
      <c r="G1032" s="15"/>
      <c r="H1032" s="133"/>
      <c r="I1032" s="133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</row>
    <row r="1033">
      <c r="A1033" s="15"/>
      <c r="B1033" s="15"/>
      <c r="C1033" s="15"/>
      <c r="D1033" s="15"/>
      <c r="E1033" s="15"/>
      <c r="F1033" s="15"/>
      <c r="G1033" s="15"/>
      <c r="H1033" s="133"/>
      <c r="I1033" s="133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</row>
  </sheetData>
  <mergeCells count="76">
    <mergeCell ref="B6:B7"/>
    <mergeCell ref="B9:B12"/>
    <mergeCell ref="C9:C12"/>
    <mergeCell ref="D9:D12"/>
    <mergeCell ref="B13:B14"/>
    <mergeCell ref="C13:C14"/>
    <mergeCell ref="D13:D14"/>
    <mergeCell ref="B30:B32"/>
    <mergeCell ref="B37:B39"/>
    <mergeCell ref="C37:C39"/>
    <mergeCell ref="D37:D39"/>
    <mergeCell ref="F37:F39"/>
    <mergeCell ref="B25:B28"/>
    <mergeCell ref="C25:C28"/>
    <mergeCell ref="D25:D28"/>
    <mergeCell ref="F25:F28"/>
    <mergeCell ref="C30:C32"/>
    <mergeCell ref="D30:D32"/>
    <mergeCell ref="F30:F32"/>
    <mergeCell ref="B2:M2"/>
    <mergeCell ref="B3:L3"/>
    <mergeCell ref="C6:C7"/>
    <mergeCell ref="D6:D7"/>
    <mergeCell ref="I6:I7"/>
    <mergeCell ref="J6:J7"/>
    <mergeCell ref="M6:M7"/>
    <mergeCell ref="I13:I14"/>
    <mergeCell ref="J13:J14"/>
    <mergeCell ref="K13:K14"/>
    <mergeCell ref="L13:L14"/>
    <mergeCell ref="M13:M14"/>
    <mergeCell ref="K6:K7"/>
    <mergeCell ref="L6:L7"/>
    <mergeCell ref="I9:I12"/>
    <mergeCell ref="J9:J12"/>
    <mergeCell ref="K9:K12"/>
    <mergeCell ref="L9:L12"/>
    <mergeCell ref="M9:M12"/>
    <mergeCell ref="B15:B17"/>
    <mergeCell ref="C15:C17"/>
    <mergeCell ref="D15:D17"/>
    <mergeCell ref="I15:I17"/>
    <mergeCell ref="J15:J17"/>
    <mergeCell ref="K15:K17"/>
    <mergeCell ref="L15:L17"/>
    <mergeCell ref="M15:M17"/>
    <mergeCell ref="B18:B19"/>
    <mergeCell ref="C18:C19"/>
    <mergeCell ref="D18:D19"/>
    <mergeCell ref="F18:F19"/>
    <mergeCell ref="I18:I19"/>
    <mergeCell ref="J18:J19"/>
    <mergeCell ref="K18:K19"/>
    <mergeCell ref="B21:B23"/>
    <mergeCell ref="C21:C23"/>
    <mergeCell ref="D21:D23"/>
    <mergeCell ref="I21:I23"/>
    <mergeCell ref="J21:J23"/>
    <mergeCell ref="K21:K23"/>
    <mergeCell ref="L21:L23"/>
    <mergeCell ref="M21:M23"/>
    <mergeCell ref="I30:I32"/>
    <mergeCell ref="J30:J32"/>
    <mergeCell ref="K30:K32"/>
    <mergeCell ref="L30:L32"/>
    <mergeCell ref="M30:M32"/>
    <mergeCell ref="I37:I39"/>
    <mergeCell ref="J37:J39"/>
    <mergeCell ref="K37:K39"/>
    <mergeCell ref="L18:L19"/>
    <mergeCell ref="M18:M19"/>
    <mergeCell ref="I25:I28"/>
    <mergeCell ref="J25:J28"/>
    <mergeCell ref="K25:K28"/>
    <mergeCell ref="L25:L28"/>
    <mergeCell ref="M25:M28"/>
  </mergeCells>
  <hyperlinks>
    <hyperlink r:id="rId1" ref="E31"/>
    <hyperlink r:id="rId2" ref="E32"/>
  </hyperlinks>
  <printOptions gridLines="1" horizontalCentered="1" verticalCentered="1"/>
  <pageMargins bottom="0.75" footer="0.0" header="0.0" left="0.25" right="0.25" top="0.75"/>
  <pageSetup fitToHeight="0" paperSize="9" cellComments="atEnd" orientation="landscape" pageOrder="overThenDown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20.38"/>
    <col customWidth="1" min="4" max="4" width="53.88"/>
    <col customWidth="1" min="5" max="5" width="21.63"/>
    <col customWidth="1" min="6" max="6" width="12.25"/>
    <col customWidth="1" min="7" max="8" width="16.88"/>
    <col customWidth="1" min="9" max="9" width="30.25"/>
    <col customWidth="1" min="10" max="10" width="36.38"/>
    <col customWidth="1" min="11" max="11" width="19.38"/>
  </cols>
  <sheetData>
    <row r="1">
      <c r="A1" s="2"/>
      <c r="B1" s="1"/>
      <c r="C1" s="1"/>
      <c r="D1" s="1"/>
      <c r="E1" s="1"/>
      <c r="F1" s="1"/>
      <c r="G1" s="107"/>
      <c r="H1" s="10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48.0" customHeight="1">
      <c r="A2" s="1"/>
      <c r="B2" s="108" t="s">
        <v>289</v>
      </c>
      <c r="C2" s="4"/>
      <c r="D2" s="4"/>
      <c r="E2" s="4"/>
      <c r="F2" s="4"/>
      <c r="G2" s="4"/>
      <c r="H2" s="4"/>
      <c r="I2" s="4"/>
      <c r="J2" s="4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8"/>
      <c r="C3" s="4"/>
      <c r="D3" s="4"/>
      <c r="E3" s="4"/>
      <c r="F3" s="4"/>
      <c r="G3" s="4"/>
      <c r="H3" s="4"/>
      <c r="I3" s="4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1" t="s">
        <v>6</v>
      </c>
      <c r="C4" s="10" t="s">
        <v>202</v>
      </c>
      <c r="D4" s="10" t="s">
        <v>203</v>
      </c>
      <c r="E4" s="10" t="s">
        <v>204</v>
      </c>
      <c r="F4" s="10" t="s">
        <v>205</v>
      </c>
      <c r="G4" s="109" t="s">
        <v>206</v>
      </c>
      <c r="H4" s="109" t="s">
        <v>207</v>
      </c>
      <c r="I4" s="10" t="s">
        <v>208</v>
      </c>
      <c r="J4" s="13" t="s">
        <v>210</v>
      </c>
      <c r="K4" s="13" t="s">
        <v>211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8.75" customHeight="1">
      <c r="A5" s="15"/>
      <c r="B5" s="110">
        <v>46034.0</v>
      </c>
      <c r="C5" s="111" t="s">
        <v>213</v>
      </c>
      <c r="D5" s="111" t="s">
        <v>214</v>
      </c>
      <c r="E5" s="111" t="s">
        <v>215</v>
      </c>
      <c r="F5" s="111">
        <v>1.0</v>
      </c>
      <c r="G5" s="112">
        <v>24793.39</v>
      </c>
      <c r="H5" s="112">
        <v>24793.39</v>
      </c>
      <c r="I5" s="112">
        <f t="shared" ref="I5:I6" si="1">H5*21%+H5</f>
        <v>30000.0019</v>
      </c>
      <c r="J5" s="111"/>
      <c r="K5" s="111" t="s">
        <v>216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5"/>
      <c r="B6" s="113">
        <v>46034.0</v>
      </c>
      <c r="C6" s="114" t="s">
        <v>217</v>
      </c>
      <c r="D6" s="115" t="s">
        <v>218</v>
      </c>
      <c r="E6" s="115" t="s">
        <v>125</v>
      </c>
      <c r="F6" s="115">
        <v>1.0</v>
      </c>
      <c r="G6" s="116">
        <v>18551.33</v>
      </c>
      <c r="H6" s="117">
        <f>SUM(G6+G7)</f>
        <v>64542.12</v>
      </c>
      <c r="I6" s="118">
        <f t="shared" si="1"/>
        <v>78095.9652</v>
      </c>
      <c r="J6" s="111"/>
      <c r="K6" s="111" t="s">
        <v>216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15"/>
      <c r="B7" s="120"/>
      <c r="C7" s="120"/>
      <c r="D7" s="111" t="s">
        <v>220</v>
      </c>
      <c r="E7" s="111" t="s">
        <v>221</v>
      </c>
      <c r="F7" s="111">
        <v>1.0</v>
      </c>
      <c r="G7" s="112">
        <v>45990.79</v>
      </c>
      <c r="H7" s="120"/>
      <c r="I7" s="120"/>
      <c r="J7" s="111"/>
      <c r="K7" s="111" t="s">
        <v>216</v>
      </c>
      <c r="L7" s="26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15"/>
      <c r="B8" s="110">
        <v>46035.0</v>
      </c>
      <c r="C8" s="111" t="s">
        <v>222</v>
      </c>
      <c r="D8" s="111" t="s">
        <v>223</v>
      </c>
      <c r="E8" s="111" t="s">
        <v>215</v>
      </c>
      <c r="F8" s="111">
        <v>1.0</v>
      </c>
      <c r="G8" s="112">
        <v>18181.82</v>
      </c>
      <c r="H8" s="121">
        <f t="shared" ref="H8:I8" si="2">G8*21%+G8</f>
        <v>22000.0022</v>
      </c>
      <c r="I8" s="112">
        <f t="shared" si="2"/>
        <v>26620.00266</v>
      </c>
      <c r="J8" s="122"/>
      <c r="K8" s="111" t="s">
        <v>216</v>
      </c>
      <c r="L8" s="26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5"/>
      <c r="B9" s="110">
        <v>46106.0</v>
      </c>
      <c r="C9" s="111" t="s">
        <v>290</v>
      </c>
      <c r="D9" s="111" t="s">
        <v>291</v>
      </c>
      <c r="E9" s="111" t="s">
        <v>215</v>
      </c>
      <c r="F9" s="111">
        <v>1.0</v>
      </c>
      <c r="G9" s="112">
        <v>289256.2</v>
      </c>
      <c r="H9" s="112">
        <f t="shared" ref="H9:H22" si="3">SUM(G9)</f>
        <v>289256.2</v>
      </c>
      <c r="I9" s="112">
        <f t="shared" ref="I9:I22" si="4">H9*21%+H9</f>
        <v>350000.002</v>
      </c>
      <c r="J9" s="111"/>
      <c r="K9" s="111" t="s">
        <v>216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15"/>
      <c r="B10" s="110">
        <v>46108.0</v>
      </c>
      <c r="C10" s="111" t="s">
        <v>292</v>
      </c>
      <c r="D10" s="111" t="s">
        <v>293</v>
      </c>
      <c r="E10" s="111" t="s">
        <v>215</v>
      </c>
      <c r="F10" s="111">
        <v>1.0</v>
      </c>
      <c r="G10" s="112">
        <v>37190.08</v>
      </c>
      <c r="H10" s="112">
        <f t="shared" si="3"/>
        <v>37190.08</v>
      </c>
      <c r="I10" s="112">
        <f t="shared" si="4"/>
        <v>44999.9968</v>
      </c>
      <c r="J10" s="111" t="s">
        <v>294</v>
      </c>
      <c r="K10" s="111" t="s">
        <v>216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5"/>
      <c r="B11" s="110">
        <v>46120.0</v>
      </c>
      <c r="C11" s="111" t="s">
        <v>295</v>
      </c>
      <c r="D11" s="111" t="s">
        <v>296</v>
      </c>
      <c r="E11" s="111" t="s">
        <v>221</v>
      </c>
      <c r="F11" s="111">
        <v>3.0</v>
      </c>
      <c r="G11" s="112">
        <v>22314.05</v>
      </c>
      <c r="H11" s="112">
        <f t="shared" si="3"/>
        <v>22314.05</v>
      </c>
      <c r="I11" s="112">
        <f t="shared" si="4"/>
        <v>27000.0005</v>
      </c>
      <c r="J11" s="111"/>
      <c r="K11" s="111" t="s">
        <v>216</v>
      </c>
      <c r="L11" s="26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5"/>
      <c r="B12" s="110">
        <v>46126.0</v>
      </c>
      <c r="C12" s="111" t="s">
        <v>297</v>
      </c>
      <c r="D12" s="111" t="s">
        <v>298</v>
      </c>
      <c r="E12" s="111" t="s">
        <v>215</v>
      </c>
      <c r="F12" s="111">
        <v>1.0</v>
      </c>
      <c r="G12" s="112">
        <v>66115.7</v>
      </c>
      <c r="H12" s="112">
        <f t="shared" si="3"/>
        <v>66115.7</v>
      </c>
      <c r="I12" s="112">
        <f t="shared" si="4"/>
        <v>79999.997</v>
      </c>
      <c r="J12" s="111"/>
      <c r="K12" s="111" t="s">
        <v>216</v>
      </c>
      <c r="L12" s="26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15"/>
      <c r="B13" s="110"/>
      <c r="C13" s="111"/>
      <c r="D13" s="111"/>
      <c r="E13" s="111"/>
      <c r="F13" s="111"/>
      <c r="G13" s="121"/>
      <c r="H13" s="112">
        <f t="shared" si="3"/>
        <v>0</v>
      </c>
      <c r="I13" s="112">
        <f t="shared" si="4"/>
        <v>0</v>
      </c>
      <c r="J13" s="122"/>
      <c r="K13" s="17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15"/>
      <c r="B14" s="110"/>
      <c r="C14" s="111"/>
      <c r="D14" s="111"/>
      <c r="E14" s="111"/>
      <c r="F14" s="111"/>
      <c r="G14" s="121"/>
      <c r="H14" s="112">
        <f t="shared" si="3"/>
        <v>0</v>
      </c>
      <c r="I14" s="112">
        <f t="shared" si="4"/>
        <v>0</v>
      </c>
      <c r="J14" s="122"/>
      <c r="K14" s="17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15"/>
      <c r="B15" s="110"/>
      <c r="C15" s="111"/>
      <c r="D15" s="111"/>
      <c r="E15" s="111"/>
      <c r="F15" s="111"/>
      <c r="G15" s="121"/>
      <c r="H15" s="112">
        <f t="shared" si="3"/>
        <v>0</v>
      </c>
      <c r="I15" s="112">
        <f t="shared" si="4"/>
        <v>0</v>
      </c>
      <c r="J15" s="122"/>
      <c r="K15" s="28"/>
      <c r="L15" s="26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15"/>
      <c r="B16" s="110"/>
      <c r="C16" s="111"/>
      <c r="D16" s="111"/>
      <c r="E16" s="122"/>
      <c r="F16" s="111"/>
      <c r="G16" s="121"/>
      <c r="H16" s="112">
        <f t="shared" si="3"/>
        <v>0</v>
      </c>
      <c r="I16" s="112">
        <f t="shared" si="4"/>
        <v>0</v>
      </c>
      <c r="J16" s="111"/>
      <c r="K16" s="17"/>
      <c r="L16" s="26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15"/>
      <c r="B17" s="110"/>
      <c r="C17" s="111"/>
      <c r="D17" s="111"/>
      <c r="E17" s="111"/>
      <c r="F17" s="111"/>
      <c r="G17" s="121"/>
      <c r="H17" s="112">
        <f t="shared" si="3"/>
        <v>0</v>
      </c>
      <c r="I17" s="112">
        <f t="shared" si="4"/>
        <v>0</v>
      </c>
      <c r="J17" s="111"/>
      <c r="K17" s="17"/>
      <c r="L17" s="26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15"/>
      <c r="B18" s="110"/>
      <c r="C18" s="111"/>
      <c r="D18" s="111"/>
      <c r="E18" s="122"/>
      <c r="F18" s="111"/>
      <c r="G18" s="121"/>
      <c r="H18" s="112">
        <f t="shared" si="3"/>
        <v>0</v>
      </c>
      <c r="I18" s="112">
        <f t="shared" si="4"/>
        <v>0</v>
      </c>
      <c r="J18" s="111"/>
      <c r="K18" s="17"/>
      <c r="L18" s="26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15"/>
      <c r="B19" s="110"/>
      <c r="C19" s="111"/>
      <c r="D19" s="111"/>
      <c r="E19" s="111"/>
      <c r="F19" s="111"/>
      <c r="G19" s="112"/>
      <c r="H19" s="112">
        <f t="shared" si="3"/>
        <v>0</v>
      </c>
      <c r="I19" s="112">
        <f t="shared" si="4"/>
        <v>0</v>
      </c>
      <c r="J19" s="111"/>
      <c r="K19" s="17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15"/>
      <c r="B20" s="110"/>
      <c r="C20" s="111"/>
      <c r="D20" s="111"/>
      <c r="E20" s="122"/>
      <c r="F20" s="111"/>
      <c r="G20" s="112"/>
      <c r="H20" s="112">
        <f t="shared" si="3"/>
        <v>0</v>
      </c>
      <c r="I20" s="112">
        <f t="shared" si="4"/>
        <v>0</v>
      </c>
      <c r="J20" s="122"/>
      <c r="K20" s="28"/>
      <c r="L20" s="26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>
      <c r="A21" s="15"/>
      <c r="B21" s="110"/>
      <c r="C21" s="111"/>
      <c r="D21" s="111"/>
      <c r="E21" s="111"/>
      <c r="F21" s="111"/>
      <c r="G21" s="121"/>
      <c r="H21" s="112">
        <f t="shared" si="3"/>
        <v>0</v>
      </c>
      <c r="I21" s="112">
        <f t="shared" si="4"/>
        <v>0</v>
      </c>
      <c r="J21" s="122"/>
      <c r="K21" s="28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15"/>
      <c r="B22" s="110"/>
      <c r="C22" s="111"/>
      <c r="D22" s="111"/>
      <c r="E22" s="111"/>
      <c r="F22" s="111"/>
      <c r="G22" s="121"/>
      <c r="H22" s="112">
        <f t="shared" si="3"/>
        <v>0</v>
      </c>
      <c r="I22" s="112">
        <f t="shared" si="4"/>
        <v>0</v>
      </c>
      <c r="J22" s="122"/>
      <c r="K22" s="28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15"/>
      <c r="B23" s="110"/>
      <c r="C23" s="111"/>
      <c r="D23" s="111"/>
      <c r="E23" s="111"/>
      <c r="F23" s="111"/>
      <c r="G23" s="121"/>
      <c r="H23" s="121">
        <f t="shared" ref="H23:I23" si="5">G23*21%+G23</f>
        <v>0</v>
      </c>
      <c r="I23" s="112">
        <f t="shared" si="5"/>
        <v>0</v>
      </c>
      <c r="J23" s="122"/>
      <c r="K23" s="28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15"/>
      <c r="B24" s="110"/>
      <c r="C24" s="111"/>
      <c r="D24" s="111"/>
      <c r="E24" s="111"/>
      <c r="F24" s="111"/>
      <c r="G24" s="112"/>
      <c r="H24" s="121">
        <f t="shared" ref="H24:I24" si="6">G24*21%+G24</f>
        <v>0</v>
      </c>
      <c r="I24" s="112">
        <f t="shared" si="6"/>
        <v>0</v>
      </c>
      <c r="J24" s="111"/>
      <c r="K24" s="28"/>
      <c r="L24" s="26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15"/>
      <c r="B25" s="110"/>
      <c r="C25" s="111"/>
      <c r="D25" s="111"/>
      <c r="E25" s="111"/>
      <c r="F25" s="111"/>
      <c r="G25" s="121"/>
      <c r="H25" s="121">
        <f t="shared" ref="H25:I25" si="7">G25*21%+G25</f>
        <v>0</v>
      </c>
      <c r="I25" s="112">
        <f t="shared" si="7"/>
        <v>0</v>
      </c>
      <c r="J25" s="111"/>
      <c r="K25" s="28"/>
      <c r="L25" s="26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15"/>
      <c r="B26" s="110"/>
      <c r="C26" s="111"/>
      <c r="D26" s="111"/>
      <c r="E26" s="111"/>
      <c r="F26" s="111"/>
      <c r="G26" s="121"/>
      <c r="H26" s="121">
        <f t="shared" ref="H26:I26" si="8">G26*21%+G26</f>
        <v>0</v>
      </c>
      <c r="I26" s="112">
        <f t="shared" si="8"/>
        <v>0</v>
      </c>
      <c r="J26" s="111"/>
      <c r="K26" s="28"/>
      <c r="L26" s="26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15"/>
      <c r="B27" s="110"/>
      <c r="C27" s="111"/>
      <c r="D27" s="111"/>
      <c r="E27" s="111"/>
      <c r="F27" s="111"/>
      <c r="G27" s="112"/>
      <c r="H27" s="121">
        <f t="shared" ref="H27:I27" si="9">G27*21%+G27</f>
        <v>0</v>
      </c>
      <c r="I27" s="112">
        <f t="shared" si="9"/>
        <v>0</v>
      </c>
      <c r="J27" s="122"/>
      <c r="K27" s="28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5"/>
      <c r="B28" s="110"/>
      <c r="C28" s="111"/>
      <c r="D28" s="111"/>
      <c r="E28" s="111"/>
      <c r="F28" s="111"/>
      <c r="G28" s="112"/>
      <c r="H28" s="121">
        <f t="shared" ref="H28:I28" si="10">G28*21%+G28</f>
        <v>0</v>
      </c>
      <c r="I28" s="112">
        <f t="shared" si="10"/>
        <v>0</v>
      </c>
      <c r="J28" s="111"/>
      <c r="K28" s="28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5"/>
      <c r="B29" s="110"/>
      <c r="C29" s="111"/>
      <c r="D29" s="111"/>
      <c r="E29" s="111"/>
      <c r="F29" s="111"/>
      <c r="G29" s="112"/>
      <c r="H29" s="121">
        <f t="shared" ref="H29:I29" si="11">G29*21%+G29</f>
        <v>0</v>
      </c>
      <c r="I29" s="112">
        <f t="shared" si="11"/>
        <v>0</v>
      </c>
      <c r="J29" s="122"/>
      <c r="K29" s="28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76"/>
      <c r="B30" s="134"/>
      <c r="C30" s="122"/>
      <c r="D30" s="122"/>
      <c r="E30" s="122"/>
      <c r="F30" s="122"/>
      <c r="G30" s="121"/>
      <c r="H30" s="121">
        <f t="shared" ref="H30:I30" si="12">G30*21%+G30</f>
        <v>0</v>
      </c>
      <c r="I30" s="112">
        <f t="shared" si="12"/>
        <v>0</v>
      </c>
      <c r="J30" s="122"/>
      <c r="K30" s="28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32"/>
      <c r="C31" s="122"/>
      <c r="D31" s="122"/>
      <c r="E31" s="122"/>
      <c r="F31" s="122"/>
      <c r="G31" s="121"/>
      <c r="H31" s="121">
        <f t="shared" ref="H31:I31" si="13">G31*21%+G31</f>
        <v>0</v>
      </c>
      <c r="I31" s="112">
        <f t="shared" si="13"/>
        <v>0</v>
      </c>
      <c r="J31" s="122"/>
      <c r="K31" s="28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32"/>
      <c r="C32" s="122"/>
      <c r="D32" s="122"/>
      <c r="E32" s="122"/>
      <c r="F32" s="122"/>
      <c r="G32" s="121"/>
      <c r="H32" s="121">
        <f t="shared" ref="H32:I32" si="14">G32*21%+G32</f>
        <v>0</v>
      </c>
      <c r="I32" s="112">
        <f t="shared" si="14"/>
        <v>0</v>
      </c>
      <c r="J32" s="122"/>
      <c r="K32" s="28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32"/>
      <c r="C33" s="122"/>
      <c r="D33" s="122"/>
      <c r="E33" s="122"/>
      <c r="F33" s="122"/>
      <c r="G33" s="121"/>
      <c r="H33" s="121">
        <f t="shared" ref="H33:I33" si="15">G33*21%+G33</f>
        <v>0</v>
      </c>
      <c r="I33" s="112">
        <f t="shared" si="15"/>
        <v>0</v>
      </c>
      <c r="J33" s="122"/>
      <c r="K33" s="28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32"/>
      <c r="C34" s="122"/>
      <c r="D34" s="122"/>
      <c r="E34" s="122"/>
      <c r="F34" s="122"/>
      <c r="G34" s="121"/>
      <c r="H34" s="121">
        <f t="shared" ref="H34:I34" si="16">G34*21%+G34</f>
        <v>0</v>
      </c>
      <c r="I34" s="112">
        <f t="shared" si="16"/>
        <v>0</v>
      </c>
      <c r="J34" s="122"/>
      <c r="K34" s="28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32"/>
      <c r="C35" s="122"/>
      <c r="D35" s="122"/>
      <c r="E35" s="122"/>
      <c r="F35" s="122"/>
      <c r="G35" s="121"/>
      <c r="H35" s="121">
        <f t="shared" ref="H35:I35" si="17">G35*21%+G35</f>
        <v>0</v>
      </c>
      <c r="I35" s="112">
        <f t="shared" si="17"/>
        <v>0</v>
      </c>
      <c r="J35" s="122"/>
      <c r="K35" s="28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32"/>
      <c r="C36" s="122"/>
      <c r="D36" s="122"/>
      <c r="E36" s="122"/>
      <c r="F36" s="122"/>
      <c r="G36" s="121"/>
      <c r="H36" s="121">
        <f t="shared" ref="H36:I36" si="18">G36*21%+G36</f>
        <v>0</v>
      </c>
      <c r="I36" s="112">
        <f t="shared" si="18"/>
        <v>0</v>
      </c>
      <c r="J36" s="122"/>
      <c r="K36" s="28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32"/>
      <c r="C37" s="122"/>
      <c r="D37" s="122"/>
      <c r="E37" s="122"/>
      <c r="F37" s="122"/>
      <c r="G37" s="121"/>
      <c r="H37" s="121">
        <f t="shared" ref="H37:I37" si="19">G37*21%+G37</f>
        <v>0</v>
      </c>
      <c r="I37" s="112">
        <f t="shared" si="19"/>
        <v>0</v>
      </c>
      <c r="J37" s="122"/>
      <c r="K37" s="28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32"/>
      <c r="C38" s="122"/>
      <c r="D38" s="122"/>
      <c r="E38" s="122"/>
      <c r="F38" s="122"/>
      <c r="G38" s="121"/>
      <c r="H38" s="121">
        <f t="shared" ref="H38:I38" si="20">G38*21%+G38</f>
        <v>0</v>
      </c>
      <c r="I38" s="112">
        <f t="shared" si="20"/>
        <v>0</v>
      </c>
      <c r="J38" s="122"/>
      <c r="K38" s="28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32"/>
      <c r="C39" s="122"/>
      <c r="D39" s="122"/>
      <c r="E39" s="122"/>
      <c r="F39" s="122"/>
      <c r="G39" s="121"/>
      <c r="H39" s="121">
        <f t="shared" ref="H39:I39" si="21">G39*21%+G39</f>
        <v>0</v>
      </c>
      <c r="I39" s="112">
        <f t="shared" si="21"/>
        <v>0</v>
      </c>
      <c r="J39" s="122"/>
      <c r="K39" s="28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32"/>
      <c r="C40" s="122"/>
      <c r="D40" s="122"/>
      <c r="E40" s="122"/>
      <c r="F40" s="122"/>
      <c r="G40" s="121"/>
      <c r="H40" s="121">
        <f t="shared" ref="H40:I40" si="22">G40*21%+G40</f>
        <v>0</v>
      </c>
      <c r="I40" s="112">
        <f t="shared" si="22"/>
        <v>0</v>
      </c>
      <c r="J40" s="122"/>
      <c r="K40" s="28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32"/>
      <c r="C41" s="122"/>
      <c r="D41" s="122"/>
      <c r="E41" s="122"/>
      <c r="F41" s="122"/>
      <c r="G41" s="121"/>
      <c r="H41" s="121">
        <f t="shared" ref="H41:I41" si="23">G41*21%+G41</f>
        <v>0</v>
      </c>
      <c r="I41" s="112">
        <f t="shared" si="23"/>
        <v>0</v>
      </c>
      <c r="J41" s="122"/>
      <c r="K41" s="28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32"/>
      <c r="C42" s="122"/>
      <c r="D42" s="122"/>
      <c r="E42" s="122"/>
      <c r="F42" s="122"/>
      <c r="G42" s="121"/>
      <c r="H42" s="121">
        <f t="shared" ref="H42:I42" si="24">G42*21%+G42</f>
        <v>0</v>
      </c>
      <c r="I42" s="112">
        <f t="shared" si="24"/>
        <v>0</v>
      </c>
      <c r="J42" s="122"/>
      <c r="K42" s="28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32"/>
      <c r="C43" s="122"/>
      <c r="D43" s="122"/>
      <c r="E43" s="122"/>
      <c r="F43" s="122"/>
      <c r="G43" s="121"/>
      <c r="H43" s="121">
        <f t="shared" ref="H43:I43" si="25">G43*21%+G43</f>
        <v>0</v>
      </c>
      <c r="I43" s="112">
        <f t="shared" si="25"/>
        <v>0</v>
      </c>
      <c r="J43" s="122"/>
      <c r="K43" s="28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32"/>
      <c r="C44" s="122"/>
      <c r="D44" s="122"/>
      <c r="E44" s="122"/>
      <c r="F44" s="122"/>
      <c r="G44" s="121"/>
      <c r="H44" s="121">
        <f t="shared" ref="H44:I44" si="26">G44*21%+G44</f>
        <v>0</v>
      </c>
      <c r="I44" s="112">
        <f t="shared" si="26"/>
        <v>0</v>
      </c>
      <c r="J44" s="122"/>
      <c r="K44" s="28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32"/>
      <c r="C45" s="122"/>
      <c r="D45" s="122"/>
      <c r="E45" s="122"/>
      <c r="F45" s="122"/>
      <c r="G45" s="121"/>
      <c r="H45" s="121">
        <f t="shared" ref="H45:I45" si="27">G45*21%+G45</f>
        <v>0</v>
      </c>
      <c r="I45" s="112">
        <f t="shared" si="27"/>
        <v>0</v>
      </c>
      <c r="J45" s="122"/>
      <c r="K45" s="28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32"/>
      <c r="C46" s="122"/>
      <c r="D46" s="122"/>
      <c r="E46" s="122"/>
      <c r="F46" s="122"/>
      <c r="G46" s="121"/>
      <c r="H46" s="121">
        <f t="shared" ref="H46:I46" si="28">G46*21%+G46</f>
        <v>0</v>
      </c>
      <c r="I46" s="112">
        <f t="shared" si="28"/>
        <v>0</v>
      </c>
      <c r="J46" s="122"/>
      <c r="K46" s="28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32"/>
      <c r="C47" s="122"/>
      <c r="D47" s="122"/>
      <c r="E47" s="122"/>
      <c r="F47" s="122"/>
      <c r="G47" s="121"/>
      <c r="H47" s="121">
        <f t="shared" ref="H47:I47" si="29">G47*21%+G47</f>
        <v>0</v>
      </c>
      <c r="I47" s="112">
        <f t="shared" si="29"/>
        <v>0</v>
      </c>
      <c r="J47" s="122"/>
      <c r="K47" s="28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32"/>
      <c r="C48" s="122"/>
      <c r="D48" s="122"/>
      <c r="E48" s="122"/>
      <c r="F48" s="122"/>
      <c r="G48" s="121"/>
      <c r="H48" s="121">
        <f t="shared" ref="H48:I48" si="30">G48*21%+G48</f>
        <v>0</v>
      </c>
      <c r="I48" s="112">
        <f t="shared" si="30"/>
        <v>0</v>
      </c>
      <c r="J48" s="122"/>
      <c r="K48" s="28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32"/>
      <c r="C49" s="122"/>
      <c r="D49" s="122"/>
      <c r="E49" s="122"/>
      <c r="F49" s="122"/>
      <c r="G49" s="121"/>
      <c r="H49" s="121">
        <f t="shared" ref="H49:I49" si="31">G49*21%+G49</f>
        <v>0</v>
      </c>
      <c r="I49" s="112">
        <f t="shared" si="31"/>
        <v>0</v>
      </c>
      <c r="J49" s="122"/>
      <c r="K49" s="28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32"/>
      <c r="C50" s="122"/>
      <c r="D50" s="122"/>
      <c r="E50" s="122"/>
      <c r="F50" s="122"/>
      <c r="G50" s="121"/>
      <c r="H50" s="121">
        <f t="shared" ref="H50:I50" si="32">G50*21%+G50</f>
        <v>0</v>
      </c>
      <c r="I50" s="112">
        <f t="shared" si="32"/>
        <v>0</v>
      </c>
      <c r="J50" s="122"/>
      <c r="K50" s="28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32"/>
      <c r="C51" s="122"/>
      <c r="D51" s="122"/>
      <c r="E51" s="122"/>
      <c r="F51" s="122"/>
      <c r="G51" s="121"/>
      <c r="H51" s="121">
        <f t="shared" ref="H51:I51" si="33">G51*21%+G51</f>
        <v>0</v>
      </c>
      <c r="I51" s="112">
        <f t="shared" si="33"/>
        <v>0</v>
      </c>
      <c r="J51" s="122"/>
      <c r="K51" s="28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32"/>
      <c r="C52" s="122"/>
      <c r="D52" s="122"/>
      <c r="E52" s="122"/>
      <c r="F52" s="122"/>
      <c r="G52" s="121"/>
      <c r="H52" s="121">
        <f t="shared" ref="H52:I52" si="34">G52*21%+G52</f>
        <v>0</v>
      </c>
      <c r="I52" s="112">
        <f t="shared" si="34"/>
        <v>0</v>
      </c>
      <c r="J52" s="122"/>
      <c r="K52" s="28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32"/>
      <c r="C53" s="122"/>
      <c r="D53" s="122"/>
      <c r="E53" s="122"/>
      <c r="F53" s="122"/>
      <c r="G53" s="121"/>
      <c r="H53" s="121">
        <f t="shared" ref="H53:I53" si="35">G53*21%+G53</f>
        <v>0</v>
      </c>
      <c r="I53" s="112">
        <f t="shared" si="35"/>
        <v>0</v>
      </c>
      <c r="J53" s="122"/>
      <c r="K53" s="28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32"/>
      <c r="C54" s="122"/>
      <c r="D54" s="122"/>
      <c r="E54" s="122"/>
      <c r="F54" s="122"/>
      <c r="G54" s="121"/>
      <c r="H54" s="121">
        <f t="shared" ref="H54:I54" si="36">G54*21%+G54</f>
        <v>0</v>
      </c>
      <c r="I54" s="112">
        <f t="shared" si="36"/>
        <v>0</v>
      </c>
      <c r="J54" s="122"/>
      <c r="K54" s="28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32"/>
      <c r="C55" s="122"/>
      <c r="D55" s="122"/>
      <c r="E55" s="122"/>
      <c r="F55" s="122"/>
      <c r="G55" s="121"/>
      <c r="H55" s="121">
        <f t="shared" ref="H55:I55" si="37">G55*21%+G55</f>
        <v>0</v>
      </c>
      <c r="I55" s="112">
        <f t="shared" si="37"/>
        <v>0</v>
      </c>
      <c r="J55" s="122"/>
      <c r="K55" s="28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32"/>
      <c r="C56" s="122"/>
      <c r="D56" s="122"/>
      <c r="E56" s="122"/>
      <c r="F56" s="122"/>
      <c r="G56" s="121"/>
      <c r="H56" s="121">
        <f t="shared" ref="H56:I56" si="38">G56*21%+G56</f>
        <v>0</v>
      </c>
      <c r="I56" s="112">
        <f t="shared" si="38"/>
        <v>0</v>
      </c>
      <c r="J56" s="122"/>
      <c r="K56" s="28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32"/>
      <c r="C57" s="122"/>
      <c r="D57" s="122"/>
      <c r="E57" s="122"/>
      <c r="F57" s="122"/>
      <c r="G57" s="121"/>
      <c r="H57" s="121">
        <f t="shared" ref="H57:I57" si="39">G57*21%+G57</f>
        <v>0</v>
      </c>
      <c r="I57" s="112">
        <f t="shared" si="39"/>
        <v>0</v>
      </c>
      <c r="J57" s="122"/>
      <c r="K57" s="28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32"/>
      <c r="C58" s="122"/>
      <c r="D58" s="122"/>
      <c r="E58" s="122"/>
      <c r="F58" s="122"/>
      <c r="G58" s="121"/>
      <c r="H58" s="121">
        <f t="shared" ref="H58:I58" si="40">G58*21%+G58</f>
        <v>0</v>
      </c>
      <c r="I58" s="112">
        <f t="shared" si="40"/>
        <v>0</v>
      </c>
      <c r="J58" s="122"/>
      <c r="K58" s="28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32"/>
      <c r="C59" s="122"/>
      <c r="D59" s="122"/>
      <c r="E59" s="122"/>
      <c r="F59" s="122"/>
      <c r="G59" s="121"/>
      <c r="H59" s="121">
        <f t="shared" ref="H59:I59" si="41">G59*21%+G59</f>
        <v>0</v>
      </c>
      <c r="I59" s="112">
        <f t="shared" si="41"/>
        <v>0</v>
      </c>
      <c r="J59" s="122"/>
      <c r="K59" s="28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32"/>
      <c r="C60" s="122"/>
      <c r="D60" s="122"/>
      <c r="E60" s="122"/>
      <c r="F60" s="122"/>
      <c r="G60" s="121"/>
      <c r="H60" s="121">
        <f t="shared" ref="H60:I60" si="42">G60*21%+G60</f>
        <v>0</v>
      </c>
      <c r="I60" s="112">
        <f t="shared" si="42"/>
        <v>0</v>
      </c>
      <c r="J60" s="122"/>
      <c r="K60" s="28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32"/>
      <c r="C61" s="122"/>
      <c r="D61" s="122"/>
      <c r="E61" s="122"/>
      <c r="F61" s="122"/>
      <c r="G61" s="121"/>
      <c r="H61" s="121">
        <f t="shared" ref="H61:I61" si="43">G61*21%+G61</f>
        <v>0</v>
      </c>
      <c r="I61" s="112">
        <f t="shared" si="43"/>
        <v>0</v>
      </c>
      <c r="J61" s="122"/>
      <c r="K61" s="28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32"/>
      <c r="C62" s="122"/>
      <c r="D62" s="122"/>
      <c r="E62" s="122"/>
      <c r="F62" s="122"/>
      <c r="G62" s="121"/>
      <c r="H62" s="121">
        <f t="shared" ref="H62:I62" si="44">G62*21%+G62</f>
        <v>0</v>
      </c>
      <c r="I62" s="112">
        <f t="shared" si="44"/>
        <v>0</v>
      </c>
      <c r="J62" s="122"/>
      <c r="K62" s="28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32"/>
      <c r="C63" s="122"/>
      <c r="D63" s="122"/>
      <c r="E63" s="122"/>
      <c r="F63" s="122"/>
      <c r="G63" s="121"/>
      <c r="H63" s="121">
        <f t="shared" ref="H63:I63" si="45">G63*21%+G63</f>
        <v>0</v>
      </c>
      <c r="I63" s="112">
        <f t="shared" si="45"/>
        <v>0</v>
      </c>
      <c r="J63" s="122"/>
      <c r="K63" s="28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32"/>
      <c r="C64" s="122"/>
      <c r="D64" s="122"/>
      <c r="E64" s="122"/>
      <c r="F64" s="122"/>
      <c r="G64" s="121"/>
      <c r="H64" s="121">
        <f t="shared" ref="H64:I64" si="46">G64*21%+G64</f>
        <v>0</v>
      </c>
      <c r="I64" s="112">
        <f t="shared" si="46"/>
        <v>0</v>
      </c>
      <c r="J64" s="122"/>
      <c r="K64" s="28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32"/>
      <c r="C65" s="122"/>
      <c r="D65" s="122"/>
      <c r="E65" s="122"/>
      <c r="F65" s="122"/>
      <c r="G65" s="121"/>
      <c r="H65" s="121">
        <f t="shared" ref="H65:I65" si="47">G65*21%+G65</f>
        <v>0</v>
      </c>
      <c r="I65" s="112">
        <f t="shared" si="47"/>
        <v>0</v>
      </c>
      <c r="J65" s="122"/>
      <c r="K65" s="28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32"/>
      <c r="C66" s="122"/>
      <c r="D66" s="122"/>
      <c r="E66" s="122"/>
      <c r="F66" s="122"/>
      <c r="G66" s="121"/>
      <c r="H66" s="121">
        <f t="shared" ref="H66:I66" si="48">G66*21%+G66</f>
        <v>0</v>
      </c>
      <c r="I66" s="112">
        <f t="shared" si="48"/>
        <v>0</v>
      </c>
      <c r="J66" s="122"/>
      <c r="K66" s="28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32"/>
      <c r="C67" s="122"/>
      <c r="D67" s="122"/>
      <c r="E67" s="122"/>
      <c r="F67" s="122"/>
      <c r="G67" s="121"/>
      <c r="H67" s="121">
        <f t="shared" ref="H67:I67" si="49">G67*21%+G67</f>
        <v>0</v>
      </c>
      <c r="I67" s="112">
        <f t="shared" si="49"/>
        <v>0</v>
      </c>
      <c r="J67" s="122"/>
      <c r="K67" s="28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32"/>
      <c r="C68" s="122"/>
      <c r="D68" s="122"/>
      <c r="E68" s="122"/>
      <c r="F68" s="122"/>
      <c r="G68" s="121"/>
      <c r="H68" s="121">
        <f t="shared" ref="H68:I68" si="50">G68*21%+G68</f>
        <v>0</v>
      </c>
      <c r="I68" s="112">
        <f t="shared" si="50"/>
        <v>0</v>
      </c>
      <c r="J68" s="122"/>
      <c r="K68" s="28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32"/>
      <c r="C69" s="122"/>
      <c r="D69" s="122"/>
      <c r="E69" s="122"/>
      <c r="F69" s="122"/>
      <c r="G69" s="121"/>
      <c r="H69" s="121">
        <f t="shared" ref="H69:I69" si="51">G69*21%+G69</f>
        <v>0</v>
      </c>
      <c r="I69" s="112">
        <f t="shared" si="51"/>
        <v>0</v>
      </c>
      <c r="J69" s="122"/>
      <c r="K69" s="28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32"/>
      <c r="C70" s="122"/>
      <c r="D70" s="122"/>
      <c r="E70" s="122"/>
      <c r="F70" s="122"/>
      <c r="G70" s="121"/>
      <c r="H70" s="121">
        <f t="shared" ref="H70:I70" si="52">G70*21%+G70</f>
        <v>0</v>
      </c>
      <c r="I70" s="112">
        <f t="shared" si="52"/>
        <v>0</v>
      </c>
      <c r="J70" s="122"/>
      <c r="K70" s="28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32"/>
      <c r="C71" s="122"/>
      <c r="D71" s="122"/>
      <c r="E71" s="122"/>
      <c r="F71" s="122"/>
      <c r="G71" s="121"/>
      <c r="H71" s="121">
        <f t="shared" ref="H71:I71" si="53">G71*21%+G71</f>
        <v>0</v>
      </c>
      <c r="I71" s="112">
        <f t="shared" si="53"/>
        <v>0</v>
      </c>
      <c r="J71" s="122"/>
      <c r="K71" s="28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32"/>
      <c r="C72" s="122"/>
      <c r="D72" s="122"/>
      <c r="E72" s="122"/>
      <c r="F72" s="122"/>
      <c r="G72" s="121"/>
      <c r="H72" s="121">
        <f t="shared" ref="H72:I72" si="54">G72*21%+G72</f>
        <v>0</v>
      </c>
      <c r="I72" s="112">
        <f t="shared" si="54"/>
        <v>0</v>
      </c>
      <c r="J72" s="122"/>
      <c r="K72" s="28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32"/>
      <c r="C73" s="122"/>
      <c r="D73" s="122"/>
      <c r="E73" s="122"/>
      <c r="F73" s="122"/>
      <c r="G73" s="121"/>
      <c r="H73" s="121">
        <f t="shared" ref="H73:I73" si="55">G73*21%+G73</f>
        <v>0</v>
      </c>
      <c r="I73" s="112">
        <f t="shared" si="55"/>
        <v>0</v>
      </c>
      <c r="J73" s="122"/>
      <c r="K73" s="28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32"/>
      <c r="C74" s="122"/>
      <c r="D74" s="122"/>
      <c r="E74" s="122"/>
      <c r="F74" s="122"/>
      <c r="G74" s="121"/>
      <c r="H74" s="121">
        <f t="shared" ref="H74:I74" si="56">G74*21%+G74</f>
        <v>0</v>
      </c>
      <c r="I74" s="112">
        <f t="shared" si="56"/>
        <v>0</v>
      </c>
      <c r="J74" s="122"/>
      <c r="K74" s="28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32"/>
      <c r="C75" s="122"/>
      <c r="D75" s="122"/>
      <c r="E75" s="122"/>
      <c r="F75" s="122"/>
      <c r="G75" s="121"/>
      <c r="H75" s="121">
        <f t="shared" ref="H75:I75" si="57">G75*21%+G75</f>
        <v>0</v>
      </c>
      <c r="I75" s="112">
        <f t="shared" si="57"/>
        <v>0</v>
      </c>
      <c r="J75" s="122"/>
      <c r="K75" s="28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32"/>
      <c r="C76" s="122"/>
      <c r="D76" s="122"/>
      <c r="E76" s="122"/>
      <c r="F76" s="122"/>
      <c r="G76" s="121"/>
      <c r="H76" s="121">
        <f t="shared" ref="H76:I76" si="58">G76*21%+G76</f>
        <v>0</v>
      </c>
      <c r="I76" s="112">
        <f t="shared" si="58"/>
        <v>0</v>
      </c>
      <c r="J76" s="122"/>
      <c r="K76" s="28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32"/>
      <c r="C77" s="122"/>
      <c r="D77" s="122"/>
      <c r="E77" s="122"/>
      <c r="F77" s="122"/>
      <c r="G77" s="121"/>
      <c r="H77" s="121">
        <f t="shared" ref="H77:I77" si="59">G77*21%+G77</f>
        <v>0</v>
      </c>
      <c r="I77" s="112">
        <f t="shared" si="59"/>
        <v>0</v>
      </c>
      <c r="J77" s="122"/>
      <c r="K77" s="28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32"/>
      <c r="C78" s="122"/>
      <c r="D78" s="122"/>
      <c r="E78" s="122"/>
      <c r="F78" s="122"/>
      <c r="G78" s="121"/>
      <c r="H78" s="121">
        <f t="shared" ref="H78:I78" si="60">G78*21%+G78</f>
        <v>0</v>
      </c>
      <c r="I78" s="112">
        <f t="shared" si="60"/>
        <v>0</v>
      </c>
      <c r="J78" s="122"/>
      <c r="K78" s="28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32"/>
      <c r="C79" s="122"/>
      <c r="D79" s="122"/>
      <c r="E79" s="122"/>
      <c r="F79" s="122"/>
      <c r="G79" s="121"/>
      <c r="H79" s="121">
        <f t="shared" ref="H79:I79" si="61">G79*21%+G79</f>
        <v>0</v>
      </c>
      <c r="I79" s="112">
        <f t="shared" si="61"/>
        <v>0</v>
      </c>
      <c r="J79" s="122"/>
      <c r="K79" s="28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32"/>
      <c r="C80" s="122"/>
      <c r="D80" s="122"/>
      <c r="E80" s="122"/>
      <c r="F80" s="122"/>
      <c r="G80" s="121"/>
      <c r="H80" s="121">
        <f t="shared" ref="H80:I80" si="62">G80*21%+G80</f>
        <v>0</v>
      </c>
      <c r="I80" s="112">
        <f t="shared" si="62"/>
        <v>0</v>
      </c>
      <c r="J80" s="122"/>
      <c r="K80" s="28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32"/>
      <c r="C81" s="122"/>
      <c r="D81" s="122"/>
      <c r="E81" s="122"/>
      <c r="F81" s="122"/>
      <c r="G81" s="121"/>
      <c r="H81" s="121">
        <f t="shared" ref="H81:I81" si="63">G81*21%+G81</f>
        <v>0</v>
      </c>
      <c r="I81" s="112">
        <f t="shared" si="63"/>
        <v>0</v>
      </c>
      <c r="J81" s="122"/>
      <c r="K81" s="28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32"/>
      <c r="C82" s="122"/>
      <c r="D82" s="122"/>
      <c r="E82" s="122"/>
      <c r="F82" s="122"/>
      <c r="G82" s="121"/>
      <c r="H82" s="121">
        <f t="shared" ref="H82:I82" si="64">G82*21%+G82</f>
        <v>0</v>
      </c>
      <c r="I82" s="112">
        <f t="shared" si="64"/>
        <v>0</v>
      </c>
      <c r="J82" s="122"/>
      <c r="K82" s="28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32"/>
      <c r="C83" s="122"/>
      <c r="D83" s="122"/>
      <c r="E83" s="122"/>
      <c r="F83" s="122"/>
      <c r="G83" s="121"/>
      <c r="H83" s="121">
        <f t="shared" ref="H83:I83" si="65">G83*21%+G83</f>
        <v>0</v>
      </c>
      <c r="I83" s="112">
        <f t="shared" si="65"/>
        <v>0</v>
      </c>
      <c r="J83" s="122"/>
      <c r="K83" s="28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32"/>
      <c r="C84" s="122"/>
      <c r="D84" s="122"/>
      <c r="E84" s="122"/>
      <c r="F84" s="122"/>
      <c r="G84" s="121"/>
      <c r="H84" s="121">
        <f t="shared" ref="H84:I84" si="66">G84*21%+G84</f>
        <v>0</v>
      </c>
      <c r="I84" s="112">
        <f t="shared" si="66"/>
        <v>0</v>
      </c>
      <c r="J84" s="122"/>
      <c r="K84" s="28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32"/>
      <c r="C85" s="122"/>
      <c r="D85" s="122"/>
      <c r="E85" s="122"/>
      <c r="F85" s="122"/>
      <c r="G85" s="121"/>
      <c r="H85" s="121">
        <f t="shared" ref="H85:I85" si="67">G85*21%+G85</f>
        <v>0</v>
      </c>
      <c r="I85" s="112">
        <f t="shared" si="67"/>
        <v>0</v>
      </c>
      <c r="J85" s="122"/>
      <c r="K85" s="28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10"/>
      <c r="C86" s="111"/>
      <c r="D86" s="111"/>
      <c r="E86" s="111"/>
      <c r="F86" s="111"/>
      <c r="G86" s="112"/>
      <c r="H86" s="121">
        <f t="shared" ref="H86:I86" si="68">G86*21%+G86</f>
        <v>0</v>
      </c>
      <c r="I86" s="112">
        <f t="shared" si="68"/>
        <v>0</v>
      </c>
      <c r="J86" s="111"/>
      <c r="K86" s="17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10"/>
      <c r="C87" s="111"/>
      <c r="D87" s="111"/>
      <c r="E87" s="111"/>
      <c r="F87" s="111"/>
      <c r="G87" s="112"/>
      <c r="H87" s="121">
        <f t="shared" ref="H87:I87" si="69">G87*21%+G87</f>
        <v>0</v>
      </c>
      <c r="I87" s="112">
        <f t="shared" si="69"/>
        <v>0</v>
      </c>
      <c r="J87" s="111"/>
      <c r="K87" s="17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33"/>
      <c r="H88" s="133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33"/>
      <c r="H89" s="133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33"/>
      <c r="H90" s="133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33"/>
      <c r="H91" s="133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33"/>
      <c r="H92" s="133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33"/>
      <c r="H93" s="133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33"/>
      <c r="H94" s="133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33"/>
      <c r="H95" s="133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33"/>
      <c r="H96" s="133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33"/>
      <c r="H97" s="133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33"/>
      <c r="H98" s="13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33"/>
      <c r="H99" s="133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33"/>
      <c r="H100" s="133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33"/>
      <c r="H101" s="133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33"/>
      <c r="H102" s="133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33"/>
      <c r="H103" s="133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33"/>
      <c r="H104" s="133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33"/>
      <c r="H105" s="133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33"/>
      <c r="H106" s="133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33"/>
      <c r="H107" s="133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33"/>
      <c r="H108" s="133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33"/>
      <c r="H109" s="133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33"/>
      <c r="H110" s="133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33"/>
      <c r="H111" s="133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33"/>
      <c r="H112" s="133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33"/>
      <c r="H113" s="133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33"/>
      <c r="H114" s="133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33"/>
      <c r="H115" s="133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33"/>
      <c r="H116" s="133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33"/>
      <c r="H117" s="133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33"/>
      <c r="H118" s="133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33"/>
      <c r="H119" s="133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33"/>
      <c r="H120" s="133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33"/>
      <c r="H121" s="133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33"/>
      <c r="H122" s="133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33"/>
      <c r="H123" s="133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33"/>
      <c r="H124" s="13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33"/>
      <c r="H125" s="133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33"/>
      <c r="H126" s="133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33"/>
      <c r="H127" s="133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33"/>
      <c r="H128" s="133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33"/>
      <c r="H129" s="133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33"/>
      <c r="H130" s="133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33"/>
      <c r="H131" s="133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33"/>
      <c r="H132" s="133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33"/>
      <c r="H133" s="133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33"/>
      <c r="H134" s="133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33"/>
      <c r="H135" s="133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33"/>
      <c r="H136" s="133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33"/>
      <c r="H137" s="133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33"/>
      <c r="H138" s="133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33"/>
      <c r="H139" s="133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33"/>
      <c r="H140" s="133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33"/>
      <c r="H141" s="133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33"/>
      <c r="H142" s="133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33"/>
      <c r="H143" s="133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33"/>
      <c r="H144" s="133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33"/>
      <c r="H145" s="133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33"/>
      <c r="H146" s="133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33"/>
      <c r="H147" s="133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33"/>
      <c r="H148" s="133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33"/>
      <c r="H149" s="133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33"/>
      <c r="H150" s="133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33"/>
      <c r="H151" s="133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33"/>
      <c r="H152" s="133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33"/>
      <c r="H153" s="133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33"/>
      <c r="H154" s="133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33"/>
      <c r="H155" s="133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33"/>
      <c r="H156" s="133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33"/>
      <c r="H157" s="133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33"/>
      <c r="H158" s="133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33"/>
      <c r="H159" s="133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33"/>
      <c r="H160" s="133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33"/>
      <c r="H161" s="133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33"/>
      <c r="H162" s="133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33"/>
      <c r="H163" s="133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33"/>
      <c r="H164" s="133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33"/>
      <c r="H165" s="133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33"/>
      <c r="H166" s="13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33"/>
      <c r="H167" s="133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33"/>
      <c r="H168" s="133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33"/>
      <c r="H169" s="133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33"/>
      <c r="H170" s="133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33"/>
      <c r="H171" s="133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33"/>
      <c r="H172" s="133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33"/>
      <c r="H173" s="133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33"/>
      <c r="H174" s="133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33"/>
      <c r="H175" s="133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33"/>
      <c r="H176" s="133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33"/>
      <c r="H177" s="133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33"/>
      <c r="H178" s="133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33"/>
      <c r="H179" s="133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33"/>
      <c r="H180" s="133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33"/>
      <c r="H181" s="133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33"/>
      <c r="H182" s="133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33"/>
      <c r="H183" s="133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33"/>
      <c r="H184" s="133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33"/>
      <c r="H185" s="133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33"/>
      <c r="H186" s="133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33"/>
      <c r="H187" s="133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33"/>
      <c r="H188" s="133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33"/>
      <c r="H189" s="133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33"/>
      <c r="H190" s="133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33"/>
      <c r="H191" s="133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33"/>
      <c r="H192" s="133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33"/>
      <c r="H193" s="133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33"/>
      <c r="H194" s="133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33"/>
      <c r="H195" s="133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33"/>
      <c r="H196" s="133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33"/>
      <c r="H197" s="133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33"/>
      <c r="H198" s="133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33"/>
      <c r="H199" s="133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33"/>
      <c r="H200" s="133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33"/>
      <c r="H201" s="133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33"/>
      <c r="H202" s="133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33"/>
      <c r="H203" s="133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33"/>
      <c r="H204" s="133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33"/>
      <c r="H205" s="133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33"/>
      <c r="H206" s="133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33"/>
      <c r="H207" s="133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33"/>
      <c r="H208" s="133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33"/>
      <c r="H209" s="133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33"/>
      <c r="H210" s="133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33"/>
      <c r="H211" s="133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33"/>
      <c r="H212" s="133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33"/>
      <c r="H213" s="133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33"/>
      <c r="H214" s="133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33"/>
      <c r="H215" s="133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33"/>
      <c r="H216" s="133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33"/>
      <c r="H217" s="133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33"/>
      <c r="H218" s="133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33"/>
      <c r="H219" s="133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33"/>
      <c r="H220" s="133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33"/>
      <c r="H221" s="133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33"/>
      <c r="H222" s="133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33"/>
      <c r="H223" s="133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33"/>
      <c r="H224" s="133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33"/>
      <c r="H225" s="133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33"/>
      <c r="H226" s="133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33"/>
      <c r="H227" s="133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33"/>
      <c r="H228" s="133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33"/>
      <c r="H229" s="133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33"/>
      <c r="H230" s="133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33"/>
      <c r="H231" s="133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33"/>
      <c r="H232" s="133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33"/>
      <c r="H233" s="133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33"/>
      <c r="H234" s="133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33"/>
      <c r="H235" s="133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33"/>
      <c r="H236" s="133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33"/>
      <c r="H237" s="133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33"/>
      <c r="H238" s="133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33"/>
      <c r="H239" s="133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33"/>
      <c r="H240" s="133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33"/>
      <c r="H241" s="133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33"/>
      <c r="H242" s="133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33"/>
      <c r="H243" s="133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33"/>
      <c r="H244" s="133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33"/>
      <c r="H245" s="133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33"/>
      <c r="H246" s="133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33"/>
      <c r="H247" s="133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33"/>
      <c r="H248" s="133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33"/>
      <c r="H249" s="133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33"/>
      <c r="H250" s="133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33"/>
      <c r="H251" s="133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33"/>
      <c r="H252" s="133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33"/>
      <c r="H253" s="133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33"/>
      <c r="H254" s="133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33"/>
      <c r="H255" s="133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33"/>
      <c r="H256" s="133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33"/>
      <c r="H257" s="133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33"/>
      <c r="H258" s="133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33"/>
      <c r="H259" s="133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33"/>
      <c r="H260" s="133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33"/>
      <c r="H261" s="133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33"/>
      <c r="H262" s="133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33"/>
      <c r="H263" s="133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33"/>
      <c r="H264" s="133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33"/>
      <c r="H265" s="133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33"/>
      <c r="H266" s="133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33"/>
      <c r="H267" s="133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33"/>
      <c r="H268" s="133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33"/>
      <c r="H269" s="133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33"/>
      <c r="H270" s="133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33"/>
      <c r="H271" s="133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33"/>
      <c r="H272" s="133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33"/>
      <c r="H273" s="133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33"/>
      <c r="H274" s="13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33"/>
      <c r="H275" s="133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33"/>
      <c r="H276" s="133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33"/>
      <c r="H277" s="133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33"/>
      <c r="H278" s="133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33"/>
      <c r="H279" s="133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33"/>
      <c r="H280" s="133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33"/>
      <c r="H281" s="133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33"/>
      <c r="H282" s="133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33"/>
      <c r="H283" s="133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33"/>
      <c r="H284" s="133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33"/>
      <c r="H285" s="133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33"/>
      <c r="H286" s="133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33"/>
      <c r="H287" s="133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33"/>
      <c r="H288" s="133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33"/>
      <c r="H289" s="133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33"/>
      <c r="H290" s="133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33"/>
      <c r="H291" s="133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33"/>
      <c r="H292" s="133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33"/>
      <c r="H293" s="133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33"/>
      <c r="H294" s="133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33"/>
      <c r="H295" s="133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33"/>
      <c r="H296" s="133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33"/>
      <c r="H297" s="133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33"/>
      <c r="H298" s="133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33"/>
      <c r="H299" s="133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33"/>
      <c r="H300" s="133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33"/>
      <c r="H301" s="133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33"/>
      <c r="H302" s="133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33"/>
      <c r="H303" s="133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33"/>
      <c r="H304" s="133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33"/>
      <c r="H305" s="133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33"/>
      <c r="H306" s="133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33"/>
      <c r="H307" s="133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33"/>
      <c r="H308" s="133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33"/>
      <c r="H309" s="133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33"/>
      <c r="H310" s="133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33"/>
      <c r="H311" s="133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33"/>
      <c r="H312" s="133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33"/>
      <c r="H313" s="133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33"/>
      <c r="H314" s="133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33"/>
      <c r="H315" s="133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33"/>
      <c r="H316" s="133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33"/>
      <c r="H317" s="133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33"/>
      <c r="H318" s="133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33"/>
      <c r="H319" s="133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33"/>
      <c r="H320" s="133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33"/>
      <c r="H321" s="133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33"/>
      <c r="H322" s="133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33"/>
      <c r="H323" s="133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33"/>
      <c r="H324" s="133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33"/>
      <c r="H325" s="133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33"/>
      <c r="H326" s="133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33"/>
      <c r="H327" s="133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33"/>
      <c r="H328" s="133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33"/>
      <c r="H329" s="133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33"/>
      <c r="H330" s="133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33"/>
      <c r="H331" s="133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33"/>
      <c r="H332" s="133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33"/>
      <c r="H333" s="133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33"/>
      <c r="H334" s="133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33"/>
      <c r="H335" s="133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33"/>
      <c r="H336" s="133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33"/>
      <c r="H337" s="133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33"/>
      <c r="H338" s="133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33"/>
      <c r="H339" s="133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33"/>
      <c r="H340" s="133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33"/>
      <c r="H341" s="133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33"/>
      <c r="H342" s="133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33"/>
      <c r="H343" s="133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33"/>
      <c r="H344" s="133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33"/>
      <c r="H345" s="133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33"/>
      <c r="H346" s="133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33"/>
      <c r="H347" s="133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33"/>
      <c r="H348" s="133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33"/>
      <c r="H349" s="133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33"/>
      <c r="H350" s="133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33"/>
      <c r="H351" s="133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33"/>
      <c r="H352" s="133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33"/>
      <c r="H353" s="133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33"/>
      <c r="H354" s="133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33"/>
      <c r="H355" s="133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33"/>
      <c r="H356" s="133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33"/>
      <c r="H357" s="133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33"/>
      <c r="H358" s="133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33"/>
      <c r="H359" s="133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33"/>
      <c r="H360" s="133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33"/>
      <c r="H361" s="133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33"/>
      <c r="H362" s="133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33"/>
      <c r="H363" s="133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33"/>
      <c r="H364" s="133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33"/>
      <c r="H365" s="133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33"/>
      <c r="H366" s="133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33"/>
      <c r="H367" s="133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33"/>
      <c r="H368" s="133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33"/>
      <c r="H369" s="133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33"/>
      <c r="H370" s="133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33"/>
      <c r="H371" s="133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33"/>
      <c r="H372" s="133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33"/>
      <c r="H373" s="133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33"/>
      <c r="H374" s="133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33"/>
      <c r="H375" s="133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33"/>
      <c r="H376" s="133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33"/>
      <c r="H377" s="133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33"/>
      <c r="H378" s="133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33"/>
      <c r="H379" s="133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33"/>
      <c r="H380" s="133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33"/>
      <c r="H381" s="133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33"/>
      <c r="H382" s="133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33"/>
      <c r="H383" s="133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33"/>
      <c r="H384" s="133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33"/>
      <c r="H385" s="133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33"/>
      <c r="H386" s="133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33"/>
      <c r="H387" s="133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33"/>
      <c r="H388" s="133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33"/>
      <c r="H389" s="133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33"/>
      <c r="H390" s="133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33"/>
      <c r="H391" s="133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33"/>
      <c r="H392" s="133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33"/>
      <c r="H393" s="133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33"/>
      <c r="H394" s="133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33"/>
      <c r="H395" s="133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33"/>
      <c r="H396" s="133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33"/>
      <c r="H397" s="133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33"/>
      <c r="H398" s="133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33"/>
      <c r="H399" s="133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33"/>
      <c r="H400" s="133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33"/>
      <c r="H401" s="133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33"/>
      <c r="H402" s="133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33"/>
      <c r="H403" s="133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33"/>
      <c r="H404" s="133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33"/>
      <c r="H405" s="133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33"/>
      <c r="H406" s="133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33"/>
      <c r="H407" s="133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33"/>
      <c r="H408" s="133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33"/>
      <c r="H409" s="133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33"/>
      <c r="H410" s="133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33"/>
      <c r="H411" s="133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33"/>
      <c r="H412" s="133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33"/>
      <c r="H413" s="133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33"/>
      <c r="H414" s="133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33"/>
      <c r="H415" s="133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33"/>
      <c r="H416" s="133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33"/>
      <c r="H417" s="133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33"/>
      <c r="H418" s="133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33"/>
      <c r="H419" s="133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33"/>
      <c r="H420" s="133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33"/>
      <c r="H421" s="133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33"/>
      <c r="H422" s="133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33"/>
      <c r="H423" s="133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33"/>
      <c r="H424" s="133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33"/>
      <c r="H425" s="133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33"/>
      <c r="H426" s="133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33"/>
      <c r="H427" s="133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33"/>
      <c r="H428" s="133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33"/>
      <c r="H429" s="133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33"/>
      <c r="H430" s="133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33"/>
      <c r="H431" s="133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33"/>
      <c r="H432" s="133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33"/>
      <c r="H433" s="133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33"/>
      <c r="H434" s="133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33"/>
      <c r="H435" s="133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33"/>
      <c r="H436" s="133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33"/>
      <c r="H437" s="133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33"/>
      <c r="H438" s="133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33"/>
      <c r="H439" s="133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33"/>
      <c r="H440" s="133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33"/>
      <c r="H441" s="133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33"/>
      <c r="H442" s="133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33"/>
      <c r="H443" s="133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33"/>
      <c r="H444" s="133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33"/>
      <c r="H445" s="133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33"/>
      <c r="H446" s="133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33"/>
      <c r="H447" s="133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33"/>
      <c r="H448" s="133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33"/>
      <c r="H449" s="133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33"/>
      <c r="H450" s="133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33"/>
      <c r="H451" s="133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33"/>
      <c r="H452" s="133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33"/>
      <c r="H453" s="133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33"/>
      <c r="H454" s="133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33"/>
      <c r="H455" s="133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33"/>
      <c r="H456" s="133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33"/>
      <c r="H457" s="133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33"/>
      <c r="H458" s="133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33"/>
      <c r="H459" s="133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33"/>
      <c r="H460" s="133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33"/>
      <c r="H461" s="133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33"/>
      <c r="H462" s="133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33"/>
      <c r="H463" s="133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33"/>
      <c r="H464" s="133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33"/>
      <c r="H465" s="133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33"/>
      <c r="H466" s="133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33"/>
      <c r="H467" s="133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33"/>
      <c r="H468" s="133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33"/>
      <c r="H469" s="133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33"/>
      <c r="H470" s="133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33"/>
      <c r="H471" s="133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33"/>
      <c r="H472" s="133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33"/>
      <c r="H473" s="133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33"/>
      <c r="H474" s="133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33"/>
      <c r="H475" s="133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33"/>
      <c r="H476" s="133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33"/>
      <c r="H477" s="133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33"/>
      <c r="H478" s="133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33"/>
      <c r="H479" s="133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33"/>
      <c r="H480" s="133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33"/>
      <c r="H481" s="133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33"/>
      <c r="H482" s="133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33"/>
      <c r="H483" s="133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33"/>
      <c r="H484" s="133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33"/>
      <c r="H485" s="133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33"/>
      <c r="H486" s="133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33"/>
      <c r="H487" s="133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33"/>
      <c r="H488" s="133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33"/>
      <c r="H489" s="133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33"/>
      <c r="H490" s="133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33"/>
      <c r="H491" s="133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33"/>
      <c r="H492" s="133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33"/>
      <c r="H493" s="133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33"/>
      <c r="H494" s="133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33"/>
      <c r="H495" s="133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33"/>
      <c r="H496" s="133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33"/>
      <c r="H497" s="133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33"/>
      <c r="H498" s="133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33"/>
      <c r="H499" s="133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33"/>
      <c r="H500" s="133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33"/>
      <c r="H501" s="133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33"/>
      <c r="H502" s="133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33"/>
      <c r="H503" s="133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33"/>
      <c r="H504" s="133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33"/>
      <c r="H505" s="133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33"/>
      <c r="H506" s="133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33"/>
      <c r="H507" s="133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33"/>
      <c r="H508" s="133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33"/>
      <c r="H509" s="133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33"/>
      <c r="H510" s="133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33"/>
      <c r="H511" s="133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33"/>
      <c r="H512" s="133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33"/>
      <c r="H513" s="133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33"/>
      <c r="H514" s="133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33"/>
      <c r="H515" s="133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33"/>
      <c r="H516" s="133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33"/>
      <c r="H517" s="133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33"/>
      <c r="H518" s="133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33"/>
      <c r="H519" s="133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33"/>
      <c r="H520" s="133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33"/>
      <c r="H521" s="133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33"/>
      <c r="H522" s="133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33"/>
      <c r="H523" s="133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33"/>
      <c r="H524" s="133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33"/>
      <c r="H525" s="133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33"/>
      <c r="H526" s="133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33"/>
      <c r="H527" s="133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33"/>
      <c r="H528" s="133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33"/>
      <c r="H529" s="133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33"/>
      <c r="H530" s="133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33"/>
      <c r="H531" s="133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33"/>
      <c r="H532" s="133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33"/>
      <c r="H533" s="133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33"/>
      <c r="H534" s="133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33"/>
      <c r="H535" s="133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33"/>
      <c r="H536" s="133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33"/>
      <c r="H537" s="133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33"/>
      <c r="H538" s="133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33"/>
      <c r="H539" s="133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33"/>
      <c r="H540" s="133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33"/>
      <c r="H541" s="133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33"/>
      <c r="H542" s="133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33"/>
      <c r="H543" s="133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33"/>
      <c r="H544" s="133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33"/>
      <c r="H545" s="133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33"/>
      <c r="H546" s="133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33"/>
      <c r="H547" s="133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33"/>
      <c r="H548" s="133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33"/>
      <c r="H549" s="133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33"/>
      <c r="H550" s="133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33"/>
      <c r="H551" s="133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33"/>
      <c r="H552" s="133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33"/>
      <c r="H553" s="133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33"/>
      <c r="H554" s="133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33"/>
      <c r="H555" s="133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33"/>
      <c r="H556" s="133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33"/>
      <c r="H557" s="133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33"/>
      <c r="H558" s="133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33"/>
      <c r="H559" s="133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33"/>
      <c r="H560" s="133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33"/>
      <c r="H561" s="133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33"/>
      <c r="H562" s="133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33"/>
      <c r="H563" s="133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33"/>
      <c r="H564" s="133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33"/>
      <c r="H565" s="133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33"/>
      <c r="H566" s="133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33"/>
      <c r="H567" s="133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33"/>
      <c r="H568" s="133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33"/>
      <c r="H569" s="133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33"/>
      <c r="H570" s="133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33"/>
      <c r="H571" s="133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33"/>
      <c r="H572" s="133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33"/>
      <c r="H573" s="133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33"/>
      <c r="H574" s="133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33"/>
      <c r="H575" s="133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33"/>
      <c r="H576" s="133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33"/>
      <c r="H577" s="133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33"/>
      <c r="H578" s="133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33"/>
      <c r="H579" s="133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33"/>
      <c r="H580" s="133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33"/>
      <c r="H581" s="133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33"/>
      <c r="H582" s="133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33"/>
      <c r="H583" s="133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33"/>
      <c r="H584" s="133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33"/>
      <c r="H585" s="133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33"/>
      <c r="H586" s="133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33"/>
      <c r="H587" s="133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33"/>
      <c r="H588" s="133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33"/>
      <c r="H589" s="133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33"/>
      <c r="H590" s="133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33"/>
      <c r="H591" s="133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33"/>
      <c r="H592" s="133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33"/>
      <c r="H593" s="133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33"/>
      <c r="H594" s="133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33"/>
      <c r="H595" s="133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33"/>
      <c r="H596" s="133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33"/>
      <c r="H597" s="133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33"/>
      <c r="H598" s="133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33"/>
      <c r="H599" s="133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33"/>
      <c r="H600" s="133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33"/>
      <c r="H601" s="133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33"/>
      <c r="H602" s="133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33"/>
      <c r="H603" s="133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33"/>
      <c r="H604" s="133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33"/>
      <c r="H605" s="133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33"/>
      <c r="H606" s="133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33"/>
      <c r="H607" s="133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33"/>
      <c r="H608" s="133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33"/>
      <c r="H609" s="133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33"/>
      <c r="H610" s="133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33"/>
      <c r="H611" s="133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33"/>
      <c r="H612" s="133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33"/>
      <c r="H613" s="133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33"/>
      <c r="H614" s="133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33"/>
      <c r="H615" s="133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33"/>
      <c r="H616" s="133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33"/>
      <c r="H617" s="133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33"/>
      <c r="H618" s="133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33"/>
      <c r="H619" s="133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33"/>
      <c r="H620" s="133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33"/>
      <c r="H621" s="133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33"/>
      <c r="H622" s="133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33"/>
      <c r="H623" s="133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33"/>
      <c r="H624" s="133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33"/>
      <c r="H625" s="133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33"/>
      <c r="H626" s="133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33"/>
      <c r="H627" s="133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33"/>
      <c r="H628" s="133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33"/>
      <c r="H629" s="133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33"/>
      <c r="H630" s="133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33"/>
      <c r="H631" s="133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33"/>
      <c r="H632" s="133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33"/>
      <c r="H633" s="133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33"/>
      <c r="H634" s="133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33"/>
      <c r="H635" s="133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33"/>
      <c r="H636" s="133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33"/>
      <c r="H637" s="133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33"/>
      <c r="H638" s="133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33"/>
      <c r="H639" s="133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33"/>
      <c r="H640" s="133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33"/>
      <c r="H641" s="133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33"/>
      <c r="H642" s="133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33"/>
      <c r="H643" s="133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33"/>
      <c r="H644" s="133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33"/>
      <c r="H645" s="133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33"/>
      <c r="H646" s="133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33"/>
      <c r="H647" s="133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33"/>
      <c r="H648" s="133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33"/>
      <c r="H649" s="133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33"/>
      <c r="H650" s="133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33"/>
      <c r="H651" s="133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33"/>
      <c r="H652" s="133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33"/>
      <c r="H653" s="133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33"/>
      <c r="H654" s="133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33"/>
      <c r="H655" s="133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33"/>
      <c r="H656" s="133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33"/>
      <c r="H657" s="133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33"/>
      <c r="H658" s="133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33"/>
      <c r="H659" s="133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33"/>
      <c r="H660" s="133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33"/>
      <c r="H661" s="133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33"/>
      <c r="H662" s="133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33"/>
      <c r="H663" s="133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33"/>
      <c r="H664" s="133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33"/>
      <c r="H665" s="133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33"/>
      <c r="H666" s="133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33"/>
      <c r="H667" s="133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33"/>
      <c r="H668" s="133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33"/>
      <c r="H669" s="133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33"/>
      <c r="H670" s="133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33"/>
      <c r="H671" s="133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33"/>
      <c r="H672" s="133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33"/>
      <c r="H673" s="133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33"/>
      <c r="H674" s="133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33"/>
      <c r="H675" s="133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33"/>
      <c r="H676" s="133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33"/>
      <c r="H677" s="133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33"/>
      <c r="H678" s="133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33"/>
      <c r="H679" s="133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33"/>
      <c r="H680" s="133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33"/>
      <c r="H681" s="133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33"/>
      <c r="H682" s="133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33"/>
      <c r="H683" s="133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33"/>
      <c r="H684" s="133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33"/>
      <c r="H685" s="133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33"/>
      <c r="H686" s="133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33"/>
      <c r="H687" s="133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33"/>
      <c r="H688" s="133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33"/>
      <c r="H689" s="133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33"/>
      <c r="H690" s="133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33"/>
      <c r="H691" s="133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33"/>
      <c r="H692" s="133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33"/>
      <c r="H693" s="133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33"/>
      <c r="H694" s="133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33"/>
      <c r="H695" s="133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33"/>
      <c r="H696" s="133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33"/>
      <c r="H697" s="133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33"/>
      <c r="H698" s="133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33"/>
      <c r="H699" s="133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33"/>
      <c r="H700" s="133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33"/>
      <c r="H701" s="133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33"/>
      <c r="H702" s="133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33"/>
      <c r="H703" s="133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33"/>
      <c r="H704" s="133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33"/>
      <c r="H705" s="133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33"/>
      <c r="H706" s="133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33"/>
      <c r="H707" s="133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33"/>
      <c r="H708" s="133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33"/>
      <c r="H709" s="133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33"/>
      <c r="H710" s="133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33"/>
      <c r="H711" s="133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33"/>
      <c r="H712" s="133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33"/>
      <c r="H713" s="133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33"/>
      <c r="H714" s="133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33"/>
      <c r="H715" s="133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33"/>
      <c r="H716" s="133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33"/>
      <c r="H717" s="133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33"/>
      <c r="H718" s="133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33"/>
      <c r="H719" s="133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33"/>
      <c r="H720" s="133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33"/>
      <c r="H721" s="133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33"/>
      <c r="H722" s="133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33"/>
      <c r="H723" s="133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33"/>
      <c r="H724" s="133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33"/>
      <c r="H725" s="133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33"/>
      <c r="H726" s="133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33"/>
      <c r="H727" s="133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33"/>
      <c r="H728" s="133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33"/>
      <c r="H729" s="133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33"/>
      <c r="H730" s="133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33"/>
      <c r="H731" s="133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33"/>
      <c r="H732" s="133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33"/>
      <c r="H733" s="133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33"/>
      <c r="H734" s="133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33"/>
      <c r="H735" s="133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33"/>
      <c r="H736" s="133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33"/>
      <c r="H737" s="133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33"/>
      <c r="H738" s="133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33"/>
      <c r="H739" s="133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33"/>
      <c r="H740" s="133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33"/>
      <c r="H741" s="133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33"/>
      <c r="H742" s="133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33"/>
      <c r="H743" s="133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33"/>
      <c r="H744" s="133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33"/>
      <c r="H745" s="133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33"/>
      <c r="H746" s="133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33"/>
      <c r="H747" s="133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33"/>
      <c r="H748" s="133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33"/>
      <c r="H749" s="133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33"/>
      <c r="H750" s="133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33"/>
      <c r="H751" s="133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33"/>
      <c r="H752" s="133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33"/>
      <c r="H753" s="133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33"/>
      <c r="H754" s="133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33"/>
      <c r="H755" s="133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33"/>
      <c r="H756" s="133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33"/>
      <c r="H757" s="133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33"/>
      <c r="H758" s="133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33"/>
      <c r="H759" s="133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33"/>
      <c r="H760" s="133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33"/>
      <c r="H761" s="133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33"/>
      <c r="H762" s="133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33"/>
      <c r="H763" s="133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33"/>
      <c r="H764" s="133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33"/>
      <c r="H765" s="133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33"/>
      <c r="H766" s="133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33"/>
      <c r="H767" s="133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33"/>
      <c r="H768" s="133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33"/>
      <c r="H769" s="133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33"/>
      <c r="H770" s="133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33"/>
      <c r="H771" s="133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33"/>
      <c r="H772" s="133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33"/>
      <c r="H773" s="133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33"/>
      <c r="H774" s="133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33"/>
      <c r="H775" s="133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33"/>
      <c r="H776" s="133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33"/>
      <c r="H777" s="133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33"/>
      <c r="H778" s="133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33"/>
      <c r="H779" s="133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33"/>
      <c r="H780" s="133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33"/>
      <c r="H781" s="133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33"/>
      <c r="H782" s="133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33"/>
      <c r="H783" s="133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33"/>
      <c r="H784" s="133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33"/>
      <c r="H785" s="133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33"/>
      <c r="H786" s="133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33"/>
      <c r="H787" s="133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33"/>
      <c r="H788" s="133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33"/>
      <c r="H789" s="133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33"/>
      <c r="H790" s="133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33"/>
      <c r="H791" s="133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33"/>
      <c r="H792" s="133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33"/>
      <c r="H793" s="133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33"/>
      <c r="H794" s="133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33"/>
      <c r="H795" s="133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33"/>
      <c r="H796" s="133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33"/>
      <c r="H797" s="133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33"/>
      <c r="H798" s="133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33"/>
      <c r="H799" s="133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33"/>
      <c r="H800" s="133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33"/>
      <c r="H801" s="133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33"/>
      <c r="H802" s="133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33"/>
      <c r="H803" s="133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33"/>
      <c r="H804" s="133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33"/>
      <c r="H805" s="133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33"/>
      <c r="H806" s="133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33"/>
      <c r="H807" s="133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33"/>
      <c r="H808" s="133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33"/>
      <c r="H809" s="133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33"/>
      <c r="H810" s="133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33"/>
      <c r="H811" s="133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33"/>
      <c r="H812" s="133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33"/>
      <c r="H813" s="133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33"/>
      <c r="H814" s="133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33"/>
      <c r="H815" s="133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33"/>
      <c r="H816" s="133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33"/>
      <c r="H817" s="133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33"/>
      <c r="H818" s="133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33"/>
      <c r="H819" s="133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33"/>
      <c r="H820" s="133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33"/>
      <c r="H821" s="133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33"/>
      <c r="H822" s="133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33"/>
      <c r="H823" s="133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33"/>
      <c r="H824" s="133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33"/>
      <c r="H825" s="133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33"/>
      <c r="H826" s="133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33"/>
      <c r="H827" s="133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33"/>
      <c r="H828" s="133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33"/>
      <c r="H829" s="133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33"/>
      <c r="H830" s="133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33"/>
      <c r="H831" s="133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33"/>
      <c r="H832" s="133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33"/>
      <c r="H833" s="133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33"/>
      <c r="H834" s="133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33"/>
      <c r="H835" s="133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33"/>
      <c r="H836" s="133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33"/>
      <c r="H837" s="133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33"/>
      <c r="H838" s="133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33"/>
      <c r="H839" s="133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33"/>
      <c r="H840" s="133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33"/>
      <c r="H841" s="133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33"/>
      <c r="H842" s="133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33"/>
      <c r="H843" s="133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33"/>
      <c r="H844" s="133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33"/>
      <c r="H845" s="133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33"/>
      <c r="H846" s="133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33"/>
      <c r="H847" s="133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33"/>
      <c r="H848" s="133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33"/>
      <c r="H849" s="133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33"/>
      <c r="H850" s="133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33"/>
      <c r="H851" s="133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33"/>
      <c r="H852" s="133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33"/>
      <c r="H853" s="133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33"/>
      <c r="H854" s="133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33"/>
      <c r="H855" s="133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33"/>
      <c r="H856" s="133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33"/>
      <c r="H857" s="133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33"/>
      <c r="H858" s="133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33"/>
      <c r="H859" s="133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33"/>
      <c r="H860" s="133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33"/>
      <c r="H861" s="133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33"/>
      <c r="H862" s="133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33"/>
      <c r="H863" s="133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33"/>
      <c r="H864" s="133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33"/>
      <c r="H865" s="133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33"/>
      <c r="H866" s="133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33"/>
      <c r="H867" s="133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33"/>
      <c r="H868" s="133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33"/>
      <c r="H869" s="133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33"/>
      <c r="H870" s="133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33"/>
      <c r="H871" s="133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33"/>
      <c r="H872" s="133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33"/>
      <c r="H873" s="133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33"/>
      <c r="H874" s="133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33"/>
      <c r="H875" s="133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33"/>
      <c r="H876" s="133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33"/>
      <c r="H877" s="133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33"/>
      <c r="H878" s="133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33"/>
      <c r="H879" s="133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33"/>
      <c r="H880" s="133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33"/>
      <c r="H881" s="133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33"/>
      <c r="H882" s="133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33"/>
      <c r="H883" s="133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33"/>
      <c r="H884" s="133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33"/>
      <c r="H885" s="133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33"/>
      <c r="H886" s="133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33"/>
      <c r="H887" s="133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33"/>
      <c r="H888" s="133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33"/>
      <c r="H889" s="133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33"/>
      <c r="H890" s="133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33"/>
      <c r="H891" s="133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33"/>
      <c r="H892" s="133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33"/>
      <c r="H893" s="133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33"/>
      <c r="H894" s="133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33"/>
      <c r="H895" s="133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33"/>
      <c r="H896" s="133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33"/>
      <c r="H897" s="133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33"/>
      <c r="H898" s="133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33"/>
      <c r="H899" s="133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33"/>
      <c r="H900" s="133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33"/>
      <c r="H901" s="133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33"/>
      <c r="H902" s="133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33"/>
      <c r="H903" s="133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33"/>
      <c r="H904" s="133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33"/>
      <c r="H905" s="133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33"/>
      <c r="H906" s="133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33"/>
      <c r="H907" s="133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33"/>
      <c r="H908" s="133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33"/>
      <c r="H909" s="133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33"/>
      <c r="H910" s="133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33"/>
      <c r="H911" s="133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33"/>
      <c r="H912" s="133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33"/>
      <c r="H913" s="133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33"/>
      <c r="H914" s="133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33"/>
      <c r="H915" s="133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33"/>
      <c r="H916" s="133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33"/>
      <c r="H917" s="133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33"/>
      <c r="H918" s="133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33"/>
      <c r="H919" s="133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33"/>
      <c r="H920" s="133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33"/>
      <c r="H921" s="133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33"/>
      <c r="H922" s="133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33"/>
      <c r="H923" s="133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33"/>
      <c r="H924" s="133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33"/>
      <c r="H925" s="133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33"/>
      <c r="H926" s="133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33"/>
      <c r="H927" s="133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33"/>
      <c r="H928" s="133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33"/>
      <c r="H929" s="133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33"/>
      <c r="H930" s="133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33"/>
      <c r="H931" s="133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33"/>
      <c r="H932" s="133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33"/>
      <c r="H933" s="133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33"/>
      <c r="H934" s="133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33"/>
      <c r="H935" s="133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33"/>
      <c r="H936" s="133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33"/>
      <c r="H937" s="133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33"/>
      <c r="H938" s="133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33"/>
      <c r="H939" s="133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33"/>
      <c r="H940" s="133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33"/>
      <c r="H941" s="133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33"/>
      <c r="H942" s="133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33"/>
      <c r="H943" s="133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33"/>
      <c r="H944" s="133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33"/>
      <c r="H945" s="133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33"/>
      <c r="H946" s="133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33"/>
      <c r="H947" s="133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33"/>
      <c r="H948" s="133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33"/>
      <c r="H949" s="133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33"/>
      <c r="H950" s="133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33"/>
      <c r="H951" s="133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33"/>
      <c r="H952" s="133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33"/>
      <c r="H953" s="133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33"/>
      <c r="H954" s="133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33"/>
      <c r="H955" s="133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33"/>
      <c r="H956" s="133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33"/>
      <c r="H957" s="133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33"/>
      <c r="H958" s="133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33"/>
      <c r="H959" s="133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33"/>
      <c r="H960" s="133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33"/>
      <c r="H961" s="133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33"/>
      <c r="H962" s="133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33"/>
      <c r="H963" s="133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33"/>
      <c r="H964" s="133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33"/>
      <c r="H965" s="133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33"/>
      <c r="H966" s="133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33"/>
      <c r="H967" s="133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33"/>
      <c r="H968" s="133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33"/>
      <c r="H969" s="133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33"/>
      <c r="H970" s="133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33"/>
      <c r="H971" s="133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33"/>
      <c r="H972" s="133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33"/>
      <c r="H973" s="133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33"/>
      <c r="H974" s="133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33"/>
      <c r="H975" s="133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33"/>
      <c r="H976" s="133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33"/>
      <c r="H977" s="133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33"/>
      <c r="H978" s="133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33"/>
      <c r="H979" s="133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33"/>
      <c r="H980" s="133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33"/>
      <c r="H981" s="133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33"/>
      <c r="H982" s="133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33"/>
      <c r="H983" s="133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33"/>
      <c r="H984" s="133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33"/>
      <c r="H985" s="133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33"/>
      <c r="H986" s="133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33"/>
      <c r="H987" s="133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33"/>
      <c r="H988" s="133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33"/>
      <c r="H989" s="133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33"/>
      <c r="H990" s="133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33"/>
      <c r="H991" s="133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33"/>
      <c r="H992" s="133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33"/>
      <c r="H993" s="133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33"/>
      <c r="H994" s="133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33"/>
      <c r="H995" s="133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A996" s="15"/>
      <c r="B996" s="15"/>
      <c r="C996" s="15"/>
      <c r="D996" s="15"/>
      <c r="E996" s="15"/>
      <c r="F996" s="15"/>
      <c r="G996" s="133"/>
      <c r="H996" s="133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>
      <c r="A997" s="15"/>
      <c r="B997" s="15"/>
      <c r="C997" s="15"/>
      <c r="D997" s="15"/>
      <c r="E997" s="15"/>
      <c r="F997" s="15"/>
      <c r="G997" s="133"/>
      <c r="H997" s="133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>
      <c r="A998" s="15"/>
      <c r="B998" s="15"/>
      <c r="C998" s="15"/>
      <c r="D998" s="15"/>
      <c r="E998" s="15"/>
      <c r="F998" s="15"/>
      <c r="G998" s="133"/>
      <c r="H998" s="133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>
      <c r="A999" s="15"/>
      <c r="B999" s="15"/>
      <c r="C999" s="15"/>
      <c r="D999" s="15"/>
      <c r="E999" s="15"/>
      <c r="F999" s="15"/>
      <c r="G999" s="133"/>
      <c r="H999" s="133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>
      <c r="A1000" s="15"/>
      <c r="B1000" s="15"/>
      <c r="C1000" s="15"/>
      <c r="D1000" s="15"/>
      <c r="E1000" s="15"/>
      <c r="F1000" s="15"/>
      <c r="G1000" s="133"/>
      <c r="H1000" s="133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  <row r="1001">
      <c r="A1001" s="15"/>
      <c r="B1001" s="15"/>
      <c r="C1001" s="15"/>
      <c r="D1001" s="15"/>
      <c r="E1001" s="15"/>
      <c r="F1001" s="15"/>
      <c r="G1001" s="133"/>
      <c r="H1001" s="133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</row>
    <row r="1002">
      <c r="A1002" s="15"/>
      <c r="B1002" s="15"/>
      <c r="C1002" s="15"/>
      <c r="D1002" s="15"/>
      <c r="E1002" s="15"/>
      <c r="F1002" s="15"/>
      <c r="G1002" s="133"/>
      <c r="H1002" s="133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</row>
    <row r="1003">
      <c r="A1003" s="15"/>
      <c r="B1003" s="15"/>
      <c r="C1003" s="15"/>
      <c r="D1003" s="15"/>
      <c r="E1003" s="15"/>
      <c r="F1003" s="15"/>
      <c r="G1003" s="133"/>
      <c r="H1003" s="133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</row>
    <row r="1004">
      <c r="A1004" s="15"/>
      <c r="B1004" s="15"/>
      <c r="C1004" s="15"/>
      <c r="D1004" s="15"/>
      <c r="E1004" s="15"/>
      <c r="F1004" s="15"/>
      <c r="G1004" s="133"/>
      <c r="H1004" s="133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</row>
    <row r="1005">
      <c r="A1005" s="15"/>
      <c r="B1005" s="15"/>
      <c r="C1005" s="15"/>
      <c r="D1005" s="15"/>
      <c r="E1005" s="15"/>
      <c r="F1005" s="15"/>
      <c r="G1005" s="133"/>
      <c r="H1005" s="133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</row>
    <row r="1006">
      <c r="A1006" s="15"/>
      <c r="B1006" s="15"/>
      <c r="C1006" s="15"/>
      <c r="D1006" s="15"/>
      <c r="E1006" s="15"/>
      <c r="F1006" s="15"/>
      <c r="G1006" s="133"/>
      <c r="H1006" s="133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</row>
    <row r="1007">
      <c r="A1007" s="15"/>
      <c r="B1007" s="15"/>
      <c r="C1007" s="15"/>
      <c r="D1007" s="15"/>
      <c r="E1007" s="15"/>
      <c r="F1007" s="15"/>
      <c r="G1007" s="133"/>
      <c r="H1007" s="133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</row>
    <row r="1008">
      <c r="A1008" s="15"/>
      <c r="B1008" s="15"/>
      <c r="C1008" s="15"/>
      <c r="D1008" s="15"/>
      <c r="E1008" s="15"/>
      <c r="F1008" s="15"/>
      <c r="G1008" s="133"/>
      <c r="H1008" s="133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</row>
    <row r="1009">
      <c r="A1009" s="15"/>
      <c r="B1009" s="15"/>
      <c r="C1009" s="15"/>
      <c r="D1009" s="15"/>
      <c r="E1009" s="15"/>
      <c r="F1009" s="15"/>
      <c r="G1009" s="133"/>
      <c r="H1009" s="133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</row>
    <row r="1010">
      <c r="A1010" s="15"/>
      <c r="B1010" s="15"/>
      <c r="C1010" s="15"/>
      <c r="D1010" s="15"/>
      <c r="E1010" s="15"/>
      <c r="F1010" s="15"/>
      <c r="G1010" s="133"/>
      <c r="H1010" s="133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</row>
    <row r="1011">
      <c r="A1011" s="15"/>
      <c r="B1011" s="15"/>
      <c r="C1011" s="15"/>
      <c r="D1011" s="15"/>
      <c r="E1011" s="15"/>
      <c r="F1011" s="15"/>
      <c r="G1011" s="133"/>
      <c r="H1011" s="133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</row>
    <row r="1012">
      <c r="A1012" s="15"/>
      <c r="B1012" s="15"/>
      <c r="C1012" s="15"/>
      <c r="D1012" s="15"/>
      <c r="E1012" s="15"/>
      <c r="F1012" s="15"/>
      <c r="G1012" s="133"/>
      <c r="H1012" s="133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</row>
    <row r="1013">
      <c r="A1013" s="15"/>
      <c r="B1013" s="15"/>
      <c r="C1013" s="15"/>
      <c r="D1013" s="15"/>
      <c r="E1013" s="15"/>
      <c r="F1013" s="15"/>
      <c r="G1013" s="133"/>
      <c r="H1013" s="133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</row>
    <row r="1014">
      <c r="A1014" s="15"/>
      <c r="B1014" s="15"/>
      <c r="C1014" s="15"/>
      <c r="D1014" s="15"/>
      <c r="E1014" s="15"/>
      <c r="F1014" s="15"/>
      <c r="G1014" s="133"/>
      <c r="H1014" s="133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</row>
    <row r="1015">
      <c r="A1015" s="15"/>
      <c r="B1015" s="15"/>
      <c r="C1015" s="15"/>
      <c r="D1015" s="15"/>
      <c r="E1015" s="15"/>
      <c r="F1015" s="15"/>
      <c r="G1015" s="133"/>
      <c r="H1015" s="133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</row>
    <row r="1016">
      <c r="A1016" s="15"/>
      <c r="B1016" s="15"/>
      <c r="C1016" s="15"/>
      <c r="D1016" s="15"/>
      <c r="E1016" s="15"/>
      <c r="F1016" s="15"/>
      <c r="G1016" s="133"/>
      <c r="H1016" s="133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</row>
    <row r="1017">
      <c r="A1017" s="15"/>
      <c r="B1017" s="15"/>
      <c r="C1017" s="15"/>
      <c r="D1017" s="15"/>
      <c r="E1017" s="15"/>
      <c r="F1017" s="15"/>
      <c r="G1017" s="133"/>
      <c r="H1017" s="133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</row>
    <row r="1018">
      <c r="A1018" s="15"/>
      <c r="B1018" s="15"/>
      <c r="C1018" s="15"/>
      <c r="D1018" s="15"/>
      <c r="E1018" s="15"/>
      <c r="F1018" s="15"/>
      <c r="G1018" s="133"/>
      <c r="H1018" s="133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</row>
    <row r="1019">
      <c r="A1019" s="15"/>
      <c r="B1019" s="15"/>
      <c r="C1019" s="15"/>
      <c r="D1019" s="15"/>
      <c r="E1019" s="15"/>
      <c r="F1019" s="15"/>
      <c r="G1019" s="133"/>
      <c r="H1019" s="133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</row>
    <row r="1020">
      <c r="A1020" s="15"/>
      <c r="B1020" s="15"/>
      <c r="C1020" s="15"/>
      <c r="D1020" s="15"/>
      <c r="E1020" s="15"/>
      <c r="F1020" s="15"/>
      <c r="G1020" s="133"/>
      <c r="H1020" s="133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</row>
    <row r="1021">
      <c r="A1021" s="15"/>
      <c r="B1021" s="15"/>
      <c r="C1021" s="15"/>
      <c r="D1021" s="15"/>
      <c r="E1021" s="15"/>
      <c r="F1021" s="15"/>
      <c r="G1021" s="133"/>
      <c r="H1021" s="133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</row>
    <row r="1022">
      <c r="A1022" s="15"/>
      <c r="B1022" s="15"/>
      <c r="C1022" s="15"/>
      <c r="D1022" s="15"/>
      <c r="E1022" s="15"/>
      <c r="F1022" s="15"/>
      <c r="G1022" s="133"/>
      <c r="H1022" s="133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</row>
    <row r="1023">
      <c r="A1023" s="15"/>
      <c r="B1023" s="15"/>
      <c r="C1023" s="15"/>
      <c r="D1023" s="15"/>
      <c r="E1023" s="15"/>
      <c r="F1023" s="15"/>
      <c r="G1023" s="133"/>
      <c r="H1023" s="133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</row>
    <row r="1024">
      <c r="A1024" s="15"/>
      <c r="B1024" s="15"/>
      <c r="C1024" s="15"/>
      <c r="D1024" s="15"/>
      <c r="E1024" s="15"/>
      <c r="F1024" s="15"/>
      <c r="G1024" s="133"/>
      <c r="H1024" s="133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</row>
    <row r="1025">
      <c r="A1025" s="15"/>
      <c r="B1025" s="15"/>
      <c r="C1025" s="15"/>
      <c r="D1025" s="15"/>
      <c r="E1025" s="15"/>
      <c r="F1025" s="15"/>
      <c r="G1025" s="133"/>
      <c r="H1025" s="133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</row>
    <row r="1026">
      <c r="A1026" s="15"/>
      <c r="B1026" s="15"/>
      <c r="C1026" s="15"/>
      <c r="D1026" s="15"/>
      <c r="E1026" s="15"/>
      <c r="F1026" s="15"/>
      <c r="G1026" s="133"/>
      <c r="H1026" s="133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</row>
    <row r="1027">
      <c r="A1027" s="15"/>
      <c r="B1027" s="15"/>
      <c r="C1027" s="15"/>
      <c r="D1027" s="15"/>
      <c r="E1027" s="15"/>
      <c r="F1027" s="15"/>
      <c r="G1027" s="133"/>
      <c r="H1027" s="133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</row>
    <row r="1028">
      <c r="A1028" s="15"/>
      <c r="B1028" s="15"/>
      <c r="C1028" s="15"/>
      <c r="D1028" s="15"/>
      <c r="E1028" s="15"/>
      <c r="F1028" s="15"/>
      <c r="G1028" s="133"/>
      <c r="H1028" s="133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</row>
    <row r="1029">
      <c r="A1029" s="15"/>
      <c r="B1029" s="15"/>
      <c r="C1029" s="15"/>
      <c r="D1029" s="15"/>
      <c r="E1029" s="15"/>
      <c r="F1029" s="15"/>
      <c r="G1029" s="133"/>
      <c r="H1029" s="133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</row>
    <row r="1030">
      <c r="A1030" s="15"/>
      <c r="B1030" s="15"/>
      <c r="C1030" s="15"/>
      <c r="D1030" s="15"/>
      <c r="E1030" s="15"/>
      <c r="F1030" s="15"/>
      <c r="G1030" s="133"/>
      <c r="H1030" s="133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</row>
  </sheetData>
  <mergeCells count="6">
    <mergeCell ref="B2:K2"/>
    <mergeCell ref="B3:J3"/>
    <mergeCell ref="B6:B7"/>
    <mergeCell ref="C6:C7"/>
    <mergeCell ref="H6:H7"/>
    <mergeCell ref="I6:I7"/>
  </mergeCells>
  <printOptions gridLines="1" horizontalCentered="1" vertic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20.38"/>
    <col customWidth="1" min="4" max="4" width="53.88"/>
    <col customWidth="1" min="5" max="5" width="21.63"/>
    <col customWidth="1" min="6" max="6" width="12.25"/>
    <col customWidth="1" min="7" max="8" width="16.88"/>
    <col customWidth="1" min="9" max="9" width="30.25"/>
    <col customWidth="1" min="10" max="10" width="36.38"/>
    <col customWidth="1" min="11" max="11" width="19.38"/>
  </cols>
  <sheetData>
    <row r="1">
      <c r="A1" s="2"/>
      <c r="B1" s="1"/>
      <c r="C1" s="1"/>
      <c r="D1" s="1"/>
      <c r="E1" s="1"/>
      <c r="F1" s="1"/>
      <c r="G1" s="107"/>
      <c r="H1" s="10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48.0" customHeight="1">
      <c r="A2" s="1"/>
      <c r="B2" s="108" t="s">
        <v>299</v>
      </c>
      <c r="C2" s="4"/>
      <c r="D2" s="4"/>
      <c r="E2" s="4"/>
      <c r="F2" s="4"/>
      <c r="G2" s="4"/>
      <c r="H2" s="4"/>
      <c r="I2" s="4"/>
      <c r="J2" s="4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8"/>
      <c r="C3" s="4"/>
      <c r="D3" s="4"/>
      <c r="E3" s="4"/>
      <c r="F3" s="4"/>
      <c r="G3" s="4"/>
      <c r="H3" s="4"/>
      <c r="I3" s="4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1" t="s">
        <v>6</v>
      </c>
      <c r="C4" s="10" t="s">
        <v>202</v>
      </c>
      <c r="D4" s="10" t="s">
        <v>203</v>
      </c>
      <c r="E4" s="10" t="s">
        <v>204</v>
      </c>
      <c r="F4" s="10" t="s">
        <v>205</v>
      </c>
      <c r="G4" s="109" t="s">
        <v>206</v>
      </c>
      <c r="H4" s="109" t="s">
        <v>207</v>
      </c>
      <c r="I4" s="10" t="s">
        <v>300</v>
      </c>
      <c r="J4" s="13" t="s">
        <v>210</v>
      </c>
      <c r="K4" s="13" t="s">
        <v>211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8.75" customHeight="1">
      <c r="A5" s="15"/>
      <c r="B5" s="123">
        <v>46077.0</v>
      </c>
      <c r="C5" s="119" t="s">
        <v>301</v>
      </c>
      <c r="D5" s="111" t="s">
        <v>302</v>
      </c>
      <c r="E5" s="111" t="s">
        <v>24</v>
      </c>
      <c r="F5" s="111">
        <v>4.0</v>
      </c>
      <c r="G5" s="112">
        <v>5390.25</v>
      </c>
      <c r="H5" s="118">
        <f>SUM(G5+G6)</f>
        <v>13801.58</v>
      </c>
      <c r="I5" s="118">
        <f>H5*10.5%+H5</f>
        <v>15250.7459</v>
      </c>
      <c r="J5" s="119"/>
      <c r="K5" s="119" t="s">
        <v>216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5"/>
      <c r="B6" s="120"/>
      <c r="C6" s="120"/>
      <c r="D6" s="111" t="s">
        <v>303</v>
      </c>
      <c r="E6" s="115" t="s">
        <v>24</v>
      </c>
      <c r="F6" s="115">
        <v>4.0</v>
      </c>
      <c r="G6" s="116">
        <v>8411.33</v>
      </c>
      <c r="H6" s="120"/>
      <c r="I6" s="120"/>
      <c r="J6" s="120"/>
      <c r="K6" s="120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15"/>
      <c r="B7" s="110"/>
      <c r="C7" s="111"/>
      <c r="D7" s="111"/>
      <c r="E7" s="111"/>
      <c r="F7" s="111"/>
      <c r="G7" s="112"/>
      <c r="H7" s="112">
        <f t="shared" ref="H7:H22" si="1">SUM(G7)</f>
        <v>0</v>
      </c>
      <c r="I7" s="112">
        <f t="shared" ref="I7:I22" si="2">H7*21%+H7</f>
        <v>0</v>
      </c>
      <c r="J7" s="111"/>
      <c r="K7" s="111" t="s">
        <v>216</v>
      </c>
      <c r="L7" s="26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15"/>
      <c r="B8" s="110"/>
      <c r="C8" s="111"/>
      <c r="D8" s="111"/>
      <c r="E8" s="111"/>
      <c r="F8" s="111"/>
      <c r="G8" s="112"/>
      <c r="H8" s="112">
        <f t="shared" si="1"/>
        <v>0</v>
      </c>
      <c r="I8" s="112">
        <f t="shared" si="2"/>
        <v>0</v>
      </c>
      <c r="J8" s="122"/>
      <c r="K8" s="111" t="s">
        <v>216</v>
      </c>
      <c r="L8" s="26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5"/>
      <c r="B9" s="110"/>
      <c r="C9" s="111"/>
      <c r="D9" s="111"/>
      <c r="E9" s="111"/>
      <c r="F9" s="111"/>
      <c r="G9" s="112"/>
      <c r="H9" s="112">
        <f t="shared" si="1"/>
        <v>0</v>
      </c>
      <c r="I9" s="112">
        <f t="shared" si="2"/>
        <v>0</v>
      </c>
      <c r="J9" s="111"/>
      <c r="K9" s="111" t="s">
        <v>216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15"/>
      <c r="B10" s="110"/>
      <c r="C10" s="111"/>
      <c r="D10" s="111"/>
      <c r="E10" s="111"/>
      <c r="F10" s="111"/>
      <c r="G10" s="112"/>
      <c r="H10" s="112">
        <f t="shared" si="1"/>
        <v>0</v>
      </c>
      <c r="I10" s="112">
        <f t="shared" si="2"/>
        <v>0</v>
      </c>
      <c r="J10" s="111" t="s">
        <v>294</v>
      </c>
      <c r="K10" s="111" t="s">
        <v>216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5"/>
      <c r="B11" s="110"/>
      <c r="C11" s="111"/>
      <c r="D11" s="111"/>
      <c r="E11" s="111"/>
      <c r="F11" s="111"/>
      <c r="G11" s="112"/>
      <c r="H11" s="112">
        <f t="shared" si="1"/>
        <v>0</v>
      </c>
      <c r="I11" s="112">
        <f t="shared" si="2"/>
        <v>0</v>
      </c>
      <c r="J11" s="111"/>
      <c r="K11" s="111" t="s">
        <v>216</v>
      </c>
      <c r="L11" s="26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5"/>
      <c r="B12" s="110"/>
      <c r="C12" s="111"/>
      <c r="D12" s="111"/>
      <c r="E12" s="111"/>
      <c r="F12" s="111"/>
      <c r="G12" s="112"/>
      <c r="H12" s="112">
        <f t="shared" si="1"/>
        <v>0</v>
      </c>
      <c r="I12" s="112">
        <f t="shared" si="2"/>
        <v>0</v>
      </c>
      <c r="J12" s="111"/>
      <c r="K12" s="111" t="s">
        <v>216</v>
      </c>
      <c r="L12" s="26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15"/>
      <c r="B13" s="110"/>
      <c r="C13" s="111"/>
      <c r="D13" s="111"/>
      <c r="E13" s="111"/>
      <c r="F13" s="111"/>
      <c r="G13" s="121"/>
      <c r="H13" s="112">
        <f t="shared" si="1"/>
        <v>0</v>
      </c>
      <c r="I13" s="112">
        <f t="shared" si="2"/>
        <v>0</v>
      </c>
      <c r="J13" s="122"/>
      <c r="K13" s="17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15"/>
      <c r="B14" s="110"/>
      <c r="C14" s="111"/>
      <c r="D14" s="111"/>
      <c r="E14" s="111"/>
      <c r="F14" s="111"/>
      <c r="G14" s="121"/>
      <c r="H14" s="112">
        <f t="shared" si="1"/>
        <v>0</v>
      </c>
      <c r="I14" s="112">
        <f t="shared" si="2"/>
        <v>0</v>
      </c>
      <c r="J14" s="122"/>
      <c r="K14" s="17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15"/>
      <c r="B15" s="110"/>
      <c r="C15" s="111"/>
      <c r="D15" s="111"/>
      <c r="E15" s="111"/>
      <c r="F15" s="111"/>
      <c r="G15" s="121"/>
      <c r="H15" s="112">
        <f t="shared" si="1"/>
        <v>0</v>
      </c>
      <c r="I15" s="112">
        <f t="shared" si="2"/>
        <v>0</v>
      </c>
      <c r="J15" s="122"/>
      <c r="K15" s="28"/>
      <c r="L15" s="26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15"/>
      <c r="B16" s="110"/>
      <c r="C16" s="111"/>
      <c r="D16" s="111"/>
      <c r="E16" s="122"/>
      <c r="F16" s="111"/>
      <c r="G16" s="121"/>
      <c r="H16" s="112">
        <f t="shared" si="1"/>
        <v>0</v>
      </c>
      <c r="I16" s="112">
        <f t="shared" si="2"/>
        <v>0</v>
      </c>
      <c r="J16" s="111"/>
      <c r="K16" s="17"/>
      <c r="L16" s="26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15"/>
      <c r="B17" s="110"/>
      <c r="C17" s="111"/>
      <c r="D17" s="111"/>
      <c r="E17" s="111"/>
      <c r="F17" s="111"/>
      <c r="G17" s="121"/>
      <c r="H17" s="112">
        <f t="shared" si="1"/>
        <v>0</v>
      </c>
      <c r="I17" s="112">
        <f t="shared" si="2"/>
        <v>0</v>
      </c>
      <c r="J17" s="111"/>
      <c r="K17" s="17"/>
      <c r="L17" s="26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15"/>
      <c r="B18" s="110"/>
      <c r="C18" s="111"/>
      <c r="D18" s="111"/>
      <c r="E18" s="122"/>
      <c r="F18" s="111"/>
      <c r="G18" s="121"/>
      <c r="H18" s="112">
        <f t="shared" si="1"/>
        <v>0</v>
      </c>
      <c r="I18" s="112">
        <f t="shared" si="2"/>
        <v>0</v>
      </c>
      <c r="J18" s="111"/>
      <c r="K18" s="17"/>
      <c r="L18" s="26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15"/>
      <c r="B19" s="110"/>
      <c r="C19" s="111"/>
      <c r="D19" s="111"/>
      <c r="E19" s="111"/>
      <c r="F19" s="111"/>
      <c r="G19" s="112"/>
      <c r="H19" s="112">
        <f t="shared" si="1"/>
        <v>0</v>
      </c>
      <c r="I19" s="112">
        <f t="shared" si="2"/>
        <v>0</v>
      </c>
      <c r="J19" s="111"/>
      <c r="K19" s="17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15"/>
      <c r="B20" s="110"/>
      <c r="C20" s="111"/>
      <c r="D20" s="111"/>
      <c r="E20" s="122"/>
      <c r="F20" s="111"/>
      <c r="G20" s="112"/>
      <c r="H20" s="112">
        <f t="shared" si="1"/>
        <v>0</v>
      </c>
      <c r="I20" s="112">
        <f t="shared" si="2"/>
        <v>0</v>
      </c>
      <c r="J20" s="122"/>
      <c r="K20" s="28"/>
      <c r="L20" s="26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>
      <c r="A21" s="15"/>
      <c r="B21" s="110"/>
      <c r="C21" s="111"/>
      <c r="D21" s="111"/>
      <c r="E21" s="111"/>
      <c r="F21" s="111"/>
      <c r="G21" s="121"/>
      <c r="H21" s="112">
        <f t="shared" si="1"/>
        <v>0</v>
      </c>
      <c r="I21" s="112">
        <f t="shared" si="2"/>
        <v>0</v>
      </c>
      <c r="J21" s="122"/>
      <c r="K21" s="28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15"/>
      <c r="B22" s="110"/>
      <c r="C22" s="111"/>
      <c r="D22" s="111"/>
      <c r="E22" s="111"/>
      <c r="F22" s="111"/>
      <c r="G22" s="121"/>
      <c r="H22" s="112">
        <f t="shared" si="1"/>
        <v>0</v>
      </c>
      <c r="I22" s="112">
        <f t="shared" si="2"/>
        <v>0</v>
      </c>
      <c r="J22" s="122"/>
      <c r="K22" s="28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15"/>
      <c r="B23" s="110"/>
      <c r="C23" s="111"/>
      <c r="D23" s="111"/>
      <c r="E23" s="111"/>
      <c r="F23" s="111"/>
      <c r="G23" s="121"/>
      <c r="H23" s="121">
        <f t="shared" ref="H23:I23" si="3">G23*21%+G23</f>
        <v>0</v>
      </c>
      <c r="I23" s="112">
        <f t="shared" si="3"/>
        <v>0</v>
      </c>
      <c r="J23" s="122"/>
      <c r="K23" s="28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15"/>
      <c r="B24" s="110"/>
      <c r="C24" s="111"/>
      <c r="D24" s="111"/>
      <c r="E24" s="111"/>
      <c r="F24" s="111"/>
      <c r="G24" s="112"/>
      <c r="H24" s="121">
        <f t="shared" ref="H24:I24" si="4">G24*21%+G24</f>
        <v>0</v>
      </c>
      <c r="I24" s="112">
        <f t="shared" si="4"/>
        <v>0</v>
      </c>
      <c r="J24" s="111"/>
      <c r="K24" s="28"/>
      <c r="L24" s="26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15"/>
      <c r="B25" s="110"/>
      <c r="C25" s="111"/>
      <c r="D25" s="111"/>
      <c r="E25" s="111"/>
      <c r="F25" s="111"/>
      <c r="G25" s="121"/>
      <c r="H25" s="121">
        <f t="shared" ref="H25:I25" si="5">G25*21%+G25</f>
        <v>0</v>
      </c>
      <c r="I25" s="112">
        <f t="shared" si="5"/>
        <v>0</v>
      </c>
      <c r="J25" s="111"/>
      <c r="K25" s="28"/>
      <c r="L25" s="26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15"/>
      <c r="B26" s="110"/>
      <c r="C26" s="111"/>
      <c r="D26" s="111"/>
      <c r="E26" s="111"/>
      <c r="F26" s="111"/>
      <c r="G26" s="121"/>
      <c r="H26" s="121">
        <f t="shared" ref="H26:I26" si="6">G26*21%+G26</f>
        <v>0</v>
      </c>
      <c r="I26" s="112">
        <f t="shared" si="6"/>
        <v>0</v>
      </c>
      <c r="J26" s="111"/>
      <c r="K26" s="28"/>
      <c r="L26" s="26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15"/>
      <c r="B27" s="110"/>
      <c r="C27" s="111"/>
      <c r="D27" s="111"/>
      <c r="E27" s="111"/>
      <c r="F27" s="111"/>
      <c r="G27" s="112"/>
      <c r="H27" s="121">
        <f t="shared" ref="H27:I27" si="7">G27*21%+G27</f>
        <v>0</v>
      </c>
      <c r="I27" s="112">
        <f t="shared" si="7"/>
        <v>0</v>
      </c>
      <c r="J27" s="122"/>
      <c r="K27" s="28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5"/>
      <c r="B28" s="110"/>
      <c r="C28" s="111"/>
      <c r="D28" s="111"/>
      <c r="E28" s="111"/>
      <c r="F28" s="111"/>
      <c r="G28" s="112"/>
      <c r="H28" s="121">
        <f t="shared" ref="H28:I28" si="8">G28*21%+G28</f>
        <v>0</v>
      </c>
      <c r="I28" s="112">
        <f t="shared" si="8"/>
        <v>0</v>
      </c>
      <c r="J28" s="111"/>
      <c r="K28" s="28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5"/>
      <c r="B29" s="110"/>
      <c r="C29" s="111"/>
      <c r="D29" s="111"/>
      <c r="E29" s="111"/>
      <c r="F29" s="111"/>
      <c r="G29" s="112"/>
      <c r="H29" s="121">
        <f t="shared" ref="H29:I29" si="9">G29*21%+G29</f>
        <v>0</v>
      </c>
      <c r="I29" s="112">
        <f t="shared" si="9"/>
        <v>0</v>
      </c>
      <c r="J29" s="122"/>
      <c r="K29" s="28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76"/>
      <c r="B30" s="134"/>
      <c r="C30" s="122"/>
      <c r="D30" s="122"/>
      <c r="E30" s="122"/>
      <c r="F30" s="122"/>
      <c r="G30" s="121"/>
      <c r="H30" s="121">
        <f t="shared" ref="H30:I30" si="10">G30*21%+G30</f>
        <v>0</v>
      </c>
      <c r="I30" s="112">
        <f t="shared" si="10"/>
        <v>0</v>
      </c>
      <c r="J30" s="122"/>
      <c r="K30" s="28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32"/>
      <c r="C31" s="122"/>
      <c r="D31" s="122"/>
      <c r="E31" s="122"/>
      <c r="F31" s="122"/>
      <c r="G31" s="121"/>
      <c r="H31" s="121">
        <f t="shared" ref="H31:I31" si="11">G31*21%+G31</f>
        <v>0</v>
      </c>
      <c r="I31" s="112">
        <f t="shared" si="11"/>
        <v>0</v>
      </c>
      <c r="J31" s="122"/>
      <c r="K31" s="28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32"/>
      <c r="C32" s="122"/>
      <c r="D32" s="122"/>
      <c r="E32" s="122"/>
      <c r="F32" s="122"/>
      <c r="G32" s="121"/>
      <c r="H32" s="121">
        <f t="shared" ref="H32:I32" si="12">G32*21%+G32</f>
        <v>0</v>
      </c>
      <c r="I32" s="112">
        <f t="shared" si="12"/>
        <v>0</v>
      </c>
      <c r="J32" s="122"/>
      <c r="K32" s="28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32"/>
      <c r="C33" s="122"/>
      <c r="D33" s="122"/>
      <c r="E33" s="122"/>
      <c r="F33" s="122"/>
      <c r="G33" s="121"/>
      <c r="H33" s="121">
        <f t="shared" ref="H33:I33" si="13">G33*21%+G33</f>
        <v>0</v>
      </c>
      <c r="I33" s="112">
        <f t="shared" si="13"/>
        <v>0</v>
      </c>
      <c r="J33" s="122"/>
      <c r="K33" s="28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32"/>
      <c r="C34" s="122"/>
      <c r="D34" s="122"/>
      <c r="E34" s="122"/>
      <c r="F34" s="122"/>
      <c r="G34" s="121"/>
      <c r="H34" s="121">
        <f t="shared" ref="H34:I34" si="14">G34*21%+G34</f>
        <v>0</v>
      </c>
      <c r="I34" s="112">
        <f t="shared" si="14"/>
        <v>0</v>
      </c>
      <c r="J34" s="122"/>
      <c r="K34" s="28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32"/>
      <c r="C35" s="122"/>
      <c r="D35" s="122"/>
      <c r="E35" s="122"/>
      <c r="F35" s="122"/>
      <c r="G35" s="121"/>
      <c r="H35" s="121">
        <f t="shared" ref="H35:I35" si="15">G35*21%+G35</f>
        <v>0</v>
      </c>
      <c r="I35" s="112">
        <f t="shared" si="15"/>
        <v>0</v>
      </c>
      <c r="J35" s="122"/>
      <c r="K35" s="28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32"/>
      <c r="C36" s="122"/>
      <c r="D36" s="122"/>
      <c r="E36" s="122"/>
      <c r="F36" s="122"/>
      <c r="G36" s="121"/>
      <c r="H36" s="121">
        <f t="shared" ref="H36:I36" si="16">G36*21%+G36</f>
        <v>0</v>
      </c>
      <c r="I36" s="112">
        <f t="shared" si="16"/>
        <v>0</v>
      </c>
      <c r="J36" s="122"/>
      <c r="K36" s="28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32"/>
      <c r="C37" s="122"/>
      <c r="D37" s="122"/>
      <c r="E37" s="122"/>
      <c r="F37" s="122"/>
      <c r="G37" s="121"/>
      <c r="H37" s="121">
        <f t="shared" ref="H37:I37" si="17">G37*21%+G37</f>
        <v>0</v>
      </c>
      <c r="I37" s="112">
        <f t="shared" si="17"/>
        <v>0</v>
      </c>
      <c r="J37" s="122"/>
      <c r="K37" s="28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32"/>
      <c r="C38" s="122"/>
      <c r="D38" s="122"/>
      <c r="E38" s="122"/>
      <c r="F38" s="122"/>
      <c r="G38" s="121"/>
      <c r="H38" s="121">
        <f t="shared" ref="H38:I38" si="18">G38*21%+G38</f>
        <v>0</v>
      </c>
      <c r="I38" s="112">
        <f t="shared" si="18"/>
        <v>0</v>
      </c>
      <c r="J38" s="122"/>
      <c r="K38" s="28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32"/>
      <c r="C39" s="122"/>
      <c r="D39" s="122"/>
      <c r="E39" s="122"/>
      <c r="F39" s="122"/>
      <c r="G39" s="121"/>
      <c r="H39" s="121">
        <f t="shared" ref="H39:I39" si="19">G39*21%+G39</f>
        <v>0</v>
      </c>
      <c r="I39" s="112">
        <f t="shared" si="19"/>
        <v>0</v>
      </c>
      <c r="J39" s="122"/>
      <c r="K39" s="28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32"/>
      <c r="C40" s="122"/>
      <c r="D40" s="122"/>
      <c r="E40" s="122"/>
      <c r="F40" s="122"/>
      <c r="G40" s="121"/>
      <c r="H40" s="121">
        <f t="shared" ref="H40:I40" si="20">G40*21%+G40</f>
        <v>0</v>
      </c>
      <c r="I40" s="112">
        <f t="shared" si="20"/>
        <v>0</v>
      </c>
      <c r="J40" s="122"/>
      <c r="K40" s="28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32"/>
      <c r="C41" s="122"/>
      <c r="D41" s="122"/>
      <c r="E41" s="122"/>
      <c r="F41" s="122"/>
      <c r="G41" s="121"/>
      <c r="H41" s="121">
        <f t="shared" ref="H41:I41" si="21">G41*21%+G41</f>
        <v>0</v>
      </c>
      <c r="I41" s="112">
        <f t="shared" si="21"/>
        <v>0</v>
      </c>
      <c r="J41" s="122"/>
      <c r="K41" s="28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32"/>
      <c r="C42" s="122"/>
      <c r="D42" s="122"/>
      <c r="E42" s="122"/>
      <c r="F42" s="122"/>
      <c r="G42" s="121"/>
      <c r="H42" s="121">
        <f t="shared" ref="H42:I42" si="22">G42*21%+G42</f>
        <v>0</v>
      </c>
      <c r="I42" s="112">
        <f t="shared" si="22"/>
        <v>0</v>
      </c>
      <c r="J42" s="122"/>
      <c r="K42" s="28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32"/>
      <c r="C43" s="122"/>
      <c r="D43" s="122"/>
      <c r="E43" s="122"/>
      <c r="F43" s="122"/>
      <c r="G43" s="121"/>
      <c r="H43" s="121">
        <f t="shared" ref="H43:I43" si="23">G43*21%+G43</f>
        <v>0</v>
      </c>
      <c r="I43" s="112">
        <f t="shared" si="23"/>
        <v>0</v>
      </c>
      <c r="J43" s="122"/>
      <c r="K43" s="28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32"/>
      <c r="C44" s="122"/>
      <c r="D44" s="122"/>
      <c r="E44" s="122"/>
      <c r="F44" s="122"/>
      <c r="G44" s="121"/>
      <c r="H44" s="121">
        <f t="shared" ref="H44:I44" si="24">G44*21%+G44</f>
        <v>0</v>
      </c>
      <c r="I44" s="112">
        <f t="shared" si="24"/>
        <v>0</v>
      </c>
      <c r="J44" s="122"/>
      <c r="K44" s="28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32"/>
      <c r="C45" s="122"/>
      <c r="D45" s="122"/>
      <c r="E45" s="122"/>
      <c r="F45" s="122"/>
      <c r="G45" s="121"/>
      <c r="H45" s="121">
        <f t="shared" ref="H45:I45" si="25">G45*21%+G45</f>
        <v>0</v>
      </c>
      <c r="I45" s="112">
        <f t="shared" si="25"/>
        <v>0</v>
      </c>
      <c r="J45" s="122"/>
      <c r="K45" s="28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32"/>
      <c r="C46" s="122"/>
      <c r="D46" s="122"/>
      <c r="E46" s="122"/>
      <c r="F46" s="122"/>
      <c r="G46" s="121"/>
      <c r="H46" s="121">
        <f t="shared" ref="H46:I46" si="26">G46*21%+G46</f>
        <v>0</v>
      </c>
      <c r="I46" s="112">
        <f t="shared" si="26"/>
        <v>0</v>
      </c>
      <c r="J46" s="122"/>
      <c r="K46" s="28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32"/>
      <c r="C47" s="122"/>
      <c r="D47" s="122"/>
      <c r="E47" s="122"/>
      <c r="F47" s="122"/>
      <c r="G47" s="121"/>
      <c r="H47" s="121">
        <f t="shared" ref="H47:I47" si="27">G47*21%+G47</f>
        <v>0</v>
      </c>
      <c r="I47" s="112">
        <f t="shared" si="27"/>
        <v>0</v>
      </c>
      <c r="J47" s="122"/>
      <c r="K47" s="28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32"/>
      <c r="C48" s="122"/>
      <c r="D48" s="122"/>
      <c r="E48" s="122"/>
      <c r="F48" s="122"/>
      <c r="G48" s="121"/>
      <c r="H48" s="121">
        <f t="shared" ref="H48:I48" si="28">G48*21%+G48</f>
        <v>0</v>
      </c>
      <c r="I48" s="112">
        <f t="shared" si="28"/>
        <v>0</v>
      </c>
      <c r="J48" s="122"/>
      <c r="K48" s="28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32"/>
      <c r="C49" s="122"/>
      <c r="D49" s="122"/>
      <c r="E49" s="122"/>
      <c r="F49" s="122"/>
      <c r="G49" s="121"/>
      <c r="H49" s="121">
        <f t="shared" ref="H49:I49" si="29">G49*21%+G49</f>
        <v>0</v>
      </c>
      <c r="I49" s="112">
        <f t="shared" si="29"/>
        <v>0</v>
      </c>
      <c r="J49" s="122"/>
      <c r="K49" s="28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32"/>
      <c r="C50" s="122"/>
      <c r="D50" s="122"/>
      <c r="E50" s="122"/>
      <c r="F50" s="122"/>
      <c r="G50" s="121"/>
      <c r="H50" s="121">
        <f t="shared" ref="H50:I50" si="30">G50*21%+G50</f>
        <v>0</v>
      </c>
      <c r="I50" s="112">
        <f t="shared" si="30"/>
        <v>0</v>
      </c>
      <c r="J50" s="122"/>
      <c r="K50" s="28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32"/>
      <c r="C51" s="122"/>
      <c r="D51" s="122"/>
      <c r="E51" s="122"/>
      <c r="F51" s="122"/>
      <c r="G51" s="121"/>
      <c r="H51" s="121">
        <f t="shared" ref="H51:I51" si="31">G51*21%+G51</f>
        <v>0</v>
      </c>
      <c r="I51" s="112">
        <f t="shared" si="31"/>
        <v>0</v>
      </c>
      <c r="J51" s="122"/>
      <c r="K51" s="28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32"/>
      <c r="C52" s="122"/>
      <c r="D52" s="122"/>
      <c r="E52" s="122"/>
      <c r="F52" s="122"/>
      <c r="G52" s="121"/>
      <c r="H52" s="121">
        <f t="shared" ref="H52:I52" si="32">G52*21%+G52</f>
        <v>0</v>
      </c>
      <c r="I52" s="112">
        <f t="shared" si="32"/>
        <v>0</v>
      </c>
      <c r="J52" s="122"/>
      <c r="K52" s="28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32"/>
      <c r="C53" s="122"/>
      <c r="D53" s="122"/>
      <c r="E53" s="122"/>
      <c r="F53" s="122"/>
      <c r="G53" s="121"/>
      <c r="H53" s="121">
        <f t="shared" ref="H53:I53" si="33">G53*21%+G53</f>
        <v>0</v>
      </c>
      <c r="I53" s="112">
        <f t="shared" si="33"/>
        <v>0</v>
      </c>
      <c r="J53" s="122"/>
      <c r="K53" s="28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32"/>
      <c r="C54" s="122"/>
      <c r="D54" s="122"/>
      <c r="E54" s="122"/>
      <c r="F54" s="122"/>
      <c r="G54" s="121"/>
      <c r="H54" s="121">
        <f t="shared" ref="H54:I54" si="34">G54*21%+G54</f>
        <v>0</v>
      </c>
      <c r="I54" s="112">
        <f t="shared" si="34"/>
        <v>0</v>
      </c>
      <c r="J54" s="122"/>
      <c r="K54" s="28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32"/>
      <c r="C55" s="122"/>
      <c r="D55" s="122"/>
      <c r="E55" s="122"/>
      <c r="F55" s="122"/>
      <c r="G55" s="121"/>
      <c r="H55" s="121">
        <f t="shared" ref="H55:I55" si="35">G55*21%+G55</f>
        <v>0</v>
      </c>
      <c r="I55" s="112">
        <f t="shared" si="35"/>
        <v>0</v>
      </c>
      <c r="J55" s="122"/>
      <c r="K55" s="28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32"/>
      <c r="C56" s="122"/>
      <c r="D56" s="122"/>
      <c r="E56" s="122"/>
      <c r="F56" s="122"/>
      <c r="G56" s="121"/>
      <c r="H56" s="121">
        <f t="shared" ref="H56:I56" si="36">G56*21%+G56</f>
        <v>0</v>
      </c>
      <c r="I56" s="112">
        <f t="shared" si="36"/>
        <v>0</v>
      </c>
      <c r="J56" s="122"/>
      <c r="K56" s="28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32"/>
      <c r="C57" s="122"/>
      <c r="D57" s="122"/>
      <c r="E57" s="122"/>
      <c r="F57" s="122"/>
      <c r="G57" s="121"/>
      <c r="H57" s="121">
        <f t="shared" ref="H57:I57" si="37">G57*21%+G57</f>
        <v>0</v>
      </c>
      <c r="I57" s="112">
        <f t="shared" si="37"/>
        <v>0</v>
      </c>
      <c r="J57" s="122"/>
      <c r="K57" s="28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32"/>
      <c r="C58" s="122"/>
      <c r="D58" s="122"/>
      <c r="E58" s="122"/>
      <c r="F58" s="122"/>
      <c r="G58" s="121"/>
      <c r="H58" s="121">
        <f t="shared" ref="H58:I58" si="38">G58*21%+G58</f>
        <v>0</v>
      </c>
      <c r="I58" s="112">
        <f t="shared" si="38"/>
        <v>0</v>
      </c>
      <c r="J58" s="122"/>
      <c r="K58" s="28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32"/>
      <c r="C59" s="122"/>
      <c r="D59" s="122"/>
      <c r="E59" s="122"/>
      <c r="F59" s="122"/>
      <c r="G59" s="121"/>
      <c r="H59" s="121">
        <f t="shared" ref="H59:I59" si="39">G59*21%+G59</f>
        <v>0</v>
      </c>
      <c r="I59" s="112">
        <f t="shared" si="39"/>
        <v>0</v>
      </c>
      <c r="J59" s="122"/>
      <c r="K59" s="28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32"/>
      <c r="C60" s="122"/>
      <c r="D60" s="122"/>
      <c r="E60" s="122"/>
      <c r="F60" s="122"/>
      <c r="G60" s="121"/>
      <c r="H60" s="121">
        <f t="shared" ref="H60:I60" si="40">G60*21%+G60</f>
        <v>0</v>
      </c>
      <c r="I60" s="112">
        <f t="shared" si="40"/>
        <v>0</v>
      </c>
      <c r="J60" s="122"/>
      <c r="K60" s="28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32"/>
      <c r="C61" s="122"/>
      <c r="D61" s="122"/>
      <c r="E61" s="122"/>
      <c r="F61" s="122"/>
      <c r="G61" s="121"/>
      <c r="H61" s="121">
        <f t="shared" ref="H61:I61" si="41">G61*21%+G61</f>
        <v>0</v>
      </c>
      <c r="I61" s="112">
        <f t="shared" si="41"/>
        <v>0</v>
      </c>
      <c r="J61" s="122"/>
      <c r="K61" s="28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32"/>
      <c r="C62" s="122"/>
      <c r="D62" s="122"/>
      <c r="E62" s="122"/>
      <c r="F62" s="122"/>
      <c r="G62" s="121"/>
      <c r="H62" s="121">
        <f t="shared" ref="H62:I62" si="42">G62*21%+G62</f>
        <v>0</v>
      </c>
      <c r="I62" s="112">
        <f t="shared" si="42"/>
        <v>0</v>
      </c>
      <c r="J62" s="122"/>
      <c r="K62" s="28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32"/>
      <c r="C63" s="122"/>
      <c r="D63" s="122"/>
      <c r="E63" s="122"/>
      <c r="F63" s="122"/>
      <c r="G63" s="121"/>
      <c r="H63" s="121">
        <f t="shared" ref="H63:I63" si="43">G63*21%+G63</f>
        <v>0</v>
      </c>
      <c r="I63" s="112">
        <f t="shared" si="43"/>
        <v>0</v>
      </c>
      <c r="J63" s="122"/>
      <c r="K63" s="28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32"/>
      <c r="C64" s="122"/>
      <c r="D64" s="122"/>
      <c r="E64" s="122"/>
      <c r="F64" s="122"/>
      <c r="G64" s="121"/>
      <c r="H64" s="121">
        <f t="shared" ref="H64:I64" si="44">G64*21%+G64</f>
        <v>0</v>
      </c>
      <c r="I64" s="112">
        <f t="shared" si="44"/>
        <v>0</v>
      </c>
      <c r="J64" s="122"/>
      <c r="K64" s="28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32"/>
      <c r="C65" s="122"/>
      <c r="D65" s="122"/>
      <c r="E65" s="122"/>
      <c r="F65" s="122"/>
      <c r="G65" s="121"/>
      <c r="H65" s="121">
        <f t="shared" ref="H65:I65" si="45">G65*21%+G65</f>
        <v>0</v>
      </c>
      <c r="I65" s="112">
        <f t="shared" si="45"/>
        <v>0</v>
      </c>
      <c r="J65" s="122"/>
      <c r="K65" s="28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32"/>
      <c r="C66" s="122"/>
      <c r="D66" s="122"/>
      <c r="E66" s="122"/>
      <c r="F66" s="122"/>
      <c r="G66" s="121"/>
      <c r="H66" s="121">
        <f t="shared" ref="H66:I66" si="46">G66*21%+G66</f>
        <v>0</v>
      </c>
      <c r="I66" s="112">
        <f t="shared" si="46"/>
        <v>0</v>
      </c>
      <c r="J66" s="122"/>
      <c r="K66" s="28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32"/>
      <c r="C67" s="122"/>
      <c r="D67" s="122"/>
      <c r="E67" s="122"/>
      <c r="F67" s="122"/>
      <c r="G67" s="121"/>
      <c r="H67" s="121">
        <f t="shared" ref="H67:I67" si="47">G67*21%+G67</f>
        <v>0</v>
      </c>
      <c r="I67" s="112">
        <f t="shared" si="47"/>
        <v>0</v>
      </c>
      <c r="J67" s="122"/>
      <c r="K67" s="28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32"/>
      <c r="C68" s="122"/>
      <c r="D68" s="122"/>
      <c r="E68" s="122"/>
      <c r="F68" s="122"/>
      <c r="G68" s="121"/>
      <c r="H68" s="121">
        <f t="shared" ref="H68:I68" si="48">G68*21%+G68</f>
        <v>0</v>
      </c>
      <c r="I68" s="112">
        <f t="shared" si="48"/>
        <v>0</v>
      </c>
      <c r="J68" s="122"/>
      <c r="K68" s="28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32"/>
      <c r="C69" s="122"/>
      <c r="D69" s="122"/>
      <c r="E69" s="122"/>
      <c r="F69" s="122"/>
      <c r="G69" s="121"/>
      <c r="H69" s="121">
        <f t="shared" ref="H69:I69" si="49">G69*21%+G69</f>
        <v>0</v>
      </c>
      <c r="I69" s="112">
        <f t="shared" si="49"/>
        <v>0</v>
      </c>
      <c r="J69" s="122"/>
      <c r="K69" s="28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32"/>
      <c r="C70" s="122"/>
      <c r="D70" s="122"/>
      <c r="E70" s="122"/>
      <c r="F70" s="122"/>
      <c r="G70" s="121"/>
      <c r="H70" s="121">
        <f t="shared" ref="H70:I70" si="50">G70*21%+G70</f>
        <v>0</v>
      </c>
      <c r="I70" s="112">
        <f t="shared" si="50"/>
        <v>0</v>
      </c>
      <c r="J70" s="122"/>
      <c r="K70" s="28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32"/>
      <c r="C71" s="122"/>
      <c r="D71" s="122"/>
      <c r="E71" s="122"/>
      <c r="F71" s="122"/>
      <c r="G71" s="121"/>
      <c r="H71" s="121">
        <f t="shared" ref="H71:I71" si="51">G71*21%+G71</f>
        <v>0</v>
      </c>
      <c r="I71" s="112">
        <f t="shared" si="51"/>
        <v>0</v>
      </c>
      <c r="J71" s="122"/>
      <c r="K71" s="28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32"/>
      <c r="C72" s="122"/>
      <c r="D72" s="122"/>
      <c r="E72" s="122"/>
      <c r="F72" s="122"/>
      <c r="G72" s="121"/>
      <c r="H72" s="121">
        <f t="shared" ref="H72:I72" si="52">G72*21%+G72</f>
        <v>0</v>
      </c>
      <c r="I72" s="112">
        <f t="shared" si="52"/>
        <v>0</v>
      </c>
      <c r="J72" s="122"/>
      <c r="K72" s="28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32"/>
      <c r="C73" s="122"/>
      <c r="D73" s="122"/>
      <c r="E73" s="122"/>
      <c r="F73" s="122"/>
      <c r="G73" s="121"/>
      <c r="H73" s="121">
        <f t="shared" ref="H73:I73" si="53">G73*21%+G73</f>
        <v>0</v>
      </c>
      <c r="I73" s="112">
        <f t="shared" si="53"/>
        <v>0</v>
      </c>
      <c r="J73" s="122"/>
      <c r="K73" s="28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32"/>
      <c r="C74" s="122"/>
      <c r="D74" s="122"/>
      <c r="E74" s="122"/>
      <c r="F74" s="122"/>
      <c r="G74" s="121"/>
      <c r="H74" s="121">
        <f t="shared" ref="H74:I74" si="54">G74*21%+G74</f>
        <v>0</v>
      </c>
      <c r="I74" s="112">
        <f t="shared" si="54"/>
        <v>0</v>
      </c>
      <c r="J74" s="122"/>
      <c r="K74" s="28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32"/>
      <c r="C75" s="122"/>
      <c r="D75" s="122"/>
      <c r="E75" s="122"/>
      <c r="F75" s="122"/>
      <c r="G75" s="121"/>
      <c r="H75" s="121">
        <f t="shared" ref="H75:I75" si="55">G75*21%+G75</f>
        <v>0</v>
      </c>
      <c r="I75" s="112">
        <f t="shared" si="55"/>
        <v>0</v>
      </c>
      <c r="J75" s="122"/>
      <c r="K75" s="28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32"/>
      <c r="C76" s="122"/>
      <c r="D76" s="122"/>
      <c r="E76" s="122"/>
      <c r="F76" s="122"/>
      <c r="G76" s="121"/>
      <c r="H76" s="121">
        <f t="shared" ref="H76:I76" si="56">G76*21%+G76</f>
        <v>0</v>
      </c>
      <c r="I76" s="112">
        <f t="shared" si="56"/>
        <v>0</v>
      </c>
      <c r="J76" s="122"/>
      <c r="K76" s="28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32"/>
      <c r="C77" s="122"/>
      <c r="D77" s="122"/>
      <c r="E77" s="122"/>
      <c r="F77" s="122"/>
      <c r="G77" s="121"/>
      <c r="H77" s="121">
        <f t="shared" ref="H77:I77" si="57">G77*21%+G77</f>
        <v>0</v>
      </c>
      <c r="I77" s="112">
        <f t="shared" si="57"/>
        <v>0</v>
      </c>
      <c r="J77" s="122"/>
      <c r="K77" s="28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32"/>
      <c r="C78" s="122"/>
      <c r="D78" s="122"/>
      <c r="E78" s="122"/>
      <c r="F78" s="122"/>
      <c r="G78" s="121"/>
      <c r="H78" s="121">
        <f t="shared" ref="H78:I78" si="58">G78*21%+G78</f>
        <v>0</v>
      </c>
      <c r="I78" s="112">
        <f t="shared" si="58"/>
        <v>0</v>
      </c>
      <c r="J78" s="122"/>
      <c r="K78" s="28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32"/>
      <c r="C79" s="122"/>
      <c r="D79" s="122"/>
      <c r="E79" s="122"/>
      <c r="F79" s="122"/>
      <c r="G79" s="121"/>
      <c r="H79" s="121">
        <f t="shared" ref="H79:I79" si="59">G79*21%+G79</f>
        <v>0</v>
      </c>
      <c r="I79" s="112">
        <f t="shared" si="59"/>
        <v>0</v>
      </c>
      <c r="J79" s="122"/>
      <c r="K79" s="28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32"/>
      <c r="C80" s="122"/>
      <c r="D80" s="122"/>
      <c r="E80" s="122"/>
      <c r="F80" s="122"/>
      <c r="G80" s="121"/>
      <c r="H80" s="121">
        <f t="shared" ref="H80:I80" si="60">G80*21%+G80</f>
        <v>0</v>
      </c>
      <c r="I80" s="112">
        <f t="shared" si="60"/>
        <v>0</v>
      </c>
      <c r="J80" s="122"/>
      <c r="K80" s="28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32"/>
      <c r="C81" s="122"/>
      <c r="D81" s="122"/>
      <c r="E81" s="122"/>
      <c r="F81" s="122"/>
      <c r="G81" s="121"/>
      <c r="H81" s="121">
        <f t="shared" ref="H81:I81" si="61">G81*21%+G81</f>
        <v>0</v>
      </c>
      <c r="I81" s="112">
        <f t="shared" si="61"/>
        <v>0</v>
      </c>
      <c r="J81" s="122"/>
      <c r="K81" s="28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32"/>
      <c r="C82" s="122"/>
      <c r="D82" s="122"/>
      <c r="E82" s="122"/>
      <c r="F82" s="122"/>
      <c r="G82" s="121"/>
      <c r="H82" s="121">
        <f t="shared" ref="H82:I82" si="62">G82*21%+G82</f>
        <v>0</v>
      </c>
      <c r="I82" s="112">
        <f t="shared" si="62"/>
        <v>0</v>
      </c>
      <c r="J82" s="122"/>
      <c r="K82" s="28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32"/>
      <c r="C83" s="122"/>
      <c r="D83" s="122"/>
      <c r="E83" s="122"/>
      <c r="F83" s="122"/>
      <c r="G83" s="121"/>
      <c r="H83" s="121">
        <f t="shared" ref="H83:I83" si="63">G83*21%+G83</f>
        <v>0</v>
      </c>
      <c r="I83" s="112">
        <f t="shared" si="63"/>
        <v>0</v>
      </c>
      <c r="J83" s="122"/>
      <c r="K83" s="28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32"/>
      <c r="C84" s="122"/>
      <c r="D84" s="122"/>
      <c r="E84" s="122"/>
      <c r="F84" s="122"/>
      <c r="G84" s="121"/>
      <c r="H84" s="121">
        <f t="shared" ref="H84:I84" si="64">G84*21%+G84</f>
        <v>0</v>
      </c>
      <c r="I84" s="112">
        <f t="shared" si="64"/>
        <v>0</v>
      </c>
      <c r="J84" s="122"/>
      <c r="K84" s="28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32"/>
      <c r="C85" s="122"/>
      <c r="D85" s="122"/>
      <c r="E85" s="122"/>
      <c r="F85" s="122"/>
      <c r="G85" s="121"/>
      <c r="H85" s="121">
        <f t="shared" ref="H85:I85" si="65">G85*21%+G85</f>
        <v>0</v>
      </c>
      <c r="I85" s="112">
        <f t="shared" si="65"/>
        <v>0</v>
      </c>
      <c r="J85" s="122"/>
      <c r="K85" s="28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10"/>
      <c r="C86" s="111"/>
      <c r="D86" s="111"/>
      <c r="E86" s="111"/>
      <c r="F86" s="111"/>
      <c r="G86" s="112"/>
      <c r="H86" s="121">
        <f t="shared" ref="H86:I86" si="66">G86*21%+G86</f>
        <v>0</v>
      </c>
      <c r="I86" s="112">
        <f t="shared" si="66"/>
        <v>0</v>
      </c>
      <c r="J86" s="111"/>
      <c r="K86" s="17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10"/>
      <c r="C87" s="111"/>
      <c r="D87" s="111"/>
      <c r="E87" s="111"/>
      <c r="F87" s="111"/>
      <c r="G87" s="112"/>
      <c r="H87" s="121">
        <f t="shared" ref="H87:I87" si="67">G87*21%+G87</f>
        <v>0</v>
      </c>
      <c r="I87" s="112">
        <f t="shared" si="67"/>
        <v>0</v>
      </c>
      <c r="J87" s="111"/>
      <c r="K87" s="17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33"/>
      <c r="H88" s="133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33"/>
      <c r="H89" s="133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33"/>
      <c r="H90" s="133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33"/>
      <c r="H91" s="133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33"/>
      <c r="H92" s="133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33"/>
      <c r="H93" s="133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33"/>
      <c r="H94" s="133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33"/>
      <c r="H95" s="133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33"/>
      <c r="H96" s="133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33"/>
      <c r="H97" s="133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33"/>
      <c r="H98" s="13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33"/>
      <c r="H99" s="133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33"/>
      <c r="H100" s="133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33"/>
      <c r="H101" s="133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33"/>
      <c r="H102" s="133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33"/>
      <c r="H103" s="133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33"/>
      <c r="H104" s="133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33"/>
      <c r="H105" s="133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33"/>
      <c r="H106" s="133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33"/>
      <c r="H107" s="133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33"/>
      <c r="H108" s="133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33"/>
      <c r="H109" s="133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33"/>
      <c r="H110" s="133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33"/>
      <c r="H111" s="133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33"/>
      <c r="H112" s="133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33"/>
      <c r="H113" s="133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33"/>
      <c r="H114" s="133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33"/>
      <c r="H115" s="133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33"/>
      <c r="H116" s="133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33"/>
      <c r="H117" s="133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33"/>
      <c r="H118" s="133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33"/>
      <c r="H119" s="133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33"/>
      <c r="H120" s="133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33"/>
      <c r="H121" s="133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33"/>
      <c r="H122" s="133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33"/>
      <c r="H123" s="133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33"/>
      <c r="H124" s="13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33"/>
      <c r="H125" s="133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33"/>
      <c r="H126" s="133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33"/>
      <c r="H127" s="133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33"/>
      <c r="H128" s="133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33"/>
      <c r="H129" s="133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33"/>
      <c r="H130" s="133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33"/>
      <c r="H131" s="133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33"/>
      <c r="H132" s="133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33"/>
      <c r="H133" s="133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33"/>
      <c r="H134" s="133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33"/>
      <c r="H135" s="133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33"/>
      <c r="H136" s="133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33"/>
      <c r="H137" s="133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33"/>
      <c r="H138" s="133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33"/>
      <c r="H139" s="133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33"/>
      <c r="H140" s="133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33"/>
      <c r="H141" s="133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33"/>
      <c r="H142" s="133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33"/>
      <c r="H143" s="133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33"/>
      <c r="H144" s="133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33"/>
      <c r="H145" s="133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33"/>
      <c r="H146" s="133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33"/>
      <c r="H147" s="133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33"/>
      <c r="H148" s="133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33"/>
      <c r="H149" s="133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33"/>
      <c r="H150" s="133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33"/>
      <c r="H151" s="133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33"/>
      <c r="H152" s="133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33"/>
      <c r="H153" s="133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33"/>
      <c r="H154" s="133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33"/>
      <c r="H155" s="133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33"/>
      <c r="H156" s="133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33"/>
      <c r="H157" s="133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33"/>
      <c r="H158" s="133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33"/>
      <c r="H159" s="133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33"/>
      <c r="H160" s="133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33"/>
      <c r="H161" s="133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33"/>
      <c r="H162" s="133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33"/>
      <c r="H163" s="133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33"/>
      <c r="H164" s="133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33"/>
      <c r="H165" s="133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33"/>
      <c r="H166" s="13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33"/>
      <c r="H167" s="133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33"/>
      <c r="H168" s="133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33"/>
      <c r="H169" s="133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33"/>
      <c r="H170" s="133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33"/>
      <c r="H171" s="133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33"/>
      <c r="H172" s="133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33"/>
      <c r="H173" s="133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33"/>
      <c r="H174" s="133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33"/>
      <c r="H175" s="133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33"/>
      <c r="H176" s="133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33"/>
      <c r="H177" s="133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33"/>
      <c r="H178" s="133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33"/>
      <c r="H179" s="133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33"/>
      <c r="H180" s="133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33"/>
      <c r="H181" s="133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33"/>
      <c r="H182" s="133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33"/>
      <c r="H183" s="133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33"/>
      <c r="H184" s="133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33"/>
      <c r="H185" s="133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33"/>
      <c r="H186" s="133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33"/>
      <c r="H187" s="133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33"/>
      <c r="H188" s="133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33"/>
      <c r="H189" s="133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33"/>
      <c r="H190" s="133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33"/>
      <c r="H191" s="133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33"/>
      <c r="H192" s="133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33"/>
      <c r="H193" s="133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33"/>
      <c r="H194" s="133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33"/>
      <c r="H195" s="133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33"/>
      <c r="H196" s="133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33"/>
      <c r="H197" s="133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33"/>
      <c r="H198" s="133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33"/>
      <c r="H199" s="133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33"/>
      <c r="H200" s="133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33"/>
      <c r="H201" s="133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33"/>
      <c r="H202" s="133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33"/>
      <c r="H203" s="133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33"/>
      <c r="H204" s="133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33"/>
      <c r="H205" s="133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33"/>
      <c r="H206" s="133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33"/>
      <c r="H207" s="133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33"/>
      <c r="H208" s="133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33"/>
      <c r="H209" s="133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33"/>
      <c r="H210" s="133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33"/>
      <c r="H211" s="133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33"/>
      <c r="H212" s="133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33"/>
      <c r="H213" s="133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33"/>
      <c r="H214" s="133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33"/>
      <c r="H215" s="133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33"/>
      <c r="H216" s="133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33"/>
      <c r="H217" s="133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33"/>
      <c r="H218" s="133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33"/>
      <c r="H219" s="133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33"/>
      <c r="H220" s="133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33"/>
      <c r="H221" s="133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33"/>
      <c r="H222" s="133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33"/>
      <c r="H223" s="133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33"/>
      <c r="H224" s="133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33"/>
      <c r="H225" s="133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33"/>
      <c r="H226" s="133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33"/>
      <c r="H227" s="133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33"/>
      <c r="H228" s="133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33"/>
      <c r="H229" s="133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33"/>
      <c r="H230" s="133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33"/>
      <c r="H231" s="133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33"/>
      <c r="H232" s="133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33"/>
      <c r="H233" s="133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33"/>
      <c r="H234" s="133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33"/>
      <c r="H235" s="133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33"/>
      <c r="H236" s="133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33"/>
      <c r="H237" s="133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33"/>
      <c r="H238" s="133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33"/>
      <c r="H239" s="133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33"/>
      <c r="H240" s="133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33"/>
      <c r="H241" s="133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33"/>
      <c r="H242" s="133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33"/>
      <c r="H243" s="133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33"/>
      <c r="H244" s="133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33"/>
      <c r="H245" s="133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33"/>
      <c r="H246" s="133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33"/>
      <c r="H247" s="133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33"/>
      <c r="H248" s="133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33"/>
      <c r="H249" s="133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33"/>
      <c r="H250" s="133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33"/>
      <c r="H251" s="133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33"/>
      <c r="H252" s="133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33"/>
      <c r="H253" s="133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33"/>
      <c r="H254" s="133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33"/>
      <c r="H255" s="133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33"/>
      <c r="H256" s="133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33"/>
      <c r="H257" s="133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33"/>
      <c r="H258" s="133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33"/>
      <c r="H259" s="133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33"/>
      <c r="H260" s="133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33"/>
      <c r="H261" s="133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33"/>
      <c r="H262" s="133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33"/>
      <c r="H263" s="133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33"/>
      <c r="H264" s="133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33"/>
      <c r="H265" s="133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33"/>
      <c r="H266" s="133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33"/>
      <c r="H267" s="133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33"/>
      <c r="H268" s="133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33"/>
      <c r="H269" s="133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33"/>
      <c r="H270" s="133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33"/>
      <c r="H271" s="133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33"/>
      <c r="H272" s="133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33"/>
      <c r="H273" s="133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33"/>
      <c r="H274" s="13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33"/>
      <c r="H275" s="133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33"/>
      <c r="H276" s="133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33"/>
      <c r="H277" s="133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33"/>
      <c r="H278" s="133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33"/>
      <c r="H279" s="133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33"/>
      <c r="H280" s="133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33"/>
      <c r="H281" s="133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33"/>
      <c r="H282" s="133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33"/>
      <c r="H283" s="133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33"/>
      <c r="H284" s="133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33"/>
      <c r="H285" s="133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33"/>
      <c r="H286" s="133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33"/>
      <c r="H287" s="133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33"/>
      <c r="H288" s="133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33"/>
      <c r="H289" s="133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33"/>
      <c r="H290" s="133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33"/>
      <c r="H291" s="133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33"/>
      <c r="H292" s="133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33"/>
      <c r="H293" s="133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33"/>
      <c r="H294" s="133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33"/>
      <c r="H295" s="133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33"/>
      <c r="H296" s="133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33"/>
      <c r="H297" s="133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33"/>
      <c r="H298" s="133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33"/>
      <c r="H299" s="133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33"/>
      <c r="H300" s="133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33"/>
      <c r="H301" s="133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33"/>
      <c r="H302" s="133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33"/>
      <c r="H303" s="133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33"/>
      <c r="H304" s="133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33"/>
      <c r="H305" s="133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33"/>
      <c r="H306" s="133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33"/>
      <c r="H307" s="133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33"/>
      <c r="H308" s="133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33"/>
      <c r="H309" s="133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33"/>
      <c r="H310" s="133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33"/>
      <c r="H311" s="133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33"/>
      <c r="H312" s="133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33"/>
      <c r="H313" s="133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33"/>
      <c r="H314" s="133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33"/>
      <c r="H315" s="133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33"/>
      <c r="H316" s="133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33"/>
      <c r="H317" s="133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33"/>
      <c r="H318" s="133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33"/>
      <c r="H319" s="133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33"/>
      <c r="H320" s="133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33"/>
      <c r="H321" s="133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33"/>
      <c r="H322" s="133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33"/>
      <c r="H323" s="133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33"/>
      <c r="H324" s="133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33"/>
      <c r="H325" s="133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33"/>
      <c r="H326" s="133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33"/>
      <c r="H327" s="133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33"/>
      <c r="H328" s="133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33"/>
      <c r="H329" s="133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33"/>
      <c r="H330" s="133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33"/>
      <c r="H331" s="133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33"/>
      <c r="H332" s="133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33"/>
      <c r="H333" s="133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33"/>
      <c r="H334" s="133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33"/>
      <c r="H335" s="133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33"/>
      <c r="H336" s="133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33"/>
      <c r="H337" s="133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33"/>
      <c r="H338" s="133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33"/>
      <c r="H339" s="133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33"/>
      <c r="H340" s="133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33"/>
      <c r="H341" s="133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33"/>
      <c r="H342" s="133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33"/>
      <c r="H343" s="133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33"/>
      <c r="H344" s="133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33"/>
      <c r="H345" s="133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33"/>
      <c r="H346" s="133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33"/>
      <c r="H347" s="133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33"/>
      <c r="H348" s="133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33"/>
      <c r="H349" s="133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33"/>
      <c r="H350" s="133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33"/>
      <c r="H351" s="133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33"/>
      <c r="H352" s="133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33"/>
      <c r="H353" s="133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33"/>
      <c r="H354" s="133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33"/>
      <c r="H355" s="133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33"/>
      <c r="H356" s="133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33"/>
      <c r="H357" s="133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33"/>
      <c r="H358" s="133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33"/>
      <c r="H359" s="133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33"/>
      <c r="H360" s="133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33"/>
      <c r="H361" s="133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33"/>
      <c r="H362" s="133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33"/>
      <c r="H363" s="133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33"/>
      <c r="H364" s="133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33"/>
      <c r="H365" s="133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33"/>
      <c r="H366" s="133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33"/>
      <c r="H367" s="133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33"/>
      <c r="H368" s="133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33"/>
      <c r="H369" s="133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33"/>
      <c r="H370" s="133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33"/>
      <c r="H371" s="133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33"/>
      <c r="H372" s="133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33"/>
      <c r="H373" s="133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33"/>
      <c r="H374" s="133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33"/>
      <c r="H375" s="133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33"/>
      <c r="H376" s="133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33"/>
      <c r="H377" s="133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33"/>
      <c r="H378" s="133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33"/>
      <c r="H379" s="133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33"/>
      <c r="H380" s="133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33"/>
      <c r="H381" s="133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33"/>
      <c r="H382" s="133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33"/>
      <c r="H383" s="133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33"/>
      <c r="H384" s="133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33"/>
      <c r="H385" s="133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33"/>
      <c r="H386" s="133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33"/>
      <c r="H387" s="133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33"/>
      <c r="H388" s="133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33"/>
      <c r="H389" s="133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33"/>
      <c r="H390" s="133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33"/>
      <c r="H391" s="133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33"/>
      <c r="H392" s="133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33"/>
      <c r="H393" s="133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33"/>
      <c r="H394" s="133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33"/>
      <c r="H395" s="133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33"/>
      <c r="H396" s="133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33"/>
      <c r="H397" s="133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33"/>
      <c r="H398" s="133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33"/>
      <c r="H399" s="133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33"/>
      <c r="H400" s="133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33"/>
      <c r="H401" s="133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33"/>
      <c r="H402" s="133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33"/>
      <c r="H403" s="133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33"/>
      <c r="H404" s="133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33"/>
      <c r="H405" s="133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33"/>
      <c r="H406" s="133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33"/>
      <c r="H407" s="133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33"/>
      <c r="H408" s="133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33"/>
      <c r="H409" s="133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33"/>
      <c r="H410" s="133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33"/>
      <c r="H411" s="133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33"/>
      <c r="H412" s="133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33"/>
      <c r="H413" s="133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33"/>
      <c r="H414" s="133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33"/>
      <c r="H415" s="133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33"/>
      <c r="H416" s="133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33"/>
      <c r="H417" s="133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33"/>
      <c r="H418" s="133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33"/>
      <c r="H419" s="133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33"/>
      <c r="H420" s="133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33"/>
      <c r="H421" s="133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33"/>
      <c r="H422" s="133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33"/>
      <c r="H423" s="133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33"/>
      <c r="H424" s="133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33"/>
      <c r="H425" s="133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33"/>
      <c r="H426" s="133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33"/>
      <c r="H427" s="133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33"/>
      <c r="H428" s="133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33"/>
      <c r="H429" s="133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33"/>
      <c r="H430" s="133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33"/>
      <c r="H431" s="133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33"/>
      <c r="H432" s="133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33"/>
      <c r="H433" s="133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33"/>
      <c r="H434" s="133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33"/>
      <c r="H435" s="133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33"/>
      <c r="H436" s="133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33"/>
      <c r="H437" s="133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33"/>
      <c r="H438" s="133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33"/>
      <c r="H439" s="133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33"/>
      <c r="H440" s="133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33"/>
      <c r="H441" s="133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33"/>
      <c r="H442" s="133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33"/>
      <c r="H443" s="133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33"/>
      <c r="H444" s="133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33"/>
      <c r="H445" s="133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33"/>
      <c r="H446" s="133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33"/>
      <c r="H447" s="133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33"/>
      <c r="H448" s="133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33"/>
      <c r="H449" s="133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33"/>
      <c r="H450" s="133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33"/>
      <c r="H451" s="133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33"/>
      <c r="H452" s="133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33"/>
      <c r="H453" s="133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33"/>
      <c r="H454" s="133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33"/>
      <c r="H455" s="133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33"/>
      <c r="H456" s="133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33"/>
      <c r="H457" s="133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33"/>
      <c r="H458" s="133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33"/>
      <c r="H459" s="133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33"/>
      <c r="H460" s="133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33"/>
      <c r="H461" s="133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33"/>
      <c r="H462" s="133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33"/>
      <c r="H463" s="133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33"/>
      <c r="H464" s="133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33"/>
      <c r="H465" s="133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33"/>
      <c r="H466" s="133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33"/>
      <c r="H467" s="133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33"/>
      <c r="H468" s="133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33"/>
      <c r="H469" s="133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33"/>
      <c r="H470" s="133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33"/>
      <c r="H471" s="133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33"/>
      <c r="H472" s="133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33"/>
      <c r="H473" s="133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33"/>
      <c r="H474" s="133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33"/>
      <c r="H475" s="133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33"/>
      <c r="H476" s="133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33"/>
      <c r="H477" s="133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33"/>
      <c r="H478" s="133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33"/>
      <c r="H479" s="133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33"/>
      <c r="H480" s="133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33"/>
      <c r="H481" s="133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33"/>
      <c r="H482" s="133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33"/>
      <c r="H483" s="133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33"/>
      <c r="H484" s="133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33"/>
      <c r="H485" s="133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33"/>
      <c r="H486" s="133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33"/>
      <c r="H487" s="133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33"/>
      <c r="H488" s="133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33"/>
      <c r="H489" s="133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33"/>
      <c r="H490" s="133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33"/>
      <c r="H491" s="133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33"/>
      <c r="H492" s="133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33"/>
      <c r="H493" s="133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33"/>
      <c r="H494" s="133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33"/>
      <c r="H495" s="133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33"/>
      <c r="H496" s="133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33"/>
      <c r="H497" s="133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33"/>
      <c r="H498" s="133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33"/>
      <c r="H499" s="133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33"/>
      <c r="H500" s="133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33"/>
      <c r="H501" s="133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33"/>
      <c r="H502" s="133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33"/>
      <c r="H503" s="133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33"/>
      <c r="H504" s="133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33"/>
      <c r="H505" s="133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33"/>
      <c r="H506" s="133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33"/>
      <c r="H507" s="133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33"/>
      <c r="H508" s="133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33"/>
      <c r="H509" s="133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33"/>
      <c r="H510" s="133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33"/>
      <c r="H511" s="133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33"/>
      <c r="H512" s="133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33"/>
      <c r="H513" s="133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33"/>
      <c r="H514" s="133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33"/>
      <c r="H515" s="133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33"/>
      <c r="H516" s="133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33"/>
      <c r="H517" s="133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33"/>
      <c r="H518" s="133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33"/>
      <c r="H519" s="133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33"/>
      <c r="H520" s="133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33"/>
      <c r="H521" s="133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33"/>
      <c r="H522" s="133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33"/>
      <c r="H523" s="133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33"/>
      <c r="H524" s="133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33"/>
      <c r="H525" s="133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33"/>
      <c r="H526" s="133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33"/>
      <c r="H527" s="133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33"/>
      <c r="H528" s="133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33"/>
      <c r="H529" s="133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33"/>
      <c r="H530" s="133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33"/>
      <c r="H531" s="133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33"/>
      <c r="H532" s="133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33"/>
      <c r="H533" s="133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33"/>
      <c r="H534" s="133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33"/>
      <c r="H535" s="133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33"/>
      <c r="H536" s="133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33"/>
      <c r="H537" s="133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33"/>
      <c r="H538" s="133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33"/>
      <c r="H539" s="133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33"/>
      <c r="H540" s="133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33"/>
      <c r="H541" s="133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33"/>
      <c r="H542" s="133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33"/>
      <c r="H543" s="133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33"/>
      <c r="H544" s="133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33"/>
      <c r="H545" s="133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33"/>
      <c r="H546" s="133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33"/>
      <c r="H547" s="133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33"/>
      <c r="H548" s="133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33"/>
      <c r="H549" s="133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33"/>
      <c r="H550" s="133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33"/>
      <c r="H551" s="133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33"/>
      <c r="H552" s="133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33"/>
      <c r="H553" s="133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33"/>
      <c r="H554" s="133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33"/>
      <c r="H555" s="133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33"/>
      <c r="H556" s="133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33"/>
      <c r="H557" s="133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33"/>
      <c r="H558" s="133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33"/>
      <c r="H559" s="133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33"/>
      <c r="H560" s="133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33"/>
      <c r="H561" s="133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33"/>
      <c r="H562" s="133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33"/>
      <c r="H563" s="133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33"/>
      <c r="H564" s="133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33"/>
      <c r="H565" s="133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33"/>
      <c r="H566" s="133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33"/>
      <c r="H567" s="133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33"/>
      <c r="H568" s="133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33"/>
      <c r="H569" s="133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33"/>
      <c r="H570" s="133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33"/>
      <c r="H571" s="133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33"/>
      <c r="H572" s="133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33"/>
      <c r="H573" s="133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33"/>
      <c r="H574" s="133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33"/>
      <c r="H575" s="133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33"/>
      <c r="H576" s="133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33"/>
      <c r="H577" s="133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33"/>
      <c r="H578" s="133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33"/>
      <c r="H579" s="133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33"/>
      <c r="H580" s="133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33"/>
      <c r="H581" s="133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33"/>
      <c r="H582" s="133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33"/>
      <c r="H583" s="133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33"/>
      <c r="H584" s="133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33"/>
      <c r="H585" s="133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33"/>
      <c r="H586" s="133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33"/>
      <c r="H587" s="133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33"/>
      <c r="H588" s="133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33"/>
      <c r="H589" s="133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33"/>
      <c r="H590" s="133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33"/>
      <c r="H591" s="133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33"/>
      <c r="H592" s="133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33"/>
      <c r="H593" s="133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33"/>
      <c r="H594" s="133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33"/>
      <c r="H595" s="133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33"/>
      <c r="H596" s="133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33"/>
      <c r="H597" s="133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33"/>
      <c r="H598" s="133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33"/>
      <c r="H599" s="133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33"/>
      <c r="H600" s="133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33"/>
      <c r="H601" s="133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33"/>
      <c r="H602" s="133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33"/>
      <c r="H603" s="133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33"/>
      <c r="H604" s="133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33"/>
      <c r="H605" s="133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33"/>
      <c r="H606" s="133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33"/>
      <c r="H607" s="133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33"/>
      <c r="H608" s="133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33"/>
      <c r="H609" s="133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33"/>
      <c r="H610" s="133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33"/>
      <c r="H611" s="133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33"/>
      <c r="H612" s="133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33"/>
      <c r="H613" s="133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33"/>
      <c r="H614" s="133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33"/>
      <c r="H615" s="133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33"/>
      <c r="H616" s="133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33"/>
      <c r="H617" s="133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33"/>
      <c r="H618" s="133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33"/>
      <c r="H619" s="133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33"/>
      <c r="H620" s="133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33"/>
      <c r="H621" s="133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33"/>
      <c r="H622" s="133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33"/>
      <c r="H623" s="133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33"/>
      <c r="H624" s="133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33"/>
      <c r="H625" s="133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33"/>
      <c r="H626" s="133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33"/>
      <c r="H627" s="133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33"/>
      <c r="H628" s="133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33"/>
      <c r="H629" s="133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33"/>
      <c r="H630" s="133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33"/>
      <c r="H631" s="133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33"/>
      <c r="H632" s="133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33"/>
      <c r="H633" s="133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33"/>
      <c r="H634" s="133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33"/>
      <c r="H635" s="133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33"/>
      <c r="H636" s="133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33"/>
      <c r="H637" s="133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33"/>
      <c r="H638" s="133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33"/>
      <c r="H639" s="133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33"/>
      <c r="H640" s="133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33"/>
      <c r="H641" s="133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33"/>
      <c r="H642" s="133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33"/>
      <c r="H643" s="133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33"/>
      <c r="H644" s="133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33"/>
      <c r="H645" s="133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33"/>
      <c r="H646" s="133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33"/>
      <c r="H647" s="133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33"/>
      <c r="H648" s="133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33"/>
      <c r="H649" s="133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33"/>
      <c r="H650" s="133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33"/>
      <c r="H651" s="133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33"/>
      <c r="H652" s="133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33"/>
      <c r="H653" s="133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33"/>
      <c r="H654" s="133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33"/>
      <c r="H655" s="133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33"/>
      <c r="H656" s="133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33"/>
      <c r="H657" s="133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33"/>
      <c r="H658" s="133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33"/>
      <c r="H659" s="133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33"/>
      <c r="H660" s="133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33"/>
      <c r="H661" s="133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33"/>
      <c r="H662" s="133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33"/>
      <c r="H663" s="133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33"/>
      <c r="H664" s="133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33"/>
      <c r="H665" s="133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33"/>
      <c r="H666" s="133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33"/>
      <c r="H667" s="133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33"/>
      <c r="H668" s="133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33"/>
      <c r="H669" s="133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33"/>
      <c r="H670" s="133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33"/>
      <c r="H671" s="133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33"/>
      <c r="H672" s="133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33"/>
      <c r="H673" s="133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33"/>
      <c r="H674" s="133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33"/>
      <c r="H675" s="133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33"/>
      <c r="H676" s="133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33"/>
      <c r="H677" s="133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33"/>
      <c r="H678" s="133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33"/>
      <c r="H679" s="133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33"/>
      <c r="H680" s="133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33"/>
      <c r="H681" s="133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33"/>
      <c r="H682" s="133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33"/>
      <c r="H683" s="133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33"/>
      <c r="H684" s="133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33"/>
      <c r="H685" s="133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33"/>
      <c r="H686" s="133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33"/>
      <c r="H687" s="133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33"/>
      <c r="H688" s="133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33"/>
      <c r="H689" s="133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33"/>
      <c r="H690" s="133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33"/>
      <c r="H691" s="133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33"/>
      <c r="H692" s="133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33"/>
      <c r="H693" s="133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33"/>
      <c r="H694" s="133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33"/>
      <c r="H695" s="133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33"/>
      <c r="H696" s="133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33"/>
      <c r="H697" s="133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33"/>
      <c r="H698" s="133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33"/>
      <c r="H699" s="133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33"/>
      <c r="H700" s="133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33"/>
      <c r="H701" s="133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33"/>
      <c r="H702" s="133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33"/>
      <c r="H703" s="133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33"/>
      <c r="H704" s="133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33"/>
      <c r="H705" s="133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33"/>
      <c r="H706" s="133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33"/>
      <c r="H707" s="133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33"/>
      <c r="H708" s="133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33"/>
      <c r="H709" s="133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33"/>
      <c r="H710" s="133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33"/>
      <c r="H711" s="133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33"/>
      <c r="H712" s="133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33"/>
      <c r="H713" s="133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33"/>
      <c r="H714" s="133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33"/>
      <c r="H715" s="133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33"/>
      <c r="H716" s="133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33"/>
      <c r="H717" s="133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33"/>
      <c r="H718" s="133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33"/>
      <c r="H719" s="133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33"/>
      <c r="H720" s="133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33"/>
      <c r="H721" s="133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33"/>
      <c r="H722" s="133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33"/>
      <c r="H723" s="133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33"/>
      <c r="H724" s="133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33"/>
      <c r="H725" s="133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33"/>
      <c r="H726" s="133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33"/>
      <c r="H727" s="133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33"/>
      <c r="H728" s="133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33"/>
      <c r="H729" s="133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33"/>
      <c r="H730" s="133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33"/>
      <c r="H731" s="133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33"/>
      <c r="H732" s="133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33"/>
      <c r="H733" s="133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33"/>
      <c r="H734" s="133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33"/>
      <c r="H735" s="133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33"/>
      <c r="H736" s="133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33"/>
      <c r="H737" s="133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33"/>
      <c r="H738" s="133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33"/>
      <c r="H739" s="133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33"/>
      <c r="H740" s="133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33"/>
      <c r="H741" s="133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33"/>
      <c r="H742" s="133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33"/>
      <c r="H743" s="133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33"/>
      <c r="H744" s="133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33"/>
      <c r="H745" s="133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33"/>
      <c r="H746" s="133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33"/>
      <c r="H747" s="133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33"/>
      <c r="H748" s="133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33"/>
      <c r="H749" s="133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33"/>
      <c r="H750" s="133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33"/>
      <c r="H751" s="133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33"/>
      <c r="H752" s="133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33"/>
      <c r="H753" s="133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33"/>
      <c r="H754" s="133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33"/>
      <c r="H755" s="133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33"/>
      <c r="H756" s="133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33"/>
      <c r="H757" s="133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33"/>
      <c r="H758" s="133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33"/>
      <c r="H759" s="133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33"/>
      <c r="H760" s="133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33"/>
      <c r="H761" s="133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33"/>
      <c r="H762" s="133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33"/>
      <c r="H763" s="133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33"/>
      <c r="H764" s="133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33"/>
      <c r="H765" s="133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33"/>
      <c r="H766" s="133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33"/>
      <c r="H767" s="133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33"/>
      <c r="H768" s="133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33"/>
      <c r="H769" s="133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33"/>
      <c r="H770" s="133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33"/>
      <c r="H771" s="133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33"/>
      <c r="H772" s="133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33"/>
      <c r="H773" s="133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33"/>
      <c r="H774" s="133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33"/>
      <c r="H775" s="133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33"/>
      <c r="H776" s="133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33"/>
      <c r="H777" s="133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33"/>
      <c r="H778" s="133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33"/>
      <c r="H779" s="133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33"/>
      <c r="H780" s="133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33"/>
      <c r="H781" s="133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33"/>
      <c r="H782" s="133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33"/>
      <c r="H783" s="133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33"/>
      <c r="H784" s="133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33"/>
      <c r="H785" s="133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33"/>
      <c r="H786" s="133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33"/>
      <c r="H787" s="133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33"/>
      <c r="H788" s="133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33"/>
      <c r="H789" s="133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33"/>
      <c r="H790" s="133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33"/>
      <c r="H791" s="133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33"/>
      <c r="H792" s="133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33"/>
      <c r="H793" s="133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33"/>
      <c r="H794" s="133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33"/>
      <c r="H795" s="133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33"/>
      <c r="H796" s="133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33"/>
      <c r="H797" s="133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33"/>
      <c r="H798" s="133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33"/>
      <c r="H799" s="133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33"/>
      <c r="H800" s="133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33"/>
      <c r="H801" s="133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33"/>
      <c r="H802" s="133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33"/>
      <c r="H803" s="133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33"/>
      <c r="H804" s="133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33"/>
      <c r="H805" s="133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33"/>
      <c r="H806" s="133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33"/>
      <c r="H807" s="133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33"/>
      <c r="H808" s="133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33"/>
      <c r="H809" s="133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33"/>
      <c r="H810" s="133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33"/>
      <c r="H811" s="133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33"/>
      <c r="H812" s="133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33"/>
      <c r="H813" s="133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33"/>
      <c r="H814" s="133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33"/>
      <c r="H815" s="133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33"/>
      <c r="H816" s="133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33"/>
      <c r="H817" s="133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33"/>
      <c r="H818" s="133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33"/>
      <c r="H819" s="133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33"/>
      <c r="H820" s="133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33"/>
      <c r="H821" s="133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33"/>
      <c r="H822" s="133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33"/>
      <c r="H823" s="133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33"/>
      <c r="H824" s="133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33"/>
      <c r="H825" s="133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33"/>
      <c r="H826" s="133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33"/>
      <c r="H827" s="133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33"/>
      <c r="H828" s="133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33"/>
      <c r="H829" s="133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33"/>
      <c r="H830" s="133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33"/>
      <c r="H831" s="133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33"/>
      <c r="H832" s="133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33"/>
      <c r="H833" s="133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33"/>
      <c r="H834" s="133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33"/>
      <c r="H835" s="133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33"/>
      <c r="H836" s="133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33"/>
      <c r="H837" s="133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33"/>
      <c r="H838" s="133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33"/>
      <c r="H839" s="133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33"/>
      <c r="H840" s="133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33"/>
      <c r="H841" s="133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33"/>
      <c r="H842" s="133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33"/>
      <c r="H843" s="133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33"/>
      <c r="H844" s="133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33"/>
      <c r="H845" s="133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33"/>
      <c r="H846" s="133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33"/>
      <c r="H847" s="133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33"/>
      <c r="H848" s="133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33"/>
      <c r="H849" s="133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33"/>
      <c r="H850" s="133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33"/>
      <c r="H851" s="133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33"/>
      <c r="H852" s="133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33"/>
      <c r="H853" s="133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33"/>
      <c r="H854" s="133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33"/>
      <c r="H855" s="133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33"/>
      <c r="H856" s="133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33"/>
      <c r="H857" s="133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33"/>
      <c r="H858" s="133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33"/>
      <c r="H859" s="133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33"/>
      <c r="H860" s="133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33"/>
      <c r="H861" s="133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33"/>
      <c r="H862" s="133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33"/>
      <c r="H863" s="133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33"/>
      <c r="H864" s="133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33"/>
      <c r="H865" s="133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33"/>
      <c r="H866" s="133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33"/>
      <c r="H867" s="133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33"/>
      <c r="H868" s="133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33"/>
      <c r="H869" s="133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33"/>
      <c r="H870" s="133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33"/>
      <c r="H871" s="133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33"/>
      <c r="H872" s="133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33"/>
      <c r="H873" s="133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33"/>
      <c r="H874" s="133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33"/>
      <c r="H875" s="133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33"/>
      <c r="H876" s="133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33"/>
      <c r="H877" s="133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33"/>
      <c r="H878" s="133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33"/>
      <c r="H879" s="133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33"/>
      <c r="H880" s="133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33"/>
      <c r="H881" s="133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33"/>
      <c r="H882" s="133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33"/>
      <c r="H883" s="133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33"/>
      <c r="H884" s="133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33"/>
      <c r="H885" s="133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33"/>
      <c r="H886" s="133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33"/>
      <c r="H887" s="133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33"/>
      <c r="H888" s="133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33"/>
      <c r="H889" s="133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33"/>
      <c r="H890" s="133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33"/>
      <c r="H891" s="133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33"/>
      <c r="H892" s="133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33"/>
      <c r="H893" s="133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33"/>
      <c r="H894" s="133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33"/>
      <c r="H895" s="133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33"/>
      <c r="H896" s="133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33"/>
      <c r="H897" s="133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33"/>
      <c r="H898" s="133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33"/>
      <c r="H899" s="133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33"/>
      <c r="H900" s="133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33"/>
      <c r="H901" s="133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33"/>
      <c r="H902" s="133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33"/>
      <c r="H903" s="133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33"/>
      <c r="H904" s="133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33"/>
      <c r="H905" s="133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33"/>
      <c r="H906" s="133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33"/>
      <c r="H907" s="133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33"/>
      <c r="H908" s="133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33"/>
      <c r="H909" s="133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33"/>
      <c r="H910" s="133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33"/>
      <c r="H911" s="133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33"/>
      <c r="H912" s="133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33"/>
      <c r="H913" s="133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33"/>
      <c r="H914" s="133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33"/>
      <c r="H915" s="133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33"/>
      <c r="H916" s="133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33"/>
      <c r="H917" s="133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33"/>
      <c r="H918" s="133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33"/>
      <c r="H919" s="133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33"/>
      <c r="H920" s="133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33"/>
      <c r="H921" s="133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33"/>
      <c r="H922" s="133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33"/>
      <c r="H923" s="133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33"/>
      <c r="H924" s="133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33"/>
      <c r="H925" s="133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33"/>
      <c r="H926" s="133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33"/>
      <c r="H927" s="133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33"/>
      <c r="H928" s="133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33"/>
      <c r="H929" s="133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33"/>
      <c r="H930" s="133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33"/>
      <c r="H931" s="133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33"/>
      <c r="H932" s="133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33"/>
      <c r="H933" s="133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33"/>
      <c r="H934" s="133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33"/>
      <c r="H935" s="133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33"/>
      <c r="H936" s="133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33"/>
      <c r="H937" s="133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33"/>
      <c r="H938" s="133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33"/>
      <c r="H939" s="133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33"/>
      <c r="H940" s="133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33"/>
      <c r="H941" s="133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33"/>
      <c r="H942" s="133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33"/>
      <c r="H943" s="133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33"/>
      <c r="H944" s="133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33"/>
      <c r="H945" s="133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33"/>
      <c r="H946" s="133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33"/>
      <c r="H947" s="133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33"/>
      <c r="H948" s="133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33"/>
      <c r="H949" s="133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33"/>
      <c r="H950" s="133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33"/>
      <c r="H951" s="133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33"/>
      <c r="H952" s="133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33"/>
      <c r="H953" s="133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33"/>
      <c r="H954" s="133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33"/>
      <c r="H955" s="133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33"/>
      <c r="H956" s="133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33"/>
      <c r="H957" s="133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33"/>
      <c r="H958" s="133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33"/>
      <c r="H959" s="133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33"/>
      <c r="H960" s="133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33"/>
      <c r="H961" s="133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33"/>
      <c r="H962" s="133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33"/>
      <c r="H963" s="133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33"/>
      <c r="H964" s="133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33"/>
      <c r="H965" s="133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33"/>
      <c r="H966" s="133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33"/>
      <c r="H967" s="133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33"/>
      <c r="H968" s="133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33"/>
      <c r="H969" s="133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33"/>
      <c r="H970" s="133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33"/>
      <c r="H971" s="133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33"/>
      <c r="H972" s="133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33"/>
      <c r="H973" s="133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33"/>
      <c r="H974" s="133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33"/>
      <c r="H975" s="133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33"/>
      <c r="H976" s="133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33"/>
      <c r="H977" s="133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33"/>
      <c r="H978" s="133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33"/>
      <c r="H979" s="133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33"/>
      <c r="H980" s="133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33"/>
      <c r="H981" s="133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33"/>
      <c r="H982" s="133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33"/>
      <c r="H983" s="133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33"/>
      <c r="H984" s="133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33"/>
      <c r="H985" s="133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33"/>
      <c r="H986" s="133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33"/>
      <c r="H987" s="133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33"/>
      <c r="H988" s="133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33"/>
      <c r="H989" s="133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33"/>
      <c r="H990" s="133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33"/>
      <c r="H991" s="133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33"/>
      <c r="H992" s="133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33"/>
      <c r="H993" s="133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33"/>
      <c r="H994" s="133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33"/>
      <c r="H995" s="133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A996" s="15"/>
      <c r="B996" s="15"/>
      <c r="C996" s="15"/>
      <c r="D996" s="15"/>
      <c r="E996" s="15"/>
      <c r="F996" s="15"/>
      <c r="G996" s="133"/>
      <c r="H996" s="133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>
      <c r="A997" s="15"/>
      <c r="B997" s="15"/>
      <c r="C997" s="15"/>
      <c r="D997" s="15"/>
      <c r="E997" s="15"/>
      <c r="F997" s="15"/>
      <c r="G997" s="133"/>
      <c r="H997" s="133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>
      <c r="A998" s="15"/>
      <c r="B998" s="15"/>
      <c r="C998" s="15"/>
      <c r="D998" s="15"/>
      <c r="E998" s="15"/>
      <c r="F998" s="15"/>
      <c r="G998" s="133"/>
      <c r="H998" s="133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>
      <c r="A999" s="15"/>
      <c r="B999" s="15"/>
      <c r="C999" s="15"/>
      <c r="D999" s="15"/>
      <c r="E999" s="15"/>
      <c r="F999" s="15"/>
      <c r="G999" s="133"/>
      <c r="H999" s="133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>
      <c r="A1000" s="15"/>
      <c r="B1000" s="15"/>
      <c r="C1000" s="15"/>
      <c r="D1000" s="15"/>
      <c r="E1000" s="15"/>
      <c r="F1000" s="15"/>
      <c r="G1000" s="133"/>
      <c r="H1000" s="133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  <row r="1001">
      <c r="A1001" s="15"/>
      <c r="B1001" s="15"/>
      <c r="C1001" s="15"/>
      <c r="D1001" s="15"/>
      <c r="E1001" s="15"/>
      <c r="F1001" s="15"/>
      <c r="G1001" s="133"/>
      <c r="H1001" s="133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</row>
    <row r="1002">
      <c r="A1002" s="15"/>
      <c r="B1002" s="15"/>
      <c r="C1002" s="15"/>
      <c r="D1002" s="15"/>
      <c r="E1002" s="15"/>
      <c r="F1002" s="15"/>
      <c r="G1002" s="133"/>
      <c r="H1002" s="133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</row>
    <row r="1003">
      <c r="A1003" s="15"/>
      <c r="B1003" s="15"/>
      <c r="C1003" s="15"/>
      <c r="D1003" s="15"/>
      <c r="E1003" s="15"/>
      <c r="F1003" s="15"/>
      <c r="G1003" s="133"/>
      <c r="H1003" s="133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</row>
    <row r="1004">
      <c r="A1004" s="15"/>
      <c r="B1004" s="15"/>
      <c r="C1004" s="15"/>
      <c r="D1004" s="15"/>
      <c r="E1004" s="15"/>
      <c r="F1004" s="15"/>
      <c r="G1004" s="133"/>
      <c r="H1004" s="133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</row>
    <row r="1005">
      <c r="A1005" s="15"/>
      <c r="B1005" s="15"/>
      <c r="C1005" s="15"/>
      <c r="D1005" s="15"/>
      <c r="E1005" s="15"/>
      <c r="F1005" s="15"/>
      <c r="G1005" s="133"/>
      <c r="H1005" s="133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</row>
    <row r="1006">
      <c r="A1006" s="15"/>
      <c r="B1006" s="15"/>
      <c r="C1006" s="15"/>
      <c r="D1006" s="15"/>
      <c r="E1006" s="15"/>
      <c r="F1006" s="15"/>
      <c r="G1006" s="133"/>
      <c r="H1006" s="133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</row>
    <row r="1007">
      <c r="A1007" s="15"/>
      <c r="B1007" s="15"/>
      <c r="C1007" s="15"/>
      <c r="D1007" s="15"/>
      <c r="E1007" s="15"/>
      <c r="F1007" s="15"/>
      <c r="G1007" s="133"/>
      <c r="H1007" s="133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</row>
    <row r="1008">
      <c r="A1008" s="15"/>
      <c r="B1008" s="15"/>
      <c r="C1008" s="15"/>
      <c r="D1008" s="15"/>
      <c r="E1008" s="15"/>
      <c r="F1008" s="15"/>
      <c r="G1008" s="133"/>
      <c r="H1008" s="133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</row>
    <row r="1009">
      <c r="A1009" s="15"/>
      <c r="B1009" s="15"/>
      <c r="C1009" s="15"/>
      <c r="D1009" s="15"/>
      <c r="E1009" s="15"/>
      <c r="F1009" s="15"/>
      <c r="G1009" s="133"/>
      <c r="H1009" s="133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</row>
    <row r="1010">
      <c r="A1010" s="15"/>
      <c r="B1010" s="15"/>
      <c r="C1010" s="15"/>
      <c r="D1010" s="15"/>
      <c r="E1010" s="15"/>
      <c r="F1010" s="15"/>
      <c r="G1010" s="133"/>
      <c r="H1010" s="133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</row>
    <row r="1011">
      <c r="A1011" s="15"/>
      <c r="B1011" s="15"/>
      <c r="C1011" s="15"/>
      <c r="D1011" s="15"/>
      <c r="E1011" s="15"/>
      <c r="F1011" s="15"/>
      <c r="G1011" s="133"/>
      <c r="H1011" s="133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</row>
    <row r="1012">
      <c r="A1012" s="15"/>
      <c r="B1012" s="15"/>
      <c r="C1012" s="15"/>
      <c r="D1012" s="15"/>
      <c r="E1012" s="15"/>
      <c r="F1012" s="15"/>
      <c r="G1012" s="133"/>
      <c r="H1012" s="133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</row>
    <row r="1013">
      <c r="A1013" s="15"/>
      <c r="B1013" s="15"/>
      <c r="C1013" s="15"/>
      <c r="D1013" s="15"/>
      <c r="E1013" s="15"/>
      <c r="F1013" s="15"/>
      <c r="G1013" s="133"/>
      <c r="H1013" s="133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</row>
    <row r="1014">
      <c r="A1014" s="15"/>
      <c r="B1014" s="15"/>
      <c r="C1014" s="15"/>
      <c r="D1014" s="15"/>
      <c r="E1014" s="15"/>
      <c r="F1014" s="15"/>
      <c r="G1014" s="133"/>
      <c r="H1014" s="133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</row>
    <row r="1015">
      <c r="A1015" s="15"/>
      <c r="B1015" s="15"/>
      <c r="C1015" s="15"/>
      <c r="D1015" s="15"/>
      <c r="E1015" s="15"/>
      <c r="F1015" s="15"/>
      <c r="G1015" s="133"/>
      <c r="H1015" s="133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</row>
    <row r="1016">
      <c r="A1016" s="15"/>
      <c r="B1016" s="15"/>
      <c r="C1016" s="15"/>
      <c r="D1016" s="15"/>
      <c r="E1016" s="15"/>
      <c r="F1016" s="15"/>
      <c r="G1016" s="133"/>
      <c r="H1016" s="133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</row>
    <row r="1017">
      <c r="A1017" s="15"/>
      <c r="B1017" s="15"/>
      <c r="C1017" s="15"/>
      <c r="D1017" s="15"/>
      <c r="E1017" s="15"/>
      <c r="F1017" s="15"/>
      <c r="G1017" s="133"/>
      <c r="H1017" s="133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</row>
    <row r="1018">
      <c r="A1018" s="15"/>
      <c r="B1018" s="15"/>
      <c r="C1018" s="15"/>
      <c r="D1018" s="15"/>
      <c r="E1018" s="15"/>
      <c r="F1018" s="15"/>
      <c r="G1018" s="133"/>
      <c r="H1018" s="133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</row>
    <row r="1019">
      <c r="A1019" s="15"/>
      <c r="B1019" s="15"/>
      <c r="C1019" s="15"/>
      <c r="D1019" s="15"/>
      <c r="E1019" s="15"/>
      <c r="F1019" s="15"/>
      <c r="G1019" s="133"/>
      <c r="H1019" s="133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</row>
    <row r="1020">
      <c r="A1020" s="15"/>
      <c r="B1020" s="15"/>
      <c r="C1020" s="15"/>
      <c r="D1020" s="15"/>
      <c r="E1020" s="15"/>
      <c r="F1020" s="15"/>
      <c r="G1020" s="133"/>
      <c r="H1020" s="133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</row>
    <row r="1021">
      <c r="A1021" s="15"/>
      <c r="B1021" s="15"/>
      <c r="C1021" s="15"/>
      <c r="D1021" s="15"/>
      <c r="E1021" s="15"/>
      <c r="F1021" s="15"/>
      <c r="G1021" s="133"/>
      <c r="H1021" s="133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</row>
    <row r="1022">
      <c r="A1022" s="15"/>
      <c r="B1022" s="15"/>
      <c r="C1022" s="15"/>
      <c r="D1022" s="15"/>
      <c r="E1022" s="15"/>
      <c r="F1022" s="15"/>
      <c r="G1022" s="133"/>
      <c r="H1022" s="133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</row>
    <row r="1023">
      <c r="A1023" s="15"/>
      <c r="B1023" s="15"/>
      <c r="C1023" s="15"/>
      <c r="D1023" s="15"/>
      <c r="E1023" s="15"/>
      <c r="F1023" s="15"/>
      <c r="G1023" s="133"/>
      <c r="H1023" s="133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</row>
    <row r="1024">
      <c r="A1024" s="15"/>
      <c r="B1024" s="15"/>
      <c r="C1024" s="15"/>
      <c r="D1024" s="15"/>
      <c r="E1024" s="15"/>
      <c r="F1024" s="15"/>
      <c r="G1024" s="133"/>
      <c r="H1024" s="133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</row>
    <row r="1025">
      <c r="A1025" s="15"/>
      <c r="B1025" s="15"/>
      <c r="C1025" s="15"/>
      <c r="D1025" s="15"/>
      <c r="E1025" s="15"/>
      <c r="F1025" s="15"/>
      <c r="G1025" s="133"/>
      <c r="H1025" s="133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</row>
    <row r="1026">
      <c r="A1026" s="15"/>
      <c r="B1026" s="15"/>
      <c r="C1026" s="15"/>
      <c r="D1026" s="15"/>
      <c r="E1026" s="15"/>
      <c r="F1026" s="15"/>
      <c r="G1026" s="133"/>
      <c r="H1026" s="133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</row>
    <row r="1027">
      <c r="A1027" s="15"/>
      <c r="B1027" s="15"/>
      <c r="C1027" s="15"/>
      <c r="D1027" s="15"/>
      <c r="E1027" s="15"/>
      <c r="F1027" s="15"/>
      <c r="G1027" s="133"/>
      <c r="H1027" s="133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</row>
    <row r="1028">
      <c r="A1028" s="15"/>
      <c r="B1028" s="15"/>
      <c r="C1028" s="15"/>
      <c r="D1028" s="15"/>
      <c r="E1028" s="15"/>
      <c r="F1028" s="15"/>
      <c r="G1028" s="133"/>
      <c r="H1028" s="133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</row>
    <row r="1029">
      <c r="A1029" s="15"/>
      <c r="B1029" s="15"/>
      <c r="C1029" s="15"/>
      <c r="D1029" s="15"/>
      <c r="E1029" s="15"/>
      <c r="F1029" s="15"/>
      <c r="G1029" s="133"/>
      <c r="H1029" s="133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</row>
    <row r="1030">
      <c r="A1030" s="15"/>
      <c r="B1030" s="15"/>
      <c r="C1030" s="15"/>
      <c r="D1030" s="15"/>
      <c r="E1030" s="15"/>
      <c r="F1030" s="15"/>
      <c r="G1030" s="133"/>
      <c r="H1030" s="133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</row>
  </sheetData>
  <mergeCells count="8">
    <mergeCell ref="B2:K2"/>
    <mergeCell ref="B3:J3"/>
    <mergeCell ref="B5:B6"/>
    <mergeCell ref="C5:C6"/>
    <mergeCell ref="H5:H6"/>
    <mergeCell ref="I5:I6"/>
    <mergeCell ref="J5:J6"/>
    <mergeCell ref="K5:K6"/>
  </mergeCells>
  <printOptions gridLines="1" horizontalCentered="1" vertic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20.38"/>
    <col customWidth="1" min="4" max="4" width="53.88"/>
    <col customWidth="1" min="5" max="5" width="21.63"/>
    <col customWidth="1" min="6" max="6" width="12.25"/>
    <col customWidth="1" min="7" max="8" width="16.88"/>
    <col customWidth="1" min="9" max="9" width="30.25"/>
    <col customWidth="1" min="10" max="10" width="36.38"/>
    <col customWidth="1" min="11" max="11" width="19.38"/>
  </cols>
  <sheetData>
    <row r="1">
      <c r="A1" s="2"/>
      <c r="B1" s="1"/>
      <c r="C1" s="1"/>
      <c r="D1" s="1"/>
      <c r="E1" s="1"/>
      <c r="F1" s="1"/>
      <c r="G1" s="107"/>
      <c r="H1" s="10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48.0" customHeight="1">
      <c r="A2" s="1"/>
      <c r="B2" s="108" t="s">
        <v>304</v>
      </c>
      <c r="C2" s="4"/>
      <c r="D2" s="4"/>
      <c r="E2" s="4"/>
      <c r="F2" s="4"/>
      <c r="G2" s="4"/>
      <c r="H2" s="4"/>
      <c r="I2" s="4"/>
      <c r="J2" s="4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8"/>
      <c r="C3" s="4"/>
      <c r="D3" s="4"/>
      <c r="E3" s="4"/>
      <c r="F3" s="4"/>
      <c r="G3" s="4"/>
      <c r="H3" s="4"/>
      <c r="I3" s="4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1" t="s">
        <v>6</v>
      </c>
      <c r="C4" s="10" t="s">
        <v>202</v>
      </c>
      <c r="D4" s="10" t="s">
        <v>203</v>
      </c>
      <c r="E4" s="10" t="s">
        <v>204</v>
      </c>
      <c r="F4" s="10" t="s">
        <v>205</v>
      </c>
      <c r="G4" s="109" t="s">
        <v>206</v>
      </c>
      <c r="H4" s="109" t="s">
        <v>207</v>
      </c>
      <c r="I4" s="10" t="s">
        <v>208</v>
      </c>
      <c r="J4" s="13" t="s">
        <v>210</v>
      </c>
      <c r="K4" s="13" t="s">
        <v>211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8.75" customHeight="1">
      <c r="A5" s="15"/>
      <c r="B5" s="123">
        <v>46035.0</v>
      </c>
      <c r="C5" s="135">
        <v>752067.0</v>
      </c>
      <c r="D5" s="111" t="s">
        <v>305</v>
      </c>
      <c r="E5" s="111" t="s">
        <v>306</v>
      </c>
      <c r="F5" s="111">
        <v>1.0</v>
      </c>
      <c r="G5" s="112">
        <v>86776.86</v>
      </c>
      <c r="H5" s="118">
        <f>SUM(G5+G6)</f>
        <v>166611.58</v>
      </c>
      <c r="I5" s="118">
        <f>H5*21%+H5</f>
        <v>201600.0118</v>
      </c>
      <c r="J5" s="119"/>
      <c r="K5" s="119" t="s">
        <v>216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5"/>
      <c r="B6" s="120"/>
      <c r="C6" s="120"/>
      <c r="D6" s="111" t="s">
        <v>307</v>
      </c>
      <c r="E6" s="115" t="s">
        <v>221</v>
      </c>
      <c r="F6" s="115">
        <v>2.0</v>
      </c>
      <c r="G6" s="112">
        <v>79834.72</v>
      </c>
      <c r="H6" s="120"/>
      <c r="I6" s="120"/>
      <c r="J6" s="120"/>
      <c r="K6" s="120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15"/>
      <c r="B7" s="123">
        <v>46035.0</v>
      </c>
      <c r="C7" s="135">
        <v>752432.0</v>
      </c>
      <c r="D7" s="111" t="s">
        <v>308</v>
      </c>
      <c r="E7" s="119" t="s">
        <v>306</v>
      </c>
      <c r="F7" s="111">
        <v>1.0</v>
      </c>
      <c r="G7" s="112">
        <v>20909.09</v>
      </c>
      <c r="H7" s="118">
        <f>SUM(G7+G8+G9)</f>
        <v>59173.56</v>
      </c>
      <c r="I7" s="118">
        <f>H7*21%+H7</f>
        <v>71600.0076</v>
      </c>
      <c r="J7" s="119"/>
      <c r="K7" s="119" t="s">
        <v>216</v>
      </c>
      <c r="L7" s="26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15"/>
      <c r="B8" s="125"/>
      <c r="C8" s="125"/>
      <c r="D8" s="111" t="s">
        <v>309</v>
      </c>
      <c r="E8" s="125"/>
      <c r="F8" s="111">
        <v>1.0</v>
      </c>
      <c r="G8" s="112">
        <v>20909.09</v>
      </c>
      <c r="H8" s="125"/>
      <c r="I8" s="125"/>
      <c r="J8" s="125"/>
      <c r="K8" s="125"/>
      <c r="L8" s="26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5"/>
      <c r="B9" s="120"/>
      <c r="C9" s="120"/>
      <c r="D9" s="111" t="s">
        <v>310</v>
      </c>
      <c r="E9" s="120"/>
      <c r="F9" s="111">
        <v>2.0</v>
      </c>
      <c r="G9" s="112">
        <v>17355.38</v>
      </c>
      <c r="H9" s="120"/>
      <c r="I9" s="120"/>
      <c r="J9" s="120"/>
      <c r="K9" s="120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15"/>
      <c r="B10" s="110">
        <v>46043.0</v>
      </c>
      <c r="C10" s="127">
        <v>780191.0</v>
      </c>
      <c r="D10" s="111" t="s">
        <v>311</v>
      </c>
      <c r="E10" s="111" t="s">
        <v>306</v>
      </c>
      <c r="F10" s="111">
        <v>1.0</v>
      </c>
      <c r="G10" s="112">
        <v>262561.98</v>
      </c>
      <c r="H10" s="112">
        <f t="shared" ref="H10:H22" si="1">SUM(G10)</f>
        <v>262561.98</v>
      </c>
      <c r="I10" s="112">
        <f t="shared" ref="I10:I22" si="2">H10*21%+H10</f>
        <v>317699.9958</v>
      </c>
      <c r="J10" s="111"/>
      <c r="K10" s="111" t="s">
        <v>216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5"/>
      <c r="B11" s="110"/>
      <c r="C11" s="111"/>
      <c r="D11" s="111"/>
      <c r="E11" s="111"/>
      <c r="F11" s="111"/>
      <c r="G11" s="112"/>
      <c r="H11" s="112">
        <f t="shared" si="1"/>
        <v>0</v>
      </c>
      <c r="I11" s="112">
        <f t="shared" si="2"/>
        <v>0</v>
      </c>
      <c r="J11" s="111"/>
      <c r="K11" s="111"/>
      <c r="L11" s="26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5"/>
      <c r="B12" s="110"/>
      <c r="C12" s="111"/>
      <c r="D12" s="111"/>
      <c r="E12" s="111"/>
      <c r="F12" s="111"/>
      <c r="G12" s="112"/>
      <c r="H12" s="112">
        <f t="shared" si="1"/>
        <v>0</v>
      </c>
      <c r="I12" s="112">
        <f t="shared" si="2"/>
        <v>0</v>
      </c>
      <c r="J12" s="111"/>
      <c r="K12" s="111"/>
      <c r="L12" s="26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15"/>
      <c r="B13" s="110"/>
      <c r="C13" s="111"/>
      <c r="D13" s="111"/>
      <c r="E13" s="111"/>
      <c r="F13" s="111"/>
      <c r="G13" s="121"/>
      <c r="H13" s="112">
        <f t="shared" si="1"/>
        <v>0</v>
      </c>
      <c r="I13" s="112">
        <f t="shared" si="2"/>
        <v>0</v>
      </c>
      <c r="J13" s="122"/>
      <c r="K13" s="17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15"/>
      <c r="B14" s="110"/>
      <c r="C14" s="111"/>
      <c r="D14" s="111"/>
      <c r="E14" s="111"/>
      <c r="F14" s="111"/>
      <c r="G14" s="121"/>
      <c r="H14" s="112">
        <f t="shared" si="1"/>
        <v>0</v>
      </c>
      <c r="I14" s="112">
        <f t="shared" si="2"/>
        <v>0</v>
      </c>
      <c r="J14" s="122"/>
      <c r="K14" s="17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15"/>
      <c r="B15" s="110"/>
      <c r="C15" s="111"/>
      <c r="D15" s="111"/>
      <c r="E15" s="111"/>
      <c r="F15" s="111"/>
      <c r="G15" s="121"/>
      <c r="H15" s="112">
        <f t="shared" si="1"/>
        <v>0</v>
      </c>
      <c r="I15" s="112">
        <f t="shared" si="2"/>
        <v>0</v>
      </c>
      <c r="J15" s="122"/>
      <c r="K15" s="28"/>
      <c r="L15" s="26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15"/>
      <c r="B16" s="110"/>
      <c r="C16" s="111"/>
      <c r="D16" s="111"/>
      <c r="E16" s="122"/>
      <c r="F16" s="111"/>
      <c r="G16" s="121"/>
      <c r="H16" s="112">
        <f t="shared" si="1"/>
        <v>0</v>
      </c>
      <c r="I16" s="112">
        <f t="shared" si="2"/>
        <v>0</v>
      </c>
      <c r="J16" s="111"/>
      <c r="K16" s="17"/>
      <c r="L16" s="26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15"/>
      <c r="B17" s="110"/>
      <c r="C17" s="111"/>
      <c r="D17" s="111"/>
      <c r="E17" s="111"/>
      <c r="F17" s="111"/>
      <c r="G17" s="121"/>
      <c r="H17" s="112">
        <f t="shared" si="1"/>
        <v>0</v>
      </c>
      <c r="I17" s="112">
        <f t="shared" si="2"/>
        <v>0</v>
      </c>
      <c r="J17" s="111"/>
      <c r="K17" s="17"/>
      <c r="L17" s="26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15"/>
      <c r="B18" s="110"/>
      <c r="C18" s="111"/>
      <c r="D18" s="111"/>
      <c r="E18" s="122"/>
      <c r="F18" s="111"/>
      <c r="G18" s="121"/>
      <c r="H18" s="112">
        <f t="shared" si="1"/>
        <v>0</v>
      </c>
      <c r="I18" s="112">
        <f t="shared" si="2"/>
        <v>0</v>
      </c>
      <c r="J18" s="111"/>
      <c r="K18" s="17"/>
      <c r="L18" s="26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15"/>
      <c r="B19" s="110"/>
      <c r="C19" s="111"/>
      <c r="D19" s="111"/>
      <c r="E19" s="111"/>
      <c r="F19" s="111"/>
      <c r="G19" s="112"/>
      <c r="H19" s="112">
        <f t="shared" si="1"/>
        <v>0</v>
      </c>
      <c r="I19" s="112">
        <f t="shared" si="2"/>
        <v>0</v>
      </c>
      <c r="J19" s="111"/>
      <c r="K19" s="17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15"/>
      <c r="B20" s="110"/>
      <c r="C20" s="111"/>
      <c r="D20" s="111"/>
      <c r="E20" s="122"/>
      <c r="F20" s="111"/>
      <c r="G20" s="112"/>
      <c r="H20" s="112">
        <f t="shared" si="1"/>
        <v>0</v>
      </c>
      <c r="I20" s="112">
        <f t="shared" si="2"/>
        <v>0</v>
      </c>
      <c r="J20" s="122"/>
      <c r="K20" s="28"/>
      <c r="L20" s="26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>
      <c r="A21" s="15"/>
      <c r="B21" s="110"/>
      <c r="C21" s="111"/>
      <c r="D21" s="111"/>
      <c r="E21" s="111"/>
      <c r="F21" s="111"/>
      <c r="G21" s="121"/>
      <c r="H21" s="112">
        <f t="shared" si="1"/>
        <v>0</v>
      </c>
      <c r="I21" s="112">
        <f t="shared" si="2"/>
        <v>0</v>
      </c>
      <c r="J21" s="122"/>
      <c r="K21" s="28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15"/>
      <c r="B22" s="110"/>
      <c r="C22" s="111"/>
      <c r="D22" s="111"/>
      <c r="E22" s="111"/>
      <c r="F22" s="111"/>
      <c r="G22" s="121"/>
      <c r="H22" s="112">
        <f t="shared" si="1"/>
        <v>0</v>
      </c>
      <c r="I22" s="112">
        <f t="shared" si="2"/>
        <v>0</v>
      </c>
      <c r="J22" s="122"/>
      <c r="K22" s="28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15"/>
      <c r="B23" s="110"/>
      <c r="C23" s="111"/>
      <c r="D23" s="111"/>
      <c r="E23" s="111"/>
      <c r="F23" s="111"/>
      <c r="G23" s="121"/>
      <c r="H23" s="121">
        <f t="shared" ref="H23:I23" si="3">G23*21%+G23</f>
        <v>0</v>
      </c>
      <c r="I23" s="112">
        <f t="shared" si="3"/>
        <v>0</v>
      </c>
      <c r="J23" s="122"/>
      <c r="K23" s="28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15"/>
      <c r="B24" s="110"/>
      <c r="C24" s="111"/>
      <c r="D24" s="111"/>
      <c r="E24" s="111"/>
      <c r="F24" s="111"/>
      <c r="G24" s="112"/>
      <c r="H24" s="121">
        <f t="shared" ref="H24:I24" si="4">G24*21%+G24</f>
        <v>0</v>
      </c>
      <c r="I24" s="112">
        <f t="shared" si="4"/>
        <v>0</v>
      </c>
      <c r="J24" s="111"/>
      <c r="K24" s="28"/>
      <c r="L24" s="26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15"/>
      <c r="B25" s="110"/>
      <c r="C25" s="111"/>
      <c r="D25" s="111"/>
      <c r="E25" s="111"/>
      <c r="F25" s="111"/>
      <c r="G25" s="121"/>
      <c r="H25" s="121">
        <f t="shared" ref="H25:I25" si="5">G25*21%+G25</f>
        <v>0</v>
      </c>
      <c r="I25" s="112">
        <f t="shared" si="5"/>
        <v>0</v>
      </c>
      <c r="J25" s="111"/>
      <c r="K25" s="28"/>
      <c r="L25" s="26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15"/>
      <c r="B26" s="110"/>
      <c r="C26" s="111"/>
      <c r="D26" s="111"/>
      <c r="E26" s="111"/>
      <c r="F26" s="111"/>
      <c r="G26" s="121"/>
      <c r="H26" s="121">
        <f t="shared" ref="H26:I26" si="6">G26*21%+G26</f>
        <v>0</v>
      </c>
      <c r="I26" s="112">
        <f t="shared" si="6"/>
        <v>0</v>
      </c>
      <c r="J26" s="111"/>
      <c r="K26" s="28"/>
      <c r="L26" s="26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15"/>
      <c r="B27" s="110"/>
      <c r="C27" s="111"/>
      <c r="D27" s="111"/>
      <c r="E27" s="111"/>
      <c r="F27" s="111"/>
      <c r="G27" s="112"/>
      <c r="H27" s="121">
        <f t="shared" ref="H27:I27" si="7">G27*21%+G27</f>
        <v>0</v>
      </c>
      <c r="I27" s="112">
        <f t="shared" si="7"/>
        <v>0</v>
      </c>
      <c r="J27" s="122"/>
      <c r="K27" s="28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5"/>
      <c r="B28" s="110"/>
      <c r="C28" s="111"/>
      <c r="D28" s="111"/>
      <c r="E28" s="111"/>
      <c r="F28" s="111"/>
      <c r="G28" s="112"/>
      <c r="H28" s="121">
        <f t="shared" ref="H28:I28" si="8">G28*21%+G28</f>
        <v>0</v>
      </c>
      <c r="I28" s="112">
        <f t="shared" si="8"/>
        <v>0</v>
      </c>
      <c r="J28" s="111"/>
      <c r="K28" s="28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5"/>
      <c r="B29" s="110"/>
      <c r="C29" s="111"/>
      <c r="D29" s="111"/>
      <c r="E29" s="111"/>
      <c r="F29" s="111"/>
      <c r="G29" s="112"/>
      <c r="H29" s="121">
        <f t="shared" ref="H29:I29" si="9">G29*21%+G29</f>
        <v>0</v>
      </c>
      <c r="I29" s="112">
        <f t="shared" si="9"/>
        <v>0</v>
      </c>
      <c r="J29" s="122"/>
      <c r="K29" s="28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76"/>
      <c r="B30" s="134"/>
      <c r="C30" s="122"/>
      <c r="D30" s="122"/>
      <c r="E30" s="122"/>
      <c r="F30" s="122"/>
      <c r="G30" s="121"/>
      <c r="H30" s="121">
        <f t="shared" ref="H30:I30" si="10">G30*21%+G30</f>
        <v>0</v>
      </c>
      <c r="I30" s="112">
        <f t="shared" si="10"/>
        <v>0</v>
      </c>
      <c r="J30" s="122"/>
      <c r="K30" s="28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32"/>
      <c r="C31" s="122"/>
      <c r="D31" s="122"/>
      <c r="E31" s="122"/>
      <c r="F31" s="122"/>
      <c r="G31" s="121"/>
      <c r="H31" s="121">
        <f t="shared" ref="H31:I31" si="11">G31*21%+G31</f>
        <v>0</v>
      </c>
      <c r="I31" s="112">
        <f t="shared" si="11"/>
        <v>0</v>
      </c>
      <c r="J31" s="122"/>
      <c r="K31" s="28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32"/>
      <c r="C32" s="122"/>
      <c r="D32" s="122"/>
      <c r="E32" s="122"/>
      <c r="F32" s="122"/>
      <c r="G32" s="121"/>
      <c r="H32" s="121">
        <f t="shared" ref="H32:I32" si="12">G32*21%+G32</f>
        <v>0</v>
      </c>
      <c r="I32" s="112">
        <f t="shared" si="12"/>
        <v>0</v>
      </c>
      <c r="J32" s="122"/>
      <c r="K32" s="28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32"/>
      <c r="C33" s="122"/>
      <c r="D33" s="122"/>
      <c r="E33" s="122"/>
      <c r="F33" s="122"/>
      <c r="G33" s="121"/>
      <c r="H33" s="121">
        <f t="shared" ref="H33:I33" si="13">G33*21%+G33</f>
        <v>0</v>
      </c>
      <c r="I33" s="112">
        <f t="shared" si="13"/>
        <v>0</v>
      </c>
      <c r="J33" s="122"/>
      <c r="K33" s="28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32"/>
      <c r="C34" s="122"/>
      <c r="D34" s="122"/>
      <c r="E34" s="122"/>
      <c r="F34" s="122"/>
      <c r="G34" s="121"/>
      <c r="H34" s="121">
        <f t="shared" ref="H34:I34" si="14">G34*21%+G34</f>
        <v>0</v>
      </c>
      <c r="I34" s="112">
        <f t="shared" si="14"/>
        <v>0</v>
      </c>
      <c r="J34" s="122"/>
      <c r="K34" s="28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32"/>
      <c r="C35" s="122"/>
      <c r="D35" s="122"/>
      <c r="E35" s="122"/>
      <c r="F35" s="122"/>
      <c r="G35" s="121"/>
      <c r="H35" s="121">
        <f t="shared" ref="H35:I35" si="15">G35*21%+G35</f>
        <v>0</v>
      </c>
      <c r="I35" s="112">
        <f t="shared" si="15"/>
        <v>0</v>
      </c>
      <c r="J35" s="122"/>
      <c r="K35" s="28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32"/>
      <c r="C36" s="122"/>
      <c r="D36" s="122"/>
      <c r="E36" s="122"/>
      <c r="F36" s="122"/>
      <c r="G36" s="121"/>
      <c r="H36" s="121">
        <f t="shared" ref="H36:I36" si="16">G36*21%+G36</f>
        <v>0</v>
      </c>
      <c r="I36" s="112">
        <f t="shared" si="16"/>
        <v>0</v>
      </c>
      <c r="J36" s="122"/>
      <c r="K36" s="28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32"/>
      <c r="C37" s="122"/>
      <c r="D37" s="122"/>
      <c r="E37" s="122"/>
      <c r="F37" s="122"/>
      <c r="G37" s="121"/>
      <c r="H37" s="121">
        <f t="shared" ref="H37:I37" si="17">G37*21%+G37</f>
        <v>0</v>
      </c>
      <c r="I37" s="112">
        <f t="shared" si="17"/>
        <v>0</v>
      </c>
      <c r="J37" s="122"/>
      <c r="K37" s="28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32"/>
      <c r="C38" s="122"/>
      <c r="D38" s="122"/>
      <c r="E38" s="122"/>
      <c r="F38" s="122"/>
      <c r="G38" s="121"/>
      <c r="H38" s="121">
        <f t="shared" ref="H38:I38" si="18">G38*21%+G38</f>
        <v>0</v>
      </c>
      <c r="I38" s="112">
        <f t="shared" si="18"/>
        <v>0</v>
      </c>
      <c r="J38" s="122"/>
      <c r="K38" s="28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32"/>
      <c r="C39" s="122"/>
      <c r="D39" s="122"/>
      <c r="E39" s="122"/>
      <c r="F39" s="122"/>
      <c r="G39" s="121"/>
      <c r="H39" s="121">
        <f t="shared" ref="H39:I39" si="19">G39*21%+G39</f>
        <v>0</v>
      </c>
      <c r="I39" s="112">
        <f t="shared" si="19"/>
        <v>0</v>
      </c>
      <c r="J39" s="122"/>
      <c r="K39" s="28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32"/>
      <c r="C40" s="122"/>
      <c r="D40" s="122"/>
      <c r="E40" s="122"/>
      <c r="F40" s="122"/>
      <c r="G40" s="121"/>
      <c r="H40" s="121">
        <f t="shared" ref="H40:I40" si="20">G40*21%+G40</f>
        <v>0</v>
      </c>
      <c r="I40" s="112">
        <f t="shared" si="20"/>
        <v>0</v>
      </c>
      <c r="J40" s="122"/>
      <c r="K40" s="28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32"/>
      <c r="C41" s="122"/>
      <c r="D41" s="122"/>
      <c r="E41" s="122"/>
      <c r="F41" s="122"/>
      <c r="G41" s="121"/>
      <c r="H41" s="121">
        <f t="shared" ref="H41:I41" si="21">G41*21%+G41</f>
        <v>0</v>
      </c>
      <c r="I41" s="112">
        <f t="shared" si="21"/>
        <v>0</v>
      </c>
      <c r="J41" s="122"/>
      <c r="K41" s="28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32"/>
      <c r="C42" s="122"/>
      <c r="D42" s="122"/>
      <c r="E42" s="122"/>
      <c r="F42" s="122"/>
      <c r="G42" s="121"/>
      <c r="H42" s="121">
        <f t="shared" ref="H42:I42" si="22">G42*21%+G42</f>
        <v>0</v>
      </c>
      <c r="I42" s="112">
        <f t="shared" si="22"/>
        <v>0</v>
      </c>
      <c r="J42" s="122"/>
      <c r="K42" s="28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32"/>
      <c r="C43" s="122"/>
      <c r="D43" s="122"/>
      <c r="E43" s="122"/>
      <c r="F43" s="122"/>
      <c r="G43" s="121"/>
      <c r="H43" s="121">
        <f t="shared" ref="H43:I43" si="23">G43*21%+G43</f>
        <v>0</v>
      </c>
      <c r="I43" s="112">
        <f t="shared" si="23"/>
        <v>0</v>
      </c>
      <c r="J43" s="122"/>
      <c r="K43" s="28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32"/>
      <c r="C44" s="122"/>
      <c r="D44" s="122"/>
      <c r="E44" s="122"/>
      <c r="F44" s="122"/>
      <c r="G44" s="121"/>
      <c r="H44" s="121">
        <f t="shared" ref="H44:I44" si="24">G44*21%+G44</f>
        <v>0</v>
      </c>
      <c r="I44" s="112">
        <f t="shared" si="24"/>
        <v>0</v>
      </c>
      <c r="J44" s="122"/>
      <c r="K44" s="28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32"/>
      <c r="C45" s="122"/>
      <c r="D45" s="122"/>
      <c r="E45" s="122"/>
      <c r="F45" s="122"/>
      <c r="G45" s="121"/>
      <c r="H45" s="121">
        <f t="shared" ref="H45:I45" si="25">G45*21%+G45</f>
        <v>0</v>
      </c>
      <c r="I45" s="112">
        <f t="shared" si="25"/>
        <v>0</v>
      </c>
      <c r="J45" s="122"/>
      <c r="K45" s="28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32"/>
      <c r="C46" s="122"/>
      <c r="D46" s="122"/>
      <c r="E46" s="122"/>
      <c r="F46" s="122"/>
      <c r="G46" s="121"/>
      <c r="H46" s="121">
        <f t="shared" ref="H46:I46" si="26">G46*21%+G46</f>
        <v>0</v>
      </c>
      <c r="I46" s="112">
        <f t="shared" si="26"/>
        <v>0</v>
      </c>
      <c r="J46" s="122"/>
      <c r="K46" s="28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32"/>
      <c r="C47" s="122"/>
      <c r="D47" s="122"/>
      <c r="E47" s="122"/>
      <c r="F47" s="122"/>
      <c r="G47" s="121"/>
      <c r="H47" s="121">
        <f t="shared" ref="H47:I47" si="27">G47*21%+G47</f>
        <v>0</v>
      </c>
      <c r="I47" s="112">
        <f t="shared" si="27"/>
        <v>0</v>
      </c>
      <c r="J47" s="122"/>
      <c r="K47" s="28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32"/>
      <c r="C48" s="122"/>
      <c r="D48" s="122"/>
      <c r="E48" s="122"/>
      <c r="F48" s="122"/>
      <c r="G48" s="121"/>
      <c r="H48" s="121">
        <f t="shared" ref="H48:I48" si="28">G48*21%+G48</f>
        <v>0</v>
      </c>
      <c r="I48" s="112">
        <f t="shared" si="28"/>
        <v>0</v>
      </c>
      <c r="J48" s="122"/>
      <c r="K48" s="28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32"/>
      <c r="C49" s="122"/>
      <c r="D49" s="122"/>
      <c r="E49" s="122"/>
      <c r="F49" s="122"/>
      <c r="G49" s="121"/>
      <c r="H49" s="121">
        <f t="shared" ref="H49:I49" si="29">G49*21%+G49</f>
        <v>0</v>
      </c>
      <c r="I49" s="112">
        <f t="shared" si="29"/>
        <v>0</v>
      </c>
      <c r="J49" s="122"/>
      <c r="K49" s="28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32"/>
      <c r="C50" s="122"/>
      <c r="D50" s="122"/>
      <c r="E50" s="122"/>
      <c r="F50" s="122"/>
      <c r="G50" s="121"/>
      <c r="H50" s="121">
        <f t="shared" ref="H50:I50" si="30">G50*21%+G50</f>
        <v>0</v>
      </c>
      <c r="I50" s="112">
        <f t="shared" si="30"/>
        <v>0</v>
      </c>
      <c r="J50" s="122"/>
      <c r="K50" s="28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32"/>
      <c r="C51" s="122"/>
      <c r="D51" s="122"/>
      <c r="E51" s="122"/>
      <c r="F51" s="122"/>
      <c r="G51" s="121"/>
      <c r="H51" s="121">
        <f t="shared" ref="H51:I51" si="31">G51*21%+G51</f>
        <v>0</v>
      </c>
      <c r="I51" s="112">
        <f t="shared" si="31"/>
        <v>0</v>
      </c>
      <c r="J51" s="122"/>
      <c r="K51" s="28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32"/>
      <c r="C52" s="122"/>
      <c r="D52" s="122"/>
      <c r="E52" s="122"/>
      <c r="F52" s="122"/>
      <c r="G52" s="121"/>
      <c r="H52" s="121">
        <f t="shared" ref="H52:I52" si="32">G52*21%+G52</f>
        <v>0</v>
      </c>
      <c r="I52" s="112">
        <f t="shared" si="32"/>
        <v>0</v>
      </c>
      <c r="J52" s="122"/>
      <c r="K52" s="28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32"/>
      <c r="C53" s="122"/>
      <c r="D53" s="122"/>
      <c r="E53" s="122"/>
      <c r="F53" s="122"/>
      <c r="G53" s="121"/>
      <c r="H53" s="121">
        <f t="shared" ref="H53:I53" si="33">G53*21%+G53</f>
        <v>0</v>
      </c>
      <c r="I53" s="112">
        <f t="shared" si="33"/>
        <v>0</v>
      </c>
      <c r="J53" s="122"/>
      <c r="K53" s="28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32"/>
      <c r="C54" s="122"/>
      <c r="D54" s="122"/>
      <c r="E54" s="122"/>
      <c r="F54" s="122"/>
      <c r="G54" s="121"/>
      <c r="H54" s="121">
        <f t="shared" ref="H54:I54" si="34">G54*21%+G54</f>
        <v>0</v>
      </c>
      <c r="I54" s="112">
        <f t="shared" si="34"/>
        <v>0</v>
      </c>
      <c r="J54" s="122"/>
      <c r="K54" s="28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32"/>
      <c r="C55" s="122"/>
      <c r="D55" s="122"/>
      <c r="E55" s="122"/>
      <c r="F55" s="122"/>
      <c r="G55" s="121"/>
      <c r="H55" s="121">
        <f t="shared" ref="H55:I55" si="35">G55*21%+G55</f>
        <v>0</v>
      </c>
      <c r="I55" s="112">
        <f t="shared" si="35"/>
        <v>0</v>
      </c>
      <c r="J55" s="122"/>
      <c r="K55" s="28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32"/>
      <c r="C56" s="122"/>
      <c r="D56" s="122"/>
      <c r="E56" s="122"/>
      <c r="F56" s="122"/>
      <c r="G56" s="121"/>
      <c r="H56" s="121">
        <f t="shared" ref="H56:I56" si="36">G56*21%+G56</f>
        <v>0</v>
      </c>
      <c r="I56" s="112">
        <f t="shared" si="36"/>
        <v>0</v>
      </c>
      <c r="J56" s="122"/>
      <c r="K56" s="28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32"/>
      <c r="C57" s="122"/>
      <c r="D57" s="122"/>
      <c r="E57" s="122"/>
      <c r="F57" s="122"/>
      <c r="G57" s="121"/>
      <c r="H57" s="121">
        <f t="shared" ref="H57:I57" si="37">G57*21%+G57</f>
        <v>0</v>
      </c>
      <c r="I57" s="112">
        <f t="shared" si="37"/>
        <v>0</v>
      </c>
      <c r="J57" s="122"/>
      <c r="K57" s="28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32"/>
      <c r="C58" s="122"/>
      <c r="D58" s="122"/>
      <c r="E58" s="122"/>
      <c r="F58" s="122"/>
      <c r="G58" s="121"/>
      <c r="H58" s="121">
        <f t="shared" ref="H58:I58" si="38">G58*21%+G58</f>
        <v>0</v>
      </c>
      <c r="I58" s="112">
        <f t="shared" si="38"/>
        <v>0</v>
      </c>
      <c r="J58" s="122"/>
      <c r="K58" s="28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32"/>
      <c r="C59" s="122"/>
      <c r="D59" s="122"/>
      <c r="E59" s="122"/>
      <c r="F59" s="122"/>
      <c r="G59" s="121"/>
      <c r="H59" s="121">
        <f t="shared" ref="H59:I59" si="39">G59*21%+G59</f>
        <v>0</v>
      </c>
      <c r="I59" s="112">
        <f t="shared" si="39"/>
        <v>0</v>
      </c>
      <c r="J59" s="122"/>
      <c r="K59" s="28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32"/>
      <c r="C60" s="122"/>
      <c r="D60" s="122"/>
      <c r="E60" s="122"/>
      <c r="F60" s="122"/>
      <c r="G60" s="121"/>
      <c r="H60" s="121">
        <f t="shared" ref="H60:I60" si="40">G60*21%+G60</f>
        <v>0</v>
      </c>
      <c r="I60" s="112">
        <f t="shared" si="40"/>
        <v>0</v>
      </c>
      <c r="J60" s="122"/>
      <c r="K60" s="28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32"/>
      <c r="C61" s="122"/>
      <c r="D61" s="122"/>
      <c r="E61" s="122"/>
      <c r="F61" s="122"/>
      <c r="G61" s="121"/>
      <c r="H61" s="121">
        <f t="shared" ref="H61:I61" si="41">G61*21%+G61</f>
        <v>0</v>
      </c>
      <c r="I61" s="112">
        <f t="shared" si="41"/>
        <v>0</v>
      </c>
      <c r="J61" s="122"/>
      <c r="K61" s="28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32"/>
      <c r="C62" s="122"/>
      <c r="D62" s="122"/>
      <c r="E62" s="122"/>
      <c r="F62" s="122"/>
      <c r="G62" s="121"/>
      <c r="H62" s="121">
        <f t="shared" ref="H62:I62" si="42">G62*21%+G62</f>
        <v>0</v>
      </c>
      <c r="I62" s="112">
        <f t="shared" si="42"/>
        <v>0</v>
      </c>
      <c r="J62" s="122"/>
      <c r="K62" s="28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32"/>
      <c r="C63" s="122"/>
      <c r="D63" s="122"/>
      <c r="E63" s="122"/>
      <c r="F63" s="122"/>
      <c r="G63" s="121"/>
      <c r="H63" s="121">
        <f t="shared" ref="H63:I63" si="43">G63*21%+G63</f>
        <v>0</v>
      </c>
      <c r="I63" s="112">
        <f t="shared" si="43"/>
        <v>0</v>
      </c>
      <c r="J63" s="122"/>
      <c r="K63" s="28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32"/>
      <c r="C64" s="122"/>
      <c r="D64" s="122"/>
      <c r="E64" s="122"/>
      <c r="F64" s="122"/>
      <c r="G64" s="121"/>
      <c r="H64" s="121">
        <f t="shared" ref="H64:I64" si="44">G64*21%+G64</f>
        <v>0</v>
      </c>
      <c r="I64" s="112">
        <f t="shared" si="44"/>
        <v>0</v>
      </c>
      <c r="J64" s="122"/>
      <c r="K64" s="28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32"/>
      <c r="C65" s="122"/>
      <c r="D65" s="122"/>
      <c r="E65" s="122"/>
      <c r="F65" s="122"/>
      <c r="G65" s="121"/>
      <c r="H65" s="121">
        <f t="shared" ref="H65:I65" si="45">G65*21%+G65</f>
        <v>0</v>
      </c>
      <c r="I65" s="112">
        <f t="shared" si="45"/>
        <v>0</v>
      </c>
      <c r="J65" s="122"/>
      <c r="K65" s="28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32"/>
      <c r="C66" s="122"/>
      <c r="D66" s="122"/>
      <c r="E66" s="122"/>
      <c r="F66" s="122"/>
      <c r="G66" s="121"/>
      <c r="H66" s="121">
        <f t="shared" ref="H66:I66" si="46">G66*21%+G66</f>
        <v>0</v>
      </c>
      <c r="I66" s="112">
        <f t="shared" si="46"/>
        <v>0</v>
      </c>
      <c r="J66" s="122"/>
      <c r="K66" s="28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32"/>
      <c r="C67" s="122"/>
      <c r="D67" s="122"/>
      <c r="E67" s="122"/>
      <c r="F67" s="122"/>
      <c r="G67" s="121"/>
      <c r="H67" s="121">
        <f t="shared" ref="H67:I67" si="47">G67*21%+G67</f>
        <v>0</v>
      </c>
      <c r="I67" s="112">
        <f t="shared" si="47"/>
        <v>0</v>
      </c>
      <c r="J67" s="122"/>
      <c r="K67" s="28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32"/>
      <c r="C68" s="122"/>
      <c r="D68" s="122"/>
      <c r="E68" s="122"/>
      <c r="F68" s="122"/>
      <c r="G68" s="121"/>
      <c r="H68" s="121">
        <f t="shared" ref="H68:I68" si="48">G68*21%+G68</f>
        <v>0</v>
      </c>
      <c r="I68" s="112">
        <f t="shared" si="48"/>
        <v>0</v>
      </c>
      <c r="J68" s="122"/>
      <c r="K68" s="28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32"/>
      <c r="C69" s="122"/>
      <c r="D69" s="122"/>
      <c r="E69" s="122"/>
      <c r="F69" s="122"/>
      <c r="G69" s="121"/>
      <c r="H69" s="121">
        <f t="shared" ref="H69:I69" si="49">G69*21%+G69</f>
        <v>0</v>
      </c>
      <c r="I69" s="112">
        <f t="shared" si="49"/>
        <v>0</v>
      </c>
      <c r="J69" s="122"/>
      <c r="K69" s="28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32"/>
      <c r="C70" s="122"/>
      <c r="D70" s="122"/>
      <c r="E70" s="122"/>
      <c r="F70" s="122"/>
      <c r="G70" s="121"/>
      <c r="H70" s="121">
        <f t="shared" ref="H70:I70" si="50">G70*21%+G70</f>
        <v>0</v>
      </c>
      <c r="I70" s="112">
        <f t="shared" si="50"/>
        <v>0</v>
      </c>
      <c r="J70" s="122"/>
      <c r="K70" s="28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32"/>
      <c r="C71" s="122"/>
      <c r="D71" s="122"/>
      <c r="E71" s="122"/>
      <c r="F71" s="122"/>
      <c r="G71" s="121"/>
      <c r="H71" s="121">
        <f t="shared" ref="H71:I71" si="51">G71*21%+G71</f>
        <v>0</v>
      </c>
      <c r="I71" s="112">
        <f t="shared" si="51"/>
        <v>0</v>
      </c>
      <c r="J71" s="122"/>
      <c r="K71" s="28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32"/>
      <c r="C72" s="122"/>
      <c r="D72" s="122"/>
      <c r="E72" s="122"/>
      <c r="F72" s="122"/>
      <c r="G72" s="121"/>
      <c r="H72" s="121">
        <f t="shared" ref="H72:I72" si="52">G72*21%+G72</f>
        <v>0</v>
      </c>
      <c r="I72" s="112">
        <f t="shared" si="52"/>
        <v>0</v>
      </c>
      <c r="J72" s="122"/>
      <c r="K72" s="28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32"/>
      <c r="C73" s="122"/>
      <c r="D73" s="122"/>
      <c r="E73" s="122"/>
      <c r="F73" s="122"/>
      <c r="G73" s="121"/>
      <c r="H73" s="121">
        <f t="shared" ref="H73:I73" si="53">G73*21%+G73</f>
        <v>0</v>
      </c>
      <c r="I73" s="112">
        <f t="shared" si="53"/>
        <v>0</v>
      </c>
      <c r="J73" s="122"/>
      <c r="K73" s="28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32"/>
      <c r="C74" s="122"/>
      <c r="D74" s="122"/>
      <c r="E74" s="122"/>
      <c r="F74" s="122"/>
      <c r="G74" s="121"/>
      <c r="H74" s="121">
        <f t="shared" ref="H74:I74" si="54">G74*21%+G74</f>
        <v>0</v>
      </c>
      <c r="I74" s="112">
        <f t="shared" si="54"/>
        <v>0</v>
      </c>
      <c r="J74" s="122"/>
      <c r="K74" s="28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32"/>
      <c r="C75" s="122"/>
      <c r="D75" s="122"/>
      <c r="E75" s="122"/>
      <c r="F75" s="122"/>
      <c r="G75" s="121"/>
      <c r="H75" s="121">
        <f t="shared" ref="H75:I75" si="55">G75*21%+G75</f>
        <v>0</v>
      </c>
      <c r="I75" s="112">
        <f t="shared" si="55"/>
        <v>0</v>
      </c>
      <c r="J75" s="122"/>
      <c r="K75" s="28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32"/>
      <c r="C76" s="122"/>
      <c r="D76" s="122"/>
      <c r="E76" s="122"/>
      <c r="F76" s="122"/>
      <c r="G76" s="121"/>
      <c r="H76" s="121">
        <f t="shared" ref="H76:I76" si="56">G76*21%+G76</f>
        <v>0</v>
      </c>
      <c r="I76" s="112">
        <f t="shared" si="56"/>
        <v>0</v>
      </c>
      <c r="J76" s="122"/>
      <c r="K76" s="28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32"/>
      <c r="C77" s="122"/>
      <c r="D77" s="122"/>
      <c r="E77" s="122"/>
      <c r="F77" s="122"/>
      <c r="G77" s="121"/>
      <c r="H77" s="121">
        <f t="shared" ref="H77:I77" si="57">G77*21%+G77</f>
        <v>0</v>
      </c>
      <c r="I77" s="112">
        <f t="shared" si="57"/>
        <v>0</v>
      </c>
      <c r="J77" s="122"/>
      <c r="K77" s="28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32"/>
      <c r="C78" s="122"/>
      <c r="D78" s="122"/>
      <c r="E78" s="122"/>
      <c r="F78" s="122"/>
      <c r="G78" s="121"/>
      <c r="H78" s="121">
        <f t="shared" ref="H78:I78" si="58">G78*21%+G78</f>
        <v>0</v>
      </c>
      <c r="I78" s="112">
        <f t="shared" si="58"/>
        <v>0</v>
      </c>
      <c r="J78" s="122"/>
      <c r="K78" s="28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32"/>
      <c r="C79" s="122"/>
      <c r="D79" s="122"/>
      <c r="E79" s="122"/>
      <c r="F79" s="122"/>
      <c r="G79" s="121"/>
      <c r="H79" s="121">
        <f t="shared" ref="H79:I79" si="59">G79*21%+G79</f>
        <v>0</v>
      </c>
      <c r="I79" s="112">
        <f t="shared" si="59"/>
        <v>0</v>
      </c>
      <c r="J79" s="122"/>
      <c r="K79" s="28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32"/>
      <c r="C80" s="122"/>
      <c r="D80" s="122"/>
      <c r="E80" s="122"/>
      <c r="F80" s="122"/>
      <c r="G80" s="121"/>
      <c r="H80" s="121">
        <f t="shared" ref="H80:I80" si="60">G80*21%+G80</f>
        <v>0</v>
      </c>
      <c r="I80" s="112">
        <f t="shared" si="60"/>
        <v>0</v>
      </c>
      <c r="J80" s="122"/>
      <c r="K80" s="28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32"/>
      <c r="C81" s="122"/>
      <c r="D81" s="122"/>
      <c r="E81" s="122"/>
      <c r="F81" s="122"/>
      <c r="G81" s="121"/>
      <c r="H81" s="121">
        <f t="shared" ref="H81:I81" si="61">G81*21%+G81</f>
        <v>0</v>
      </c>
      <c r="I81" s="112">
        <f t="shared" si="61"/>
        <v>0</v>
      </c>
      <c r="J81" s="122"/>
      <c r="K81" s="28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32"/>
      <c r="C82" s="122"/>
      <c r="D82" s="122"/>
      <c r="E82" s="122"/>
      <c r="F82" s="122"/>
      <c r="G82" s="121"/>
      <c r="H82" s="121">
        <f t="shared" ref="H82:I82" si="62">G82*21%+G82</f>
        <v>0</v>
      </c>
      <c r="I82" s="112">
        <f t="shared" si="62"/>
        <v>0</v>
      </c>
      <c r="J82" s="122"/>
      <c r="K82" s="28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32"/>
      <c r="C83" s="122"/>
      <c r="D83" s="122"/>
      <c r="E83" s="122"/>
      <c r="F83" s="122"/>
      <c r="G83" s="121"/>
      <c r="H83" s="121">
        <f t="shared" ref="H83:I83" si="63">G83*21%+G83</f>
        <v>0</v>
      </c>
      <c r="I83" s="112">
        <f t="shared" si="63"/>
        <v>0</v>
      </c>
      <c r="J83" s="122"/>
      <c r="K83" s="28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32"/>
      <c r="C84" s="122"/>
      <c r="D84" s="122"/>
      <c r="E84" s="122"/>
      <c r="F84" s="122"/>
      <c r="G84" s="121"/>
      <c r="H84" s="121">
        <f t="shared" ref="H84:I84" si="64">G84*21%+G84</f>
        <v>0</v>
      </c>
      <c r="I84" s="112">
        <f t="shared" si="64"/>
        <v>0</v>
      </c>
      <c r="J84" s="122"/>
      <c r="K84" s="28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32"/>
      <c r="C85" s="122"/>
      <c r="D85" s="122"/>
      <c r="E85" s="122"/>
      <c r="F85" s="122"/>
      <c r="G85" s="121"/>
      <c r="H85" s="121">
        <f t="shared" ref="H85:I85" si="65">G85*21%+G85</f>
        <v>0</v>
      </c>
      <c r="I85" s="112">
        <f t="shared" si="65"/>
        <v>0</v>
      </c>
      <c r="J85" s="122"/>
      <c r="K85" s="28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10"/>
      <c r="C86" s="111"/>
      <c r="D86" s="111"/>
      <c r="E86" s="111"/>
      <c r="F86" s="111"/>
      <c r="G86" s="112"/>
      <c r="H86" s="121">
        <f t="shared" ref="H86:I86" si="66">G86*21%+G86</f>
        <v>0</v>
      </c>
      <c r="I86" s="112">
        <f t="shared" si="66"/>
        <v>0</v>
      </c>
      <c r="J86" s="111"/>
      <c r="K86" s="17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10"/>
      <c r="C87" s="111"/>
      <c r="D87" s="111"/>
      <c r="E87" s="111"/>
      <c r="F87" s="111"/>
      <c r="G87" s="112"/>
      <c r="H87" s="121">
        <f t="shared" ref="H87:I87" si="67">G87*21%+G87</f>
        <v>0</v>
      </c>
      <c r="I87" s="112">
        <f t="shared" si="67"/>
        <v>0</v>
      </c>
      <c r="J87" s="111"/>
      <c r="K87" s="17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33"/>
      <c r="H88" s="133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33"/>
      <c r="H89" s="133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33"/>
      <c r="H90" s="133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33"/>
      <c r="H91" s="133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33"/>
      <c r="H92" s="133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33"/>
      <c r="H93" s="133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33"/>
      <c r="H94" s="133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33"/>
      <c r="H95" s="133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33"/>
      <c r="H96" s="133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33"/>
      <c r="H97" s="133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33"/>
      <c r="H98" s="13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33"/>
      <c r="H99" s="133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33"/>
      <c r="H100" s="133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33"/>
      <c r="H101" s="133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33"/>
      <c r="H102" s="133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33"/>
      <c r="H103" s="133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33"/>
      <c r="H104" s="133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33"/>
      <c r="H105" s="133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33"/>
      <c r="H106" s="133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33"/>
      <c r="H107" s="133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33"/>
      <c r="H108" s="133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33"/>
      <c r="H109" s="133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33"/>
      <c r="H110" s="133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33"/>
      <c r="H111" s="133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33"/>
      <c r="H112" s="133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33"/>
      <c r="H113" s="133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33"/>
      <c r="H114" s="133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33"/>
      <c r="H115" s="133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33"/>
      <c r="H116" s="133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33"/>
      <c r="H117" s="133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33"/>
      <c r="H118" s="133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33"/>
      <c r="H119" s="133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33"/>
      <c r="H120" s="133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33"/>
      <c r="H121" s="133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33"/>
      <c r="H122" s="133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33"/>
      <c r="H123" s="133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33"/>
      <c r="H124" s="13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33"/>
      <c r="H125" s="133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33"/>
      <c r="H126" s="133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33"/>
      <c r="H127" s="133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33"/>
      <c r="H128" s="133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33"/>
      <c r="H129" s="133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33"/>
      <c r="H130" s="133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33"/>
      <c r="H131" s="133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33"/>
      <c r="H132" s="133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33"/>
      <c r="H133" s="133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33"/>
      <c r="H134" s="133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33"/>
      <c r="H135" s="133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33"/>
      <c r="H136" s="133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33"/>
      <c r="H137" s="133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33"/>
      <c r="H138" s="133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33"/>
      <c r="H139" s="133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33"/>
      <c r="H140" s="133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33"/>
      <c r="H141" s="133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33"/>
      <c r="H142" s="133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33"/>
      <c r="H143" s="133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33"/>
      <c r="H144" s="133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33"/>
      <c r="H145" s="133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33"/>
      <c r="H146" s="133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33"/>
      <c r="H147" s="133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33"/>
      <c r="H148" s="133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33"/>
      <c r="H149" s="133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33"/>
      <c r="H150" s="133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33"/>
      <c r="H151" s="133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33"/>
      <c r="H152" s="133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33"/>
      <c r="H153" s="133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33"/>
      <c r="H154" s="133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33"/>
      <c r="H155" s="133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33"/>
      <c r="H156" s="133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33"/>
      <c r="H157" s="133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33"/>
      <c r="H158" s="133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33"/>
      <c r="H159" s="133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33"/>
      <c r="H160" s="133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33"/>
      <c r="H161" s="133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33"/>
      <c r="H162" s="133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33"/>
      <c r="H163" s="133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33"/>
      <c r="H164" s="133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33"/>
      <c r="H165" s="133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33"/>
      <c r="H166" s="13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33"/>
      <c r="H167" s="133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33"/>
      <c r="H168" s="133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33"/>
      <c r="H169" s="133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33"/>
      <c r="H170" s="133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33"/>
      <c r="H171" s="133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33"/>
      <c r="H172" s="133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33"/>
      <c r="H173" s="133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33"/>
      <c r="H174" s="133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33"/>
      <c r="H175" s="133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33"/>
      <c r="H176" s="133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33"/>
      <c r="H177" s="133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33"/>
      <c r="H178" s="133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33"/>
      <c r="H179" s="133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33"/>
      <c r="H180" s="133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33"/>
      <c r="H181" s="133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33"/>
      <c r="H182" s="133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33"/>
      <c r="H183" s="133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33"/>
      <c r="H184" s="133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33"/>
      <c r="H185" s="133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33"/>
      <c r="H186" s="133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33"/>
      <c r="H187" s="133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33"/>
      <c r="H188" s="133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33"/>
      <c r="H189" s="133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33"/>
      <c r="H190" s="133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33"/>
      <c r="H191" s="133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33"/>
      <c r="H192" s="133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33"/>
      <c r="H193" s="133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33"/>
      <c r="H194" s="133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33"/>
      <c r="H195" s="133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33"/>
      <c r="H196" s="133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33"/>
      <c r="H197" s="133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33"/>
      <c r="H198" s="133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33"/>
      <c r="H199" s="133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33"/>
      <c r="H200" s="133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33"/>
      <c r="H201" s="133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33"/>
      <c r="H202" s="133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33"/>
      <c r="H203" s="133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33"/>
      <c r="H204" s="133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33"/>
      <c r="H205" s="133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33"/>
      <c r="H206" s="133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33"/>
      <c r="H207" s="133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33"/>
      <c r="H208" s="133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33"/>
      <c r="H209" s="133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33"/>
      <c r="H210" s="133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33"/>
      <c r="H211" s="133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33"/>
      <c r="H212" s="133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33"/>
      <c r="H213" s="133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33"/>
      <c r="H214" s="133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33"/>
      <c r="H215" s="133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33"/>
      <c r="H216" s="133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33"/>
      <c r="H217" s="133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33"/>
      <c r="H218" s="133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33"/>
      <c r="H219" s="133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33"/>
      <c r="H220" s="133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33"/>
      <c r="H221" s="133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33"/>
      <c r="H222" s="133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33"/>
      <c r="H223" s="133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33"/>
      <c r="H224" s="133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33"/>
      <c r="H225" s="133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33"/>
      <c r="H226" s="133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33"/>
      <c r="H227" s="133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33"/>
      <c r="H228" s="133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33"/>
      <c r="H229" s="133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33"/>
      <c r="H230" s="133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33"/>
      <c r="H231" s="133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33"/>
      <c r="H232" s="133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33"/>
      <c r="H233" s="133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33"/>
      <c r="H234" s="133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33"/>
      <c r="H235" s="133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33"/>
      <c r="H236" s="133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33"/>
      <c r="H237" s="133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33"/>
      <c r="H238" s="133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33"/>
      <c r="H239" s="133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33"/>
      <c r="H240" s="133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33"/>
      <c r="H241" s="133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33"/>
      <c r="H242" s="133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33"/>
      <c r="H243" s="133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33"/>
      <c r="H244" s="133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33"/>
      <c r="H245" s="133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33"/>
      <c r="H246" s="133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33"/>
      <c r="H247" s="133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33"/>
      <c r="H248" s="133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33"/>
      <c r="H249" s="133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33"/>
      <c r="H250" s="133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33"/>
      <c r="H251" s="133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33"/>
      <c r="H252" s="133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33"/>
      <c r="H253" s="133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33"/>
      <c r="H254" s="133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33"/>
      <c r="H255" s="133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33"/>
      <c r="H256" s="133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33"/>
      <c r="H257" s="133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33"/>
      <c r="H258" s="133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33"/>
      <c r="H259" s="133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33"/>
      <c r="H260" s="133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33"/>
      <c r="H261" s="133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33"/>
      <c r="H262" s="133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33"/>
      <c r="H263" s="133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33"/>
      <c r="H264" s="133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33"/>
      <c r="H265" s="133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33"/>
      <c r="H266" s="133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33"/>
      <c r="H267" s="133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33"/>
      <c r="H268" s="133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33"/>
      <c r="H269" s="133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33"/>
      <c r="H270" s="133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33"/>
      <c r="H271" s="133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33"/>
      <c r="H272" s="133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33"/>
      <c r="H273" s="133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33"/>
      <c r="H274" s="13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33"/>
      <c r="H275" s="133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33"/>
      <c r="H276" s="133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33"/>
      <c r="H277" s="133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33"/>
      <c r="H278" s="133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33"/>
      <c r="H279" s="133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33"/>
      <c r="H280" s="133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33"/>
      <c r="H281" s="133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33"/>
      <c r="H282" s="133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33"/>
      <c r="H283" s="133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33"/>
      <c r="H284" s="133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33"/>
      <c r="H285" s="133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33"/>
      <c r="H286" s="133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33"/>
      <c r="H287" s="133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33"/>
      <c r="H288" s="133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33"/>
      <c r="H289" s="133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33"/>
      <c r="H290" s="133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33"/>
      <c r="H291" s="133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33"/>
      <c r="H292" s="133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33"/>
      <c r="H293" s="133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33"/>
      <c r="H294" s="133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33"/>
      <c r="H295" s="133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33"/>
      <c r="H296" s="133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33"/>
      <c r="H297" s="133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33"/>
      <c r="H298" s="133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33"/>
      <c r="H299" s="133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33"/>
      <c r="H300" s="133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33"/>
      <c r="H301" s="133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33"/>
      <c r="H302" s="133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33"/>
      <c r="H303" s="133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33"/>
      <c r="H304" s="133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33"/>
      <c r="H305" s="133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33"/>
      <c r="H306" s="133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33"/>
      <c r="H307" s="133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33"/>
      <c r="H308" s="133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33"/>
      <c r="H309" s="133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33"/>
      <c r="H310" s="133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33"/>
      <c r="H311" s="133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33"/>
      <c r="H312" s="133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33"/>
      <c r="H313" s="133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33"/>
      <c r="H314" s="133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33"/>
      <c r="H315" s="133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33"/>
      <c r="H316" s="133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33"/>
      <c r="H317" s="133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33"/>
      <c r="H318" s="133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33"/>
      <c r="H319" s="133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33"/>
      <c r="H320" s="133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33"/>
      <c r="H321" s="133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33"/>
      <c r="H322" s="133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33"/>
      <c r="H323" s="133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33"/>
      <c r="H324" s="133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33"/>
      <c r="H325" s="133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33"/>
      <c r="H326" s="133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33"/>
      <c r="H327" s="133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33"/>
      <c r="H328" s="133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33"/>
      <c r="H329" s="133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33"/>
      <c r="H330" s="133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33"/>
      <c r="H331" s="133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33"/>
      <c r="H332" s="133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33"/>
      <c r="H333" s="133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33"/>
      <c r="H334" s="133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33"/>
      <c r="H335" s="133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33"/>
      <c r="H336" s="133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33"/>
      <c r="H337" s="133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33"/>
      <c r="H338" s="133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33"/>
      <c r="H339" s="133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33"/>
      <c r="H340" s="133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33"/>
      <c r="H341" s="133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33"/>
      <c r="H342" s="133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33"/>
      <c r="H343" s="133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33"/>
      <c r="H344" s="133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33"/>
      <c r="H345" s="133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33"/>
      <c r="H346" s="133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33"/>
      <c r="H347" s="133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33"/>
      <c r="H348" s="133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33"/>
      <c r="H349" s="133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33"/>
      <c r="H350" s="133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33"/>
      <c r="H351" s="133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33"/>
      <c r="H352" s="133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33"/>
      <c r="H353" s="133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33"/>
      <c r="H354" s="133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33"/>
      <c r="H355" s="133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33"/>
      <c r="H356" s="133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33"/>
      <c r="H357" s="133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33"/>
      <c r="H358" s="133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33"/>
      <c r="H359" s="133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33"/>
      <c r="H360" s="133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33"/>
      <c r="H361" s="133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33"/>
      <c r="H362" s="133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33"/>
      <c r="H363" s="133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33"/>
      <c r="H364" s="133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33"/>
      <c r="H365" s="133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33"/>
      <c r="H366" s="133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33"/>
      <c r="H367" s="133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33"/>
      <c r="H368" s="133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33"/>
      <c r="H369" s="133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33"/>
      <c r="H370" s="133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33"/>
      <c r="H371" s="133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33"/>
      <c r="H372" s="133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33"/>
      <c r="H373" s="133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33"/>
      <c r="H374" s="133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33"/>
      <c r="H375" s="133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33"/>
      <c r="H376" s="133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33"/>
      <c r="H377" s="133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33"/>
      <c r="H378" s="133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33"/>
      <c r="H379" s="133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33"/>
      <c r="H380" s="133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33"/>
      <c r="H381" s="133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33"/>
      <c r="H382" s="133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33"/>
      <c r="H383" s="133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33"/>
      <c r="H384" s="133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33"/>
      <c r="H385" s="133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33"/>
      <c r="H386" s="133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33"/>
      <c r="H387" s="133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33"/>
      <c r="H388" s="133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33"/>
      <c r="H389" s="133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33"/>
      <c r="H390" s="133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33"/>
      <c r="H391" s="133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33"/>
      <c r="H392" s="133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33"/>
      <c r="H393" s="133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33"/>
      <c r="H394" s="133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33"/>
      <c r="H395" s="133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33"/>
      <c r="H396" s="133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33"/>
      <c r="H397" s="133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33"/>
      <c r="H398" s="133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33"/>
      <c r="H399" s="133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33"/>
      <c r="H400" s="133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33"/>
      <c r="H401" s="133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33"/>
      <c r="H402" s="133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33"/>
      <c r="H403" s="133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33"/>
      <c r="H404" s="133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33"/>
      <c r="H405" s="133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33"/>
      <c r="H406" s="133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33"/>
      <c r="H407" s="133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33"/>
      <c r="H408" s="133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33"/>
      <c r="H409" s="133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33"/>
      <c r="H410" s="133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33"/>
      <c r="H411" s="133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33"/>
      <c r="H412" s="133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33"/>
      <c r="H413" s="133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33"/>
      <c r="H414" s="133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33"/>
      <c r="H415" s="133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33"/>
      <c r="H416" s="133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33"/>
      <c r="H417" s="133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33"/>
      <c r="H418" s="133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33"/>
      <c r="H419" s="133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33"/>
      <c r="H420" s="133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33"/>
      <c r="H421" s="133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33"/>
      <c r="H422" s="133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33"/>
      <c r="H423" s="133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33"/>
      <c r="H424" s="133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33"/>
      <c r="H425" s="133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33"/>
      <c r="H426" s="133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33"/>
      <c r="H427" s="133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33"/>
      <c r="H428" s="133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33"/>
      <c r="H429" s="133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33"/>
      <c r="H430" s="133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33"/>
      <c r="H431" s="133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33"/>
      <c r="H432" s="133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33"/>
      <c r="H433" s="133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33"/>
      <c r="H434" s="133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33"/>
      <c r="H435" s="133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33"/>
      <c r="H436" s="133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33"/>
      <c r="H437" s="133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33"/>
      <c r="H438" s="133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33"/>
      <c r="H439" s="133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33"/>
      <c r="H440" s="133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33"/>
      <c r="H441" s="133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33"/>
      <c r="H442" s="133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33"/>
      <c r="H443" s="133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33"/>
      <c r="H444" s="133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33"/>
      <c r="H445" s="133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33"/>
      <c r="H446" s="133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33"/>
      <c r="H447" s="133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33"/>
      <c r="H448" s="133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33"/>
      <c r="H449" s="133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33"/>
      <c r="H450" s="133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33"/>
      <c r="H451" s="133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33"/>
      <c r="H452" s="133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33"/>
      <c r="H453" s="133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33"/>
      <c r="H454" s="133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33"/>
      <c r="H455" s="133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33"/>
      <c r="H456" s="133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33"/>
      <c r="H457" s="133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33"/>
      <c r="H458" s="133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33"/>
      <c r="H459" s="133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33"/>
      <c r="H460" s="133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33"/>
      <c r="H461" s="133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33"/>
      <c r="H462" s="133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33"/>
      <c r="H463" s="133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33"/>
      <c r="H464" s="133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33"/>
      <c r="H465" s="133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33"/>
      <c r="H466" s="133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33"/>
      <c r="H467" s="133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33"/>
      <c r="H468" s="133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33"/>
      <c r="H469" s="133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33"/>
      <c r="H470" s="133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33"/>
      <c r="H471" s="133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33"/>
      <c r="H472" s="133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33"/>
      <c r="H473" s="133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33"/>
      <c r="H474" s="133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33"/>
      <c r="H475" s="133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33"/>
      <c r="H476" s="133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33"/>
      <c r="H477" s="133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33"/>
      <c r="H478" s="133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33"/>
      <c r="H479" s="133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33"/>
      <c r="H480" s="133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33"/>
      <c r="H481" s="133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33"/>
      <c r="H482" s="133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33"/>
      <c r="H483" s="133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33"/>
      <c r="H484" s="133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33"/>
      <c r="H485" s="133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33"/>
      <c r="H486" s="133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33"/>
      <c r="H487" s="133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33"/>
      <c r="H488" s="133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33"/>
      <c r="H489" s="133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33"/>
      <c r="H490" s="133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33"/>
      <c r="H491" s="133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33"/>
      <c r="H492" s="133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33"/>
      <c r="H493" s="133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33"/>
      <c r="H494" s="133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33"/>
      <c r="H495" s="133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33"/>
      <c r="H496" s="133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33"/>
      <c r="H497" s="133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33"/>
      <c r="H498" s="133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33"/>
      <c r="H499" s="133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33"/>
      <c r="H500" s="133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33"/>
      <c r="H501" s="133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33"/>
      <c r="H502" s="133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33"/>
      <c r="H503" s="133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33"/>
      <c r="H504" s="133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33"/>
      <c r="H505" s="133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33"/>
      <c r="H506" s="133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33"/>
      <c r="H507" s="133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33"/>
      <c r="H508" s="133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33"/>
      <c r="H509" s="133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33"/>
      <c r="H510" s="133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33"/>
      <c r="H511" s="133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33"/>
      <c r="H512" s="133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33"/>
      <c r="H513" s="133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33"/>
      <c r="H514" s="133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33"/>
      <c r="H515" s="133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33"/>
      <c r="H516" s="133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33"/>
      <c r="H517" s="133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33"/>
      <c r="H518" s="133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33"/>
      <c r="H519" s="133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33"/>
      <c r="H520" s="133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33"/>
      <c r="H521" s="133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33"/>
      <c r="H522" s="133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33"/>
      <c r="H523" s="133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33"/>
      <c r="H524" s="133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33"/>
      <c r="H525" s="133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33"/>
      <c r="H526" s="133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33"/>
      <c r="H527" s="133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33"/>
      <c r="H528" s="133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33"/>
      <c r="H529" s="133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33"/>
      <c r="H530" s="133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33"/>
      <c r="H531" s="133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33"/>
      <c r="H532" s="133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33"/>
      <c r="H533" s="133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33"/>
      <c r="H534" s="133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33"/>
      <c r="H535" s="133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33"/>
      <c r="H536" s="133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33"/>
      <c r="H537" s="133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33"/>
      <c r="H538" s="133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33"/>
      <c r="H539" s="133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33"/>
      <c r="H540" s="133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33"/>
      <c r="H541" s="133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33"/>
      <c r="H542" s="133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33"/>
      <c r="H543" s="133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33"/>
      <c r="H544" s="133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33"/>
      <c r="H545" s="133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33"/>
      <c r="H546" s="133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33"/>
      <c r="H547" s="133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33"/>
      <c r="H548" s="133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33"/>
      <c r="H549" s="133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33"/>
      <c r="H550" s="133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33"/>
      <c r="H551" s="133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33"/>
      <c r="H552" s="133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33"/>
      <c r="H553" s="133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33"/>
      <c r="H554" s="133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33"/>
      <c r="H555" s="133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33"/>
      <c r="H556" s="133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33"/>
      <c r="H557" s="133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33"/>
      <c r="H558" s="133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33"/>
      <c r="H559" s="133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33"/>
      <c r="H560" s="133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33"/>
      <c r="H561" s="133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33"/>
      <c r="H562" s="133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33"/>
      <c r="H563" s="133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33"/>
      <c r="H564" s="133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33"/>
      <c r="H565" s="133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33"/>
      <c r="H566" s="133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33"/>
      <c r="H567" s="133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33"/>
      <c r="H568" s="133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33"/>
      <c r="H569" s="133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33"/>
      <c r="H570" s="133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33"/>
      <c r="H571" s="133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33"/>
      <c r="H572" s="133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33"/>
      <c r="H573" s="133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33"/>
      <c r="H574" s="133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33"/>
      <c r="H575" s="133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33"/>
      <c r="H576" s="133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33"/>
      <c r="H577" s="133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33"/>
      <c r="H578" s="133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33"/>
      <c r="H579" s="133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33"/>
      <c r="H580" s="133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33"/>
      <c r="H581" s="133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33"/>
      <c r="H582" s="133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33"/>
      <c r="H583" s="133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33"/>
      <c r="H584" s="133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33"/>
      <c r="H585" s="133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33"/>
      <c r="H586" s="133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33"/>
      <c r="H587" s="133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33"/>
      <c r="H588" s="133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33"/>
      <c r="H589" s="133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33"/>
      <c r="H590" s="133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33"/>
      <c r="H591" s="133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33"/>
      <c r="H592" s="133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33"/>
      <c r="H593" s="133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33"/>
      <c r="H594" s="133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33"/>
      <c r="H595" s="133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33"/>
      <c r="H596" s="133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33"/>
      <c r="H597" s="133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33"/>
      <c r="H598" s="133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33"/>
      <c r="H599" s="133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33"/>
      <c r="H600" s="133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33"/>
      <c r="H601" s="133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33"/>
      <c r="H602" s="133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33"/>
      <c r="H603" s="133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33"/>
      <c r="H604" s="133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33"/>
      <c r="H605" s="133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33"/>
      <c r="H606" s="133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33"/>
      <c r="H607" s="133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33"/>
      <c r="H608" s="133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33"/>
      <c r="H609" s="133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33"/>
      <c r="H610" s="133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33"/>
      <c r="H611" s="133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33"/>
      <c r="H612" s="133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33"/>
      <c r="H613" s="133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33"/>
      <c r="H614" s="133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33"/>
      <c r="H615" s="133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33"/>
      <c r="H616" s="133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33"/>
      <c r="H617" s="133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33"/>
      <c r="H618" s="133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33"/>
      <c r="H619" s="133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33"/>
      <c r="H620" s="133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33"/>
      <c r="H621" s="133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33"/>
      <c r="H622" s="133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33"/>
      <c r="H623" s="133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33"/>
      <c r="H624" s="133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33"/>
      <c r="H625" s="133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33"/>
      <c r="H626" s="133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33"/>
      <c r="H627" s="133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33"/>
      <c r="H628" s="133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33"/>
      <c r="H629" s="133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33"/>
      <c r="H630" s="133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33"/>
      <c r="H631" s="133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33"/>
      <c r="H632" s="133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33"/>
      <c r="H633" s="133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33"/>
      <c r="H634" s="133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33"/>
      <c r="H635" s="133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33"/>
      <c r="H636" s="133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33"/>
      <c r="H637" s="133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33"/>
      <c r="H638" s="133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33"/>
      <c r="H639" s="133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33"/>
      <c r="H640" s="133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33"/>
      <c r="H641" s="133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33"/>
      <c r="H642" s="133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33"/>
      <c r="H643" s="133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33"/>
      <c r="H644" s="133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33"/>
      <c r="H645" s="133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33"/>
      <c r="H646" s="133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33"/>
      <c r="H647" s="133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33"/>
      <c r="H648" s="133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33"/>
      <c r="H649" s="133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33"/>
      <c r="H650" s="133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33"/>
      <c r="H651" s="133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33"/>
      <c r="H652" s="133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33"/>
      <c r="H653" s="133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33"/>
      <c r="H654" s="133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33"/>
      <c r="H655" s="133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33"/>
      <c r="H656" s="133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33"/>
      <c r="H657" s="133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33"/>
      <c r="H658" s="133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33"/>
      <c r="H659" s="133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33"/>
      <c r="H660" s="133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33"/>
      <c r="H661" s="133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33"/>
      <c r="H662" s="133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33"/>
      <c r="H663" s="133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33"/>
      <c r="H664" s="133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33"/>
      <c r="H665" s="133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33"/>
      <c r="H666" s="133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33"/>
      <c r="H667" s="133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33"/>
      <c r="H668" s="133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33"/>
      <c r="H669" s="133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33"/>
      <c r="H670" s="133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33"/>
      <c r="H671" s="133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33"/>
      <c r="H672" s="133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33"/>
      <c r="H673" s="133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33"/>
      <c r="H674" s="133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33"/>
      <c r="H675" s="133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33"/>
      <c r="H676" s="133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33"/>
      <c r="H677" s="133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33"/>
      <c r="H678" s="133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33"/>
      <c r="H679" s="133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33"/>
      <c r="H680" s="133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33"/>
      <c r="H681" s="133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33"/>
      <c r="H682" s="133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33"/>
      <c r="H683" s="133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33"/>
      <c r="H684" s="133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33"/>
      <c r="H685" s="133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33"/>
      <c r="H686" s="133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33"/>
      <c r="H687" s="133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33"/>
      <c r="H688" s="133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33"/>
      <c r="H689" s="133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33"/>
      <c r="H690" s="133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33"/>
      <c r="H691" s="133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33"/>
      <c r="H692" s="133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33"/>
      <c r="H693" s="133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33"/>
      <c r="H694" s="133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33"/>
      <c r="H695" s="133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33"/>
      <c r="H696" s="133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33"/>
      <c r="H697" s="133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33"/>
      <c r="H698" s="133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33"/>
      <c r="H699" s="133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33"/>
      <c r="H700" s="133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33"/>
      <c r="H701" s="133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33"/>
      <c r="H702" s="133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33"/>
      <c r="H703" s="133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33"/>
      <c r="H704" s="133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33"/>
      <c r="H705" s="133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33"/>
      <c r="H706" s="133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33"/>
      <c r="H707" s="133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33"/>
      <c r="H708" s="133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33"/>
      <c r="H709" s="133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33"/>
      <c r="H710" s="133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33"/>
      <c r="H711" s="133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33"/>
      <c r="H712" s="133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33"/>
      <c r="H713" s="133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33"/>
      <c r="H714" s="133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33"/>
      <c r="H715" s="133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33"/>
      <c r="H716" s="133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33"/>
      <c r="H717" s="133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33"/>
      <c r="H718" s="133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33"/>
      <c r="H719" s="133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33"/>
      <c r="H720" s="133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33"/>
      <c r="H721" s="133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33"/>
      <c r="H722" s="133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33"/>
      <c r="H723" s="133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33"/>
      <c r="H724" s="133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33"/>
      <c r="H725" s="133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33"/>
      <c r="H726" s="133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33"/>
      <c r="H727" s="133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33"/>
      <c r="H728" s="133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33"/>
      <c r="H729" s="133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33"/>
      <c r="H730" s="133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33"/>
      <c r="H731" s="133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33"/>
      <c r="H732" s="133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33"/>
      <c r="H733" s="133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33"/>
      <c r="H734" s="133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33"/>
      <c r="H735" s="133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33"/>
      <c r="H736" s="133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33"/>
      <c r="H737" s="133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33"/>
      <c r="H738" s="133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33"/>
      <c r="H739" s="133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33"/>
      <c r="H740" s="133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33"/>
      <c r="H741" s="133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33"/>
      <c r="H742" s="133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33"/>
      <c r="H743" s="133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33"/>
      <c r="H744" s="133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33"/>
      <c r="H745" s="133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33"/>
      <c r="H746" s="133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33"/>
      <c r="H747" s="133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33"/>
      <c r="H748" s="133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33"/>
      <c r="H749" s="133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33"/>
      <c r="H750" s="133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33"/>
      <c r="H751" s="133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33"/>
      <c r="H752" s="133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33"/>
      <c r="H753" s="133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33"/>
      <c r="H754" s="133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33"/>
      <c r="H755" s="133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33"/>
      <c r="H756" s="133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33"/>
      <c r="H757" s="133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33"/>
      <c r="H758" s="133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33"/>
      <c r="H759" s="133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33"/>
      <c r="H760" s="133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33"/>
      <c r="H761" s="133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33"/>
      <c r="H762" s="133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33"/>
      <c r="H763" s="133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33"/>
      <c r="H764" s="133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33"/>
      <c r="H765" s="133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33"/>
      <c r="H766" s="133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33"/>
      <c r="H767" s="133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33"/>
      <c r="H768" s="133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33"/>
      <c r="H769" s="133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33"/>
      <c r="H770" s="133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33"/>
      <c r="H771" s="133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33"/>
      <c r="H772" s="133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33"/>
      <c r="H773" s="133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33"/>
      <c r="H774" s="133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33"/>
      <c r="H775" s="133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33"/>
      <c r="H776" s="133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33"/>
      <c r="H777" s="133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33"/>
      <c r="H778" s="133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33"/>
      <c r="H779" s="133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33"/>
      <c r="H780" s="133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33"/>
      <c r="H781" s="133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33"/>
      <c r="H782" s="133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33"/>
      <c r="H783" s="133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33"/>
      <c r="H784" s="133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33"/>
      <c r="H785" s="133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33"/>
      <c r="H786" s="133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33"/>
      <c r="H787" s="133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33"/>
      <c r="H788" s="133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33"/>
      <c r="H789" s="133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33"/>
      <c r="H790" s="133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33"/>
      <c r="H791" s="133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33"/>
      <c r="H792" s="133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33"/>
      <c r="H793" s="133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33"/>
      <c r="H794" s="133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33"/>
      <c r="H795" s="133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33"/>
      <c r="H796" s="133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33"/>
      <c r="H797" s="133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33"/>
      <c r="H798" s="133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33"/>
      <c r="H799" s="133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33"/>
      <c r="H800" s="133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33"/>
      <c r="H801" s="133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33"/>
      <c r="H802" s="133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33"/>
      <c r="H803" s="133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33"/>
      <c r="H804" s="133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33"/>
      <c r="H805" s="133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33"/>
      <c r="H806" s="133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33"/>
      <c r="H807" s="133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33"/>
      <c r="H808" s="133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33"/>
      <c r="H809" s="133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33"/>
      <c r="H810" s="133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33"/>
      <c r="H811" s="133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33"/>
      <c r="H812" s="133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33"/>
      <c r="H813" s="133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33"/>
      <c r="H814" s="133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33"/>
      <c r="H815" s="133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33"/>
      <c r="H816" s="133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33"/>
      <c r="H817" s="133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33"/>
      <c r="H818" s="133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33"/>
      <c r="H819" s="133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33"/>
      <c r="H820" s="133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33"/>
      <c r="H821" s="133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33"/>
      <c r="H822" s="133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33"/>
      <c r="H823" s="133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33"/>
      <c r="H824" s="133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33"/>
      <c r="H825" s="133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33"/>
      <c r="H826" s="133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33"/>
      <c r="H827" s="133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33"/>
      <c r="H828" s="133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33"/>
      <c r="H829" s="133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33"/>
      <c r="H830" s="133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33"/>
      <c r="H831" s="133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33"/>
      <c r="H832" s="133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33"/>
      <c r="H833" s="133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33"/>
      <c r="H834" s="133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33"/>
      <c r="H835" s="133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33"/>
      <c r="H836" s="133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33"/>
      <c r="H837" s="133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33"/>
      <c r="H838" s="133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33"/>
      <c r="H839" s="133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33"/>
      <c r="H840" s="133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33"/>
      <c r="H841" s="133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33"/>
      <c r="H842" s="133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33"/>
      <c r="H843" s="133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33"/>
      <c r="H844" s="133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33"/>
      <c r="H845" s="133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33"/>
      <c r="H846" s="133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33"/>
      <c r="H847" s="133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33"/>
      <c r="H848" s="133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33"/>
      <c r="H849" s="133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33"/>
      <c r="H850" s="133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33"/>
      <c r="H851" s="133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33"/>
      <c r="H852" s="133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33"/>
      <c r="H853" s="133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33"/>
      <c r="H854" s="133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33"/>
      <c r="H855" s="133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33"/>
      <c r="H856" s="133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33"/>
      <c r="H857" s="133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33"/>
      <c r="H858" s="133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33"/>
      <c r="H859" s="133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33"/>
      <c r="H860" s="133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33"/>
      <c r="H861" s="133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33"/>
      <c r="H862" s="133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33"/>
      <c r="H863" s="133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33"/>
      <c r="H864" s="133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33"/>
      <c r="H865" s="133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33"/>
      <c r="H866" s="133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33"/>
      <c r="H867" s="133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33"/>
      <c r="H868" s="133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33"/>
      <c r="H869" s="133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33"/>
      <c r="H870" s="133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33"/>
      <c r="H871" s="133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33"/>
      <c r="H872" s="133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33"/>
      <c r="H873" s="133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33"/>
      <c r="H874" s="133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33"/>
      <c r="H875" s="133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33"/>
      <c r="H876" s="133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33"/>
      <c r="H877" s="133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33"/>
      <c r="H878" s="133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33"/>
      <c r="H879" s="133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33"/>
      <c r="H880" s="133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33"/>
      <c r="H881" s="133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33"/>
      <c r="H882" s="133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33"/>
      <c r="H883" s="133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33"/>
      <c r="H884" s="133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33"/>
      <c r="H885" s="133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33"/>
      <c r="H886" s="133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33"/>
      <c r="H887" s="133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33"/>
      <c r="H888" s="133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33"/>
      <c r="H889" s="133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33"/>
      <c r="H890" s="133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33"/>
      <c r="H891" s="133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33"/>
      <c r="H892" s="133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33"/>
      <c r="H893" s="133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33"/>
      <c r="H894" s="133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33"/>
      <c r="H895" s="133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33"/>
      <c r="H896" s="133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33"/>
      <c r="H897" s="133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33"/>
      <c r="H898" s="133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33"/>
      <c r="H899" s="133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33"/>
      <c r="H900" s="133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33"/>
      <c r="H901" s="133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33"/>
      <c r="H902" s="133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33"/>
      <c r="H903" s="133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33"/>
      <c r="H904" s="133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33"/>
      <c r="H905" s="133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33"/>
      <c r="H906" s="133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33"/>
      <c r="H907" s="133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33"/>
      <c r="H908" s="133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33"/>
      <c r="H909" s="133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33"/>
      <c r="H910" s="133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33"/>
      <c r="H911" s="133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33"/>
      <c r="H912" s="133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33"/>
      <c r="H913" s="133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33"/>
      <c r="H914" s="133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33"/>
      <c r="H915" s="133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33"/>
      <c r="H916" s="133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33"/>
      <c r="H917" s="133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33"/>
      <c r="H918" s="133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33"/>
      <c r="H919" s="133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33"/>
      <c r="H920" s="133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33"/>
      <c r="H921" s="133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33"/>
      <c r="H922" s="133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33"/>
      <c r="H923" s="133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33"/>
      <c r="H924" s="133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33"/>
      <c r="H925" s="133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33"/>
      <c r="H926" s="133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33"/>
      <c r="H927" s="133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33"/>
      <c r="H928" s="133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33"/>
      <c r="H929" s="133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33"/>
      <c r="H930" s="133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33"/>
      <c r="H931" s="133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33"/>
      <c r="H932" s="133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33"/>
      <c r="H933" s="133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33"/>
      <c r="H934" s="133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33"/>
      <c r="H935" s="133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33"/>
      <c r="H936" s="133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33"/>
      <c r="H937" s="133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33"/>
      <c r="H938" s="133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33"/>
      <c r="H939" s="133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33"/>
      <c r="H940" s="133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33"/>
      <c r="H941" s="133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33"/>
      <c r="H942" s="133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33"/>
      <c r="H943" s="133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33"/>
      <c r="H944" s="133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33"/>
      <c r="H945" s="133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33"/>
      <c r="H946" s="133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33"/>
      <c r="H947" s="133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33"/>
      <c r="H948" s="133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33"/>
      <c r="H949" s="133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33"/>
      <c r="H950" s="133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33"/>
      <c r="H951" s="133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33"/>
      <c r="H952" s="133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33"/>
      <c r="H953" s="133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33"/>
      <c r="H954" s="133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33"/>
      <c r="H955" s="133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33"/>
      <c r="H956" s="133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33"/>
      <c r="H957" s="133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33"/>
      <c r="H958" s="133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33"/>
      <c r="H959" s="133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33"/>
      <c r="H960" s="133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33"/>
      <c r="H961" s="133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33"/>
      <c r="H962" s="133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33"/>
      <c r="H963" s="133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33"/>
      <c r="H964" s="133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33"/>
      <c r="H965" s="133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33"/>
      <c r="H966" s="133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33"/>
      <c r="H967" s="133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33"/>
      <c r="H968" s="133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33"/>
      <c r="H969" s="133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33"/>
      <c r="H970" s="133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33"/>
      <c r="H971" s="133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33"/>
      <c r="H972" s="133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33"/>
      <c r="H973" s="133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33"/>
      <c r="H974" s="133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33"/>
      <c r="H975" s="133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33"/>
      <c r="H976" s="133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33"/>
      <c r="H977" s="133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33"/>
      <c r="H978" s="133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33"/>
      <c r="H979" s="133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33"/>
      <c r="H980" s="133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33"/>
      <c r="H981" s="133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33"/>
      <c r="H982" s="133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33"/>
      <c r="H983" s="133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33"/>
      <c r="H984" s="133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33"/>
      <c r="H985" s="133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33"/>
      <c r="H986" s="133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33"/>
      <c r="H987" s="133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33"/>
      <c r="H988" s="133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33"/>
      <c r="H989" s="133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33"/>
      <c r="H990" s="133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33"/>
      <c r="H991" s="133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33"/>
      <c r="H992" s="133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33"/>
      <c r="H993" s="133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33"/>
      <c r="H994" s="133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33"/>
      <c r="H995" s="133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A996" s="15"/>
      <c r="B996" s="15"/>
      <c r="C996" s="15"/>
      <c r="D996" s="15"/>
      <c r="E996" s="15"/>
      <c r="F996" s="15"/>
      <c r="G996" s="133"/>
      <c r="H996" s="133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>
      <c r="A997" s="15"/>
      <c r="B997" s="15"/>
      <c r="C997" s="15"/>
      <c r="D997" s="15"/>
      <c r="E997" s="15"/>
      <c r="F997" s="15"/>
      <c r="G997" s="133"/>
      <c r="H997" s="133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>
      <c r="A998" s="15"/>
      <c r="B998" s="15"/>
      <c r="C998" s="15"/>
      <c r="D998" s="15"/>
      <c r="E998" s="15"/>
      <c r="F998" s="15"/>
      <c r="G998" s="133"/>
      <c r="H998" s="133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>
      <c r="A999" s="15"/>
      <c r="B999" s="15"/>
      <c r="C999" s="15"/>
      <c r="D999" s="15"/>
      <c r="E999" s="15"/>
      <c r="F999" s="15"/>
      <c r="G999" s="133"/>
      <c r="H999" s="133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>
      <c r="A1000" s="15"/>
      <c r="B1000" s="15"/>
      <c r="C1000" s="15"/>
      <c r="D1000" s="15"/>
      <c r="E1000" s="15"/>
      <c r="F1000" s="15"/>
      <c r="G1000" s="133"/>
      <c r="H1000" s="133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  <row r="1001">
      <c r="A1001" s="15"/>
      <c r="B1001" s="15"/>
      <c r="C1001" s="15"/>
      <c r="D1001" s="15"/>
      <c r="E1001" s="15"/>
      <c r="F1001" s="15"/>
      <c r="G1001" s="133"/>
      <c r="H1001" s="133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</row>
    <row r="1002">
      <c r="A1002" s="15"/>
      <c r="B1002" s="15"/>
      <c r="C1002" s="15"/>
      <c r="D1002" s="15"/>
      <c r="E1002" s="15"/>
      <c r="F1002" s="15"/>
      <c r="G1002" s="133"/>
      <c r="H1002" s="133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</row>
    <row r="1003">
      <c r="A1003" s="15"/>
      <c r="B1003" s="15"/>
      <c r="C1003" s="15"/>
      <c r="D1003" s="15"/>
      <c r="E1003" s="15"/>
      <c r="F1003" s="15"/>
      <c r="G1003" s="133"/>
      <c r="H1003" s="133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</row>
    <row r="1004">
      <c r="A1004" s="15"/>
      <c r="B1004" s="15"/>
      <c r="C1004" s="15"/>
      <c r="D1004" s="15"/>
      <c r="E1004" s="15"/>
      <c r="F1004" s="15"/>
      <c r="G1004" s="133"/>
      <c r="H1004" s="133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</row>
    <row r="1005">
      <c r="A1005" s="15"/>
      <c r="B1005" s="15"/>
      <c r="C1005" s="15"/>
      <c r="D1005" s="15"/>
      <c r="E1005" s="15"/>
      <c r="F1005" s="15"/>
      <c r="G1005" s="133"/>
      <c r="H1005" s="133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</row>
    <row r="1006">
      <c r="A1006" s="15"/>
      <c r="B1006" s="15"/>
      <c r="C1006" s="15"/>
      <c r="D1006" s="15"/>
      <c r="E1006" s="15"/>
      <c r="F1006" s="15"/>
      <c r="G1006" s="133"/>
      <c r="H1006" s="133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</row>
    <row r="1007">
      <c r="A1007" s="15"/>
      <c r="B1007" s="15"/>
      <c r="C1007" s="15"/>
      <c r="D1007" s="15"/>
      <c r="E1007" s="15"/>
      <c r="F1007" s="15"/>
      <c r="G1007" s="133"/>
      <c r="H1007" s="133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</row>
    <row r="1008">
      <c r="A1008" s="15"/>
      <c r="B1008" s="15"/>
      <c r="C1008" s="15"/>
      <c r="D1008" s="15"/>
      <c r="E1008" s="15"/>
      <c r="F1008" s="15"/>
      <c r="G1008" s="133"/>
      <c r="H1008" s="133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</row>
    <row r="1009">
      <c r="A1009" s="15"/>
      <c r="B1009" s="15"/>
      <c r="C1009" s="15"/>
      <c r="D1009" s="15"/>
      <c r="E1009" s="15"/>
      <c r="F1009" s="15"/>
      <c r="G1009" s="133"/>
      <c r="H1009" s="133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</row>
    <row r="1010">
      <c r="A1010" s="15"/>
      <c r="B1010" s="15"/>
      <c r="C1010" s="15"/>
      <c r="D1010" s="15"/>
      <c r="E1010" s="15"/>
      <c r="F1010" s="15"/>
      <c r="G1010" s="133"/>
      <c r="H1010" s="133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</row>
    <row r="1011">
      <c r="A1011" s="15"/>
      <c r="B1011" s="15"/>
      <c r="C1011" s="15"/>
      <c r="D1011" s="15"/>
      <c r="E1011" s="15"/>
      <c r="F1011" s="15"/>
      <c r="G1011" s="133"/>
      <c r="H1011" s="133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</row>
    <row r="1012">
      <c r="A1012" s="15"/>
      <c r="B1012" s="15"/>
      <c r="C1012" s="15"/>
      <c r="D1012" s="15"/>
      <c r="E1012" s="15"/>
      <c r="F1012" s="15"/>
      <c r="G1012" s="133"/>
      <c r="H1012" s="133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</row>
    <row r="1013">
      <c r="A1013" s="15"/>
      <c r="B1013" s="15"/>
      <c r="C1013" s="15"/>
      <c r="D1013" s="15"/>
      <c r="E1013" s="15"/>
      <c r="F1013" s="15"/>
      <c r="G1013" s="133"/>
      <c r="H1013" s="133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</row>
    <row r="1014">
      <c r="A1014" s="15"/>
      <c r="B1014" s="15"/>
      <c r="C1014" s="15"/>
      <c r="D1014" s="15"/>
      <c r="E1014" s="15"/>
      <c r="F1014" s="15"/>
      <c r="G1014" s="133"/>
      <c r="H1014" s="133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</row>
    <row r="1015">
      <c r="A1015" s="15"/>
      <c r="B1015" s="15"/>
      <c r="C1015" s="15"/>
      <c r="D1015" s="15"/>
      <c r="E1015" s="15"/>
      <c r="F1015" s="15"/>
      <c r="G1015" s="133"/>
      <c r="H1015" s="133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</row>
    <row r="1016">
      <c r="A1016" s="15"/>
      <c r="B1016" s="15"/>
      <c r="C1016" s="15"/>
      <c r="D1016" s="15"/>
      <c r="E1016" s="15"/>
      <c r="F1016" s="15"/>
      <c r="G1016" s="133"/>
      <c r="H1016" s="133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</row>
    <row r="1017">
      <c r="A1017" s="15"/>
      <c r="B1017" s="15"/>
      <c r="C1017" s="15"/>
      <c r="D1017" s="15"/>
      <c r="E1017" s="15"/>
      <c r="F1017" s="15"/>
      <c r="G1017" s="133"/>
      <c r="H1017" s="133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</row>
    <row r="1018">
      <c r="A1018" s="15"/>
      <c r="B1018" s="15"/>
      <c r="C1018" s="15"/>
      <c r="D1018" s="15"/>
      <c r="E1018" s="15"/>
      <c r="F1018" s="15"/>
      <c r="G1018" s="133"/>
      <c r="H1018" s="133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</row>
    <row r="1019">
      <c r="A1019" s="15"/>
      <c r="B1019" s="15"/>
      <c r="C1019" s="15"/>
      <c r="D1019" s="15"/>
      <c r="E1019" s="15"/>
      <c r="F1019" s="15"/>
      <c r="G1019" s="133"/>
      <c r="H1019" s="133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</row>
    <row r="1020">
      <c r="A1020" s="15"/>
      <c r="B1020" s="15"/>
      <c r="C1020" s="15"/>
      <c r="D1020" s="15"/>
      <c r="E1020" s="15"/>
      <c r="F1020" s="15"/>
      <c r="G1020" s="133"/>
      <c r="H1020" s="133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</row>
    <row r="1021">
      <c r="A1021" s="15"/>
      <c r="B1021" s="15"/>
      <c r="C1021" s="15"/>
      <c r="D1021" s="15"/>
      <c r="E1021" s="15"/>
      <c r="F1021" s="15"/>
      <c r="G1021" s="133"/>
      <c r="H1021" s="133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</row>
    <row r="1022">
      <c r="A1022" s="15"/>
      <c r="B1022" s="15"/>
      <c r="C1022" s="15"/>
      <c r="D1022" s="15"/>
      <c r="E1022" s="15"/>
      <c r="F1022" s="15"/>
      <c r="G1022" s="133"/>
      <c r="H1022" s="133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</row>
    <row r="1023">
      <c r="A1023" s="15"/>
      <c r="B1023" s="15"/>
      <c r="C1023" s="15"/>
      <c r="D1023" s="15"/>
      <c r="E1023" s="15"/>
      <c r="F1023" s="15"/>
      <c r="G1023" s="133"/>
      <c r="H1023" s="133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</row>
    <row r="1024">
      <c r="A1024" s="15"/>
      <c r="B1024" s="15"/>
      <c r="C1024" s="15"/>
      <c r="D1024" s="15"/>
      <c r="E1024" s="15"/>
      <c r="F1024" s="15"/>
      <c r="G1024" s="133"/>
      <c r="H1024" s="133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</row>
    <row r="1025">
      <c r="A1025" s="15"/>
      <c r="B1025" s="15"/>
      <c r="C1025" s="15"/>
      <c r="D1025" s="15"/>
      <c r="E1025" s="15"/>
      <c r="F1025" s="15"/>
      <c r="G1025" s="133"/>
      <c r="H1025" s="133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</row>
    <row r="1026">
      <c r="A1026" s="15"/>
      <c r="B1026" s="15"/>
      <c r="C1026" s="15"/>
      <c r="D1026" s="15"/>
      <c r="E1026" s="15"/>
      <c r="F1026" s="15"/>
      <c r="G1026" s="133"/>
      <c r="H1026" s="133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</row>
    <row r="1027">
      <c r="A1027" s="15"/>
      <c r="B1027" s="15"/>
      <c r="C1027" s="15"/>
      <c r="D1027" s="15"/>
      <c r="E1027" s="15"/>
      <c r="F1027" s="15"/>
      <c r="G1027" s="133"/>
      <c r="H1027" s="133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</row>
    <row r="1028">
      <c r="A1028" s="15"/>
      <c r="B1028" s="15"/>
      <c r="C1028" s="15"/>
      <c r="D1028" s="15"/>
      <c r="E1028" s="15"/>
      <c r="F1028" s="15"/>
      <c r="G1028" s="133"/>
      <c r="H1028" s="133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</row>
    <row r="1029">
      <c r="A1029" s="15"/>
      <c r="B1029" s="15"/>
      <c r="C1029" s="15"/>
      <c r="D1029" s="15"/>
      <c r="E1029" s="15"/>
      <c r="F1029" s="15"/>
      <c r="G1029" s="133"/>
      <c r="H1029" s="133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</row>
    <row r="1030">
      <c r="A1030" s="15"/>
      <c r="B1030" s="15"/>
      <c r="C1030" s="15"/>
      <c r="D1030" s="15"/>
      <c r="E1030" s="15"/>
      <c r="F1030" s="15"/>
      <c r="G1030" s="133"/>
      <c r="H1030" s="133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</row>
  </sheetData>
  <mergeCells count="15">
    <mergeCell ref="B5:B6"/>
    <mergeCell ref="B7:B9"/>
    <mergeCell ref="C7:C9"/>
    <mergeCell ref="E7:E9"/>
    <mergeCell ref="H7:H9"/>
    <mergeCell ref="I7:I9"/>
    <mergeCell ref="J7:J9"/>
    <mergeCell ref="K7:K9"/>
    <mergeCell ref="B2:K2"/>
    <mergeCell ref="B3:J3"/>
    <mergeCell ref="C5:C6"/>
    <mergeCell ref="H5:H6"/>
    <mergeCell ref="I5:I6"/>
    <mergeCell ref="J5:J6"/>
    <mergeCell ref="K5:K6"/>
  </mergeCells>
  <printOptions gridLines="1" horizontalCentered="1" vertic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20.38"/>
    <col customWidth="1" min="4" max="4" width="53.88"/>
    <col customWidth="1" min="5" max="5" width="21.63"/>
    <col customWidth="1" min="6" max="6" width="12.25"/>
    <col customWidth="1" min="7" max="8" width="16.88"/>
    <col customWidth="1" min="9" max="9" width="30.25"/>
    <col customWidth="1" min="10" max="10" width="36.38"/>
    <col customWidth="1" min="11" max="11" width="19.38"/>
  </cols>
  <sheetData>
    <row r="1">
      <c r="A1" s="2"/>
      <c r="B1" s="1"/>
      <c r="C1" s="1"/>
      <c r="D1" s="1"/>
      <c r="E1" s="1"/>
      <c r="F1" s="1"/>
      <c r="G1" s="107"/>
      <c r="H1" s="10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48.0" customHeight="1">
      <c r="A2" s="1"/>
      <c r="B2" s="108" t="s">
        <v>199</v>
      </c>
      <c r="C2" s="4"/>
      <c r="D2" s="4"/>
      <c r="E2" s="4"/>
      <c r="F2" s="4"/>
      <c r="G2" s="4"/>
      <c r="H2" s="4"/>
      <c r="I2" s="4"/>
      <c r="J2" s="5"/>
      <c r="K2" s="13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8"/>
      <c r="C3" s="4"/>
      <c r="D3" s="4"/>
      <c r="E3" s="4"/>
      <c r="F3" s="4"/>
      <c r="G3" s="4"/>
      <c r="H3" s="4"/>
      <c r="I3" s="4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1" t="s">
        <v>6</v>
      </c>
      <c r="C4" s="10" t="s">
        <v>202</v>
      </c>
      <c r="D4" s="10" t="s">
        <v>203</v>
      </c>
      <c r="E4" s="10" t="s">
        <v>204</v>
      </c>
      <c r="F4" s="10" t="s">
        <v>205</v>
      </c>
      <c r="G4" s="109" t="s">
        <v>206</v>
      </c>
      <c r="H4" s="109" t="s">
        <v>207</v>
      </c>
      <c r="I4" s="13" t="s">
        <v>210</v>
      </c>
      <c r="J4" s="13" t="s">
        <v>211</v>
      </c>
      <c r="K4" s="3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7.25" customHeight="1">
      <c r="A5" s="15"/>
      <c r="B5" s="123">
        <v>46053.0</v>
      </c>
      <c r="C5" s="119" t="s">
        <v>312</v>
      </c>
      <c r="D5" s="111" t="s">
        <v>313</v>
      </c>
      <c r="E5" s="111" t="s">
        <v>24</v>
      </c>
      <c r="F5" s="111">
        <v>20.0</v>
      </c>
      <c r="G5" s="112">
        <v>142200.0158</v>
      </c>
      <c r="H5" s="118">
        <f>SUM(G5+G6+G7)</f>
        <v>730750.0158</v>
      </c>
      <c r="I5" s="111"/>
      <c r="J5" s="119" t="s">
        <v>216</v>
      </c>
      <c r="K5" s="26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5"/>
      <c r="B6" s="125"/>
      <c r="C6" s="125"/>
      <c r="D6" s="115" t="s">
        <v>314</v>
      </c>
      <c r="E6" s="115" t="s">
        <v>24</v>
      </c>
      <c r="F6" s="115">
        <v>4.0</v>
      </c>
      <c r="G6" s="116">
        <v>306520.0</v>
      </c>
      <c r="H6" s="125"/>
      <c r="I6" s="111"/>
      <c r="J6" s="125"/>
      <c r="K6" s="26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15"/>
      <c r="B7" s="120"/>
      <c r="C7" s="120"/>
      <c r="D7" s="111" t="s">
        <v>315</v>
      </c>
      <c r="E7" s="111" t="s">
        <v>24</v>
      </c>
      <c r="F7" s="111">
        <v>1.0</v>
      </c>
      <c r="G7" s="112">
        <v>282030.0</v>
      </c>
      <c r="H7" s="120"/>
      <c r="I7" s="111"/>
      <c r="J7" s="120"/>
      <c r="K7" s="26"/>
      <c r="L7" s="26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15"/>
      <c r="B8" s="123">
        <v>46109.0</v>
      </c>
      <c r="C8" s="119" t="s">
        <v>316</v>
      </c>
      <c r="D8" s="111" t="s">
        <v>314</v>
      </c>
      <c r="E8" s="111" t="s">
        <v>24</v>
      </c>
      <c r="F8" s="111">
        <v>4.0</v>
      </c>
      <c r="G8" s="112">
        <v>672000.0</v>
      </c>
      <c r="H8" s="118">
        <f>SUM(G8+G9)</f>
        <v>982000</v>
      </c>
      <c r="I8" s="122"/>
      <c r="J8" s="111"/>
      <c r="K8" s="26"/>
      <c r="L8" s="26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5"/>
      <c r="B9" s="120"/>
      <c r="C9" s="120"/>
      <c r="D9" s="111" t="s">
        <v>313</v>
      </c>
      <c r="E9" s="111" t="s">
        <v>24</v>
      </c>
      <c r="F9" s="111">
        <v>10.0</v>
      </c>
      <c r="G9" s="112">
        <v>310000.0</v>
      </c>
      <c r="H9" s="120"/>
      <c r="I9" s="111"/>
      <c r="J9" s="111"/>
      <c r="K9" s="26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15"/>
      <c r="B10" s="110"/>
      <c r="C10" s="111"/>
      <c r="D10" s="111"/>
      <c r="E10" s="111"/>
      <c r="F10" s="111"/>
      <c r="G10" s="112"/>
      <c r="H10" s="112">
        <f t="shared" ref="H10:H22" si="1">SUM(G10)</f>
        <v>0</v>
      </c>
      <c r="I10" s="111"/>
      <c r="J10" s="111"/>
      <c r="K10" s="26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5"/>
      <c r="B11" s="110"/>
      <c r="C11" s="111"/>
      <c r="D11" s="111"/>
      <c r="E11" s="111"/>
      <c r="F11" s="111"/>
      <c r="G11" s="112"/>
      <c r="H11" s="112">
        <f t="shared" si="1"/>
        <v>0</v>
      </c>
      <c r="I11" s="111"/>
      <c r="J11" s="111"/>
      <c r="K11" s="26"/>
      <c r="L11" s="26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5"/>
      <c r="B12" s="110"/>
      <c r="C12" s="111"/>
      <c r="D12" s="111"/>
      <c r="E12" s="111"/>
      <c r="F12" s="111"/>
      <c r="G12" s="112"/>
      <c r="H12" s="112">
        <f t="shared" si="1"/>
        <v>0</v>
      </c>
      <c r="I12" s="111"/>
      <c r="J12" s="111"/>
      <c r="K12" s="26"/>
      <c r="L12" s="26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15"/>
      <c r="B13" s="110"/>
      <c r="C13" s="111"/>
      <c r="D13" s="111"/>
      <c r="E13" s="111"/>
      <c r="F13" s="111"/>
      <c r="G13" s="121"/>
      <c r="H13" s="112">
        <f t="shared" si="1"/>
        <v>0</v>
      </c>
      <c r="I13" s="122"/>
      <c r="J13" s="17"/>
      <c r="K13" s="2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15"/>
      <c r="B14" s="110"/>
      <c r="C14" s="111"/>
      <c r="D14" s="111"/>
      <c r="E14" s="111"/>
      <c r="F14" s="111"/>
      <c r="G14" s="121"/>
      <c r="H14" s="112">
        <f t="shared" si="1"/>
        <v>0</v>
      </c>
      <c r="I14" s="122"/>
      <c r="J14" s="17"/>
      <c r="K14" s="2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15"/>
      <c r="B15" s="110"/>
      <c r="C15" s="111"/>
      <c r="D15" s="111"/>
      <c r="E15" s="111"/>
      <c r="F15" s="111"/>
      <c r="G15" s="121"/>
      <c r="H15" s="112">
        <f t="shared" si="1"/>
        <v>0</v>
      </c>
      <c r="I15" s="122"/>
      <c r="J15" s="28"/>
      <c r="K15" s="1"/>
      <c r="L15" s="26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15"/>
      <c r="B16" s="110"/>
      <c r="C16" s="111"/>
      <c r="D16" s="111"/>
      <c r="E16" s="122"/>
      <c r="F16" s="111"/>
      <c r="G16" s="121"/>
      <c r="H16" s="112">
        <f t="shared" si="1"/>
        <v>0</v>
      </c>
      <c r="I16" s="111"/>
      <c r="J16" s="17"/>
      <c r="K16" s="2"/>
      <c r="L16" s="26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15"/>
      <c r="B17" s="110"/>
      <c r="C17" s="111"/>
      <c r="D17" s="111"/>
      <c r="E17" s="111"/>
      <c r="F17" s="111"/>
      <c r="G17" s="121"/>
      <c r="H17" s="112">
        <f t="shared" si="1"/>
        <v>0</v>
      </c>
      <c r="I17" s="111"/>
      <c r="J17" s="17"/>
      <c r="K17" s="2"/>
      <c r="L17" s="26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15"/>
      <c r="B18" s="110"/>
      <c r="C18" s="111"/>
      <c r="D18" s="111"/>
      <c r="E18" s="122"/>
      <c r="F18" s="111"/>
      <c r="G18" s="121"/>
      <c r="H18" s="112">
        <f t="shared" si="1"/>
        <v>0</v>
      </c>
      <c r="I18" s="111"/>
      <c r="J18" s="17"/>
      <c r="K18" s="2"/>
      <c r="L18" s="26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15"/>
      <c r="B19" s="110"/>
      <c r="C19" s="111"/>
      <c r="D19" s="111"/>
      <c r="E19" s="111"/>
      <c r="F19" s="111"/>
      <c r="G19" s="112"/>
      <c r="H19" s="112">
        <f t="shared" si="1"/>
        <v>0</v>
      </c>
      <c r="I19" s="111"/>
      <c r="J19" s="17"/>
      <c r="K19" s="2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15"/>
      <c r="B20" s="110"/>
      <c r="C20" s="111"/>
      <c r="D20" s="111"/>
      <c r="E20" s="122"/>
      <c r="F20" s="111"/>
      <c r="G20" s="112"/>
      <c r="H20" s="112">
        <f t="shared" si="1"/>
        <v>0</v>
      </c>
      <c r="I20" s="122"/>
      <c r="J20" s="28"/>
      <c r="K20" s="1"/>
      <c r="L20" s="26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>
      <c r="A21" s="15"/>
      <c r="B21" s="110"/>
      <c r="C21" s="111"/>
      <c r="D21" s="111"/>
      <c r="E21" s="111"/>
      <c r="F21" s="111"/>
      <c r="G21" s="121"/>
      <c r="H21" s="112">
        <f t="shared" si="1"/>
        <v>0</v>
      </c>
      <c r="I21" s="122"/>
      <c r="J21" s="28"/>
      <c r="K21" s="1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15"/>
      <c r="B22" s="110"/>
      <c r="C22" s="111"/>
      <c r="D22" s="111"/>
      <c r="E22" s="111"/>
      <c r="F22" s="111"/>
      <c r="G22" s="121"/>
      <c r="H22" s="112">
        <f t="shared" si="1"/>
        <v>0</v>
      </c>
      <c r="I22" s="122"/>
      <c r="J22" s="28"/>
      <c r="K22" s="1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15"/>
      <c r="B23" s="110"/>
      <c r="C23" s="111"/>
      <c r="D23" s="111"/>
      <c r="E23" s="111"/>
      <c r="F23" s="111"/>
      <c r="G23" s="121"/>
      <c r="H23" s="121">
        <f t="shared" ref="H23:H87" si="2">G23*21%+G23</f>
        <v>0</v>
      </c>
      <c r="I23" s="122"/>
      <c r="J23" s="28"/>
      <c r="K23" s="1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15"/>
      <c r="B24" s="110"/>
      <c r="C24" s="111"/>
      <c r="D24" s="111"/>
      <c r="E24" s="111"/>
      <c r="F24" s="111"/>
      <c r="G24" s="112"/>
      <c r="H24" s="121">
        <f t="shared" si="2"/>
        <v>0</v>
      </c>
      <c r="I24" s="111"/>
      <c r="J24" s="28"/>
      <c r="K24" s="1"/>
      <c r="L24" s="26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15"/>
      <c r="B25" s="110"/>
      <c r="C25" s="111"/>
      <c r="D25" s="111"/>
      <c r="E25" s="111"/>
      <c r="F25" s="111"/>
      <c r="G25" s="121"/>
      <c r="H25" s="121">
        <f t="shared" si="2"/>
        <v>0</v>
      </c>
      <c r="I25" s="111"/>
      <c r="J25" s="28"/>
      <c r="K25" s="1"/>
      <c r="L25" s="26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15"/>
      <c r="B26" s="110"/>
      <c r="C26" s="111"/>
      <c r="D26" s="111"/>
      <c r="E26" s="111"/>
      <c r="F26" s="111"/>
      <c r="G26" s="121"/>
      <c r="H26" s="121">
        <f t="shared" si="2"/>
        <v>0</v>
      </c>
      <c r="I26" s="111"/>
      <c r="J26" s="28"/>
      <c r="K26" s="1"/>
      <c r="L26" s="26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15"/>
      <c r="B27" s="110"/>
      <c r="C27" s="111"/>
      <c r="D27" s="111"/>
      <c r="E27" s="111"/>
      <c r="F27" s="111"/>
      <c r="G27" s="112"/>
      <c r="H27" s="121">
        <f t="shared" si="2"/>
        <v>0</v>
      </c>
      <c r="I27" s="122"/>
      <c r="J27" s="28"/>
      <c r="K27" s="1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5"/>
      <c r="B28" s="110"/>
      <c r="C28" s="111"/>
      <c r="D28" s="111"/>
      <c r="E28" s="111"/>
      <c r="F28" s="111"/>
      <c r="G28" s="112"/>
      <c r="H28" s="121">
        <f t="shared" si="2"/>
        <v>0</v>
      </c>
      <c r="I28" s="111"/>
      <c r="J28" s="28"/>
      <c r="K28" s="1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5"/>
      <c r="B29" s="110"/>
      <c r="C29" s="111"/>
      <c r="D29" s="111"/>
      <c r="E29" s="111"/>
      <c r="F29" s="111"/>
      <c r="G29" s="112"/>
      <c r="H29" s="121">
        <f t="shared" si="2"/>
        <v>0</v>
      </c>
      <c r="I29" s="122"/>
      <c r="J29" s="28"/>
      <c r="K29" s="1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76"/>
      <c r="B30" s="134"/>
      <c r="C30" s="122"/>
      <c r="D30" s="122"/>
      <c r="E30" s="122"/>
      <c r="F30" s="122"/>
      <c r="G30" s="121"/>
      <c r="H30" s="121">
        <f t="shared" si="2"/>
        <v>0</v>
      </c>
      <c r="I30" s="122"/>
      <c r="J30" s="28"/>
      <c r="K30" s="1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32"/>
      <c r="C31" s="122"/>
      <c r="D31" s="122"/>
      <c r="E31" s="122"/>
      <c r="F31" s="122"/>
      <c r="G31" s="121"/>
      <c r="H31" s="121">
        <f t="shared" si="2"/>
        <v>0</v>
      </c>
      <c r="I31" s="122"/>
      <c r="J31" s="28"/>
      <c r="K31" s="1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32"/>
      <c r="C32" s="122"/>
      <c r="D32" s="122"/>
      <c r="E32" s="122"/>
      <c r="F32" s="122"/>
      <c r="G32" s="121"/>
      <c r="H32" s="121">
        <f t="shared" si="2"/>
        <v>0</v>
      </c>
      <c r="I32" s="122"/>
      <c r="J32" s="28"/>
      <c r="K32" s="1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32"/>
      <c r="C33" s="122"/>
      <c r="D33" s="122"/>
      <c r="E33" s="122"/>
      <c r="F33" s="122"/>
      <c r="G33" s="121"/>
      <c r="H33" s="121">
        <f t="shared" si="2"/>
        <v>0</v>
      </c>
      <c r="I33" s="122"/>
      <c r="J33" s="28"/>
      <c r="K33" s="1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32"/>
      <c r="C34" s="122"/>
      <c r="D34" s="122"/>
      <c r="E34" s="122"/>
      <c r="F34" s="122"/>
      <c r="G34" s="121"/>
      <c r="H34" s="121">
        <f t="shared" si="2"/>
        <v>0</v>
      </c>
      <c r="I34" s="122"/>
      <c r="J34" s="28"/>
      <c r="K34" s="1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32"/>
      <c r="C35" s="122"/>
      <c r="D35" s="122"/>
      <c r="E35" s="122"/>
      <c r="F35" s="122"/>
      <c r="G35" s="121"/>
      <c r="H35" s="121">
        <f t="shared" si="2"/>
        <v>0</v>
      </c>
      <c r="I35" s="122"/>
      <c r="J35" s="28"/>
      <c r="K35" s="1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32"/>
      <c r="C36" s="122"/>
      <c r="D36" s="122"/>
      <c r="E36" s="122"/>
      <c r="F36" s="122"/>
      <c r="G36" s="121"/>
      <c r="H36" s="121">
        <f t="shared" si="2"/>
        <v>0</v>
      </c>
      <c r="I36" s="122"/>
      <c r="J36" s="28"/>
      <c r="K36" s="1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32"/>
      <c r="C37" s="122"/>
      <c r="D37" s="122"/>
      <c r="E37" s="122"/>
      <c r="F37" s="122"/>
      <c r="G37" s="121"/>
      <c r="H37" s="121">
        <f t="shared" si="2"/>
        <v>0</v>
      </c>
      <c r="I37" s="122"/>
      <c r="J37" s="28"/>
      <c r="K37" s="1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32"/>
      <c r="C38" s="122"/>
      <c r="D38" s="122"/>
      <c r="E38" s="122"/>
      <c r="F38" s="122"/>
      <c r="G38" s="121"/>
      <c r="H38" s="121">
        <f t="shared" si="2"/>
        <v>0</v>
      </c>
      <c r="I38" s="122"/>
      <c r="J38" s="28"/>
      <c r="K38" s="1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32"/>
      <c r="C39" s="122"/>
      <c r="D39" s="122"/>
      <c r="E39" s="122"/>
      <c r="F39" s="122"/>
      <c r="G39" s="121"/>
      <c r="H39" s="121">
        <f t="shared" si="2"/>
        <v>0</v>
      </c>
      <c r="I39" s="122"/>
      <c r="J39" s="28"/>
      <c r="K39" s="1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32"/>
      <c r="C40" s="122"/>
      <c r="D40" s="122"/>
      <c r="E40" s="122"/>
      <c r="F40" s="122"/>
      <c r="G40" s="121"/>
      <c r="H40" s="121">
        <f t="shared" si="2"/>
        <v>0</v>
      </c>
      <c r="I40" s="122"/>
      <c r="J40" s="28"/>
      <c r="K40" s="1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32"/>
      <c r="C41" s="122"/>
      <c r="D41" s="122"/>
      <c r="E41" s="122"/>
      <c r="F41" s="122"/>
      <c r="G41" s="121"/>
      <c r="H41" s="121">
        <f t="shared" si="2"/>
        <v>0</v>
      </c>
      <c r="I41" s="122"/>
      <c r="J41" s="28"/>
      <c r="K41" s="1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32"/>
      <c r="C42" s="122"/>
      <c r="D42" s="122"/>
      <c r="E42" s="122"/>
      <c r="F42" s="122"/>
      <c r="G42" s="121"/>
      <c r="H42" s="121">
        <f t="shared" si="2"/>
        <v>0</v>
      </c>
      <c r="I42" s="122"/>
      <c r="J42" s="28"/>
      <c r="K42" s="1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32"/>
      <c r="C43" s="122"/>
      <c r="D43" s="122"/>
      <c r="E43" s="122"/>
      <c r="F43" s="122"/>
      <c r="G43" s="121"/>
      <c r="H43" s="121">
        <f t="shared" si="2"/>
        <v>0</v>
      </c>
      <c r="I43" s="122"/>
      <c r="J43" s="28"/>
      <c r="K43" s="1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32"/>
      <c r="C44" s="122"/>
      <c r="D44" s="122"/>
      <c r="E44" s="122"/>
      <c r="F44" s="122"/>
      <c r="G44" s="121"/>
      <c r="H44" s="121">
        <f t="shared" si="2"/>
        <v>0</v>
      </c>
      <c r="I44" s="122"/>
      <c r="J44" s="28"/>
      <c r="K44" s="1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32"/>
      <c r="C45" s="122"/>
      <c r="D45" s="122"/>
      <c r="E45" s="122"/>
      <c r="F45" s="122"/>
      <c r="G45" s="121"/>
      <c r="H45" s="121">
        <f t="shared" si="2"/>
        <v>0</v>
      </c>
      <c r="I45" s="122"/>
      <c r="J45" s="28"/>
      <c r="K45" s="1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32"/>
      <c r="C46" s="122"/>
      <c r="D46" s="122"/>
      <c r="E46" s="122"/>
      <c r="F46" s="122"/>
      <c r="G46" s="121"/>
      <c r="H46" s="121">
        <f t="shared" si="2"/>
        <v>0</v>
      </c>
      <c r="I46" s="122"/>
      <c r="J46" s="28"/>
      <c r="K46" s="1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32"/>
      <c r="C47" s="122"/>
      <c r="D47" s="122"/>
      <c r="E47" s="122"/>
      <c r="F47" s="122"/>
      <c r="G47" s="121"/>
      <c r="H47" s="121">
        <f t="shared" si="2"/>
        <v>0</v>
      </c>
      <c r="I47" s="122"/>
      <c r="J47" s="28"/>
      <c r="K47" s="1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32"/>
      <c r="C48" s="122"/>
      <c r="D48" s="122"/>
      <c r="E48" s="122"/>
      <c r="F48" s="122"/>
      <c r="G48" s="121"/>
      <c r="H48" s="121">
        <f t="shared" si="2"/>
        <v>0</v>
      </c>
      <c r="I48" s="122"/>
      <c r="J48" s="28"/>
      <c r="K48" s="1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32"/>
      <c r="C49" s="122"/>
      <c r="D49" s="122"/>
      <c r="E49" s="122"/>
      <c r="F49" s="122"/>
      <c r="G49" s="121"/>
      <c r="H49" s="121">
        <f t="shared" si="2"/>
        <v>0</v>
      </c>
      <c r="I49" s="122"/>
      <c r="J49" s="28"/>
      <c r="K49" s="1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32"/>
      <c r="C50" s="122"/>
      <c r="D50" s="122"/>
      <c r="E50" s="122"/>
      <c r="F50" s="122"/>
      <c r="G50" s="121"/>
      <c r="H50" s="121">
        <f t="shared" si="2"/>
        <v>0</v>
      </c>
      <c r="I50" s="122"/>
      <c r="J50" s="28"/>
      <c r="K50" s="1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32"/>
      <c r="C51" s="122"/>
      <c r="D51" s="122"/>
      <c r="E51" s="122"/>
      <c r="F51" s="122"/>
      <c r="G51" s="121"/>
      <c r="H51" s="121">
        <f t="shared" si="2"/>
        <v>0</v>
      </c>
      <c r="I51" s="122"/>
      <c r="J51" s="28"/>
      <c r="K51" s="1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32"/>
      <c r="C52" s="122"/>
      <c r="D52" s="122"/>
      <c r="E52" s="122"/>
      <c r="F52" s="122"/>
      <c r="G52" s="121"/>
      <c r="H52" s="121">
        <f t="shared" si="2"/>
        <v>0</v>
      </c>
      <c r="I52" s="122"/>
      <c r="J52" s="28"/>
      <c r="K52" s="1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32"/>
      <c r="C53" s="122"/>
      <c r="D53" s="122"/>
      <c r="E53" s="122"/>
      <c r="F53" s="122"/>
      <c r="G53" s="121"/>
      <c r="H53" s="121">
        <f t="shared" si="2"/>
        <v>0</v>
      </c>
      <c r="I53" s="122"/>
      <c r="J53" s="28"/>
      <c r="K53" s="1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32"/>
      <c r="C54" s="122"/>
      <c r="D54" s="122"/>
      <c r="E54" s="122"/>
      <c r="F54" s="122"/>
      <c r="G54" s="121"/>
      <c r="H54" s="121">
        <f t="shared" si="2"/>
        <v>0</v>
      </c>
      <c r="I54" s="122"/>
      <c r="J54" s="28"/>
      <c r="K54" s="1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32"/>
      <c r="C55" s="122"/>
      <c r="D55" s="122"/>
      <c r="E55" s="122"/>
      <c r="F55" s="122"/>
      <c r="G55" s="121"/>
      <c r="H55" s="121">
        <f t="shared" si="2"/>
        <v>0</v>
      </c>
      <c r="I55" s="122"/>
      <c r="J55" s="28"/>
      <c r="K55" s="1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32"/>
      <c r="C56" s="122"/>
      <c r="D56" s="122"/>
      <c r="E56" s="122"/>
      <c r="F56" s="122"/>
      <c r="G56" s="121"/>
      <c r="H56" s="121">
        <f t="shared" si="2"/>
        <v>0</v>
      </c>
      <c r="I56" s="122"/>
      <c r="J56" s="28"/>
      <c r="K56" s="1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32"/>
      <c r="C57" s="122"/>
      <c r="D57" s="122"/>
      <c r="E57" s="122"/>
      <c r="F57" s="122"/>
      <c r="G57" s="121"/>
      <c r="H57" s="121">
        <f t="shared" si="2"/>
        <v>0</v>
      </c>
      <c r="I57" s="122"/>
      <c r="J57" s="28"/>
      <c r="K57" s="1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32"/>
      <c r="C58" s="122"/>
      <c r="D58" s="122"/>
      <c r="E58" s="122"/>
      <c r="F58" s="122"/>
      <c r="G58" s="121"/>
      <c r="H58" s="121">
        <f t="shared" si="2"/>
        <v>0</v>
      </c>
      <c r="I58" s="122"/>
      <c r="J58" s="28"/>
      <c r="K58" s="1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32"/>
      <c r="C59" s="122"/>
      <c r="D59" s="122"/>
      <c r="E59" s="122"/>
      <c r="F59" s="122"/>
      <c r="G59" s="121"/>
      <c r="H59" s="121">
        <f t="shared" si="2"/>
        <v>0</v>
      </c>
      <c r="I59" s="122"/>
      <c r="J59" s="28"/>
      <c r="K59" s="1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32"/>
      <c r="C60" s="122"/>
      <c r="D60" s="122"/>
      <c r="E60" s="122"/>
      <c r="F60" s="122"/>
      <c r="G60" s="121"/>
      <c r="H60" s="121">
        <f t="shared" si="2"/>
        <v>0</v>
      </c>
      <c r="I60" s="122"/>
      <c r="J60" s="28"/>
      <c r="K60" s="1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32"/>
      <c r="C61" s="122"/>
      <c r="D61" s="122"/>
      <c r="E61" s="122"/>
      <c r="F61" s="122"/>
      <c r="G61" s="121"/>
      <c r="H61" s="121">
        <f t="shared" si="2"/>
        <v>0</v>
      </c>
      <c r="I61" s="122"/>
      <c r="J61" s="28"/>
      <c r="K61" s="1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32"/>
      <c r="C62" s="122"/>
      <c r="D62" s="122"/>
      <c r="E62" s="122"/>
      <c r="F62" s="122"/>
      <c r="G62" s="121"/>
      <c r="H62" s="121">
        <f t="shared" si="2"/>
        <v>0</v>
      </c>
      <c r="I62" s="122"/>
      <c r="J62" s="28"/>
      <c r="K62" s="1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32"/>
      <c r="C63" s="122"/>
      <c r="D63" s="122"/>
      <c r="E63" s="122"/>
      <c r="F63" s="122"/>
      <c r="G63" s="121"/>
      <c r="H63" s="121">
        <f t="shared" si="2"/>
        <v>0</v>
      </c>
      <c r="I63" s="122"/>
      <c r="J63" s="28"/>
      <c r="K63" s="1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32"/>
      <c r="C64" s="122"/>
      <c r="D64" s="122"/>
      <c r="E64" s="122"/>
      <c r="F64" s="122"/>
      <c r="G64" s="121"/>
      <c r="H64" s="121">
        <f t="shared" si="2"/>
        <v>0</v>
      </c>
      <c r="I64" s="122"/>
      <c r="J64" s="28"/>
      <c r="K64" s="1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32"/>
      <c r="C65" s="122"/>
      <c r="D65" s="122"/>
      <c r="E65" s="122"/>
      <c r="F65" s="122"/>
      <c r="G65" s="121"/>
      <c r="H65" s="121">
        <f t="shared" si="2"/>
        <v>0</v>
      </c>
      <c r="I65" s="122"/>
      <c r="J65" s="28"/>
      <c r="K65" s="1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32"/>
      <c r="C66" s="122"/>
      <c r="D66" s="122"/>
      <c r="E66" s="122"/>
      <c r="F66" s="122"/>
      <c r="G66" s="121"/>
      <c r="H66" s="121">
        <f t="shared" si="2"/>
        <v>0</v>
      </c>
      <c r="I66" s="122"/>
      <c r="J66" s="28"/>
      <c r="K66" s="1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32"/>
      <c r="C67" s="122"/>
      <c r="D67" s="122"/>
      <c r="E67" s="122"/>
      <c r="F67" s="122"/>
      <c r="G67" s="121"/>
      <c r="H67" s="121">
        <f t="shared" si="2"/>
        <v>0</v>
      </c>
      <c r="I67" s="122"/>
      <c r="J67" s="28"/>
      <c r="K67" s="1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32"/>
      <c r="C68" s="122"/>
      <c r="D68" s="122"/>
      <c r="E68" s="122"/>
      <c r="F68" s="122"/>
      <c r="G68" s="121"/>
      <c r="H68" s="121">
        <f t="shared" si="2"/>
        <v>0</v>
      </c>
      <c r="I68" s="122"/>
      <c r="J68" s="28"/>
      <c r="K68" s="1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32"/>
      <c r="C69" s="122"/>
      <c r="D69" s="122"/>
      <c r="E69" s="122"/>
      <c r="F69" s="122"/>
      <c r="G69" s="121"/>
      <c r="H69" s="121">
        <f t="shared" si="2"/>
        <v>0</v>
      </c>
      <c r="I69" s="122"/>
      <c r="J69" s="28"/>
      <c r="K69" s="1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32"/>
      <c r="C70" s="122"/>
      <c r="D70" s="122"/>
      <c r="E70" s="122"/>
      <c r="F70" s="122"/>
      <c r="G70" s="121"/>
      <c r="H70" s="121">
        <f t="shared" si="2"/>
        <v>0</v>
      </c>
      <c r="I70" s="122"/>
      <c r="J70" s="28"/>
      <c r="K70" s="1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32"/>
      <c r="C71" s="122"/>
      <c r="D71" s="122"/>
      <c r="E71" s="122"/>
      <c r="F71" s="122"/>
      <c r="G71" s="121"/>
      <c r="H71" s="121">
        <f t="shared" si="2"/>
        <v>0</v>
      </c>
      <c r="I71" s="122"/>
      <c r="J71" s="28"/>
      <c r="K71" s="1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32"/>
      <c r="C72" s="122"/>
      <c r="D72" s="122"/>
      <c r="E72" s="122"/>
      <c r="F72" s="122"/>
      <c r="G72" s="121"/>
      <c r="H72" s="121">
        <f t="shared" si="2"/>
        <v>0</v>
      </c>
      <c r="I72" s="122"/>
      <c r="J72" s="28"/>
      <c r="K72" s="1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32"/>
      <c r="C73" s="122"/>
      <c r="D73" s="122"/>
      <c r="E73" s="122"/>
      <c r="F73" s="122"/>
      <c r="G73" s="121"/>
      <c r="H73" s="121">
        <f t="shared" si="2"/>
        <v>0</v>
      </c>
      <c r="I73" s="122"/>
      <c r="J73" s="28"/>
      <c r="K73" s="1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32"/>
      <c r="C74" s="122"/>
      <c r="D74" s="122"/>
      <c r="E74" s="122"/>
      <c r="F74" s="122"/>
      <c r="G74" s="121"/>
      <c r="H74" s="121">
        <f t="shared" si="2"/>
        <v>0</v>
      </c>
      <c r="I74" s="122"/>
      <c r="J74" s="28"/>
      <c r="K74" s="1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32"/>
      <c r="C75" s="122"/>
      <c r="D75" s="122"/>
      <c r="E75" s="122"/>
      <c r="F75" s="122"/>
      <c r="G75" s="121"/>
      <c r="H75" s="121">
        <f t="shared" si="2"/>
        <v>0</v>
      </c>
      <c r="I75" s="122"/>
      <c r="J75" s="28"/>
      <c r="K75" s="1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32"/>
      <c r="C76" s="122"/>
      <c r="D76" s="122"/>
      <c r="E76" s="122"/>
      <c r="F76" s="122"/>
      <c r="G76" s="121"/>
      <c r="H76" s="121">
        <f t="shared" si="2"/>
        <v>0</v>
      </c>
      <c r="I76" s="122"/>
      <c r="J76" s="28"/>
      <c r="K76" s="1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32"/>
      <c r="C77" s="122"/>
      <c r="D77" s="122"/>
      <c r="E77" s="122"/>
      <c r="F77" s="122"/>
      <c r="G77" s="121"/>
      <c r="H77" s="121">
        <f t="shared" si="2"/>
        <v>0</v>
      </c>
      <c r="I77" s="122"/>
      <c r="J77" s="28"/>
      <c r="K77" s="1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32"/>
      <c r="C78" s="122"/>
      <c r="D78" s="122"/>
      <c r="E78" s="122"/>
      <c r="F78" s="122"/>
      <c r="G78" s="121"/>
      <c r="H78" s="121">
        <f t="shared" si="2"/>
        <v>0</v>
      </c>
      <c r="I78" s="122"/>
      <c r="J78" s="28"/>
      <c r="K78" s="1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32"/>
      <c r="C79" s="122"/>
      <c r="D79" s="122"/>
      <c r="E79" s="122"/>
      <c r="F79" s="122"/>
      <c r="G79" s="121"/>
      <c r="H79" s="121">
        <f t="shared" si="2"/>
        <v>0</v>
      </c>
      <c r="I79" s="122"/>
      <c r="J79" s="28"/>
      <c r="K79" s="1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32"/>
      <c r="C80" s="122"/>
      <c r="D80" s="122"/>
      <c r="E80" s="122"/>
      <c r="F80" s="122"/>
      <c r="G80" s="121"/>
      <c r="H80" s="121">
        <f t="shared" si="2"/>
        <v>0</v>
      </c>
      <c r="I80" s="122"/>
      <c r="J80" s="28"/>
      <c r="K80" s="1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32"/>
      <c r="C81" s="122"/>
      <c r="D81" s="122"/>
      <c r="E81" s="122"/>
      <c r="F81" s="122"/>
      <c r="G81" s="121"/>
      <c r="H81" s="121">
        <f t="shared" si="2"/>
        <v>0</v>
      </c>
      <c r="I81" s="122"/>
      <c r="J81" s="28"/>
      <c r="K81" s="1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32"/>
      <c r="C82" s="122"/>
      <c r="D82" s="122"/>
      <c r="E82" s="122"/>
      <c r="F82" s="122"/>
      <c r="G82" s="121"/>
      <c r="H82" s="121">
        <f t="shared" si="2"/>
        <v>0</v>
      </c>
      <c r="I82" s="122"/>
      <c r="J82" s="28"/>
      <c r="K82" s="1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32"/>
      <c r="C83" s="122"/>
      <c r="D83" s="122"/>
      <c r="E83" s="122"/>
      <c r="F83" s="122"/>
      <c r="G83" s="121"/>
      <c r="H83" s="121">
        <f t="shared" si="2"/>
        <v>0</v>
      </c>
      <c r="I83" s="122"/>
      <c r="J83" s="28"/>
      <c r="K83" s="1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32"/>
      <c r="C84" s="122"/>
      <c r="D84" s="122"/>
      <c r="E84" s="122"/>
      <c r="F84" s="122"/>
      <c r="G84" s="121"/>
      <c r="H84" s="121">
        <f t="shared" si="2"/>
        <v>0</v>
      </c>
      <c r="I84" s="122"/>
      <c r="J84" s="28"/>
      <c r="K84" s="1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32"/>
      <c r="C85" s="122"/>
      <c r="D85" s="122"/>
      <c r="E85" s="122"/>
      <c r="F85" s="122"/>
      <c r="G85" s="121"/>
      <c r="H85" s="121">
        <f t="shared" si="2"/>
        <v>0</v>
      </c>
      <c r="I85" s="122"/>
      <c r="J85" s="28"/>
      <c r="K85" s="1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10"/>
      <c r="C86" s="111"/>
      <c r="D86" s="111"/>
      <c r="E86" s="111"/>
      <c r="F86" s="111"/>
      <c r="G86" s="112"/>
      <c r="H86" s="121">
        <f t="shared" si="2"/>
        <v>0</v>
      </c>
      <c r="I86" s="111"/>
      <c r="J86" s="17"/>
      <c r="K86" s="2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10"/>
      <c r="C87" s="111"/>
      <c r="D87" s="111"/>
      <c r="E87" s="111"/>
      <c r="F87" s="111"/>
      <c r="G87" s="112"/>
      <c r="H87" s="121">
        <f t="shared" si="2"/>
        <v>0</v>
      </c>
      <c r="I87" s="111"/>
      <c r="J87" s="17"/>
      <c r="K87" s="2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33"/>
      <c r="H88" s="133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33"/>
      <c r="H89" s="133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33"/>
      <c r="H90" s="133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33"/>
      <c r="H91" s="133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33"/>
      <c r="H92" s="133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33"/>
      <c r="H93" s="133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33"/>
      <c r="H94" s="133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33"/>
      <c r="H95" s="133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33"/>
      <c r="H96" s="133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33"/>
      <c r="H97" s="133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33"/>
      <c r="H98" s="13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33"/>
      <c r="H99" s="133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33"/>
      <c r="H100" s="133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33"/>
      <c r="H101" s="133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33"/>
      <c r="H102" s="133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33"/>
      <c r="H103" s="133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33"/>
      <c r="H104" s="133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33"/>
      <c r="H105" s="133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33"/>
      <c r="H106" s="133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33"/>
      <c r="H107" s="133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33"/>
      <c r="H108" s="133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33"/>
      <c r="H109" s="133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33"/>
      <c r="H110" s="133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33"/>
      <c r="H111" s="133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33"/>
      <c r="H112" s="133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33"/>
      <c r="H113" s="133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33"/>
      <c r="H114" s="133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33"/>
      <c r="H115" s="133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33"/>
      <c r="H116" s="133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33"/>
      <c r="H117" s="133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33"/>
      <c r="H118" s="133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33"/>
      <c r="H119" s="133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33"/>
      <c r="H120" s="133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33"/>
      <c r="H121" s="133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33"/>
      <c r="H122" s="133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33"/>
      <c r="H123" s="133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33"/>
      <c r="H124" s="13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33"/>
      <c r="H125" s="133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33"/>
      <c r="H126" s="133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33"/>
      <c r="H127" s="133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33"/>
      <c r="H128" s="133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33"/>
      <c r="H129" s="133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33"/>
      <c r="H130" s="133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33"/>
      <c r="H131" s="133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33"/>
      <c r="H132" s="133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33"/>
      <c r="H133" s="133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33"/>
      <c r="H134" s="133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33"/>
      <c r="H135" s="133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33"/>
      <c r="H136" s="133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33"/>
      <c r="H137" s="133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33"/>
      <c r="H138" s="133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33"/>
      <c r="H139" s="133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33"/>
      <c r="H140" s="133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33"/>
      <c r="H141" s="133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33"/>
      <c r="H142" s="133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33"/>
      <c r="H143" s="133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33"/>
      <c r="H144" s="133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33"/>
      <c r="H145" s="133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33"/>
      <c r="H146" s="133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33"/>
      <c r="H147" s="133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33"/>
      <c r="H148" s="133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33"/>
      <c r="H149" s="133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33"/>
      <c r="H150" s="133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33"/>
      <c r="H151" s="133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33"/>
      <c r="H152" s="133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33"/>
      <c r="H153" s="133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33"/>
      <c r="H154" s="133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33"/>
      <c r="H155" s="133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33"/>
      <c r="H156" s="133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33"/>
      <c r="H157" s="133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33"/>
      <c r="H158" s="133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33"/>
      <c r="H159" s="133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33"/>
      <c r="H160" s="133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33"/>
      <c r="H161" s="133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33"/>
      <c r="H162" s="133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33"/>
      <c r="H163" s="133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33"/>
      <c r="H164" s="133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33"/>
      <c r="H165" s="133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33"/>
      <c r="H166" s="13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33"/>
      <c r="H167" s="133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33"/>
      <c r="H168" s="133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33"/>
      <c r="H169" s="133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33"/>
      <c r="H170" s="133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33"/>
      <c r="H171" s="133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33"/>
      <c r="H172" s="133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33"/>
      <c r="H173" s="133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33"/>
      <c r="H174" s="133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33"/>
      <c r="H175" s="133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33"/>
      <c r="H176" s="133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33"/>
      <c r="H177" s="133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33"/>
      <c r="H178" s="133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33"/>
      <c r="H179" s="133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33"/>
      <c r="H180" s="133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33"/>
      <c r="H181" s="133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33"/>
      <c r="H182" s="133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33"/>
      <c r="H183" s="133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33"/>
      <c r="H184" s="133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33"/>
      <c r="H185" s="133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33"/>
      <c r="H186" s="133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33"/>
      <c r="H187" s="133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33"/>
      <c r="H188" s="133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33"/>
      <c r="H189" s="133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33"/>
      <c r="H190" s="133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33"/>
      <c r="H191" s="133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33"/>
      <c r="H192" s="133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33"/>
      <c r="H193" s="133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33"/>
      <c r="H194" s="133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33"/>
      <c r="H195" s="133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33"/>
      <c r="H196" s="133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33"/>
      <c r="H197" s="133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33"/>
      <c r="H198" s="133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33"/>
      <c r="H199" s="133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33"/>
      <c r="H200" s="133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33"/>
      <c r="H201" s="133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33"/>
      <c r="H202" s="133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33"/>
      <c r="H203" s="133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33"/>
      <c r="H204" s="133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33"/>
      <c r="H205" s="133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33"/>
      <c r="H206" s="133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33"/>
      <c r="H207" s="133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33"/>
      <c r="H208" s="133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33"/>
      <c r="H209" s="133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33"/>
      <c r="H210" s="133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33"/>
      <c r="H211" s="133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33"/>
      <c r="H212" s="133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33"/>
      <c r="H213" s="133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33"/>
      <c r="H214" s="133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33"/>
      <c r="H215" s="133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33"/>
      <c r="H216" s="133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33"/>
      <c r="H217" s="133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33"/>
      <c r="H218" s="133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33"/>
      <c r="H219" s="133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33"/>
      <c r="H220" s="133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33"/>
      <c r="H221" s="133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33"/>
      <c r="H222" s="133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33"/>
      <c r="H223" s="133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33"/>
      <c r="H224" s="133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33"/>
      <c r="H225" s="133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33"/>
      <c r="H226" s="133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33"/>
      <c r="H227" s="133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33"/>
      <c r="H228" s="133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33"/>
      <c r="H229" s="133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33"/>
      <c r="H230" s="133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33"/>
      <c r="H231" s="133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33"/>
      <c r="H232" s="133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33"/>
      <c r="H233" s="133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33"/>
      <c r="H234" s="133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33"/>
      <c r="H235" s="133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33"/>
      <c r="H236" s="133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33"/>
      <c r="H237" s="133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33"/>
      <c r="H238" s="133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33"/>
      <c r="H239" s="133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33"/>
      <c r="H240" s="133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33"/>
      <c r="H241" s="133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33"/>
      <c r="H242" s="133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33"/>
      <c r="H243" s="133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33"/>
      <c r="H244" s="133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33"/>
      <c r="H245" s="133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33"/>
      <c r="H246" s="133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33"/>
      <c r="H247" s="133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33"/>
      <c r="H248" s="133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33"/>
      <c r="H249" s="133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33"/>
      <c r="H250" s="133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33"/>
      <c r="H251" s="133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33"/>
      <c r="H252" s="133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33"/>
      <c r="H253" s="133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33"/>
      <c r="H254" s="133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33"/>
      <c r="H255" s="133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33"/>
      <c r="H256" s="133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33"/>
      <c r="H257" s="133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33"/>
      <c r="H258" s="133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33"/>
      <c r="H259" s="133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33"/>
      <c r="H260" s="133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33"/>
      <c r="H261" s="133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33"/>
      <c r="H262" s="133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33"/>
      <c r="H263" s="133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33"/>
      <c r="H264" s="133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33"/>
      <c r="H265" s="133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33"/>
      <c r="H266" s="133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33"/>
      <c r="H267" s="133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33"/>
      <c r="H268" s="133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33"/>
      <c r="H269" s="133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33"/>
      <c r="H270" s="133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33"/>
      <c r="H271" s="133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33"/>
      <c r="H272" s="133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33"/>
      <c r="H273" s="133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33"/>
      <c r="H274" s="13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33"/>
      <c r="H275" s="133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33"/>
      <c r="H276" s="133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33"/>
      <c r="H277" s="133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33"/>
      <c r="H278" s="133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33"/>
      <c r="H279" s="133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33"/>
      <c r="H280" s="133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33"/>
      <c r="H281" s="133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33"/>
      <c r="H282" s="133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33"/>
      <c r="H283" s="133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33"/>
      <c r="H284" s="133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33"/>
      <c r="H285" s="133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33"/>
      <c r="H286" s="133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33"/>
      <c r="H287" s="133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33"/>
      <c r="H288" s="133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33"/>
      <c r="H289" s="133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33"/>
      <c r="H290" s="133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33"/>
      <c r="H291" s="133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33"/>
      <c r="H292" s="133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33"/>
      <c r="H293" s="133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33"/>
      <c r="H294" s="133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33"/>
      <c r="H295" s="133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33"/>
      <c r="H296" s="133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33"/>
      <c r="H297" s="133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33"/>
      <c r="H298" s="133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33"/>
      <c r="H299" s="133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33"/>
      <c r="H300" s="133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33"/>
      <c r="H301" s="133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33"/>
      <c r="H302" s="133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33"/>
      <c r="H303" s="133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33"/>
      <c r="H304" s="133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33"/>
      <c r="H305" s="133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33"/>
      <c r="H306" s="133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33"/>
      <c r="H307" s="133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33"/>
      <c r="H308" s="133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33"/>
      <c r="H309" s="133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33"/>
      <c r="H310" s="133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33"/>
      <c r="H311" s="133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33"/>
      <c r="H312" s="133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33"/>
      <c r="H313" s="133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33"/>
      <c r="H314" s="133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33"/>
      <c r="H315" s="133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33"/>
      <c r="H316" s="133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33"/>
      <c r="H317" s="133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33"/>
      <c r="H318" s="133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33"/>
      <c r="H319" s="133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33"/>
      <c r="H320" s="133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33"/>
      <c r="H321" s="133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33"/>
      <c r="H322" s="133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33"/>
      <c r="H323" s="133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33"/>
      <c r="H324" s="133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33"/>
      <c r="H325" s="133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33"/>
      <c r="H326" s="133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33"/>
      <c r="H327" s="133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33"/>
      <c r="H328" s="133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33"/>
      <c r="H329" s="133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33"/>
      <c r="H330" s="133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33"/>
      <c r="H331" s="133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33"/>
      <c r="H332" s="133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33"/>
      <c r="H333" s="133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33"/>
      <c r="H334" s="133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33"/>
      <c r="H335" s="133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33"/>
      <c r="H336" s="133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33"/>
      <c r="H337" s="133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33"/>
      <c r="H338" s="133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33"/>
      <c r="H339" s="133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33"/>
      <c r="H340" s="133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33"/>
      <c r="H341" s="133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33"/>
      <c r="H342" s="133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33"/>
      <c r="H343" s="133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33"/>
      <c r="H344" s="133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33"/>
      <c r="H345" s="133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33"/>
      <c r="H346" s="133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33"/>
      <c r="H347" s="133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33"/>
      <c r="H348" s="133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33"/>
      <c r="H349" s="133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33"/>
      <c r="H350" s="133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33"/>
      <c r="H351" s="133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33"/>
      <c r="H352" s="133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33"/>
      <c r="H353" s="133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33"/>
      <c r="H354" s="133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33"/>
      <c r="H355" s="133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33"/>
      <c r="H356" s="133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33"/>
      <c r="H357" s="133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33"/>
      <c r="H358" s="133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33"/>
      <c r="H359" s="133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33"/>
      <c r="H360" s="133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33"/>
      <c r="H361" s="133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33"/>
      <c r="H362" s="133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33"/>
      <c r="H363" s="133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33"/>
      <c r="H364" s="133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33"/>
      <c r="H365" s="133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33"/>
      <c r="H366" s="133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33"/>
      <c r="H367" s="133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33"/>
      <c r="H368" s="133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33"/>
      <c r="H369" s="133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33"/>
      <c r="H370" s="133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33"/>
      <c r="H371" s="133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33"/>
      <c r="H372" s="133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33"/>
      <c r="H373" s="133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33"/>
      <c r="H374" s="133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33"/>
      <c r="H375" s="133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33"/>
      <c r="H376" s="133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33"/>
      <c r="H377" s="133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33"/>
      <c r="H378" s="133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33"/>
      <c r="H379" s="133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33"/>
      <c r="H380" s="133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33"/>
      <c r="H381" s="133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33"/>
      <c r="H382" s="133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33"/>
      <c r="H383" s="133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33"/>
      <c r="H384" s="133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33"/>
      <c r="H385" s="133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33"/>
      <c r="H386" s="133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33"/>
      <c r="H387" s="133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33"/>
      <c r="H388" s="133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33"/>
      <c r="H389" s="133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33"/>
      <c r="H390" s="133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33"/>
      <c r="H391" s="133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33"/>
      <c r="H392" s="133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33"/>
      <c r="H393" s="133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33"/>
      <c r="H394" s="133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33"/>
      <c r="H395" s="133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33"/>
      <c r="H396" s="133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33"/>
      <c r="H397" s="133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33"/>
      <c r="H398" s="133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33"/>
      <c r="H399" s="133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33"/>
      <c r="H400" s="133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33"/>
      <c r="H401" s="133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33"/>
      <c r="H402" s="133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33"/>
      <c r="H403" s="133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33"/>
      <c r="H404" s="133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33"/>
      <c r="H405" s="133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33"/>
      <c r="H406" s="133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33"/>
      <c r="H407" s="133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33"/>
      <c r="H408" s="133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33"/>
      <c r="H409" s="133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33"/>
      <c r="H410" s="133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33"/>
      <c r="H411" s="133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33"/>
      <c r="H412" s="133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33"/>
      <c r="H413" s="133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33"/>
      <c r="H414" s="133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33"/>
      <c r="H415" s="133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33"/>
      <c r="H416" s="133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33"/>
      <c r="H417" s="133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33"/>
      <c r="H418" s="133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33"/>
      <c r="H419" s="133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33"/>
      <c r="H420" s="133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33"/>
      <c r="H421" s="133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33"/>
      <c r="H422" s="133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33"/>
      <c r="H423" s="133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33"/>
      <c r="H424" s="133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33"/>
      <c r="H425" s="133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33"/>
      <c r="H426" s="133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33"/>
      <c r="H427" s="133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33"/>
      <c r="H428" s="133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33"/>
      <c r="H429" s="133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33"/>
      <c r="H430" s="133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33"/>
      <c r="H431" s="133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33"/>
      <c r="H432" s="133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33"/>
      <c r="H433" s="133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33"/>
      <c r="H434" s="133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33"/>
      <c r="H435" s="133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33"/>
      <c r="H436" s="133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33"/>
      <c r="H437" s="133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33"/>
      <c r="H438" s="133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33"/>
      <c r="H439" s="133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33"/>
      <c r="H440" s="133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33"/>
      <c r="H441" s="133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33"/>
      <c r="H442" s="133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33"/>
      <c r="H443" s="133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33"/>
      <c r="H444" s="133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33"/>
      <c r="H445" s="133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33"/>
      <c r="H446" s="133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33"/>
      <c r="H447" s="133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33"/>
      <c r="H448" s="133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33"/>
      <c r="H449" s="133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33"/>
      <c r="H450" s="133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33"/>
      <c r="H451" s="133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33"/>
      <c r="H452" s="133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33"/>
      <c r="H453" s="133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33"/>
      <c r="H454" s="133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33"/>
      <c r="H455" s="133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33"/>
      <c r="H456" s="133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33"/>
      <c r="H457" s="133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33"/>
      <c r="H458" s="133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33"/>
      <c r="H459" s="133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33"/>
      <c r="H460" s="133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33"/>
      <c r="H461" s="133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33"/>
      <c r="H462" s="133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33"/>
      <c r="H463" s="133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33"/>
      <c r="H464" s="133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33"/>
      <c r="H465" s="133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33"/>
      <c r="H466" s="133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33"/>
      <c r="H467" s="133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33"/>
      <c r="H468" s="133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33"/>
      <c r="H469" s="133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33"/>
      <c r="H470" s="133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33"/>
      <c r="H471" s="133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33"/>
      <c r="H472" s="133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33"/>
      <c r="H473" s="133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33"/>
      <c r="H474" s="133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33"/>
      <c r="H475" s="133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33"/>
      <c r="H476" s="133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33"/>
      <c r="H477" s="133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33"/>
      <c r="H478" s="133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33"/>
      <c r="H479" s="133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33"/>
      <c r="H480" s="133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33"/>
      <c r="H481" s="133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33"/>
      <c r="H482" s="133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33"/>
      <c r="H483" s="133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33"/>
      <c r="H484" s="133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33"/>
      <c r="H485" s="133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33"/>
      <c r="H486" s="133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33"/>
      <c r="H487" s="133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33"/>
      <c r="H488" s="133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33"/>
      <c r="H489" s="133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33"/>
      <c r="H490" s="133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33"/>
      <c r="H491" s="133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33"/>
      <c r="H492" s="133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33"/>
      <c r="H493" s="133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33"/>
      <c r="H494" s="133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33"/>
      <c r="H495" s="133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33"/>
      <c r="H496" s="133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33"/>
      <c r="H497" s="133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33"/>
      <c r="H498" s="133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33"/>
      <c r="H499" s="133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33"/>
      <c r="H500" s="133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33"/>
      <c r="H501" s="133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33"/>
      <c r="H502" s="133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33"/>
      <c r="H503" s="133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33"/>
      <c r="H504" s="133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33"/>
      <c r="H505" s="133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33"/>
      <c r="H506" s="133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33"/>
      <c r="H507" s="133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33"/>
      <c r="H508" s="133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33"/>
      <c r="H509" s="133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33"/>
      <c r="H510" s="133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33"/>
      <c r="H511" s="133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33"/>
      <c r="H512" s="133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33"/>
      <c r="H513" s="133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33"/>
      <c r="H514" s="133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33"/>
      <c r="H515" s="133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33"/>
      <c r="H516" s="133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33"/>
      <c r="H517" s="133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33"/>
      <c r="H518" s="133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33"/>
      <c r="H519" s="133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33"/>
      <c r="H520" s="133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33"/>
      <c r="H521" s="133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33"/>
      <c r="H522" s="133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33"/>
      <c r="H523" s="133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33"/>
      <c r="H524" s="133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33"/>
      <c r="H525" s="133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33"/>
      <c r="H526" s="133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33"/>
      <c r="H527" s="133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33"/>
      <c r="H528" s="133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33"/>
      <c r="H529" s="133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33"/>
      <c r="H530" s="133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33"/>
      <c r="H531" s="133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33"/>
      <c r="H532" s="133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33"/>
      <c r="H533" s="133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33"/>
      <c r="H534" s="133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33"/>
      <c r="H535" s="133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33"/>
      <c r="H536" s="133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33"/>
      <c r="H537" s="133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33"/>
      <c r="H538" s="133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33"/>
      <c r="H539" s="133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33"/>
      <c r="H540" s="133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33"/>
      <c r="H541" s="133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33"/>
      <c r="H542" s="133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33"/>
      <c r="H543" s="133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33"/>
      <c r="H544" s="133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33"/>
      <c r="H545" s="133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33"/>
      <c r="H546" s="133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33"/>
      <c r="H547" s="133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33"/>
      <c r="H548" s="133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33"/>
      <c r="H549" s="133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33"/>
      <c r="H550" s="133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33"/>
      <c r="H551" s="133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33"/>
      <c r="H552" s="133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33"/>
      <c r="H553" s="133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33"/>
      <c r="H554" s="133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33"/>
      <c r="H555" s="133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33"/>
      <c r="H556" s="133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33"/>
      <c r="H557" s="133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33"/>
      <c r="H558" s="133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33"/>
      <c r="H559" s="133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33"/>
      <c r="H560" s="133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33"/>
      <c r="H561" s="133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33"/>
      <c r="H562" s="133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33"/>
      <c r="H563" s="133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33"/>
      <c r="H564" s="133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33"/>
      <c r="H565" s="133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33"/>
      <c r="H566" s="133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33"/>
      <c r="H567" s="133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33"/>
      <c r="H568" s="133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33"/>
      <c r="H569" s="133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33"/>
      <c r="H570" s="133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33"/>
      <c r="H571" s="133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33"/>
      <c r="H572" s="133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33"/>
      <c r="H573" s="133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33"/>
      <c r="H574" s="133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33"/>
      <c r="H575" s="133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33"/>
      <c r="H576" s="133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33"/>
      <c r="H577" s="133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33"/>
      <c r="H578" s="133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33"/>
      <c r="H579" s="133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33"/>
      <c r="H580" s="133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33"/>
      <c r="H581" s="133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33"/>
      <c r="H582" s="133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33"/>
      <c r="H583" s="133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33"/>
      <c r="H584" s="133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33"/>
      <c r="H585" s="133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33"/>
      <c r="H586" s="133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33"/>
      <c r="H587" s="133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33"/>
      <c r="H588" s="133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33"/>
      <c r="H589" s="133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33"/>
      <c r="H590" s="133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33"/>
      <c r="H591" s="133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33"/>
      <c r="H592" s="133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33"/>
      <c r="H593" s="133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33"/>
      <c r="H594" s="133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33"/>
      <c r="H595" s="133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33"/>
      <c r="H596" s="133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33"/>
      <c r="H597" s="133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33"/>
      <c r="H598" s="133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33"/>
      <c r="H599" s="133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33"/>
      <c r="H600" s="133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33"/>
      <c r="H601" s="133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33"/>
      <c r="H602" s="133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33"/>
      <c r="H603" s="133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33"/>
      <c r="H604" s="133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33"/>
      <c r="H605" s="133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33"/>
      <c r="H606" s="133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33"/>
      <c r="H607" s="133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33"/>
      <c r="H608" s="133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33"/>
      <c r="H609" s="133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33"/>
      <c r="H610" s="133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33"/>
      <c r="H611" s="133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33"/>
      <c r="H612" s="133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33"/>
      <c r="H613" s="133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33"/>
      <c r="H614" s="133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33"/>
      <c r="H615" s="133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33"/>
      <c r="H616" s="133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33"/>
      <c r="H617" s="133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33"/>
      <c r="H618" s="133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33"/>
      <c r="H619" s="133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33"/>
      <c r="H620" s="133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33"/>
      <c r="H621" s="133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33"/>
      <c r="H622" s="133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33"/>
      <c r="H623" s="133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33"/>
      <c r="H624" s="133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33"/>
      <c r="H625" s="133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33"/>
      <c r="H626" s="133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33"/>
      <c r="H627" s="133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33"/>
      <c r="H628" s="133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33"/>
      <c r="H629" s="133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33"/>
      <c r="H630" s="133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33"/>
      <c r="H631" s="133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33"/>
      <c r="H632" s="133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33"/>
      <c r="H633" s="133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33"/>
      <c r="H634" s="133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33"/>
      <c r="H635" s="133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33"/>
      <c r="H636" s="133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33"/>
      <c r="H637" s="133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33"/>
      <c r="H638" s="133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33"/>
      <c r="H639" s="133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33"/>
      <c r="H640" s="133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33"/>
      <c r="H641" s="133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33"/>
      <c r="H642" s="133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33"/>
      <c r="H643" s="133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33"/>
      <c r="H644" s="133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33"/>
      <c r="H645" s="133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33"/>
      <c r="H646" s="133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33"/>
      <c r="H647" s="133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33"/>
      <c r="H648" s="133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33"/>
      <c r="H649" s="133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33"/>
      <c r="H650" s="133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33"/>
      <c r="H651" s="133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33"/>
      <c r="H652" s="133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33"/>
      <c r="H653" s="133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33"/>
      <c r="H654" s="133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33"/>
      <c r="H655" s="133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33"/>
      <c r="H656" s="133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33"/>
      <c r="H657" s="133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33"/>
      <c r="H658" s="133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33"/>
      <c r="H659" s="133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33"/>
      <c r="H660" s="133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33"/>
      <c r="H661" s="133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33"/>
      <c r="H662" s="133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33"/>
      <c r="H663" s="133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33"/>
      <c r="H664" s="133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33"/>
      <c r="H665" s="133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33"/>
      <c r="H666" s="133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33"/>
      <c r="H667" s="133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33"/>
      <c r="H668" s="133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33"/>
      <c r="H669" s="133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33"/>
      <c r="H670" s="133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33"/>
      <c r="H671" s="133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33"/>
      <c r="H672" s="133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33"/>
      <c r="H673" s="133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33"/>
      <c r="H674" s="133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33"/>
      <c r="H675" s="133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33"/>
      <c r="H676" s="133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33"/>
      <c r="H677" s="133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33"/>
      <c r="H678" s="133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33"/>
      <c r="H679" s="133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33"/>
      <c r="H680" s="133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33"/>
      <c r="H681" s="133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33"/>
      <c r="H682" s="133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33"/>
      <c r="H683" s="133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33"/>
      <c r="H684" s="133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33"/>
      <c r="H685" s="133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33"/>
      <c r="H686" s="133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33"/>
      <c r="H687" s="133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33"/>
      <c r="H688" s="133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33"/>
      <c r="H689" s="133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33"/>
      <c r="H690" s="133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33"/>
      <c r="H691" s="133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33"/>
      <c r="H692" s="133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33"/>
      <c r="H693" s="133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33"/>
      <c r="H694" s="133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33"/>
      <c r="H695" s="133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33"/>
      <c r="H696" s="133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33"/>
      <c r="H697" s="133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33"/>
      <c r="H698" s="133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33"/>
      <c r="H699" s="133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33"/>
      <c r="H700" s="133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33"/>
      <c r="H701" s="133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33"/>
      <c r="H702" s="133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33"/>
      <c r="H703" s="133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33"/>
      <c r="H704" s="133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33"/>
      <c r="H705" s="133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33"/>
      <c r="H706" s="133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33"/>
      <c r="H707" s="133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33"/>
      <c r="H708" s="133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33"/>
      <c r="H709" s="133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33"/>
      <c r="H710" s="133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33"/>
      <c r="H711" s="133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33"/>
      <c r="H712" s="133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33"/>
      <c r="H713" s="133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33"/>
      <c r="H714" s="133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33"/>
      <c r="H715" s="133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33"/>
      <c r="H716" s="133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33"/>
      <c r="H717" s="133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33"/>
      <c r="H718" s="133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33"/>
      <c r="H719" s="133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33"/>
      <c r="H720" s="133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33"/>
      <c r="H721" s="133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33"/>
      <c r="H722" s="133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33"/>
      <c r="H723" s="133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33"/>
      <c r="H724" s="133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33"/>
      <c r="H725" s="133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33"/>
      <c r="H726" s="133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33"/>
      <c r="H727" s="133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33"/>
      <c r="H728" s="133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33"/>
      <c r="H729" s="133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33"/>
      <c r="H730" s="133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33"/>
      <c r="H731" s="133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33"/>
      <c r="H732" s="133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33"/>
      <c r="H733" s="133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33"/>
      <c r="H734" s="133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33"/>
      <c r="H735" s="133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33"/>
      <c r="H736" s="133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33"/>
      <c r="H737" s="133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33"/>
      <c r="H738" s="133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33"/>
      <c r="H739" s="133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33"/>
      <c r="H740" s="133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33"/>
      <c r="H741" s="133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33"/>
      <c r="H742" s="133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33"/>
      <c r="H743" s="133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33"/>
      <c r="H744" s="133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33"/>
      <c r="H745" s="133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33"/>
      <c r="H746" s="133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33"/>
      <c r="H747" s="133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33"/>
      <c r="H748" s="133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33"/>
      <c r="H749" s="133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33"/>
      <c r="H750" s="133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33"/>
      <c r="H751" s="133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33"/>
      <c r="H752" s="133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33"/>
      <c r="H753" s="133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33"/>
      <c r="H754" s="133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33"/>
      <c r="H755" s="133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33"/>
      <c r="H756" s="133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33"/>
      <c r="H757" s="133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33"/>
      <c r="H758" s="133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33"/>
      <c r="H759" s="133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33"/>
      <c r="H760" s="133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33"/>
      <c r="H761" s="133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33"/>
      <c r="H762" s="133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33"/>
      <c r="H763" s="133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33"/>
      <c r="H764" s="133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33"/>
      <c r="H765" s="133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33"/>
      <c r="H766" s="133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33"/>
      <c r="H767" s="133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33"/>
      <c r="H768" s="133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33"/>
      <c r="H769" s="133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33"/>
      <c r="H770" s="133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33"/>
      <c r="H771" s="133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33"/>
      <c r="H772" s="133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33"/>
      <c r="H773" s="133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33"/>
      <c r="H774" s="133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33"/>
      <c r="H775" s="133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33"/>
      <c r="H776" s="133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33"/>
      <c r="H777" s="133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33"/>
      <c r="H778" s="133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33"/>
      <c r="H779" s="133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33"/>
      <c r="H780" s="133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33"/>
      <c r="H781" s="133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33"/>
      <c r="H782" s="133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33"/>
      <c r="H783" s="133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33"/>
      <c r="H784" s="133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33"/>
      <c r="H785" s="133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33"/>
      <c r="H786" s="133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33"/>
      <c r="H787" s="133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33"/>
      <c r="H788" s="133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33"/>
      <c r="H789" s="133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33"/>
      <c r="H790" s="133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33"/>
      <c r="H791" s="133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33"/>
      <c r="H792" s="133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33"/>
      <c r="H793" s="133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33"/>
      <c r="H794" s="133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33"/>
      <c r="H795" s="133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33"/>
      <c r="H796" s="133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33"/>
      <c r="H797" s="133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33"/>
      <c r="H798" s="133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33"/>
      <c r="H799" s="133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33"/>
      <c r="H800" s="133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33"/>
      <c r="H801" s="133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33"/>
      <c r="H802" s="133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33"/>
      <c r="H803" s="133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33"/>
      <c r="H804" s="133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33"/>
      <c r="H805" s="133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33"/>
      <c r="H806" s="133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33"/>
      <c r="H807" s="133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33"/>
      <c r="H808" s="133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33"/>
      <c r="H809" s="133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33"/>
      <c r="H810" s="133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33"/>
      <c r="H811" s="133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33"/>
      <c r="H812" s="133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33"/>
      <c r="H813" s="133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33"/>
      <c r="H814" s="133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33"/>
      <c r="H815" s="133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33"/>
      <c r="H816" s="133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33"/>
      <c r="H817" s="133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33"/>
      <c r="H818" s="133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33"/>
      <c r="H819" s="133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33"/>
      <c r="H820" s="133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33"/>
      <c r="H821" s="133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33"/>
      <c r="H822" s="133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33"/>
      <c r="H823" s="133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33"/>
      <c r="H824" s="133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33"/>
      <c r="H825" s="133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33"/>
      <c r="H826" s="133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33"/>
      <c r="H827" s="133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33"/>
      <c r="H828" s="133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33"/>
      <c r="H829" s="133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33"/>
      <c r="H830" s="133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33"/>
      <c r="H831" s="133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33"/>
      <c r="H832" s="133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33"/>
      <c r="H833" s="133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33"/>
      <c r="H834" s="133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33"/>
      <c r="H835" s="133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33"/>
      <c r="H836" s="133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33"/>
      <c r="H837" s="133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33"/>
      <c r="H838" s="133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33"/>
      <c r="H839" s="133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33"/>
      <c r="H840" s="133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33"/>
      <c r="H841" s="133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33"/>
      <c r="H842" s="133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33"/>
      <c r="H843" s="133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33"/>
      <c r="H844" s="133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33"/>
      <c r="H845" s="133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33"/>
      <c r="H846" s="133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33"/>
      <c r="H847" s="133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33"/>
      <c r="H848" s="133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33"/>
      <c r="H849" s="133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33"/>
      <c r="H850" s="133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33"/>
      <c r="H851" s="133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33"/>
      <c r="H852" s="133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33"/>
      <c r="H853" s="133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33"/>
      <c r="H854" s="133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33"/>
      <c r="H855" s="133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33"/>
      <c r="H856" s="133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33"/>
      <c r="H857" s="133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33"/>
      <c r="H858" s="133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33"/>
      <c r="H859" s="133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33"/>
      <c r="H860" s="133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33"/>
      <c r="H861" s="133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33"/>
      <c r="H862" s="133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33"/>
      <c r="H863" s="133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33"/>
      <c r="H864" s="133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33"/>
      <c r="H865" s="133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33"/>
      <c r="H866" s="133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33"/>
      <c r="H867" s="133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33"/>
      <c r="H868" s="133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33"/>
      <c r="H869" s="133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33"/>
      <c r="H870" s="133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33"/>
      <c r="H871" s="133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33"/>
      <c r="H872" s="133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33"/>
      <c r="H873" s="133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33"/>
      <c r="H874" s="133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33"/>
      <c r="H875" s="133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33"/>
      <c r="H876" s="133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33"/>
      <c r="H877" s="133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33"/>
      <c r="H878" s="133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33"/>
      <c r="H879" s="133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33"/>
      <c r="H880" s="133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33"/>
      <c r="H881" s="133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33"/>
      <c r="H882" s="133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33"/>
      <c r="H883" s="133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33"/>
      <c r="H884" s="133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33"/>
      <c r="H885" s="133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33"/>
      <c r="H886" s="133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33"/>
      <c r="H887" s="133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33"/>
      <c r="H888" s="133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33"/>
      <c r="H889" s="133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33"/>
      <c r="H890" s="133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33"/>
      <c r="H891" s="133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33"/>
      <c r="H892" s="133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33"/>
      <c r="H893" s="133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33"/>
      <c r="H894" s="133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33"/>
      <c r="H895" s="133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33"/>
      <c r="H896" s="133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33"/>
      <c r="H897" s="133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33"/>
      <c r="H898" s="133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33"/>
      <c r="H899" s="133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33"/>
      <c r="H900" s="133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33"/>
      <c r="H901" s="133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33"/>
      <c r="H902" s="133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33"/>
      <c r="H903" s="133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33"/>
      <c r="H904" s="133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33"/>
      <c r="H905" s="133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33"/>
      <c r="H906" s="133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33"/>
      <c r="H907" s="133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33"/>
      <c r="H908" s="133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33"/>
      <c r="H909" s="133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33"/>
      <c r="H910" s="133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33"/>
      <c r="H911" s="133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33"/>
      <c r="H912" s="133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33"/>
      <c r="H913" s="133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33"/>
      <c r="H914" s="133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33"/>
      <c r="H915" s="133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33"/>
      <c r="H916" s="133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33"/>
      <c r="H917" s="133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33"/>
      <c r="H918" s="133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33"/>
      <c r="H919" s="133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33"/>
      <c r="H920" s="133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33"/>
      <c r="H921" s="133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33"/>
      <c r="H922" s="133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33"/>
      <c r="H923" s="133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33"/>
      <c r="H924" s="133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33"/>
      <c r="H925" s="133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33"/>
      <c r="H926" s="133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33"/>
      <c r="H927" s="133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33"/>
      <c r="H928" s="133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33"/>
      <c r="H929" s="133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33"/>
      <c r="H930" s="133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33"/>
      <c r="H931" s="133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33"/>
      <c r="H932" s="133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33"/>
      <c r="H933" s="133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33"/>
      <c r="H934" s="133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33"/>
      <c r="H935" s="133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33"/>
      <c r="H936" s="133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33"/>
      <c r="H937" s="133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33"/>
      <c r="H938" s="133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33"/>
      <c r="H939" s="133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33"/>
      <c r="H940" s="133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33"/>
      <c r="H941" s="133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33"/>
      <c r="H942" s="133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33"/>
      <c r="H943" s="133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33"/>
      <c r="H944" s="133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33"/>
      <c r="H945" s="133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33"/>
      <c r="H946" s="133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33"/>
      <c r="H947" s="133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33"/>
      <c r="H948" s="133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33"/>
      <c r="H949" s="133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33"/>
      <c r="H950" s="133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33"/>
      <c r="H951" s="133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33"/>
      <c r="H952" s="133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33"/>
      <c r="H953" s="133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33"/>
      <c r="H954" s="133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33"/>
      <c r="H955" s="133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33"/>
      <c r="H956" s="133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33"/>
      <c r="H957" s="133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33"/>
      <c r="H958" s="133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33"/>
      <c r="H959" s="133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33"/>
      <c r="H960" s="133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33"/>
      <c r="H961" s="133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33"/>
      <c r="H962" s="133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33"/>
      <c r="H963" s="133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33"/>
      <c r="H964" s="133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33"/>
      <c r="H965" s="133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33"/>
      <c r="H966" s="133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33"/>
      <c r="H967" s="133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33"/>
      <c r="H968" s="133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33"/>
      <c r="H969" s="133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33"/>
      <c r="H970" s="133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33"/>
      <c r="H971" s="133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33"/>
      <c r="H972" s="133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33"/>
      <c r="H973" s="133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33"/>
      <c r="H974" s="133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33"/>
      <c r="H975" s="133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33"/>
      <c r="H976" s="133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33"/>
      <c r="H977" s="133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33"/>
      <c r="H978" s="133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33"/>
      <c r="H979" s="133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33"/>
      <c r="H980" s="133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33"/>
      <c r="H981" s="133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33"/>
      <c r="H982" s="133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33"/>
      <c r="H983" s="133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33"/>
      <c r="H984" s="133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33"/>
      <c r="H985" s="133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33"/>
      <c r="H986" s="133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33"/>
      <c r="H987" s="133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33"/>
      <c r="H988" s="133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33"/>
      <c r="H989" s="133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33"/>
      <c r="H990" s="133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33"/>
      <c r="H991" s="133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33"/>
      <c r="H992" s="133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33"/>
      <c r="H993" s="133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33"/>
      <c r="H994" s="133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33"/>
      <c r="H995" s="133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A996" s="15"/>
      <c r="B996" s="15"/>
      <c r="C996" s="15"/>
      <c r="D996" s="15"/>
      <c r="E996" s="15"/>
      <c r="F996" s="15"/>
      <c r="G996" s="133"/>
      <c r="H996" s="133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>
      <c r="A997" s="15"/>
      <c r="B997" s="15"/>
      <c r="C997" s="15"/>
      <c r="D997" s="15"/>
      <c r="E997" s="15"/>
      <c r="F997" s="15"/>
      <c r="G997" s="133"/>
      <c r="H997" s="133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>
      <c r="A998" s="15"/>
      <c r="B998" s="15"/>
      <c r="C998" s="15"/>
      <c r="D998" s="15"/>
      <c r="E998" s="15"/>
      <c r="F998" s="15"/>
      <c r="G998" s="133"/>
      <c r="H998" s="133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>
      <c r="A999" s="15"/>
      <c r="B999" s="15"/>
      <c r="C999" s="15"/>
      <c r="D999" s="15"/>
      <c r="E999" s="15"/>
      <c r="F999" s="15"/>
      <c r="G999" s="133"/>
      <c r="H999" s="133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>
      <c r="A1000" s="15"/>
      <c r="B1000" s="15"/>
      <c r="C1000" s="15"/>
      <c r="D1000" s="15"/>
      <c r="E1000" s="15"/>
      <c r="F1000" s="15"/>
      <c r="G1000" s="133"/>
      <c r="H1000" s="133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  <row r="1001">
      <c r="A1001" s="15"/>
      <c r="B1001" s="15"/>
      <c r="C1001" s="15"/>
      <c r="D1001" s="15"/>
      <c r="E1001" s="15"/>
      <c r="F1001" s="15"/>
      <c r="G1001" s="133"/>
      <c r="H1001" s="133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</row>
    <row r="1002">
      <c r="A1002" s="15"/>
      <c r="B1002" s="15"/>
      <c r="C1002" s="15"/>
      <c r="D1002" s="15"/>
      <c r="E1002" s="15"/>
      <c r="F1002" s="15"/>
      <c r="G1002" s="133"/>
      <c r="H1002" s="133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</row>
    <row r="1003">
      <c r="A1003" s="15"/>
      <c r="B1003" s="15"/>
      <c r="C1003" s="15"/>
      <c r="D1003" s="15"/>
      <c r="E1003" s="15"/>
      <c r="F1003" s="15"/>
      <c r="G1003" s="133"/>
      <c r="H1003" s="133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</row>
    <row r="1004">
      <c r="A1004" s="15"/>
      <c r="B1004" s="15"/>
      <c r="C1004" s="15"/>
      <c r="D1004" s="15"/>
      <c r="E1004" s="15"/>
      <c r="F1004" s="15"/>
      <c r="G1004" s="133"/>
      <c r="H1004" s="133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</row>
    <row r="1005">
      <c r="A1005" s="15"/>
      <c r="B1005" s="15"/>
      <c r="C1005" s="15"/>
      <c r="D1005" s="15"/>
      <c r="E1005" s="15"/>
      <c r="F1005" s="15"/>
      <c r="G1005" s="133"/>
      <c r="H1005" s="133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</row>
    <row r="1006">
      <c r="A1006" s="15"/>
      <c r="B1006" s="15"/>
      <c r="C1006" s="15"/>
      <c r="D1006" s="15"/>
      <c r="E1006" s="15"/>
      <c r="F1006" s="15"/>
      <c r="G1006" s="133"/>
      <c r="H1006" s="133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</row>
    <row r="1007">
      <c r="A1007" s="15"/>
      <c r="B1007" s="15"/>
      <c r="C1007" s="15"/>
      <c r="D1007" s="15"/>
      <c r="E1007" s="15"/>
      <c r="F1007" s="15"/>
      <c r="G1007" s="133"/>
      <c r="H1007" s="133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</row>
    <row r="1008">
      <c r="A1008" s="15"/>
      <c r="B1008" s="15"/>
      <c r="C1008" s="15"/>
      <c r="D1008" s="15"/>
      <c r="E1008" s="15"/>
      <c r="F1008" s="15"/>
      <c r="G1008" s="133"/>
      <c r="H1008" s="133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</row>
    <row r="1009">
      <c r="A1009" s="15"/>
      <c r="B1009" s="15"/>
      <c r="C1009" s="15"/>
      <c r="D1009" s="15"/>
      <c r="E1009" s="15"/>
      <c r="F1009" s="15"/>
      <c r="G1009" s="133"/>
      <c r="H1009" s="133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</row>
    <row r="1010">
      <c r="A1010" s="15"/>
      <c r="B1010" s="15"/>
      <c r="C1010" s="15"/>
      <c r="D1010" s="15"/>
      <c r="E1010" s="15"/>
      <c r="F1010" s="15"/>
      <c r="G1010" s="133"/>
      <c r="H1010" s="133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</row>
    <row r="1011">
      <c r="A1011" s="15"/>
      <c r="B1011" s="15"/>
      <c r="C1011" s="15"/>
      <c r="D1011" s="15"/>
      <c r="E1011" s="15"/>
      <c r="F1011" s="15"/>
      <c r="G1011" s="133"/>
      <c r="H1011" s="133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</row>
    <row r="1012">
      <c r="A1012" s="15"/>
      <c r="B1012" s="15"/>
      <c r="C1012" s="15"/>
      <c r="D1012" s="15"/>
      <c r="E1012" s="15"/>
      <c r="F1012" s="15"/>
      <c r="G1012" s="133"/>
      <c r="H1012" s="133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</row>
    <row r="1013">
      <c r="A1013" s="15"/>
      <c r="B1013" s="15"/>
      <c r="C1013" s="15"/>
      <c r="D1013" s="15"/>
      <c r="E1013" s="15"/>
      <c r="F1013" s="15"/>
      <c r="G1013" s="133"/>
      <c r="H1013" s="133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</row>
    <row r="1014">
      <c r="A1014" s="15"/>
      <c r="B1014" s="15"/>
      <c r="C1014" s="15"/>
      <c r="D1014" s="15"/>
      <c r="E1014" s="15"/>
      <c r="F1014" s="15"/>
      <c r="G1014" s="133"/>
      <c r="H1014" s="133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</row>
    <row r="1015">
      <c r="A1015" s="15"/>
      <c r="B1015" s="15"/>
      <c r="C1015" s="15"/>
      <c r="D1015" s="15"/>
      <c r="E1015" s="15"/>
      <c r="F1015" s="15"/>
      <c r="G1015" s="133"/>
      <c r="H1015" s="133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</row>
    <row r="1016">
      <c r="A1016" s="15"/>
      <c r="B1016" s="15"/>
      <c r="C1016" s="15"/>
      <c r="D1016" s="15"/>
      <c r="E1016" s="15"/>
      <c r="F1016" s="15"/>
      <c r="G1016" s="133"/>
      <c r="H1016" s="133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</row>
    <row r="1017">
      <c r="A1017" s="15"/>
      <c r="B1017" s="15"/>
      <c r="C1017" s="15"/>
      <c r="D1017" s="15"/>
      <c r="E1017" s="15"/>
      <c r="F1017" s="15"/>
      <c r="G1017" s="133"/>
      <c r="H1017" s="133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</row>
    <row r="1018">
      <c r="A1018" s="15"/>
      <c r="B1018" s="15"/>
      <c r="C1018" s="15"/>
      <c r="D1018" s="15"/>
      <c r="E1018" s="15"/>
      <c r="F1018" s="15"/>
      <c r="G1018" s="133"/>
      <c r="H1018" s="133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</row>
    <row r="1019">
      <c r="A1019" s="15"/>
      <c r="B1019" s="15"/>
      <c r="C1019" s="15"/>
      <c r="D1019" s="15"/>
      <c r="E1019" s="15"/>
      <c r="F1019" s="15"/>
      <c r="G1019" s="133"/>
      <c r="H1019" s="133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</row>
    <row r="1020">
      <c r="A1020" s="15"/>
      <c r="B1020" s="15"/>
      <c r="C1020" s="15"/>
      <c r="D1020" s="15"/>
      <c r="E1020" s="15"/>
      <c r="F1020" s="15"/>
      <c r="G1020" s="133"/>
      <c r="H1020" s="133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</row>
    <row r="1021">
      <c r="A1021" s="15"/>
      <c r="B1021" s="15"/>
      <c r="C1021" s="15"/>
      <c r="D1021" s="15"/>
      <c r="E1021" s="15"/>
      <c r="F1021" s="15"/>
      <c r="G1021" s="133"/>
      <c r="H1021" s="133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</row>
    <row r="1022">
      <c r="A1022" s="15"/>
      <c r="B1022" s="15"/>
      <c r="C1022" s="15"/>
      <c r="D1022" s="15"/>
      <c r="E1022" s="15"/>
      <c r="F1022" s="15"/>
      <c r="G1022" s="133"/>
      <c r="H1022" s="133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</row>
    <row r="1023">
      <c r="A1023" s="15"/>
      <c r="B1023" s="15"/>
      <c r="C1023" s="15"/>
      <c r="D1023" s="15"/>
      <c r="E1023" s="15"/>
      <c r="F1023" s="15"/>
      <c r="G1023" s="133"/>
      <c r="H1023" s="133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</row>
    <row r="1024">
      <c r="A1024" s="15"/>
      <c r="B1024" s="15"/>
      <c r="C1024" s="15"/>
      <c r="D1024" s="15"/>
      <c r="E1024" s="15"/>
      <c r="F1024" s="15"/>
      <c r="G1024" s="133"/>
      <c r="H1024" s="133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</row>
    <row r="1025">
      <c r="A1025" s="15"/>
      <c r="B1025" s="15"/>
      <c r="C1025" s="15"/>
      <c r="D1025" s="15"/>
      <c r="E1025" s="15"/>
      <c r="F1025" s="15"/>
      <c r="G1025" s="133"/>
      <c r="H1025" s="133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</row>
    <row r="1026">
      <c r="A1026" s="15"/>
      <c r="B1026" s="15"/>
      <c r="C1026" s="15"/>
      <c r="D1026" s="15"/>
      <c r="E1026" s="15"/>
      <c r="F1026" s="15"/>
      <c r="G1026" s="133"/>
      <c r="H1026" s="133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</row>
    <row r="1027">
      <c r="A1027" s="15"/>
      <c r="B1027" s="15"/>
      <c r="C1027" s="15"/>
      <c r="D1027" s="15"/>
      <c r="E1027" s="15"/>
      <c r="F1027" s="15"/>
      <c r="G1027" s="133"/>
      <c r="H1027" s="133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</row>
    <row r="1028">
      <c r="A1028" s="15"/>
      <c r="B1028" s="15"/>
      <c r="C1028" s="15"/>
      <c r="D1028" s="15"/>
      <c r="E1028" s="15"/>
      <c r="F1028" s="15"/>
      <c r="G1028" s="133"/>
      <c r="H1028" s="133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</row>
    <row r="1029">
      <c r="A1029" s="15"/>
      <c r="B1029" s="15"/>
      <c r="C1029" s="15"/>
      <c r="D1029" s="15"/>
      <c r="E1029" s="15"/>
      <c r="F1029" s="15"/>
      <c r="G1029" s="133"/>
      <c r="H1029" s="133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</row>
    <row r="1030">
      <c r="A1030" s="15"/>
      <c r="B1030" s="15"/>
      <c r="C1030" s="15"/>
      <c r="D1030" s="15"/>
      <c r="E1030" s="15"/>
      <c r="F1030" s="15"/>
      <c r="G1030" s="133"/>
      <c r="H1030" s="133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</row>
  </sheetData>
  <mergeCells count="9">
    <mergeCell ref="H5:H7"/>
    <mergeCell ref="H8:H9"/>
    <mergeCell ref="B2:J2"/>
    <mergeCell ref="B3:J3"/>
    <mergeCell ref="B5:B7"/>
    <mergeCell ref="C5:C7"/>
    <mergeCell ref="J5:J7"/>
    <mergeCell ref="B8:B9"/>
    <mergeCell ref="C8:C9"/>
  </mergeCells>
  <printOptions gridLines="1" horizontalCentered="1" vertic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27.13"/>
    <col customWidth="1" min="4" max="4" width="35.25"/>
    <col customWidth="1" min="5" max="5" width="86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317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 t="s">
        <v>61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39" t="s">
        <v>319</v>
      </c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320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39" t="s">
        <v>322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 t="s">
        <v>324</v>
      </c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 t="s">
        <v>326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328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5"/>
      <c r="B13" s="141">
        <v>44980.0</v>
      </c>
      <c r="C13" s="142" t="s">
        <v>331</v>
      </c>
      <c r="D13" s="143"/>
      <c r="E13" s="142" t="s">
        <v>332</v>
      </c>
      <c r="F13" s="76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41">
        <v>45168.0</v>
      </c>
      <c r="C14" s="142" t="s">
        <v>333</v>
      </c>
      <c r="D14" s="142" t="s">
        <v>334</v>
      </c>
      <c r="E14" s="142" t="s">
        <v>335</v>
      </c>
      <c r="F14" s="76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41">
        <v>45182.0</v>
      </c>
      <c r="C15" s="142" t="s">
        <v>333</v>
      </c>
      <c r="D15" s="142" t="s">
        <v>334</v>
      </c>
      <c r="E15" s="142" t="s">
        <v>336</v>
      </c>
      <c r="F15" s="76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41">
        <v>45182.0</v>
      </c>
      <c r="C16" s="142" t="s">
        <v>333</v>
      </c>
      <c r="D16" s="142" t="s">
        <v>334</v>
      </c>
      <c r="E16" s="142" t="s">
        <v>337</v>
      </c>
      <c r="F16" s="76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41">
        <v>45182.0</v>
      </c>
      <c r="C17" s="142" t="s">
        <v>333</v>
      </c>
      <c r="D17" s="142" t="s">
        <v>334</v>
      </c>
      <c r="E17" s="142" t="s">
        <v>338</v>
      </c>
      <c r="F17" s="76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41">
        <v>45182.0</v>
      </c>
      <c r="C18" s="142" t="s">
        <v>333</v>
      </c>
      <c r="D18" s="142" t="s">
        <v>334</v>
      </c>
      <c r="E18" s="142" t="s">
        <v>339</v>
      </c>
      <c r="F18" s="76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41">
        <v>45198.0</v>
      </c>
      <c r="C19" s="142" t="s">
        <v>333</v>
      </c>
      <c r="D19" s="142" t="s">
        <v>334</v>
      </c>
      <c r="E19" s="142" t="s">
        <v>340</v>
      </c>
      <c r="F19" s="76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41">
        <v>45198.0</v>
      </c>
      <c r="C20" s="142" t="s">
        <v>333</v>
      </c>
      <c r="D20" s="142" t="s">
        <v>334</v>
      </c>
      <c r="E20" s="142" t="s">
        <v>341</v>
      </c>
      <c r="F20" s="76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41">
        <v>45198.0</v>
      </c>
      <c r="C21" s="142" t="s">
        <v>333</v>
      </c>
      <c r="D21" s="142" t="s">
        <v>334</v>
      </c>
      <c r="E21" s="142" t="s">
        <v>342</v>
      </c>
      <c r="F21" s="76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41">
        <v>45198.0</v>
      </c>
      <c r="C22" s="142" t="s">
        <v>333</v>
      </c>
      <c r="D22" s="142" t="s">
        <v>334</v>
      </c>
      <c r="E22" s="142" t="s">
        <v>343</v>
      </c>
      <c r="F22" s="76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41">
        <v>45208.0</v>
      </c>
      <c r="C23" s="142" t="s">
        <v>344</v>
      </c>
      <c r="D23" s="143"/>
      <c r="E23" s="142" t="s">
        <v>345</v>
      </c>
      <c r="F23" s="76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41">
        <v>45210.0</v>
      </c>
      <c r="C24" s="142" t="s">
        <v>346</v>
      </c>
      <c r="D24" s="142" t="s">
        <v>347</v>
      </c>
      <c r="E24" s="142" t="s">
        <v>348</v>
      </c>
      <c r="F24" s="76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41">
        <v>45210.0</v>
      </c>
      <c r="C25" s="142" t="s">
        <v>346</v>
      </c>
      <c r="D25" s="142" t="s">
        <v>347</v>
      </c>
      <c r="E25" s="142" t="s">
        <v>349</v>
      </c>
      <c r="F25" s="76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41">
        <v>45211.0</v>
      </c>
      <c r="C26" s="142" t="s">
        <v>346</v>
      </c>
      <c r="D26" s="142" t="s">
        <v>347</v>
      </c>
      <c r="E26" s="142" t="s">
        <v>350</v>
      </c>
      <c r="F26" s="76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41">
        <v>45229.0</v>
      </c>
      <c r="C27" s="142" t="s">
        <v>346</v>
      </c>
      <c r="D27" s="142" t="s">
        <v>347</v>
      </c>
      <c r="E27" s="142" t="s">
        <v>351</v>
      </c>
      <c r="F27" s="76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41">
        <v>45264.0</v>
      </c>
      <c r="C28" s="142" t="s">
        <v>346</v>
      </c>
      <c r="D28" s="142" t="s">
        <v>347</v>
      </c>
      <c r="E28" s="142" t="s">
        <v>352</v>
      </c>
      <c r="F28" s="76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41">
        <v>45273.0</v>
      </c>
      <c r="C29" s="142" t="s">
        <v>346</v>
      </c>
      <c r="D29" s="142" t="s">
        <v>347</v>
      </c>
      <c r="E29" s="142" t="s">
        <v>353</v>
      </c>
      <c r="F29" s="76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41">
        <v>45337.0</v>
      </c>
      <c r="C30" s="142" t="s">
        <v>344</v>
      </c>
      <c r="D30" s="142" t="s">
        <v>354</v>
      </c>
      <c r="E30" s="142" t="s">
        <v>355</v>
      </c>
      <c r="F30" s="76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41">
        <v>45419.0</v>
      </c>
      <c r="C31" s="142"/>
      <c r="D31" s="142"/>
      <c r="E31" s="142" t="s">
        <v>356</v>
      </c>
      <c r="F31" s="76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41">
        <v>45440.0</v>
      </c>
      <c r="C32" s="142" t="s">
        <v>357</v>
      </c>
      <c r="D32" s="142" t="s">
        <v>358</v>
      </c>
      <c r="E32" s="142" t="s">
        <v>359</v>
      </c>
      <c r="F32" s="76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41">
        <v>45440.0</v>
      </c>
      <c r="C33" s="142" t="s">
        <v>357</v>
      </c>
      <c r="D33" s="142" t="s">
        <v>358</v>
      </c>
      <c r="E33" s="142" t="s">
        <v>360</v>
      </c>
      <c r="F33" s="76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41">
        <v>45440.0</v>
      </c>
      <c r="C34" s="142" t="s">
        <v>357</v>
      </c>
      <c r="D34" s="142" t="s">
        <v>358</v>
      </c>
      <c r="E34" s="142" t="s">
        <v>361</v>
      </c>
      <c r="F34" s="76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41">
        <v>45440.0</v>
      </c>
      <c r="C35" s="142" t="s">
        <v>357</v>
      </c>
      <c r="D35" s="142" t="s">
        <v>358</v>
      </c>
      <c r="E35" s="142" t="s">
        <v>362</v>
      </c>
      <c r="F35" s="76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41">
        <v>45440.0</v>
      </c>
      <c r="C36" s="142" t="s">
        <v>357</v>
      </c>
      <c r="D36" s="142" t="s">
        <v>358</v>
      </c>
      <c r="E36" s="142" t="s">
        <v>363</v>
      </c>
      <c r="F36" s="76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41">
        <v>45440.0</v>
      </c>
      <c r="C37" s="142" t="s">
        <v>357</v>
      </c>
      <c r="D37" s="142" t="s">
        <v>358</v>
      </c>
      <c r="E37" s="142" t="s">
        <v>364</v>
      </c>
      <c r="F37" s="76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41">
        <v>45440.0</v>
      </c>
      <c r="C38" s="142" t="s">
        <v>357</v>
      </c>
      <c r="D38" s="142" t="s">
        <v>358</v>
      </c>
      <c r="E38" s="142" t="s">
        <v>365</v>
      </c>
      <c r="F38" s="76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41">
        <v>45440.0</v>
      </c>
      <c r="C39" s="142" t="s">
        <v>358</v>
      </c>
      <c r="D39" s="142" t="s">
        <v>366</v>
      </c>
      <c r="E39" s="142" t="s">
        <v>367</v>
      </c>
      <c r="F39" s="76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41">
        <v>45441.0</v>
      </c>
      <c r="C40" s="143"/>
      <c r="D40" s="143"/>
      <c r="E40" s="142" t="s">
        <v>368</v>
      </c>
      <c r="F40" s="76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41">
        <v>45457.0</v>
      </c>
      <c r="C41" s="142"/>
      <c r="D41" s="142"/>
      <c r="E41" s="142" t="s">
        <v>369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41">
        <v>45500.0</v>
      </c>
      <c r="C42" s="142" t="s">
        <v>370</v>
      </c>
      <c r="D42" s="142" t="s">
        <v>24</v>
      </c>
      <c r="E42" s="142" t="s">
        <v>371</v>
      </c>
      <c r="F42" s="76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41">
        <v>45500.0</v>
      </c>
      <c r="C43" s="142" t="s">
        <v>346</v>
      </c>
      <c r="D43" s="142" t="s">
        <v>372</v>
      </c>
      <c r="E43" s="142" t="s">
        <v>373</v>
      </c>
      <c r="F43" s="76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41">
        <v>45500.0</v>
      </c>
      <c r="C44" s="142" t="s">
        <v>346</v>
      </c>
      <c r="D44" s="142" t="s">
        <v>372</v>
      </c>
      <c r="E44" s="142" t="s">
        <v>374</v>
      </c>
      <c r="F44" s="76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41">
        <v>45523.0</v>
      </c>
      <c r="C45" s="142" t="s">
        <v>375</v>
      </c>
      <c r="D45" s="142" t="s">
        <v>376</v>
      </c>
      <c r="E45" s="142" t="s">
        <v>377</v>
      </c>
      <c r="F45" s="76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41">
        <v>45523.0</v>
      </c>
      <c r="C46" s="142"/>
      <c r="D46" s="142"/>
      <c r="E46" s="142" t="s">
        <v>378</v>
      </c>
      <c r="F46" s="76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41">
        <v>45524.0</v>
      </c>
      <c r="C47" s="142" t="s">
        <v>375</v>
      </c>
      <c r="D47" s="142" t="s">
        <v>376</v>
      </c>
      <c r="E47" s="142" t="s">
        <v>379</v>
      </c>
      <c r="F47" s="76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41">
        <v>45531.0</v>
      </c>
      <c r="C48" s="142" t="s">
        <v>380</v>
      </c>
      <c r="D48" s="142" t="s">
        <v>381</v>
      </c>
      <c r="E48" s="142" t="s">
        <v>382</v>
      </c>
      <c r="F48" s="76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41">
        <v>45531.0</v>
      </c>
      <c r="C49" s="142" t="s">
        <v>383</v>
      </c>
      <c r="D49" s="142" t="s">
        <v>384</v>
      </c>
      <c r="E49" s="142" t="s">
        <v>385</v>
      </c>
      <c r="F49" s="76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41">
        <v>45531.0</v>
      </c>
      <c r="C50" s="142" t="s">
        <v>386</v>
      </c>
      <c r="D50" s="142" t="s">
        <v>24</v>
      </c>
      <c r="E50" s="142" t="s">
        <v>387</v>
      </c>
      <c r="F50" s="76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41">
        <v>45625.0</v>
      </c>
      <c r="C51" s="142" t="s">
        <v>357</v>
      </c>
      <c r="D51" s="142" t="s">
        <v>358</v>
      </c>
      <c r="E51" s="142" t="s">
        <v>388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44" t="s">
        <v>389</v>
      </c>
      <c r="C52" s="4"/>
      <c r="D52" s="4"/>
      <c r="E52" s="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8"/>
      <c r="C53" s="4"/>
      <c r="D53" s="4"/>
      <c r="E53" s="4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38" t="s">
        <v>8</v>
      </c>
      <c r="C54" s="139" t="s">
        <v>61</v>
      </c>
      <c r="D54" s="9"/>
      <c r="E54" s="67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45"/>
      <c r="B55" s="140" t="s">
        <v>318</v>
      </c>
      <c r="C55" s="139" t="s">
        <v>319</v>
      </c>
      <c r="D55" s="9"/>
      <c r="E55" s="67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40" t="s">
        <v>58</v>
      </c>
      <c r="C56" s="139" t="s">
        <v>320</v>
      </c>
      <c r="D56" s="9"/>
      <c r="E56" s="67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40" t="s">
        <v>321</v>
      </c>
      <c r="C57" s="139" t="s">
        <v>322</v>
      </c>
      <c r="D57" s="9"/>
      <c r="E57" s="67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40" t="s">
        <v>323</v>
      </c>
      <c r="C58" s="139" t="s">
        <v>324</v>
      </c>
      <c r="D58" s="9"/>
      <c r="E58" s="67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40" t="s">
        <v>325</v>
      </c>
      <c r="C59" s="139" t="s">
        <v>326</v>
      </c>
      <c r="D59" s="9"/>
      <c r="E59" s="67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40" t="s">
        <v>327</v>
      </c>
      <c r="C60" s="139" t="s">
        <v>328</v>
      </c>
      <c r="D60" s="9"/>
      <c r="E60" s="67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8"/>
      <c r="C61" s="4"/>
      <c r="D61" s="4"/>
      <c r="E61" s="4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40" t="s">
        <v>6</v>
      </c>
      <c r="C62" s="140" t="s">
        <v>329</v>
      </c>
      <c r="D62" s="140" t="s">
        <v>330</v>
      </c>
      <c r="E62" s="140" t="s">
        <v>41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41">
        <v>46106.0</v>
      </c>
      <c r="C63" s="142" t="s">
        <v>390</v>
      </c>
      <c r="D63" s="142" t="s">
        <v>346</v>
      </c>
      <c r="E63" s="142" t="s">
        <v>391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41">
        <v>46109.0</v>
      </c>
      <c r="C64" s="142" t="s">
        <v>199</v>
      </c>
      <c r="D64" s="142" t="s">
        <v>392</v>
      </c>
      <c r="E64" s="142" t="s">
        <v>393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41">
        <v>46121.0</v>
      </c>
      <c r="C65" s="142" t="s">
        <v>394</v>
      </c>
      <c r="D65" s="142" t="s">
        <v>366</v>
      </c>
      <c r="E65" s="142" t="s">
        <v>395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46">
        <v>46132.0</v>
      </c>
      <c r="C66" s="142" t="s">
        <v>346</v>
      </c>
      <c r="D66" s="142" t="s">
        <v>390</v>
      </c>
      <c r="E66" s="142" t="s">
        <v>396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46">
        <v>46177.0</v>
      </c>
      <c r="C67" s="142" t="s">
        <v>397</v>
      </c>
      <c r="D67" s="142" t="s">
        <v>366</v>
      </c>
      <c r="E67" s="142" t="s">
        <v>398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46">
        <v>46200.0</v>
      </c>
      <c r="C68" s="142" t="s">
        <v>399</v>
      </c>
      <c r="D68" s="142" t="s">
        <v>400</v>
      </c>
      <c r="E68" s="142" t="s">
        <v>401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46">
        <v>46213.0</v>
      </c>
      <c r="C69" s="142" t="s">
        <v>358</v>
      </c>
      <c r="D69" s="142" t="s">
        <v>366</v>
      </c>
      <c r="E69" s="142" t="s">
        <v>402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46">
        <v>46225.0</v>
      </c>
      <c r="C70" s="142" t="s">
        <v>107</v>
      </c>
      <c r="D70" s="142" t="s">
        <v>403</v>
      </c>
      <c r="E70" s="142" t="s">
        <v>404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47"/>
      <c r="B71" s="146">
        <v>46244.0</v>
      </c>
      <c r="C71" s="142" t="s">
        <v>358</v>
      </c>
      <c r="D71" s="142" t="s">
        <v>366</v>
      </c>
      <c r="E71" s="142" t="s">
        <v>405</v>
      </c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</row>
    <row r="72">
      <c r="A72" s="15"/>
      <c r="B72" s="148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48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48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48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48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48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48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48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48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48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48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48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48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</sheetData>
  <mergeCells count="20">
    <mergeCell ref="B2:E2"/>
    <mergeCell ref="B3:E3"/>
    <mergeCell ref="C4:E4"/>
    <mergeCell ref="C5:E5"/>
    <mergeCell ref="C6:E6"/>
    <mergeCell ref="C7:E7"/>
    <mergeCell ref="C8:E8"/>
    <mergeCell ref="C56:E56"/>
    <mergeCell ref="C57:E57"/>
    <mergeCell ref="C58:E58"/>
    <mergeCell ref="C59:E59"/>
    <mergeCell ref="C60:E60"/>
    <mergeCell ref="B61:E61"/>
    <mergeCell ref="C9:E9"/>
    <mergeCell ref="C10:E10"/>
    <mergeCell ref="B11:E11"/>
    <mergeCell ref="B52:E52"/>
    <mergeCell ref="B53:E53"/>
    <mergeCell ref="C54:E54"/>
    <mergeCell ref="C55:E5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8.13"/>
    <col customWidth="1" min="4" max="4" width="38.25"/>
    <col customWidth="1" min="5" max="5" width="9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406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 t="s">
        <v>36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39" t="s">
        <v>319</v>
      </c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320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39" t="s">
        <v>407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 t="s">
        <v>408</v>
      </c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 t="s">
        <v>409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410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/>
      <c r="B13" s="146">
        <v>45050.0</v>
      </c>
      <c r="C13" s="142" t="s">
        <v>411</v>
      </c>
      <c r="D13" s="142" t="s">
        <v>412</v>
      </c>
      <c r="E13" s="142" t="s">
        <v>413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46">
        <v>45081.0</v>
      </c>
      <c r="C14" s="142" t="s">
        <v>375</v>
      </c>
      <c r="D14" s="143"/>
      <c r="E14" s="142" t="s">
        <v>414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46">
        <v>45085.0</v>
      </c>
      <c r="C15" s="142" t="s">
        <v>375</v>
      </c>
      <c r="D15" s="143"/>
      <c r="E15" s="142" t="s">
        <v>415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46">
        <v>45104.0</v>
      </c>
      <c r="C16" s="142" t="s">
        <v>416</v>
      </c>
      <c r="D16" s="143"/>
      <c r="E16" s="142" t="s">
        <v>417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46">
        <v>45135.0</v>
      </c>
      <c r="C17" s="142" t="s">
        <v>346</v>
      </c>
      <c r="D17" s="142" t="s">
        <v>418</v>
      </c>
      <c r="E17" s="142" t="s">
        <v>419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46">
        <v>45147.0</v>
      </c>
      <c r="C18" s="142" t="s">
        <v>420</v>
      </c>
      <c r="D18" s="142" t="s">
        <v>416</v>
      </c>
      <c r="E18" s="142" t="s">
        <v>421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46">
        <v>45147.0</v>
      </c>
      <c r="C19" s="142" t="s">
        <v>420</v>
      </c>
      <c r="D19" s="142" t="s">
        <v>416</v>
      </c>
      <c r="E19" s="142" t="s">
        <v>422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46">
        <v>45147.0</v>
      </c>
      <c r="C20" s="142" t="s">
        <v>420</v>
      </c>
      <c r="D20" s="142" t="s">
        <v>416</v>
      </c>
      <c r="E20" s="142" t="s">
        <v>423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46">
        <v>45147.0</v>
      </c>
      <c r="C21" s="142" t="s">
        <v>420</v>
      </c>
      <c r="D21" s="142" t="s">
        <v>416</v>
      </c>
      <c r="E21" s="142" t="s">
        <v>424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46">
        <v>45147.0</v>
      </c>
      <c r="C22" s="142" t="s">
        <v>420</v>
      </c>
      <c r="D22" s="142" t="s">
        <v>416</v>
      </c>
      <c r="E22" s="142" t="s">
        <v>425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46">
        <v>45147.0</v>
      </c>
      <c r="C23" s="142" t="s">
        <v>420</v>
      </c>
      <c r="D23" s="142" t="s">
        <v>416</v>
      </c>
      <c r="E23" s="142" t="s">
        <v>426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46">
        <v>45180.0</v>
      </c>
      <c r="C24" s="142" t="s">
        <v>427</v>
      </c>
      <c r="D24" s="143"/>
      <c r="E24" s="142" t="s">
        <v>428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46">
        <v>45182.0</v>
      </c>
      <c r="C25" s="142" t="s">
        <v>429</v>
      </c>
      <c r="D25" s="143"/>
      <c r="E25" s="142" t="s">
        <v>430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46">
        <v>45182.0</v>
      </c>
      <c r="C26" s="142" t="s">
        <v>429</v>
      </c>
      <c r="D26" s="143"/>
      <c r="E26" s="142" t="s">
        <v>431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46">
        <v>45182.0</v>
      </c>
      <c r="C27" s="142" t="s">
        <v>429</v>
      </c>
      <c r="D27" s="143"/>
      <c r="E27" s="142" t="s">
        <v>432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46">
        <v>45188.0</v>
      </c>
      <c r="C28" s="142" t="s">
        <v>347</v>
      </c>
      <c r="D28" s="142" t="s">
        <v>433</v>
      </c>
      <c r="E28" s="142" t="s">
        <v>434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46">
        <v>45210.0</v>
      </c>
      <c r="C29" s="142" t="s">
        <v>347</v>
      </c>
      <c r="D29" s="142" t="s">
        <v>433</v>
      </c>
      <c r="E29" s="142" t="s">
        <v>435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46">
        <v>45211.0</v>
      </c>
      <c r="C30" s="142" t="s">
        <v>347</v>
      </c>
      <c r="D30" s="142" t="s">
        <v>433</v>
      </c>
      <c r="E30" s="142" t="s">
        <v>436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46">
        <v>45237.0</v>
      </c>
      <c r="C31" s="142" t="s">
        <v>346</v>
      </c>
      <c r="D31" s="142" t="s">
        <v>437</v>
      </c>
      <c r="E31" s="142" t="s">
        <v>438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46">
        <v>45239.0</v>
      </c>
      <c r="C32" s="142" t="s">
        <v>346</v>
      </c>
      <c r="D32" s="142" t="s">
        <v>437</v>
      </c>
      <c r="E32" s="142" t="s">
        <v>439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46">
        <v>45239.0</v>
      </c>
      <c r="C33" s="142" t="s">
        <v>346</v>
      </c>
      <c r="D33" s="142" t="s">
        <v>437</v>
      </c>
      <c r="E33" s="142" t="s">
        <v>440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46">
        <v>45264.0</v>
      </c>
      <c r="C34" s="142" t="s">
        <v>420</v>
      </c>
      <c r="D34" s="142" t="s">
        <v>416</v>
      </c>
      <c r="E34" s="142" t="s">
        <v>441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46">
        <v>45264.0</v>
      </c>
      <c r="C35" s="142" t="s">
        <v>420</v>
      </c>
      <c r="D35" s="142" t="s">
        <v>416</v>
      </c>
      <c r="E35" s="142" t="s">
        <v>442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46">
        <v>45264.0</v>
      </c>
      <c r="C36" s="142" t="s">
        <v>420</v>
      </c>
      <c r="D36" s="142" t="s">
        <v>416</v>
      </c>
      <c r="E36" s="142" t="s">
        <v>443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46">
        <v>45264.0</v>
      </c>
      <c r="C37" s="142" t="s">
        <v>420</v>
      </c>
      <c r="D37" s="142" t="s">
        <v>416</v>
      </c>
      <c r="E37" s="142" t="s">
        <v>444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46">
        <v>45264.0</v>
      </c>
      <c r="C38" s="142" t="s">
        <v>420</v>
      </c>
      <c r="D38" s="142" t="s">
        <v>416</v>
      </c>
      <c r="E38" s="142" t="s">
        <v>445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46">
        <v>45264.0</v>
      </c>
      <c r="C39" s="142" t="s">
        <v>420</v>
      </c>
      <c r="D39" s="142" t="s">
        <v>416</v>
      </c>
      <c r="E39" s="142" t="s">
        <v>446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46">
        <v>45264.0</v>
      </c>
      <c r="C40" s="142" t="s">
        <v>420</v>
      </c>
      <c r="D40" s="142" t="s">
        <v>416</v>
      </c>
      <c r="E40" s="142" t="s">
        <v>447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46">
        <v>45275.0</v>
      </c>
      <c r="C41" s="142" t="s">
        <v>420</v>
      </c>
      <c r="D41" s="142" t="s">
        <v>416</v>
      </c>
      <c r="E41" s="142" t="s">
        <v>448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46">
        <v>45308.0</v>
      </c>
      <c r="C42" s="142" t="s">
        <v>449</v>
      </c>
      <c r="D42" s="142" t="s">
        <v>450</v>
      </c>
      <c r="E42" s="142" t="s">
        <v>451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46">
        <v>45308.0</v>
      </c>
      <c r="C43" s="142" t="s">
        <v>449</v>
      </c>
      <c r="D43" s="142" t="s">
        <v>450</v>
      </c>
      <c r="E43" s="142" t="s">
        <v>452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46">
        <v>45308.0</v>
      </c>
      <c r="C44" s="142" t="s">
        <v>449</v>
      </c>
      <c r="D44" s="142" t="s">
        <v>450</v>
      </c>
      <c r="E44" s="142" t="s">
        <v>453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46">
        <v>45308.0</v>
      </c>
      <c r="C45" s="142" t="s">
        <v>449</v>
      </c>
      <c r="D45" s="142" t="s">
        <v>450</v>
      </c>
      <c r="E45" s="142" t="s">
        <v>454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46">
        <v>45308.0</v>
      </c>
      <c r="C46" s="142" t="s">
        <v>449</v>
      </c>
      <c r="D46" s="142" t="s">
        <v>450</v>
      </c>
      <c r="E46" s="142" t="s">
        <v>455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46">
        <v>45308.0</v>
      </c>
      <c r="C47" s="142" t="s">
        <v>449</v>
      </c>
      <c r="D47" s="142" t="s">
        <v>450</v>
      </c>
      <c r="E47" s="142" t="s">
        <v>388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46">
        <v>45492.0</v>
      </c>
      <c r="C48" s="142" t="s">
        <v>358</v>
      </c>
      <c r="D48" s="142" t="s">
        <v>366</v>
      </c>
      <c r="E48" s="142" t="s">
        <v>456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46">
        <v>45492.0</v>
      </c>
      <c r="C49" s="142" t="s">
        <v>358</v>
      </c>
      <c r="D49" s="142" t="s">
        <v>366</v>
      </c>
      <c r="E49" s="142" t="s">
        <v>457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46">
        <v>45492.0</v>
      </c>
      <c r="C50" s="142" t="s">
        <v>358</v>
      </c>
      <c r="D50" s="142" t="s">
        <v>366</v>
      </c>
      <c r="E50" s="142" t="s">
        <v>458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36.0" customHeight="1">
      <c r="A51" s="15"/>
      <c r="B51" s="146">
        <v>45492.0</v>
      </c>
      <c r="C51" s="142" t="s">
        <v>358</v>
      </c>
      <c r="D51" s="142" t="s">
        <v>366</v>
      </c>
      <c r="E51" s="142" t="s">
        <v>459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37" t="s">
        <v>460</v>
      </c>
      <c r="C52" s="105"/>
      <c r="D52" s="105"/>
      <c r="E52" s="60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8"/>
      <c r="C53" s="4"/>
      <c r="D53" s="4"/>
      <c r="E53" s="4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38" t="s">
        <v>8</v>
      </c>
      <c r="C54" s="139" t="s">
        <v>36</v>
      </c>
      <c r="D54" s="9"/>
      <c r="E54" s="67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40" t="s">
        <v>318</v>
      </c>
      <c r="C55" s="139" t="s">
        <v>319</v>
      </c>
      <c r="D55" s="9"/>
      <c r="E55" s="67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40" t="s">
        <v>58</v>
      </c>
      <c r="C56" s="139" t="s">
        <v>320</v>
      </c>
      <c r="D56" s="9"/>
      <c r="E56" s="67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40" t="s">
        <v>321</v>
      </c>
      <c r="C57" s="139" t="s">
        <v>407</v>
      </c>
      <c r="D57" s="9"/>
      <c r="E57" s="67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40" t="s">
        <v>323</v>
      </c>
      <c r="C58" s="139" t="s">
        <v>408</v>
      </c>
      <c r="D58" s="9"/>
      <c r="E58" s="67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40" t="s">
        <v>325</v>
      </c>
      <c r="C59" s="139" t="s">
        <v>409</v>
      </c>
      <c r="D59" s="9"/>
      <c r="E59" s="67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40" t="s">
        <v>327</v>
      </c>
      <c r="C60" s="139" t="s">
        <v>410</v>
      </c>
      <c r="D60" s="9"/>
      <c r="E60" s="67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8"/>
      <c r="C61" s="4"/>
      <c r="D61" s="4"/>
      <c r="E61" s="4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40" t="s">
        <v>6</v>
      </c>
      <c r="C62" s="140" t="s">
        <v>329</v>
      </c>
      <c r="D62" s="140" t="s">
        <v>330</v>
      </c>
      <c r="E62" s="140" t="s">
        <v>41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46">
        <v>45674.0</v>
      </c>
      <c r="C63" s="142" t="s">
        <v>358</v>
      </c>
      <c r="D63" s="142" t="s">
        <v>366</v>
      </c>
      <c r="E63" s="142" t="s">
        <v>461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46">
        <v>45674.0</v>
      </c>
      <c r="C64" s="142" t="s">
        <v>358</v>
      </c>
      <c r="D64" s="142" t="s">
        <v>366</v>
      </c>
      <c r="E64" s="142" t="s">
        <v>462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46">
        <v>45873.0</v>
      </c>
      <c r="C65" s="142" t="s">
        <v>449</v>
      </c>
      <c r="D65" s="142" t="s">
        <v>450</v>
      </c>
      <c r="E65" s="142" t="s">
        <v>463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46">
        <v>45939.0</v>
      </c>
      <c r="C66" s="142" t="s">
        <v>464</v>
      </c>
      <c r="D66" s="142" t="s">
        <v>465</v>
      </c>
      <c r="E66" s="142" t="s">
        <v>466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46">
        <v>46039.0</v>
      </c>
      <c r="C67" s="142"/>
      <c r="D67" s="142" t="s">
        <v>331</v>
      </c>
      <c r="E67" s="142" t="s">
        <v>467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46">
        <v>46047.0</v>
      </c>
      <c r="C68" s="142" t="s">
        <v>468</v>
      </c>
      <c r="D68" s="142" t="s">
        <v>357</v>
      </c>
      <c r="E68" s="142" t="s">
        <v>469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46">
        <v>46057.0</v>
      </c>
      <c r="C69" s="142" t="s">
        <v>468</v>
      </c>
      <c r="D69" s="142" t="s">
        <v>357</v>
      </c>
      <c r="E69" s="142" t="s">
        <v>470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46">
        <v>46057.0</v>
      </c>
      <c r="C70" s="142" t="s">
        <v>468</v>
      </c>
      <c r="D70" s="142" t="s">
        <v>357</v>
      </c>
      <c r="E70" s="142" t="s">
        <v>471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46">
        <v>46114.0</v>
      </c>
      <c r="C71" s="142" t="s">
        <v>449</v>
      </c>
      <c r="D71" s="142" t="s">
        <v>450</v>
      </c>
      <c r="E71" s="142" t="s">
        <v>472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46">
        <v>46114.0</v>
      </c>
      <c r="C72" s="142" t="s">
        <v>449</v>
      </c>
      <c r="D72" s="142" t="s">
        <v>450</v>
      </c>
      <c r="E72" s="142" t="s">
        <v>473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46">
        <v>46156.0</v>
      </c>
      <c r="C73" s="142" t="s">
        <v>397</v>
      </c>
      <c r="D73" s="142" t="s">
        <v>474</v>
      </c>
      <c r="E73" s="142" t="s">
        <v>475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46">
        <v>46168.0</v>
      </c>
      <c r="C74" s="142" t="s">
        <v>358</v>
      </c>
      <c r="D74" s="142" t="s">
        <v>366</v>
      </c>
      <c r="E74" s="142" t="s">
        <v>476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46">
        <v>46183.0</v>
      </c>
      <c r="C75" s="142" t="s">
        <v>477</v>
      </c>
      <c r="D75" s="142" t="s">
        <v>366</v>
      </c>
      <c r="E75" s="142" t="s">
        <v>478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46">
        <v>46217.0</v>
      </c>
      <c r="C76" s="142" t="s">
        <v>199</v>
      </c>
      <c r="D76" s="142" t="s">
        <v>392</v>
      </c>
      <c r="E76" s="142" t="s">
        <v>479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46">
        <v>46237.0</v>
      </c>
      <c r="C77" s="142" t="s">
        <v>480</v>
      </c>
      <c r="D77" s="142" t="s">
        <v>481</v>
      </c>
      <c r="E77" s="142" t="s">
        <v>482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46">
        <v>46237.0</v>
      </c>
      <c r="C78" s="142" t="s">
        <v>397</v>
      </c>
      <c r="D78" s="142" t="s">
        <v>366</v>
      </c>
      <c r="E78" s="142" t="s">
        <v>483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46">
        <v>46248.0</v>
      </c>
      <c r="C79" s="142" t="s">
        <v>484</v>
      </c>
      <c r="D79" s="143"/>
      <c r="E79" s="142" t="s">
        <v>485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76" t="s">
        <v>24</v>
      </c>
      <c r="B80" s="146">
        <v>46251.0</v>
      </c>
      <c r="C80" s="142" t="s">
        <v>480</v>
      </c>
      <c r="D80" s="142" t="s">
        <v>481</v>
      </c>
      <c r="E80" s="142" t="s">
        <v>486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48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48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48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48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48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48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48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48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</sheetData>
  <mergeCells count="20">
    <mergeCell ref="B2:E2"/>
    <mergeCell ref="B3:E3"/>
    <mergeCell ref="C4:E4"/>
    <mergeCell ref="C5:E5"/>
    <mergeCell ref="C6:E6"/>
    <mergeCell ref="C7:E7"/>
    <mergeCell ref="C8:E8"/>
    <mergeCell ref="C56:E56"/>
    <mergeCell ref="C57:E57"/>
    <mergeCell ref="C58:E58"/>
    <mergeCell ref="C59:E59"/>
    <mergeCell ref="C60:E60"/>
    <mergeCell ref="B61:E61"/>
    <mergeCell ref="C9:E9"/>
    <mergeCell ref="C10:E10"/>
    <mergeCell ref="B11:E11"/>
    <mergeCell ref="B52:E52"/>
    <mergeCell ref="B53:E53"/>
    <mergeCell ref="C54:E54"/>
    <mergeCell ref="C55:E55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38"/>
    <col customWidth="1" min="4" max="4" width="29.88"/>
    <col customWidth="1" min="5" max="5" width="7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487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 t="s">
        <v>49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39" t="s">
        <v>488</v>
      </c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489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39" t="s">
        <v>490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 t="s">
        <v>491</v>
      </c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 t="s">
        <v>492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328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/>
      <c r="B13" s="141">
        <v>45064.0</v>
      </c>
      <c r="C13" s="142" t="s">
        <v>493</v>
      </c>
      <c r="D13" s="143"/>
      <c r="E13" s="142" t="s">
        <v>494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41">
        <v>45065.0</v>
      </c>
      <c r="C14" s="142" t="s">
        <v>495</v>
      </c>
      <c r="D14" s="142" t="s">
        <v>496</v>
      </c>
      <c r="E14" s="142" t="s">
        <v>497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41">
        <v>45065.0</v>
      </c>
      <c r="C15" s="142" t="s">
        <v>346</v>
      </c>
      <c r="D15" s="143"/>
      <c r="E15" s="142" t="s">
        <v>498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41">
        <v>45065.0</v>
      </c>
      <c r="C16" s="142" t="s">
        <v>495</v>
      </c>
      <c r="D16" s="142" t="s">
        <v>496</v>
      </c>
      <c r="E16" s="142" t="s">
        <v>499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41">
        <v>45066.0</v>
      </c>
      <c r="C17" s="143"/>
      <c r="D17" s="142" t="s">
        <v>500</v>
      </c>
      <c r="E17" s="142" t="s">
        <v>501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41">
        <v>45119.0</v>
      </c>
      <c r="C18" s="142" t="s">
        <v>502</v>
      </c>
      <c r="D18" s="143"/>
      <c r="E18" s="142" t="s">
        <v>503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43"/>
      <c r="C19" s="142" t="s">
        <v>427</v>
      </c>
      <c r="D19" s="143"/>
      <c r="E19" s="142" t="s">
        <v>428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41">
        <v>45184.0</v>
      </c>
      <c r="C20" s="142" t="s">
        <v>504</v>
      </c>
      <c r="D20" s="143"/>
      <c r="E20" s="142" t="s">
        <v>505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41">
        <v>45211.0</v>
      </c>
      <c r="C21" s="142" t="s">
        <v>506</v>
      </c>
      <c r="D21" s="143"/>
      <c r="E21" s="142" t="s">
        <v>507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41">
        <v>45217.0</v>
      </c>
      <c r="C22" s="142" t="s">
        <v>504</v>
      </c>
      <c r="D22" s="143"/>
      <c r="E22" s="142" t="s">
        <v>508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41">
        <v>45217.0</v>
      </c>
      <c r="C23" s="142" t="s">
        <v>433</v>
      </c>
      <c r="D23" s="142" t="s">
        <v>347</v>
      </c>
      <c r="E23" s="142" t="s">
        <v>509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41">
        <v>45252.0</v>
      </c>
      <c r="C24" s="143"/>
      <c r="D24" s="142" t="s">
        <v>510</v>
      </c>
      <c r="E24" s="142" t="s">
        <v>511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43"/>
      <c r="C25" s="142" t="s">
        <v>433</v>
      </c>
      <c r="D25" s="142" t="s">
        <v>347</v>
      </c>
      <c r="E25" s="142" t="s">
        <v>512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41">
        <v>45330.0</v>
      </c>
      <c r="C26" s="142" t="s">
        <v>420</v>
      </c>
      <c r="D26" s="142" t="s">
        <v>513</v>
      </c>
      <c r="E26" s="142" t="s">
        <v>514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41">
        <v>45330.0</v>
      </c>
      <c r="C27" s="142" t="s">
        <v>420</v>
      </c>
      <c r="D27" s="142" t="s">
        <v>513</v>
      </c>
      <c r="E27" s="142" t="s">
        <v>515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41">
        <v>45337.0</v>
      </c>
      <c r="C28" s="142" t="s">
        <v>344</v>
      </c>
      <c r="D28" s="142" t="s">
        <v>354</v>
      </c>
      <c r="E28" s="142" t="s">
        <v>516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41">
        <v>45425.0</v>
      </c>
      <c r="C29" s="142" t="s">
        <v>517</v>
      </c>
      <c r="D29" s="142" t="s">
        <v>449</v>
      </c>
      <c r="E29" s="142" t="s">
        <v>518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41">
        <v>45413.0</v>
      </c>
      <c r="C30" s="142" t="s">
        <v>517</v>
      </c>
      <c r="D30" s="142" t="s">
        <v>449</v>
      </c>
      <c r="E30" s="142" t="s">
        <v>519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41">
        <v>45401.0</v>
      </c>
      <c r="C31" s="142" t="s">
        <v>517</v>
      </c>
      <c r="D31" s="142" t="s">
        <v>449</v>
      </c>
      <c r="E31" s="142" t="s">
        <v>520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41">
        <v>45442.0</v>
      </c>
      <c r="C32" s="142" t="s">
        <v>357</v>
      </c>
      <c r="D32" s="142" t="s">
        <v>358</v>
      </c>
      <c r="E32" s="142" t="s">
        <v>521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41">
        <v>45442.0</v>
      </c>
      <c r="C33" s="142" t="s">
        <v>357</v>
      </c>
      <c r="D33" s="142" t="s">
        <v>358</v>
      </c>
      <c r="E33" s="142" t="s">
        <v>522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41">
        <v>45442.0</v>
      </c>
      <c r="C34" s="142" t="s">
        <v>358</v>
      </c>
      <c r="D34" s="142" t="s">
        <v>366</v>
      </c>
      <c r="E34" s="142" t="s">
        <v>523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41">
        <v>45442.0</v>
      </c>
      <c r="C35" s="142" t="s">
        <v>357</v>
      </c>
      <c r="D35" s="142" t="s">
        <v>358</v>
      </c>
      <c r="E35" s="142" t="s">
        <v>524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41">
        <v>45443.0</v>
      </c>
      <c r="C36" s="143"/>
      <c r="D36" s="143"/>
      <c r="E36" s="142" t="s">
        <v>525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46">
        <v>45630.0</v>
      </c>
      <c r="C37" s="142" t="s">
        <v>358</v>
      </c>
      <c r="D37" s="142" t="s">
        <v>366</v>
      </c>
      <c r="E37" s="142" t="s">
        <v>526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46">
        <v>45630.0</v>
      </c>
      <c r="C38" s="142" t="s">
        <v>527</v>
      </c>
      <c r="D38" s="142" t="s">
        <v>358</v>
      </c>
      <c r="E38" s="142" t="s">
        <v>528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46">
        <v>45630.0</v>
      </c>
      <c r="C39" s="142" t="s">
        <v>358</v>
      </c>
      <c r="D39" s="142" t="s">
        <v>366</v>
      </c>
      <c r="E39" s="142" t="s">
        <v>529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46">
        <v>45707.0</v>
      </c>
      <c r="C40" s="142" t="s">
        <v>358</v>
      </c>
      <c r="D40" s="142" t="s">
        <v>366</v>
      </c>
      <c r="E40" s="142" t="s">
        <v>530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46">
        <v>46036.0</v>
      </c>
      <c r="C41" s="142" t="s">
        <v>358</v>
      </c>
      <c r="D41" s="142" t="s">
        <v>366</v>
      </c>
      <c r="E41" s="142" t="s">
        <v>531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46">
        <v>46036.0</v>
      </c>
      <c r="C42" s="142" t="s">
        <v>358</v>
      </c>
      <c r="D42" s="142" t="s">
        <v>366</v>
      </c>
      <c r="E42" s="142" t="s">
        <v>532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46">
        <v>46036.0</v>
      </c>
      <c r="C43" s="142" t="s">
        <v>358</v>
      </c>
      <c r="D43" s="142" t="s">
        <v>366</v>
      </c>
      <c r="E43" s="142" t="s">
        <v>533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46">
        <v>46036.0</v>
      </c>
      <c r="C44" s="142" t="s">
        <v>358</v>
      </c>
      <c r="D44" s="142" t="s">
        <v>366</v>
      </c>
      <c r="E44" s="142" t="s">
        <v>534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46">
        <v>46044.0</v>
      </c>
      <c r="C45" s="142" t="s">
        <v>484</v>
      </c>
      <c r="D45" s="142"/>
      <c r="E45" s="142" t="s">
        <v>535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45.75" customHeight="1">
      <c r="A46" s="15"/>
      <c r="B46" s="137" t="s">
        <v>536</v>
      </c>
      <c r="C46" s="105"/>
      <c r="D46" s="105"/>
      <c r="E46" s="60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8"/>
      <c r="C47" s="4"/>
      <c r="D47" s="4"/>
      <c r="E47" s="4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38" t="s">
        <v>8</v>
      </c>
      <c r="C48" s="139" t="s">
        <v>49</v>
      </c>
      <c r="D48" s="9"/>
      <c r="E48" s="67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40" t="s">
        <v>318</v>
      </c>
      <c r="C49" s="139" t="s">
        <v>488</v>
      </c>
      <c r="D49" s="9"/>
      <c r="E49" s="67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40" t="s">
        <v>58</v>
      </c>
      <c r="C50" s="139" t="s">
        <v>489</v>
      </c>
      <c r="D50" s="9"/>
      <c r="E50" s="67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40" t="s">
        <v>321</v>
      </c>
      <c r="C51" s="139" t="s">
        <v>490</v>
      </c>
      <c r="D51" s="9"/>
      <c r="E51" s="67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40" t="s">
        <v>323</v>
      </c>
      <c r="C52" s="139" t="s">
        <v>491</v>
      </c>
      <c r="D52" s="9"/>
      <c r="E52" s="67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40" t="s">
        <v>325</v>
      </c>
      <c r="C53" s="139" t="s">
        <v>492</v>
      </c>
      <c r="D53" s="9"/>
      <c r="E53" s="67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40" t="s">
        <v>327</v>
      </c>
      <c r="C54" s="139" t="s">
        <v>328</v>
      </c>
      <c r="D54" s="9"/>
      <c r="E54" s="67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8"/>
      <c r="C55" s="4"/>
      <c r="D55" s="4"/>
      <c r="E55" s="4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40" t="s">
        <v>6</v>
      </c>
      <c r="C56" s="140" t="s">
        <v>329</v>
      </c>
      <c r="D56" s="140" t="s">
        <v>330</v>
      </c>
      <c r="E56" s="140" t="s">
        <v>41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49">
        <v>46052.0</v>
      </c>
      <c r="C57" s="142" t="s">
        <v>390</v>
      </c>
      <c r="D57" s="142" t="s">
        <v>346</v>
      </c>
      <c r="E57" s="142" t="s">
        <v>537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46">
        <v>46091.0</v>
      </c>
      <c r="C58" s="142" t="s">
        <v>538</v>
      </c>
      <c r="D58" s="142" t="s">
        <v>539</v>
      </c>
      <c r="E58" s="142" t="s">
        <v>540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46">
        <v>46206.0</v>
      </c>
      <c r="C59" s="142" t="s">
        <v>358</v>
      </c>
      <c r="D59" s="142" t="s">
        <v>366</v>
      </c>
      <c r="E59" s="142" t="s">
        <v>541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46">
        <v>46216.0</v>
      </c>
      <c r="C60" s="142" t="s">
        <v>199</v>
      </c>
      <c r="D60" s="142" t="s">
        <v>392</v>
      </c>
      <c r="E60" s="142" t="s">
        <v>542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46">
        <v>46226.0</v>
      </c>
      <c r="C61" s="142" t="s">
        <v>399</v>
      </c>
      <c r="D61" s="142" t="s">
        <v>433</v>
      </c>
      <c r="E61" s="142" t="s">
        <v>543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46">
        <v>46226.0</v>
      </c>
      <c r="C62" s="142" t="s">
        <v>107</v>
      </c>
      <c r="D62" s="142" t="s">
        <v>403</v>
      </c>
      <c r="E62" s="142" t="s">
        <v>544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46">
        <v>46262.0</v>
      </c>
      <c r="C63" s="142" t="s">
        <v>358</v>
      </c>
      <c r="D63" s="142" t="s">
        <v>366</v>
      </c>
      <c r="E63" s="142" t="s">
        <v>545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0"/>
      <c r="C86" s="151"/>
      <c r="D86" s="151"/>
      <c r="E86" s="151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2"/>
      <c r="C87" s="151"/>
      <c r="D87" s="151"/>
      <c r="E87" s="151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</sheetData>
  <mergeCells count="20">
    <mergeCell ref="B2:E2"/>
    <mergeCell ref="B3:E3"/>
    <mergeCell ref="C4:E4"/>
    <mergeCell ref="C5:E5"/>
    <mergeCell ref="C6:E6"/>
    <mergeCell ref="C7:E7"/>
    <mergeCell ref="C8:E8"/>
    <mergeCell ref="C50:E50"/>
    <mergeCell ref="C51:E51"/>
    <mergeCell ref="C52:E52"/>
    <mergeCell ref="C53:E53"/>
    <mergeCell ref="C54:E54"/>
    <mergeCell ref="B55:E55"/>
    <mergeCell ref="C9:E9"/>
    <mergeCell ref="C10:E10"/>
    <mergeCell ref="B11:E11"/>
    <mergeCell ref="B46:E46"/>
    <mergeCell ref="B47:E47"/>
    <mergeCell ref="C48:E48"/>
    <mergeCell ref="C49:E49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32.88"/>
    <col customWidth="1" min="4" max="4" width="29.88"/>
    <col customWidth="1" min="5" max="5" width="114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546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 t="s">
        <v>46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39" t="s">
        <v>488</v>
      </c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489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39" t="s">
        <v>547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 t="s">
        <v>548</v>
      </c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 t="s">
        <v>549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410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75" customHeight="1">
      <c r="A13" s="15"/>
      <c r="B13" s="146">
        <v>44960.0</v>
      </c>
      <c r="C13" s="143"/>
      <c r="D13" s="143"/>
      <c r="E13" s="142" t="s">
        <v>550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37.5" customHeight="1">
      <c r="A14" s="15"/>
      <c r="B14" s="146">
        <v>44963.0</v>
      </c>
      <c r="C14" s="143"/>
      <c r="D14" s="143"/>
      <c r="E14" s="142" t="s">
        <v>499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31.5" customHeight="1">
      <c r="A15" s="15"/>
      <c r="B15" s="146">
        <v>44988.0</v>
      </c>
      <c r="C15" s="143"/>
      <c r="D15" s="143"/>
      <c r="E15" s="142" t="s">
        <v>551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46">
        <v>45030.0</v>
      </c>
      <c r="C16" s="142" t="s">
        <v>552</v>
      </c>
      <c r="D16" s="142" t="s">
        <v>553</v>
      </c>
      <c r="E16" s="142" t="s">
        <v>554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46">
        <v>45059.0</v>
      </c>
      <c r="C17" s="142" t="s">
        <v>555</v>
      </c>
      <c r="D17" s="142" t="s">
        <v>556</v>
      </c>
      <c r="E17" s="142" t="s">
        <v>557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3"/>
      <c r="C18" s="142" t="s">
        <v>558</v>
      </c>
      <c r="D18" s="142" t="s">
        <v>559</v>
      </c>
      <c r="E18" s="142" t="s">
        <v>560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35.25" customHeight="1">
      <c r="A19" s="15"/>
      <c r="B19" s="146">
        <v>45162.0</v>
      </c>
      <c r="C19" s="142" t="s">
        <v>449</v>
      </c>
      <c r="D19" s="143"/>
      <c r="E19" s="142" t="s">
        <v>561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29.25" customHeight="1">
      <c r="A20" s="15"/>
      <c r="B20" s="146">
        <v>45163.0</v>
      </c>
      <c r="C20" s="142" t="s">
        <v>347</v>
      </c>
      <c r="D20" s="142" t="s">
        <v>433</v>
      </c>
      <c r="E20" s="142" t="s">
        <v>562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30.75" customHeight="1">
      <c r="A21" s="15"/>
      <c r="B21" s="146">
        <v>45180.0</v>
      </c>
      <c r="C21" s="142" t="s">
        <v>347</v>
      </c>
      <c r="D21" s="142" t="s">
        <v>433</v>
      </c>
      <c r="E21" s="142" t="s">
        <v>563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8.5" customHeight="1">
      <c r="A22" s="15"/>
      <c r="B22" s="146">
        <v>45180.0</v>
      </c>
      <c r="C22" s="142" t="s">
        <v>347</v>
      </c>
      <c r="D22" s="142" t="s">
        <v>433</v>
      </c>
      <c r="E22" s="142" t="s">
        <v>564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33.0" customHeight="1">
      <c r="A23" s="15"/>
      <c r="B23" s="146">
        <v>45180.0</v>
      </c>
      <c r="C23" s="142" t="s">
        <v>347</v>
      </c>
      <c r="D23" s="142" t="s">
        <v>433</v>
      </c>
      <c r="E23" s="142" t="s">
        <v>565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9.25" customHeight="1">
      <c r="A24" s="15"/>
      <c r="B24" s="146">
        <v>45180.0</v>
      </c>
      <c r="C24" s="142" t="s">
        <v>347</v>
      </c>
      <c r="D24" s="142" t="s">
        <v>433</v>
      </c>
      <c r="E24" s="142" t="s">
        <v>350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31.5" customHeight="1">
      <c r="A25" s="15"/>
      <c r="B25" s="146">
        <v>45181.0</v>
      </c>
      <c r="C25" s="143"/>
      <c r="D25" s="142" t="s">
        <v>427</v>
      </c>
      <c r="E25" s="142" t="s">
        <v>566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30.0" customHeight="1">
      <c r="A26" s="15"/>
      <c r="B26" s="146">
        <v>45182.0</v>
      </c>
      <c r="C26" s="143"/>
      <c r="D26" s="142" t="s">
        <v>567</v>
      </c>
      <c r="E26" s="142" t="s">
        <v>568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30.75" customHeight="1">
      <c r="A27" s="15"/>
      <c r="B27" s="146">
        <v>45204.0</v>
      </c>
      <c r="C27" s="142" t="s">
        <v>347</v>
      </c>
      <c r="D27" s="142" t="s">
        <v>433</v>
      </c>
      <c r="E27" s="142" t="s">
        <v>569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32.25" customHeight="1">
      <c r="A28" s="15"/>
      <c r="B28" s="146">
        <v>45204.0</v>
      </c>
      <c r="C28" s="142" t="s">
        <v>347</v>
      </c>
      <c r="D28" s="142" t="s">
        <v>433</v>
      </c>
      <c r="E28" s="142" t="s">
        <v>570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30.75" customHeight="1">
      <c r="A29" s="15"/>
      <c r="B29" s="146">
        <v>45204.0</v>
      </c>
      <c r="C29" s="142" t="s">
        <v>394</v>
      </c>
      <c r="D29" s="142" t="s">
        <v>397</v>
      </c>
      <c r="E29" s="142" t="s">
        <v>571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31.5" customHeight="1">
      <c r="A30" s="15"/>
      <c r="B30" s="146">
        <v>45235.0</v>
      </c>
      <c r="C30" s="142" t="s">
        <v>346</v>
      </c>
      <c r="D30" s="142" t="s">
        <v>347</v>
      </c>
      <c r="E30" s="142" t="s">
        <v>572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9.25" customHeight="1">
      <c r="A31" s="15"/>
      <c r="B31" s="146">
        <v>45356.0</v>
      </c>
      <c r="C31" s="142" t="s">
        <v>573</v>
      </c>
      <c r="D31" s="142" t="s">
        <v>504</v>
      </c>
      <c r="E31" s="142" t="s">
        <v>574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7.75" customHeight="1">
      <c r="A32" s="15"/>
      <c r="B32" s="146">
        <v>45354.0</v>
      </c>
      <c r="C32" s="142" t="s">
        <v>573</v>
      </c>
      <c r="D32" s="142" t="s">
        <v>504</v>
      </c>
      <c r="E32" s="142" t="s">
        <v>575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9.25" customHeight="1">
      <c r="A33" s="15"/>
      <c r="B33" s="146">
        <v>45429.0</v>
      </c>
      <c r="C33" s="142" t="s">
        <v>481</v>
      </c>
      <c r="D33" s="142" t="s">
        <v>576</v>
      </c>
      <c r="E33" s="142" t="s">
        <v>577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9.25" customHeight="1">
      <c r="A34" s="15"/>
      <c r="B34" s="146">
        <v>45435.0</v>
      </c>
      <c r="C34" s="142" t="s">
        <v>578</v>
      </c>
      <c r="D34" s="142" t="s">
        <v>579</v>
      </c>
      <c r="E34" s="142" t="s">
        <v>580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32.25" customHeight="1">
      <c r="A35" s="15"/>
      <c r="B35" s="146"/>
      <c r="C35" s="142" t="s">
        <v>358</v>
      </c>
      <c r="D35" s="142" t="s">
        <v>366</v>
      </c>
      <c r="E35" s="142" t="s">
        <v>581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36.0" customHeight="1">
      <c r="A36" s="15"/>
      <c r="B36" s="146">
        <v>45457.0</v>
      </c>
      <c r="C36" s="142" t="s">
        <v>358</v>
      </c>
      <c r="D36" s="142" t="s">
        <v>366</v>
      </c>
      <c r="E36" s="142" t="s">
        <v>582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34.5" customHeight="1">
      <c r="A37" s="15"/>
      <c r="B37" s="146">
        <v>45457.0</v>
      </c>
      <c r="C37" s="142" t="s">
        <v>358</v>
      </c>
      <c r="D37" s="142" t="s">
        <v>366</v>
      </c>
      <c r="E37" s="142" t="s">
        <v>583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31.5" customHeight="1">
      <c r="A38" s="15"/>
      <c r="B38" s="146">
        <v>45457.0</v>
      </c>
      <c r="C38" s="142" t="s">
        <v>358</v>
      </c>
      <c r="D38" s="142" t="s">
        <v>366</v>
      </c>
      <c r="E38" s="142" t="s">
        <v>584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33.75" customHeight="1">
      <c r="A39" s="15"/>
      <c r="B39" s="146">
        <v>45457.0</v>
      </c>
      <c r="C39" s="142" t="s">
        <v>358</v>
      </c>
      <c r="D39" s="142" t="s">
        <v>366</v>
      </c>
      <c r="E39" s="142" t="s">
        <v>585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40.5" customHeight="1">
      <c r="A40" s="15"/>
      <c r="B40" s="146">
        <v>45457.0</v>
      </c>
      <c r="C40" s="142" t="s">
        <v>358</v>
      </c>
      <c r="D40" s="142" t="s">
        <v>366</v>
      </c>
      <c r="E40" s="142" t="s">
        <v>586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36.75" customHeight="1">
      <c r="A41" s="15"/>
      <c r="B41" s="146">
        <v>45457.0</v>
      </c>
      <c r="C41" s="142" t="s">
        <v>358</v>
      </c>
      <c r="D41" s="142" t="s">
        <v>366</v>
      </c>
      <c r="E41" s="142" t="s">
        <v>587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36.0" customHeight="1">
      <c r="A42" s="15"/>
      <c r="B42" s="146">
        <v>45457.0</v>
      </c>
      <c r="C42" s="142" t="s">
        <v>358</v>
      </c>
      <c r="D42" s="142" t="s">
        <v>366</v>
      </c>
      <c r="E42" s="142" t="s">
        <v>588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36.75" customHeight="1">
      <c r="A43" s="15"/>
      <c r="B43" s="146">
        <v>45457.0</v>
      </c>
      <c r="C43" s="142" t="s">
        <v>358</v>
      </c>
      <c r="D43" s="142" t="s">
        <v>366</v>
      </c>
      <c r="E43" s="142" t="s">
        <v>589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33.0" customHeight="1">
      <c r="A44" s="15"/>
      <c r="B44" s="146">
        <v>45500.0</v>
      </c>
      <c r="C44" s="142"/>
      <c r="D44" s="142"/>
      <c r="E44" s="142" t="s">
        <v>525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45.0" customHeight="1">
      <c r="A45" s="15"/>
      <c r="B45" s="146">
        <v>45511.0</v>
      </c>
      <c r="C45" s="142" t="s">
        <v>357</v>
      </c>
      <c r="D45" s="142" t="s">
        <v>590</v>
      </c>
      <c r="E45" s="142" t="s">
        <v>591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38.25" customHeight="1">
      <c r="A46" s="15"/>
      <c r="B46" s="146">
        <v>45517.0</v>
      </c>
      <c r="C46" s="142" t="s">
        <v>481</v>
      </c>
      <c r="D46" s="142"/>
      <c r="E46" s="142" t="s">
        <v>592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33.75" customHeight="1">
      <c r="A47" s="15"/>
      <c r="B47" s="146">
        <v>45518.0</v>
      </c>
      <c r="C47" s="142"/>
      <c r="D47" s="142"/>
      <c r="E47" s="142" t="s">
        <v>525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50.25" customHeight="1">
      <c r="A48" s="15"/>
      <c r="B48" s="146">
        <v>45552.0</v>
      </c>
      <c r="C48" s="142" t="s">
        <v>593</v>
      </c>
      <c r="D48" s="142" t="s">
        <v>357</v>
      </c>
      <c r="E48" s="142" t="s">
        <v>594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37.5" customHeight="1">
      <c r="A49" s="15"/>
      <c r="B49" s="146">
        <v>45645.0</v>
      </c>
      <c r="C49" s="142" t="s">
        <v>358</v>
      </c>
      <c r="D49" s="142" t="s">
        <v>595</v>
      </c>
      <c r="E49" s="142" t="s">
        <v>596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39.75" customHeight="1">
      <c r="A50" s="15"/>
      <c r="B50" s="146">
        <v>45665.0</v>
      </c>
      <c r="C50" s="142" t="s">
        <v>372</v>
      </c>
      <c r="D50" s="142" t="s">
        <v>346</v>
      </c>
      <c r="E50" s="142" t="s">
        <v>597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36.75" customHeight="1">
      <c r="A51" s="15"/>
      <c r="B51" s="146">
        <v>45665.0</v>
      </c>
      <c r="C51" s="142" t="s">
        <v>372</v>
      </c>
      <c r="D51" s="142" t="s">
        <v>346</v>
      </c>
      <c r="E51" s="142" t="s">
        <v>598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37" t="s">
        <v>599</v>
      </c>
      <c r="C52" s="105"/>
      <c r="D52" s="105"/>
      <c r="E52" s="60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8"/>
      <c r="C53" s="4"/>
      <c r="D53" s="4"/>
      <c r="E53" s="4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38" t="s">
        <v>8</v>
      </c>
      <c r="C54" s="139" t="s">
        <v>46</v>
      </c>
      <c r="D54" s="9"/>
      <c r="E54" s="67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40" t="s">
        <v>318</v>
      </c>
      <c r="C55" s="139" t="s">
        <v>488</v>
      </c>
      <c r="D55" s="9"/>
      <c r="E55" s="67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40" t="s">
        <v>58</v>
      </c>
      <c r="C56" s="139" t="s">
        <v>489</v>
      </c>
      <c r="D56" s="9"/>
      <c r="E56" s="67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40" t="s">
        <v>321</v>
      </c>
      <c r="C57" s="139" t="s">
        <v>547</v>
      </c>
      <c r="D57" s="9"/>
      <c r="E57" s="67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40" t="s">
        <v>323</v>
      </c>
      <c r="C58" s="139" t="s">
        <v>548</v>
      </c>
      <c r="D58" s="9"/>
      <c r="E58" s="67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40" t="s">
        <v>325</v>
      </c>
      <c r="C59" s="139" t="s">
        <v>549</v>
      </c>
      <c r="D59" s="9"/>
      <c r="E59" s="67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40" t="s">
        <v>327</v>
      </c>
      <c r="C60" s="139" t="s">
        <v>410</v>
      </c>
      <c r="D60" s="9"/>
      <c r="E60" s="67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8"/>
      <c r="C61" s="4"/>
      <c r="D61" s="4"/>
      <c r="E61" s="4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40" t="s">
        <v>6</v>
      </c>
      <c r="C62" s="140" t="s">
        <v>329</v>
      </c>
      <c r="D62" s="140" t="s">
        <v>330</v>
      </c>
      <c r="E62" s="140" t="s">
        <v>41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36.0" customHeight="1">
      <c r="A63" s="15"/>
      <c r="B63" s="146">
        <v>45751.0</v>
      </c>
      <c r="C63" s="142" t="s">
        <v>358</v>
      </c>
      <c r="D63" s="142" t="s">
        <v>366</v>
      </c>
      <c r="E63" s="142" t="s">
        <v>600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31.5" customHeight="1">
      <c r="A64" s="15"/>
      <c r="B64" s="146">
        <v>46162.0</v>
      </c>
      <c r="C64" s="142" t="s">
        <v>358</v>
      </c>
      <c r="D64" s="142" t="s">
        <v>366</v>
      </c>
      <c r="E64" s="142" t="s">
        <v>601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46">
        <v>45906.0</v>
      </c>
      <c r="C65" s="142" t="s">
        <v>375</v>
      </c>
      <c r="D65" s="142" t="s">
        <v>517</v>
      </c>
      <c r="E65" s="142" t="s">
        <v>602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46">
        <v>45906.0</v>
      </c>
      <c r="C66" s="142" t="s">
        <v>375</v>
      </c>
      <c r="D66" s="142" t="s">
        <v>517</v>
      </c>
      <c r="E66" s="142" t="s">
        <v>603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46">
        <v>45925.0</v>
      </c>
      <c r="C67" s="142" t="s">
        <v>604</v>
      </c>
      <c r="D67" s="142" t="s">
        <v>605</v>
      </c>
      <c r="E67" s="142" t="s">
        <v>606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48.0" customHeight="1">
      <c r="A68" s="15"/>
      <c r="B68" s="146">
        <v>45980.0</v>
      </c>
      <c r="C68" s="142" t="s">
        <v>199</v>
      </c>
      <c r="D68" s="142" t="s">
        <v>607</v>
      </c>
      <c r="E68" s="142" t="s">
        <v>608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39.75" customHeight="1">
      <c r="A69" s="15"/>
      <c r="B69" s="146">
        <v>45982.0</v>
      </c>
      <c r="C69" s="142" t="s">
        <v>397</v>
      </c>
      <c r="D69" s="142" t="s">
        <v>394</v>
      </c>
      <c r="E69" s="142" t="s">
        <v>609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46">
        <v>46032.0</v>
      </c>
      <c r="C70" s="142" t="s">
        <v>375</v>
      </c>
      <c r="D70" s="142" t="s">
        <v>376</v>
      </c>
      <c r="E70" s="142" t="s">
        <v>610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46">
        <v>46032.0</v>
      </c>
      <c r="C71" s="142" t="s">
        <v>375</v>
      </c>
      <c r="D71" s="142" t="s">
        <v>376</v>
      </c>
      <c r="E71" s="142" t="s">
        <v>611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36.0" customHeight="1">
      <c r="A72" s="15"/>
      <c r="B72" s="146">
        <v>46049.0</v>
      </c>
      <c r="C72" s="142" t="s">
        <v>484</v>
      </c>
      <c r="D72" s="143"/>
      <c r="E72" s="142" t="s">
        <v>612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33.0" customHeight="1">
      <c r="A73" s="15"/>
      <c r="B73" s="146">
        <v>46052.0</v>
      </c>
      <c r="C73" s="142" t="s">
        <v>358</v>
      </c>
      <c r="D73" s="142" t="s">
        <v>366</v>
      </c>
      <c r="E73" s="142" t="s">
        <v>613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30.75" customHeight="1">
      <c r="A74" s="15"/>
      <c r="B74" s="146">
        <v>46052.0</v>
      </c>
      <c r="C74" s="142" t="s">
        <v>358</v>
      </c>
      <c r="D74" s="142" t="s">
        <v>366</v>
      </c>
      <c r="E74" s="142" t="s">
        <v>614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30.75" customHeight="1">
      <c r="A75" s="15"/>
      <c r="B75" s="146">
        <v>46052.0</v>
      </c>
      <c r="C75" s="142" t="s">
        <v>358</v>
      </c>
      <c r="D75" s="142" t="s">
        <v>366</v>
      </c>
      <c r="E75" s="142" t="s">
        <v>615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32.25" customHeight="1">
      <c r="A76" s="15"/>
      <c r="B76" s="146">
        <v>46052.0</v>
      </c>
      <c r="C76" s="142" t="s">
        <v>358</v>
      </c>
      <c r="D76" s="142" t="s">
        <v>366</v>
      </c>
      <c r="E76" s="142" t="s">
        <v>616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31.5" customHeight="1">
      <c r="A77" s="15"/>
      <c r="B77" s="146">
        <v>46125.0</v>
      </c>
      <c r="C77" s="142" t="s">
        <v>390</v>
      </c>
      <c r="D77" s="142" t="s">
        <v>346</v>
      </c>
      <c r="E77" s="142" t="s">
        <v>617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31.5" customHeight="1">
      <c r="A78" s="15"/>
      <c r="B78" s="146">
        <v>46147.0</v>
      </c>
      <c r="C78" s="146" t="s">
        <v>390</v>
      </c>
      <c r="D78" s="146" t="s">
        <v>346</v>
      </c>
      <c r="E78" s="146" t="s">
        <v>618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44.25" customHeight="1">
      <c r="A79" s="15"/>
      <c r="B79" s="146">
        <v>46171.0</v>
      </c>
      <c r="C79" s="146" t="s">
        <v>358</v>
      </c>
      <c r="D79" s="142" t="s">
        <v>366</v>
      </c>
      <c r="E79" s="142" t="s">
        <v>619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98.25" customHeight="1">
      <c r="A80" s="15"/>
      <c r="B80" s="154">
        <v>46196.0</v>
      </c>
      <c r="C80" s="155" t="s">
        <v>358</v>
      </c>
      <c r="D80" s="155" t="s">
        <v>366</v>
      </c>
      <c r="E80" s="156" t="s">
        <v>620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9.25" customHeight="1">
      <c r="A81" s="15"/>
      <c r="B81" s="157">
        <v>46227.0</v>
      </c>
      <c r="C81" s="155" t="s">
        <v>358</v>
      </c>
      <c r="D81" s="155" t="s">
        <v>366</v>
      </c>
      <c r="E81" s="158" t="s">
        <v>621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32.25" customHeight="1">
      <c r="A82" s="15"/>
      <c r="B82" s="157">
        <v>46234.0</v>
      </c>
      <c r="C82" s="158" t="s">
        <v>477</v>
      </c>
      <c r="D82" s="158" t="s">
        <v>366</v>
      </c>
      <c r="E82" s="158" t="s">
        <v>622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4">
        <v>46253.0</v>
      </c>
      <c r="C83" s="142" t="s">
        <v>199</v>
      </c>
      <c r="D83" s="142" t="s">
        <v>392</v>
      </c>
      <c r="E83" s="142" t="s">
        <v>623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</sheetData>
  <mergeCells count="20">
    <mergeCell ref="B2:E2"/>
    <mergeCell ref="B3:E3"/>
    <mergeCell ref="C4:E4"/>
    <mergeCell ref="C5:E5"/>
    <mergeCell ref="C6:E6"/>
    <mergeCell ref="C7:E7"/>
    <mergeCell ref="C8:E8"/>
    <mergeCell ref="C56:E56"/>
    <mergeCell ref="C57:E57"/>
    <mergeCell ref="C58:E58"/>
    <mergeCell ref="C59:E59"/>
    <mergeCell ref="C60:E60"/>
    <mergeCell ref="B61:E61"/>
    <mergeCell ref="C9:E9"/>
    <mergeCell ref="C10:E10"/>
    <mergeCell ref="B11:E11"/>
    <mergeCell ref="B52:E52"/>
    <mergeCell ref="B53:E53"/>
    <mergeCell ref="C54:E54"/>
    <mergeCell ref="C55:E55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38"/>
    <col customWidth="1" min="4" max="4" width="29.88"/>
    <col customWidth="1" min="5" max="5" width="7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624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 t="s">
        <v>55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39" t="s">
        <v>488</v>
      </c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489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39" t="s">
        <v>625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 t="s">
        <v>626</v>
      </c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 t="s">
        <v>627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410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/>
      <c r="B13" s="141">
        <v>45730.0</v>
      </c>
      <c r="C13" s="142" t="s">
        <v>358</v>
      </c>
      <c r="D13" s="142" t="s">
        <v>628</v>
      </c>
      <c r="E13" s="142" t="s">
        <v>629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41">
        <v>45797.0</v>
      </c>
      <c r="C14" s="142" t="s">
        <v>358</v>
      </c>
      <c r="D14" s="142" t="s">
        <v>628</v>
      </c>
      <c r="E14" s="142" t="s">
        <v>630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41">
        <v>45874.0</v>
      </c>
      <c r="C15" s="142" t="s">
        <v>631</v>
      </c>
      <c r="D15" s="142" t="s">
        <v>632</v>
      </c>
      <c r="E15" s="142" t="s">
        <v>388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49">
        <v>45935.0</v>
      </c>
      <c r="C16" s="142" t="s">
        <v>633</v>
      </c>
      <c r="D16" s="142" t="s">
        <v>634</v>
      </c>
      <c r="E16" s="142" t="s">
        <v>635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41">
        <v>45971.0</v>
      </c>
      <c r="C17" s="142" t="s">
        <v>358</v>
      </c>
      <c r="D17" s="142" t="s">
        <v>628</v>
      </c>
      <c r="E17" s="142" t="s">
        <v>636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41">
        <v>46048.0</v>
      </c>
      <c r="C18" s="142" t="s">
        <v>637</v>
      </c>
      <c r="D18" s="142" t="s">
        <v>638</v>
      </c>
      <c r="E18" s="142" t="s">
        <v>639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41">
        <v>46048.0</v>
      </c>
      <c r="C19" s="142" t="s">
        <v>161</v>
      </c>
      <c r="D19" s="142" t="s">
        <v>640</v>
      </c>
      <c r="E19" s="142" t="s">
        <v>641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41">
        <v>46099.0</v>
      </c>
      <c r="C20" s="142" t="s">
        <v>358</v>
      </c>
      <c r="D20" s="142" t="s">
        <v>628</v>
      </c>
      <c r="E20" s="142" t="s">
        <v>642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41">
        <v>46115.0</v>
      </c>
      <c r="C21" s="142" t="s">
        <v>358</v>
      </c>
      <c r="D21" s="142" t="s">
        <v>628</v>
      </c>
      <c r="E21" s="142" t="s">
        <v>643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46">
        <v>46199.0</v>
      </c>
      <c r="C22" s="142" t="s">
        <v>633</v>
      </c>
      <c r="D22" s="142" t="s">
        <v>644</v>
      </c>
      <c r="E22" s="142" t="s">
        <v>645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46">
        <v>46246.0</v>
      </c>
      <c r="C23" s="142" t="s">
        <v>199</v>
      </c>
      <c r="D23" s="142" t="s">
        <v>392</v>
      </c>
      <c r="E23" s="142" t="s">
        <v>646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46">
        <v>46246.0</v>
      </c>
      <c r="C24" s="142" t="s">
        <v>633</v>
      </c>
      <c r="D24" s="142" t="s">
        <v>644</v>
      </c>
      <c r="E24" s="142" t="s">
        <v>647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46">
        <v>46266.0</v>
      </c>
      <c r="C25" s="142" t="s">
        <v>358</v>
      </c>
      <c r="D25" s="143"/>
      <c r="E25" s="142" t="s">
        <v>648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"/>
      <c r="C26" s="1"/>
      <c r="D26" s="1"/>
      <c r="E26" s="1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"/>
      <c r="C27" s="1"/>
      <c r="D27" s="1"/>
      <c r="E27" s="1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"/>
      <c r="C28" s="1"/>
      <c r="D28" s="1"/>
      <c r="E28" s="1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"/>
      <c r="C29" s="1"/>
      <c r="D29" s="1"/>
      <c r="E29" s="1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"/>
      <c r="C30" s="1"/>
      <c r="D30" s="1"/>
      <c r="E30" s="1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"/>
      <c r="C31" s="1"/>
      <c r="D31" s="1"/>
      <c r="E31" s="1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"/>
      <c r="C32" s="1"/>
      <c r="D32" s="1"/>
      <c r="E32" s="1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"/>
      <c r="C33" s="1"/>
      <c r="D33" s="1"/>
      <c r="E33" s="1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</sheetData>
  <mergeCells count="10">
    <mergeCell ref="C9:E9"/>
    <mergeCell ref="C10:E10"/>
    <mergeCell ref="B11:E11"/>
    <mergeCell ref="B2:E2"/>
    <mergeCell ref="B3:E3"/>
    <mergeCell ref="C4:E4"/>
    <mergeCell ref="C5:E5"/>
    <mergeCell ref="C6:E6"/>
    <mergeCell ref="C7:E7"/>
    <mergeCell ref="C8:E8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38"/>
    <col customWidth="1" min="4" max="4" width="29.88"/>
    <col customWidth="1" min="5" max="5" width="81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649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 t="s">
        <v>134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39" t="s">
        <v>488</v>
      </c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650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39" t="s">
        <v>651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 t="s">
        <v>652</v>
      </c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 t="s">
        <v>653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410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/>
      <c r="B13" s="146">
        <v>46048.0</v>
      </c>
      <c r="C13" s="142" t="s">
        <v>358</v>
      </c>
      <c r="D13" s="142" t="s">
        <v>366</v>
      </c>
      <c r="E13" s="142" t="s">
        <v>654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46">
        <v>46065.0</v>
      </c>
      <c r="C14" s="142" t="s">
        <v>376</v>
      </c>
      <c r="D14" s="142" t="s">
        <v>655</v>
      </c>
      <c r="E14" s="142" t="s">
        <v>656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46">
        <v>46108.0</v>
      </c>
      <c r="C15" s="142" t="s">
        <v>657</v>
      </c>
      <c r="D15" s="142" t="s">
        <v>658</v>
      </c>
      <c r="E15" s="142" t="s">
        <v>659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34.5" customHeight="1">
      <c r="A16" s="15"/>
      <c r="B16" s="146">
        <v>46160.0</v>
      </c>
      <c r="C16" s="142" t="s">
        <v>346</v>
      </c>
      <c r="D16" s="142" t="s">
        <v>390</v>
      </c>
      <c r="E16" s="142" t="s">
        <v>660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36.75" customHeight="1">
      <c r="A17" s="15"/>
      <c r="B17" s="146">
        <v>46160.0</v>
      </c>
      <c r="C17" s="142" t="s">
        <v>661</v>
      </c>
      <c r="D17" s="142" t="s">
        <v>346</v>
      </c>
      <c r="E17" s="142" t="s">
        <v>662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46">
        <v>46189.0</v>
      </c>
      <c r="C18" s="142" t="s">
        <v>633</v>
      </c>
      <c r="D18" s="142" t="s">
        <v>644</v>
      </c>
      <c r="E18" s="142" t="s">
        <v>663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9"/>
      <c r="C19" s="76"/>
      <c r="D19" s="76"/>
      <c r="E19" s="76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60"/>
      <c r="C20" s="26"/>
      <c r="D20" s="26"/>
      <c r="E20" s="26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60"/>
      <c r="C21" s="26"/>
      <c r="D21" s="26"/>
      <c r="E21" s="26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60"/>
      <c r="C22" s="26"/>
      <c r="D22" s="26"/>
      <c r="E22" s="26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9"/>
      <c r="C23" s="76"/>
      <c r="D23" s="76"/>
      <c r="E23" s="76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60"/>
      <c r="C24" s="76"/>
      <c r="D24" s="76"/>
      <c r="E24" s="76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60"/>
      <c r="C25" s="76"/>
      <c r="D25" s="76"/>
      <c r="E25" s="76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60"/>
      <c r="C26" s="76"/>
      <c r="D26" s="15"/>
      <c r="E26" s="76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</sheetData>
  <mergeCells count="10">
    <mergeCell ref="C9:E9"/>
    <mergeCell ref="C10:E10"/>
    <mergeCell ref="B11:E11"/>
    <mergeCell ref="B2:E2"/>
    <mergeCell ref="B3:E3"/>
    <mergeCell ref="C4:E4"/>
    <mergeCell ref="C5:E5"/>
    <mergeCell ref="C6:E6"/>
    <mergeCell ref="C7:E7"/>
    <mergeCell ref="C8:E8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38"/>
    <col customWidth="1" min="4" max="4" width="29.88"/>
    <col customWidth="1" min="5" max="5" width="75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664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61" t="s">
        <v>8</v>
      </c>
      <c r="C4" s="139" t="s">
        <v>78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62" t="s">
        <v>318</v>
      </c>
      <c r="C5" s="139" t="s">
        <v>488</v>
      </c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62" t="s">
        <v>58</v>
      </c>
      <c r="C6" s="139" t="s">
        <v>650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62" t="s">
        <v>321</v>
      </c>
      <c r="C7" s="139" t="s">
        <v>665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62" t="s">
        <v>323</v>
      </c>
      <c r="C8" s="139" t="s">
        <v>666</v>
      </c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62" t="s">
        <v>325</v>
      </c>
      <c r="C9" s="139" t="s">
        <v>667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62" t="s">
        <v>327</v>
      </c>
      <c r="C10" s="139" t="s">
        <v>410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/>
      <c r="B13" s="146">
        <v>46157.0</v>
      </c>
      <c r="C13" s="142" t="s">
        <v>199</v>
      </c>
      <c r="D13" s="142" t="s">
        <v>392</v>
      </c>
      <c r="E13" s="142" t="s">
        <v>668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33.75" customHeight="1">
      <c r="A14" s="15"/>
      <c r="B14" s="146">
        <v>46160.0</v>
      </c>
      <c r="C14" s="142" t="s">
        <v>661</v>
      </c>
      <c r="D14" s="142" t="s">
        <v>346</v>
      </c>
      <c r="E14" s="142" t="s">
        <v>662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46">
        <v>46161.0</v>
      </c>
      <c r="C15" s="142" t="s">
        <v>107</v>
      </c>
      <c r="D15" s="142" t="s">
        <v>403</v>
      </c>
      <c r="E15" s="142" t="s">
        <v>669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9"/>
      <c r="C16" s="76"/>
      <c r="D16" s="76"/>
      <c r="E16" s="76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9"/>
      <c r="C17" s="76"/>
      <c r="D17" s="76"/>
      <c r="E17" s="76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48"/>
      <c r="C18" s="76"/>
      <c r="D18" s="76"/>
      <c r="E18" s="76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9"/>
      <c r="C19" s="76"/>
      <c r="D19" s="15"/>
      <c r="E19" s="76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9"/>
      <c r="C20" s="76"/>
      <c r="D20" s="76"/>
      <c r="E20" s="76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9"/>
      <c r="C21" s="76"/>
      <c r="D21" s="76"/>
      <c r="E21" s="76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9"/>
      <c r="C22" s="76"/>
      <c r="D22" s="76"/>
      <c r="E22" s="76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9"/>
      <c r="C23" s="76"/>
      <c r="D23" s="76"/>
      <c r="E23" s="76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9"/>
      <c r="C24" s="76"/>
      <c r="D24" s="76"/>
      <c r="E24" s="76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9"/>
      <c r="C25" s="15"/>
      <c r="D25" s="76"/>
      <c r="E25" s="76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9"/>
      <c r="C26" s="15"/>
      <c r="D26" s="76"/>
      <c r="E26" s="76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9"/>
      <c r="C27" s="76"/>
      <c r="D27" s="76"/>
      <c r="E27" s="76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9"/>
      <c r="C28" s="76"/>
      <c r="D28" s="76"/>
      <c r="E28" s="7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9"/>
      <c r="C29" s="76"/>
      <c r="D29" s="76"/>
      <c r="E29" s="7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9"/>
      <c r="C30" s="76"/>
      <c r="D30" s="76"/>
      <c r="E30" s="7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9"/>
      <c r="C31" s="76"/>
      <c r="D31" s="76"/>
      <c r="E31" s="7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9"/>
      <c r="C32" s="76"/>
      <c r="D32" s="76"/>
      <c r="E32" s="7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9"/>
      <c r="C33" s="76"/>
      <c r="D33" s="76"/>
      <c r="E33" s="7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9"/>
      <c r="C34" s="76"/>
      <c r="D34" s="76"/>
      <c r="E34" s="7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9"/>
      <c r="C35" s="15"/>
      <c r="D35" s="15"/>
      <c r="E35" s="7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9"/>
      <c r="C36" s="76"/>
      <c r="D36" s="76"/>
      <c r="E36" s="7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9"/>
      <c r="C37" s="76"/>
      <c r="D37" s="76"/>
      <c r="E37" s="7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9"/>
      <c r="C38" s="76"/>
      <c r="D38" s="76"/>
      <c r="E38" s="7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9"/>
      <c r="C39" s="76"/>
      <c r="D39" s="76"/>
      <c r="E39" s="7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9"/>
      <c r="C40" s="76"/>
      <c r="D40" s="76"/>
      <c r="E40" s="7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9"/>
      <c r="C41" s="76"/>
      <c r="D41" s="76"/>
      <c r="E41" s="7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9"/>
      <c r="C42" s="76"/>
      <c r="D42" s="76"/>
      <c r="E42" s="7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9"/>
      <c r="C43" s="76"/>
      <c r="D43" s="76"/>
      <c r="E43" s="7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9"/>
      <c r="C44" s="76"/>
      <c r="D44" s="76"/>
      <c r="E44" s="7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9"/>
      <c r="C45" s="76"/>
      <c r="D45" s="76"/>
      <c r="E45" s="7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9"/>
      <c r="C46" s="76"/>
      <c r="D46" s="76"/>
      <c r="E46" s="7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9"/>
      <c r="C47" s="76"/>
      <c r="D47" s="76"/>
      <c r="E47" s="7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9"/>
      <c r="C48" s="76"/>
      <c r="D48" s="76"/>
      <c r="E48" s="7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9"/>
      <c r="C49" s="76"/>
      <c r="D49" s="76"/>
      <c r="E49" s="7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60"/>
      <c r="C50" s="26"/>
      <c r="D50" s="26"/>
      <c r="E50" s="2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60"/>
      <c r="C51" s="26"/>
      <c r="D51" s="26"/>
      <c r="E51" s="2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60"/>
      <c r="C52" s="26"/>
      <c r="D52" s="26"/>
      <c r="E52" s="2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9"/>
      <c r="C53" s="76"/>
      <c r="D53" s="76"/>
      <c r="E53" s="7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60"/>
      <c r="C54" s="76"/>
      <c r="D54" s="76"/>
      <c r="E54" s="76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60"/>
      <c r="C55" s="76"/>
      <c r="D55" s="76"/>
      <c r="E55" s="76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60"/>
      <c r="C56" s="76"/>
      <c r="D56" s="15"/>
      <c r="E56" s="76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</sheetData>
  <mergeCells count="10">
    <mergeCell ref="C9:E9"/>
    <mergeCell ref="C10:E10"/>
    <mergeCell ref="B11:E11"/>
    <mergeCell ref="B2:E2"/>
    <mergeCell ref="B3:E3"/>
    <mergeCell ref="C4:E4"/>
    <mergeCell ref="C5:E5"/>
    <mergeCell ref="C6:E6"/>
    <mergeCell ref="C7:E7"/>
    <mergeCell ref="C8:E8"/>
  </mergeCells>
  <printOptions gridLines="1" horizontalCentered="1"/>
  <pageMargins bottom="0.75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9.38"/>
    <col customWidth="1" min="4" max="4" width="29.88"/>
    <col customWidth="1" min="5" max="5" width="66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670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 t="s">
        <v>671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39" t="s">
        <v>319</v>
      </c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320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39" t="s">
        <v>672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 t="s">
        <v>673</v>
      </c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 t="s">
        <v>674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410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63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/>
      <c r="B13" s="141">
        <v>45406.0</v>
      </c>
      <c r="C13" s="142" t="s">
        <v>675</v>
      </c>
      <c r="D13" s="142" t="s">
        <v>676</v>
      </c>
      <c r="E13" s="142" t="s">
        <v>677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41">
        <v>45406.0</v>
      </c>
      <c r="C14" s="142" t="s">
        <v>675</v>
      </c>
      <c r="D14" s="142" t="s">
        <v>676</v>
      </c>
      <c r="E14" s="142" t="s">
        <v>678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7.0" customHeight="1">
      <c r="A15" s="15"/>
      <c r="B15" s="141">
        <v>45406.0</v>
      </c>
      <c r="C15" s="142" t="s">
        <v>675</v>
      </c>
      <c r="D15" s="142" t="s">
        <v>676</v>
      </c>
      <c r="E15" s="142" t="s">
        <v>679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41">
        <v>45406.0</v>
      </c>
      <c r="C16" s="142" t="s">
        <v>675</v>
      </c>
      <c r="D16" s="142" t="s">
        <v>676</v>
      </c>
      <c r="E16" s="142" t="s">
        <v>680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41">
        <v>45406.0</v>
      </c>
      <c r="C17" s="142" t="s">
        <v>675</v>
      </c>
      <c r="D17" s="142" t="s">
        <v>676</v>
      </c>
      <c r="E17" s="142" t="s">
        <v>681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3"/>
      <c r="C18" s="142"/>
      <c r="D18" s="142"/>
      <c r="E18" s="142" t="s">
        <v>682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26.25" customHeight="1">
      <c r="A19" s="15"/>
      <c r="B19" s="146">
        <v>45500.0</v>
      </c>
      <c r="C19" s="142"/>
      <c r="D19" s="143"/>
      <c r="E19" s="142" t="s">
        <v>683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30.0" customHeight="1">
      <c r="A20" s="15"/>
      <c r="B20" s="146">
        <v>45981.0</v>
      </c>
      <c r="C20" s="142" t="s">
        <v>684</v>
      </c>
      <c r="D20" s="142"/>
      <c r="E20" s="142" t="s">
        <v>685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46">
        <v>46126.0</v>
      </c>
      <c r="C21" s="142" t="s">
        <v>675</v>
      </c>
      <c r="D21" s="142" t="s">
        <v>676</v>
      </c>
      <c r="E21" s="142" t="s">
        <v>686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31.5" customHeight="1">
      <c r="A22" s="15"/>
      <c r="B22" s="146">
        <v>46129.0</v>
      </c>
      <c r="C22" s="142" t="s">
        <v>687</v>
      </c>
      <c r="D22" s="142" t="s">
        <v>688</v>
      </c>
      <c r="E22" s="142" t="s">
        <v>689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31.5" customHeight="1">
      <c r="A23" s="15"/>
      <c r="B23" s="146">
        <v>46164.0</v>
      </c>
      <c r="C23" s="142" t="s">
        <v>690</v>
      </c>
      <c r="D23" s="142" t="s">
        <v>346</v>
      </c>
      <c r="E23" s="142" t="s">
        <v>691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46">
        <v>46219.0</v>
      </c>
      <c r="C24" s="142" t="s">
        <v>84</v>
      </c>
      <c r="D24" s="142" t="s">
        <v>692</v>
      </c>
      <c r="E24" s="142" t="s">
        <v>693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46">
        <v>46219.0</v>
      </c>
      <c r="C25" s="142" t="s">
        <v>694</v>
      </c>
      <c r="D25" s="142"/>
      <c r="E25" s="142" t="s">
        <v>695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46">
        <v>46239.0</v>
      </c>
      <c r="C26" s="142" t="s">
        <v>675</v>
      </c>
      <c r="D26" s="142" t="s">
        <v>676</v>
      </c>
      <c r="E26" s="142" t="s">
        <v>696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46">
        <v>46254.0</v>
      </c>
      <c r="C27" s="142" t="s">
        <v>690</v>
      </c>
      <c r="D27" s="142" t="s">
        <v>346</v>
      </c>
      <c r="E27" s="142" t="s">
        <v>697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9"/>
      <c r="C28" s="15"/>
      <c r="D28" s="76"/>
      <c r="E28" s="7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9"/>
      <c r="C29" s="76"/>
      <c r="D29" s="76"/>
      <c r="E29" s="7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9"/>
      <c r="C30" s="76"/>
      <c r="D30" s="76"/>
      <c r="E30" s="7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9"/>
      <c r="C31" s="76"/>
      <c r="D31" s="76"/>
      <c r="E31" s="7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9"/>
      <c r="C32" s="76"/>
      <c r="D32" s="76"/>
      <c r="E32" s="7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9"/>
      <c r="C33" s="76"/>
      <c r="D33" s="76"/>
      <c r="E33" s="7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9"/>
      <c r="C34" s="76"/>
      <c r="D34" s="76"/>
      <c r="E34" s="7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9"/>
      <c r="C35" s="76"/>
      <c r="D35" s="76"/>
      <c r="E35" s="7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9"/>
      <c r="C36" s="76"/>
      <c r="D36" s="76"/>
      <c r="E36" s="7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9"/>
      <c r="C37" s="15"/>
      <c r="D37" s="15"/>
      <c r="E37" s="7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9"/>
      <c r="C38" s="76"/>
      <c r="D38" s="76"/>
      <c r="E38" s="7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9"/>
      <c r="C39" s="76"/>
      <c r="D39" s="76"/>
      <c r="E39" s="7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9"/>
      <c r="C40" s="76"/>
      <c r="D40" s="76"/>
      <c r="E40" s="7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9"/>
      <c r="C41" s="76"/>
      <c r="D41" s="76"/>
      <c r="E41" s="7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9"/>
      <c r="C42" s="76"/>
      <c r="D42" s="76"/>
      <c r="E42" s="7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9"/>
      <c r="C43" s="76"/>
      <c r="D43" s="76"/>
      <c r="E43" s="7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9"/>
      <c r="C44" s="76"/>
      <c r="D44" s="76"/>
      <c r="E44" s="7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9"/>
      <c r="C45" s="76"/>
      <c r="D45" s="76"/>
      <c r="E45" s="7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9"/>
      <c r="C46" s="76"/>
      <c r="D46" s="76"/>
      <c r="E46" s="7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9"/>
      <c r="C47" s="76"/>
      <c r="D47" s="76"/>
      <c r="E47" s="7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9"/>
      <c r="C48" s="76"/>
      <c r="D48" s="76"/>
      <c r="E48" s="7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9"/>
      <c r="C49" s="76"/>
      <c r="D49" s="76"/>
      <c r="E49" s="7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9"/>
      <c r="C50" s="76"/>
      <c r="D50" s="76"/>
      <c r="E50" s="7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9"/>
      <c r="C51" s="76"/>
      <c r="D51" s="76"/>
      <c r="E51" s="7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9"/>
      <c r="C52" s="76"/>
      <c r="D52" s="76"/>
      <c r="E52" s="7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9"/>
      <c r="C53" s="76"/>
      <c r="D53" s="76"/>
      <c r="E53" s="7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9"/>
      <c r="C54" s="15"/>
      <c r="D54" s="15"/>
      <c r="E54" s="76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9"/>
      <c r="C55" s="76"/>
      <c r="D55" s="76"/>
      <c r="E55" s="76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9"/>
      <c r="C56" s="76"/>
      <c r="D56" s="76"/>
      <c r="E56" s="76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9"/>
      <c r="C57" s="76"/>
      <c r="D57" s="76"/>
      <c r="E57" s="76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9"/>
      <c r="C58" s="76"/>
      <c r="D58" s="76"/>
      <c r="E58" s="76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9"/>
      <c r="C59" s="76"/>
      <c r="D59" s="76"/>
      <c r="E59" s="76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9"/>
      <c r="C60" s="76"/>
      <c r="D60" s="76"/>
      <c r="E60" s="76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9"/>
      <c r="C61" s="76"/>
      <c r="D61" s="76"/>
      <c r="E61" s="76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9"/>
      <c r="C62" s="76"/>
      <c r="D62" s="76"/>
      <c r="E62" s="76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9"/>
      <c r="C63" s="76"/>
      <c r="D63" s="76"/>
      <c r="E63" s="76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9"/>
      <c r="C64" s="76"/>
      <c r="D64" s="76"/>
      <c r="E64" s="76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9"/>
      <c r="C65" s="76"/>
      <c r="D65" s="76"/>
      <c r="E65" s="76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9"/>
      <c r="C66" s="15"/>
      <c r="D66" s="15"/>
      <c r="E66" s="76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9"/>
      <c r="C67" s="76"/>
      <c r="D67" s="76"/>
      <c r="E67" s="76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9"/>
      <c r="C68" s="76"/>
      <c r="D68" s="76"/>
      <c r="E68" s="76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9"/>
      <c r="C69" s="76"/>
      <c r="D69" s="76"/>
      <c r="E69" s="76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9"/>
      <c r="C70" s="76"/>
      <c r="D70" s="76"/>
      <c r="E70" s="76"/>
      <c r="F70" s="15"/>
      <c r="G70" s="15"/>
      <c r="H70" s="76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9"/>
      <c r="C71" s="76"/>
      <c r="D71" s="76"/>
      <c r="E71" s="76"/>
      <c r="F71" s="15"/>
      <c r="G71" s="15"/>
      <c r="H71" s="76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9"/>
      <c r="C72" s="76"/>
      <c r="D72" s="76"/>
      <c r="E72" s="76"/>
      <c r="F72" s="15"/>
      <c r="G72" s="15"/>
      <c r="H72" s="76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9"/>
      <c r="C73" s="76"/>
      <c r="D73" s="76"/>
      <c r="E73" s="76"/>
      <c r="F73" s="15"/>
      <c r="G73" s="15"/>
      <c r="H73" s="76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9"/>
      <c r="C74" s="76"/>
      <c r="D74" s="76"/>
      <c r="E74" s="76"/>
      <c r="F74" s="15"/>
      <c r="G74" s="15"/>
      <c r="H74" s="76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</sheetData>
  <mergeCells count="10">
    <mergeCell ref="C9:E9"/>
    <mergeCell ref="C10:E10"/>
    <mergeCell ref="B11:E11"/>
    <mergeCell ref="B2:E2"/>
    <mergeCell ref="B3:E3"/>
    <mergeCell ref="C4:E4"/>
    <mergeCell ref="C5:E5"/>
    <mergeCell ref="C6:E6"/>
    <mergeCell ref="C7:E7"/>
    <mergeCell ref="C8:E8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38"/>
    <col customWidth="1" min="4" max="4" width="29.88"/>
    <col customWidth="1" min="5" max="5" width="91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698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 t="s">
        <v>70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39" t="s">
        <v>699</v>
      </c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700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39" t="s">
        <v>701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 t="s">
        <v>702</v>
      </c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 t="s">
        <v>703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410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>
      <c r="A13" s="15"/>
      <c r="B13" s="146">
        <v>45138.0</v>
      </c>
      <c r="C13" s="142" t="s">
        <v>704</v>
      </c>
      <c r="D13" s="142">
        <v>3.516790623E9</v>
      </c>
      <c r="E13" s="142" t="s">
        <v>705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32.25" customHeight="1">
      <c r="A14" s="15"/>
      <c r="B14" s="146">
        <v>45229.0</v>
      </c>
      <c r="C14" s="142" t="s">
        <v>704</v>
      </c>
      <c r="D14" s="143"/>
      <c r="E14" s="142" t="s">
        <v>706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30.75" customHeight="1">
      <c r="A15" s="15"/>
      <c r="B15" s="146">
        <v>45224.0</v>
      </c>
      <c r="C15" s="143"/>
      <c r="D15" s="143"/>
      <c r="E15" s="142" t="s">
        <v>707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7.75" customHeight="1">
      <c r="A16" s="15"/>
      <c r="B16" s="146">
        <v>45247.0</v>
      </c>
      <c r="C16" s="142" t="s">
        <v>433</v>
      </c>
      <c r="D16" s="142" t="s">
        <v>347</v>
      </c>
      <c r="E16" s="142" t="s">
        <v>708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9.25" customHeight="1">
      <c r="A17" s="15"/>
      <c r="B17" s="146">
        <v>45247.0</v>
      </c>
      <c r="C17" s="142" t="s">
        <v>433</v>
      </c>
      <c r="D17" s="142" t="s">
        <v>347</v>
      </c>
      <c r="E17" s="142" t="s">
        <v>709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29.25" customHeight="1">
      <c r="A18" s="15"/>
      <c r="B18" s="146">
        <v>45247.0</v>
      </c>
      <c r="C18" s="142" t="s">
        <v>433</v>
      </c>
      <c r="D18" s="142" t="s">
        <v>347</v>
      </c>
      <c r="E18" s="142" t="s">
        <v>710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27.0" customHeight="1">
      <c r="A19" s="15"/>
      <c r="B19" s="146">
        <v>45247.0</v>
      </c>
      <c r="C19" s="142" t="s">
        <v>433</v>
      </c>
      <c r="D19" s="142" t="s">
        <v>711</v>
      </c>
      <c r="E19" s="142" t="s">
        <v>712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32.25" customHeight="1">
      <c r="A20" s="15"/>
      <c r="B20" s="146">
        <v>45247.0</v>
      </c>
      <c r="C20" s="142" t="s">
        <v>433</v>
      </c>
      <c r="D20" s="142" t="s">
        <v>711</v>
      </c>
      <c r="E20" s="142" t="s">
        <v>713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27.75" customHeight="1">
      <c r="A21" s="15"/>
      <c r="B21" s="146">
        <v>45247.0</v>
      </c>
      <c r="C21" s="142" t="s">
        <v>433</v>
      </c>
      <c r="D21" s="142" t="s">
        <v>347</v>
      </c>
      <c r="E21" s="142" t="s">
        <v>714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9.25" customHeight="1">
      <c r="A22" s="15"/>
      <c r="B22" s="146">
        <v>45247.0</v>
      </c>
      <c r="C22" s="142" t="s">
        <v>704</v>
      </c>
      <c r="D22" s="143"/>
      <c r="E22" s="142" t="s">
        <v>715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9.25" customHeight="1">
      <c r="A23" s="15"/>
      <c r="B23" s="146">
        <v>45247.0</v>
      </c>
      <c r="C23" s="142" t="s">
        <v>704</v>
      </c>
      <c r="D23" s="143"/>
      <c r="E23" s="142" t="s">
        <v>716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6.25" customHeight="1">
      <c r="A24" s="15"/>
      <c r="B24" s="146">
        <v>45247.0</v>
      </c>
      <c r="C24" s="142" t="s">
        <v>704</v>
      </c>
      <c r="D24" s="143"/>
      <c r="E24" s="142" t="s">
        <v>717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46">
        <v>45274.0</v>
      </c>
      <c r="C25" s="142" t="s">
        <v>718</v>
      </c>
      <c r="D25" s="142" t="s">
        <v>719</v>
      </c>
      <c r="E25" s="142" t="s">
        <v>720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46">
        <v>45489.0</v>
      </c>
      <c r="C26" s="142" t="s">
        <v>721</v>
      </c>
      <c r="D26" s="143"/>
      <c r="E26" s="142" t="s">
        <v>722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31.5" customHeight="1">
      <c r="A27" s="15"/>
      <c r="B27" s="146">
        <v>45484.0</v>
      </c>
      <c r="C27" s="142" t="s">
        <v>704</v>
      </c>
      <c r="D27" s="143"/>
      <c r="E27" s="142" t="s">
        <v>715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27.0" customHeight="1">
      <c r="A28" s="15"/>
      <c r="B28" s="146">
        <v>45531.0</v>
      </c>
      <c r="C28" s="142"/>
      <c r="D28" s="143"/>
      <c r="E28" s="142" t="s">
        <v>723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27.0" customHeight="1">
      <c r="A29" s="15"/>
      <c r="B29" s="146">
        <v>45533.0</v>
      </c>
      <c r="C29" s="142" t="s">
        <v>704</v>
      </c>
      <c r="D29" s="143"/>
      <c r="E29" s="142" t="s">
        <v>724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32.25" customHeight="1">
      <c r="A30" s="15"/>
      <c r="B30" s="146">
        <v>46074.0</v>
      </c>
      <c r="C30" s="142" t="s">
        <v>84</v>
      </c>
      <c r="D30" s="142"/>
      <c r="E30" s="142" t="s">
        <v>725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47.25" customHeight="1">
      <c r="A31" s="15"/>
      <c r="B31" s="146">
        <v>46107.0</v>
      </c>
      <c r="C31" s="142" t="s">
        <v>726</v>
      </c>
      <c r="D31" s="142" t="s">
        <v>727</v>
      </c>
      <c r="E31" s="142" t="s">
        <v>728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44.25" customHeight="1">
      <c r="A32" s="15"/>
      <c r="B32" s="146">
        <v>46177.0</v>
      </c>
      <c r="C32" s="142" t="s">
        <v>729</v>
      </c>
      <c r="D32" s="142" t="s">
        <v>366</v>
      </c>
      <c r="E32" s="142" t="s">
        <v>730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46">
        <v>46177.0</v>
      </c>
      <c r="C33" s="142" t="s">
        <v>731</v>
      </c>
      <c r="D33" s="142" t="s">
        <v>366</v>
      </c>
      <c r="E33" s="142" t="s">
        <v>732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46">
        <v>46192.0</v>
      </c>
      <c r="C34" s="142" t="s">
        <v>733</v>
      </c>
      <c r="D34" s="142" t="s">
        <v>644</v>
      </c>
      <c r="E34" s="142" t="s">
        <v>734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46">
        <v>46216.0</v>
      </c>
      <c r="C35" s="142" t="s">
        <v>433</v>
      </c>
      <c r="D35" s="142" t="s">
        <v>735</v>
      </c>
      <c r="E35" s="142" t="s">
        <v>736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46">
        <v>46219.0</v>
      </c>
      <c r="C36" s="146" t="s">
        <v>84</v>
      </c>
      <c r="D36" s="146" t="s">
        <v>737</v>
      </c>
      <c r="E36" s="146" t="s">
        <v>738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46">
        <v>46219.0</v>
      </c>
      <c r="C37" s="146" t="s">
        <v>694</v>
      </c>
      <c r="D37" s="146"/>
      <c r="E37" s="146" t="s">
        <v>695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46">
        <v>46261.0</v>
      </c>
      <c r="C38" s="142" t="s">
        <v>731</v>
      </c>
      <c r="D38" s="142" t="s">
        <v>366</v>
      </c>
      <c r="E38" s="142" t="s">
        <v>739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9"/>
      <c r="C39" s="76"/>
      <c r="D39" s="76"/>
      <c r="E39" s="7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9"/>
      <c r="C40" s="76"/>
      <c r="D40" s="76"/>
      <c r="E40" s="7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9"/>
      <c r="C41" s="76"/>
      <c r="D41" s="76"/>
      <c r="E41" s="7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9"/>
      <c r="C42" s="76"/>
      <c r="D42" s="76"/>
      <c r="E42" s="7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9"/>
      <c r="C43" s="76"/>
      <c r="D43" s="76"/>
      <c r="E43" s="7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9"/>
      <c r="C44" s="76"/>
      <c r="D44" s="76"/>
      <c r="E44" s="7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9"/>
      <c r="C45" s="76"/>
      <c r="D45" s="76"/>
      <c r="E45" s="7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9"/>
      <c r="C46" s="76"/>
      <c r="D46" s="76"/>
      <c r="E46" s="7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9"/>
      <c r="C47" s="76"/>
      <c r="D47" s="76"/>
      <c r="E47" s="7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9"/>
      <c r="C48" s="76"/>
      <c r="D48" s="76"/>
      <c r="E48" s="7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9"/>
      <c r="C49" s="76"/>
      <c r="D49" s="76"/>
      <c r="E49" s="7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9"/>
      <c r="C50" s="76"/>
      <c r="D50" s="76"/>
      <c r="E50" s="7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9"/>
      <c r="C51" s="76"/>
      <c r="D51" s="76"/>
      <c r="E51" s="7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9"/>
      <c r="C52" s="15"/>
      <c r="D52" s="15"/>
      <c r="E52" s="7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9"/>
      <c r="C53" s="76"/>
      <c r="D53" s="76"/>
      <c r="E53" s="7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9"/>
      <c r="C54" s="76"/>
      <c r="D54" s="76"/>
      <c r="E54" s="76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9"/>
      <c r="C55" s="76"/>
      <c r="D55" s="76"/>
      <c r="E55" s="76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9"/>
      <c r="C56" s="76"/>
      <c r="D56" s="76"/>
      <c r="E56" s="76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9"/>
      <c r="C57" s="76"/>
      <c r="D57" s="76"/>
      <c r="E57" s="76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9"/>
      <c r="C58" s="76"/>
      <c r="D58" s="76"/>
      <c r="E58" s="76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9"/>
      <c r="C59" s="76"/>
      <c r="D59" s="76"/>
      <c r="E59" s="76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9"/>
      <c r="C60" s="76"/>
      <c r="D60" s="76"/>
      <c r="E60" s="76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9"/>
      <c r="C61" s="76"/>
      <c r="D61" s="76"/>
      <c r="E61" s="76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9"/>
      <c r="C62" s="76"/>
      <c r="D62" s="76"/>
      <c r="E62" s="76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9"/>
      <c r="C63" s="76"/>
      <c r="D63" s="76"/>
      <c r="E63" s="76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9"/>
      <c r="C64" s="15"/>
      <c r="D64" s="15"/>
      <c r="E64" s="76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9"/>
      <c r="C65" s="76"/>
      <c r="D65" s="76"/>
      <c r="E65" s="76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9"/>
      <c r="C66" s="76"/>
      <c r="D66" s="76"/>
      <c r="E66" s="76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9"/>
      <c r="C67" s="76"/>
      <c r="D67" s="76"/>
      <c r="E67" s="76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9"/>
      <c r="C68" s="76"/>
      <c r="D68" s="76"/>
      <c r="E68" s="76"/>
      <c r="F68" s="15"/>
      <c r="G68" s="15"/>
      <c r="H68" s="76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9"/>
      <c r="C69" s="76"/>
      <c r="D69" s="76"/>
      <c r="E69" s="76"/>
      <c r="F69" s="15"/>
      <c r="G69" s="15"/>
      <c r="H69" s="76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9"/>
      <c r="C70" s="76"/>
      <c r="D70" s="76"/>
      <c r="E70" s="76"/>
      <c r="F70" s="15"/>
      <c r="G70" s="15"/>
      <c r="H70" s="76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9"/>
      <c r="C71" s="76"/>
      <c r="D71" s="76"/>
      <c r="E71" s="76"/>
      <c r="F71" s="15"/>
      <c r="G71" s="15"/>
      <c r="H71" s="76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9"/>
      <c r="C72" s="76"/>
      <c r="D72" s="76"/>
      <c r="E72" s="76"/>
      <c r="F72" s="15"/>
      <c r="G72" s="15"/>
      <c r="H72" s="76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</sheetData>
  <mergeCells count="10">
    <mergeCell ref="C9:E9"/>
    <mergeCell ref="C10:E10"/>
    <mergeCell ref="B11:E11"/>
    <mergeCell ref="B2:E2"/>
    <mergeCell ref="B3:E3"/>
    <mergeCell ref="C4:E4"/>
    <mergeCell ref="C5:E5"/>
    <mergeCell ref="C6:E6"/>
    <mergeCell ref="C7:E7"/>
    <mergeCell ref="C8:E8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38"/>
    <col customWidth="1" min="4" max="4" width="29.88"/>
    <col customWidth="1" min="5" max="5" width="79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740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 t="s">
        <v>81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39" t="s">
        <v>741</v>
      </c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742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39" t="s">
        <v>743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 t="s">
        <v>744</v>
      </c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>
        <v>24527.0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410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/>
      <c r="B13" s="146">
        <v>44889.0</v>
      </c>
      <c r="C13" s="142" t="s">
        <v>745</v>
      </c>
      <c r="D13" s="142" t="s">
        <v>746</v>
      </c>
      <c r="E13" s="142" t="s">
        <v>747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46">
        <v>45063.0</v>
      </c>
      <c r="C14" s="142" t="s">
        <v>748</v>
      </c>
      <c r="D14" s="142" t="s">
        <v>749</v>
      </c>
      <c r="E14" s="142" t="s">
        <v>750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46">
        <v>45070.0</v>
      </c>
      <c r="C15" s="142" t="s">
        <v>751</v>
      </c>
      <c r="D15" s="142" t="s">
        <v>752</v>
      </c>
      <c r="E15" s="142" t="s">
        <v>753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46">
        <v>45119.0</v>
      </c>
      <c r="C16" s="142" t="s">
        <v>754</v>
      </c>
      <c r="D16" s="142" t="s">
        <v>755</v>
      </c>
      <c r="E16" s="142" t="s">
        <v>756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46">
        <v>45135.0</v>
      </c>
      <c r="C17" s="142" t="s">
        <v>346</v>
      </c>
      <c r="D17" s="142" t="s">
        <v>757</v>
      </c>
      <c r="E17" s="142" t="s">
        <v>758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46" t="s">
        <v>759</v>
      </c>
      <c r="C18" s="142" t="s">
        <v>760</v>
      </c>
      <c r="D18" s="142" t="s">
        <v>761</v>
      </c>
      <c r="E18" s="142" t="s">
        <v>762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46">
        <v>45139.0</v>
      </c>
      <c r="C19" s="142" t="s">
        <v>760</v>
      </c>
      <c r="D19" s="142" t="s">
        <v>761</v>
      </c>
      <c r="E19" s="142" t="s">
        <v>763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46">
        <v>45141.0</v>
      </c>
      <c r="C20" s="142" t="s">
        <v>764</v>
      </c>
      <c r="D20" s="143"/>
      <c r="E20" s="142" t="s">
        <v>765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46">
        <v>45159.0</v>
      </c>
      <c r="C21" s="142" t="s">
        <v>347</v>
      </c>
      <c r="D21" s="142" t="s">
        <v>433</v>
      </c>
      <c r="E21" s="142" t="s">
        <v>766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46">
        <v>45161.0</v>
      </c>
      <c r="C22" s="142" t="s">
        <v>767</v>
      </c>
      <c r="D22" s="142" t="s">
        <v>640</v>
      </c>
      <c r="E22" s="142" t="s">
        <v>768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46">
        <v>45161.0</v>
      </c>
      <c r="C23" s="142" t="s">
        <v>767</v>
      </c>
      <c r="D23" s="142" t="s">
        <v>640</v>
      </c>
      <c r="E23" s="142" t="s">
        <v>769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46">
        <v>45162.0</v>
      </c>
      <c r="C24" s="142" t="s">
        <v>770</v>
      </c>
      <c r="D24" s="143"/>
      <c r="E24" s="142" t="s">
        <v>771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46">
        <v>45162.0</v>
      </c>
      <c r="C25" s="142" t="s">
        <v>347</v>
      </c>
      <c r="D25" s="142" t="s">
        <v>433</v>
      </c>
      <c r="E25" s="142" t="s">
        <v>772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46">
        <v>45162.0</v>
      </c>
      <c r="C26" s="142" t="s">
        <v>347</v>
      </c>
      <c r="D26" s="142" t="s">
        <v>433</v>
      </c>
      <c r="E26" s="142" t="s">
        <v>773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46">
        <v>45171.0</v>
      </c>
      <c r="C27" s="142" t="s">
        <v>347</v>
      </c>
      <c r="D27" s="142" t="s">
        <v>433</v>
      </c>
      <c r="E27" s="142" t="s">
        <v>774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46">
        <v>45172.0</v>
      </c>
      <c r="C28" s="142" t="s">
        <v>347</v>
      </c>
      <c r="D28" s="142" t="s">
        <v>433</v>
      </c>
      <c r="E28" s="142" t="s">
        <v>775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46">
        <v>45177.0</v>
      </c>
      <c r="C29" s="142" t="s">
        <v>776</v>
      </c>
      <c r="D29" s="142" t="s">
        <v>366</v>
      </c>
      <c r="E29" s="142" t="s">
        <v>777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46">
        <v>45177.0</v>
      </c>
      <c r="C30" s="142" t="s">
        <v>776</v>
      </c>
      <c r="D30" s="142" t="s">
        <v>366</v>
      </c>
      <c r="E30" s="142" t="s">
        <v>778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46">
        <v>45177.0</v>
      </c>
      <c r="C31" s="142" t="s">
        <v>776</v>
      </c>
      <c r="D31" s="142" t="s">
        <v>366</v>
      </c>
      <c r="E31" s="142" t="s">
        <v>779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46">
        <v>45177.0</v>
      </c>
      <c r="C32" s="142" t="s">
        <v>776</v>
      </c>
      <c r="D32" s="142" t="s">
        <v>366</v>
      </c>
      <c r="E32" s="142" t="s">
        <v>780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46">
        <v>45178.0</v>
      </c>
      <c r="C33" s="142" t="s">
        <v>347</v>
      </c>
      <c r="D33" s="142" t="s">
        <v>346</v>
      </c>
      <c r="E33" s="142" t="s">
        <v>781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46">
        <v>45185.0</v>
      </c>
      <c r="C34" s="142" t="s">
        <v>347</v>
      </c>
      <c r="D34" s="142" t="s">
        <v>346</v>
      </c>
      <c r="E34" s="142" t="s">
        <v>782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46">
        <v>45204.0</v>
      </c>
      <c r="C35" s="142" t="s">
        <v>783</v>
      </c>
      <c r="D35" s="142" t="s">
        <v>783</v>
      </c>
      <c r="E35" s="142" t="s">
        <v>784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46">
        <v>45211.0</v>
      </c>
      <c r="C36" s="142" t="s">
        <v>785</v>
      </c>
      <c r="D36" s="142" t="s">
        <v>786</v>
      </c>
      <c r="E36" s="142" t="s">
        <v>787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46">
        <v>45217.0</v>
      </c>
      <c r="C37" s="142" t="s">
        <v>785</v>
      </c>
      <c r="D37" s="142" t="s">
        <v>786</v>
      </c>
      <c r="E37" s="142" t="s">
        <v>788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46">
        <v>45207.0</v>
      </c>
      <c r="C38" s="142" t="s">
        <v>346</v>
      </c>
      <c r="D38" s="142" t="s">
        <v>347</v>
      </c>
      <c r="E38" s="142" t="s">
        <v>789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46">
        <v>45207.0</v>
      </c>
      <c r="C39" s="142" t="s">
        <v>346</v>
      </c>
      <c r="D39" s="142" t="s">
        <v>347</v>
      </c>
      <c r="E39" s="142" t="s">
        <v>790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46">
        <v>45207.0</v>
      </c>
      <c r="C40" s="142" t="s">
        <v>346</v>
      </c>
      <c r="D40" s="142" t="s">
        <v>347</v>
      </c>
      <c r="E40" s="142" t="s">
        <v>791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46">
        <v>45208.0</v>
      </c>
      <c r="C41" s="142" t="s">
        <v>346</v>
      </c>
      <c r="D41" s="142" t="s">
        <v>347</v>
      </c>
      <c r="E41" s="142" t="s">
        <v>792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46">
        <v>45208.0</v>
      </c>
      <c r="C42" s="142" t="s">
        <v>346</v>
      </c>
      <c r="D42" s="142" t="s">
        <v>347</v>
      </c>
      <c r="E42" s="142" t="s">
        <v>793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46">
        <v>45246.0</v>
      </c>
      <c r="C43" s="142" t="s">
        <v>346</v>
      </c>
      <c r="D43" s="142" t="s">
        <v>347</v>
      </c>
      <c r="E43" s="142" t="s">
        <v>794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37" t="s">
        <v>795</v>
      </c>
      <c r="C44" s="105"/>
      <c r="D44" s="105"/>
      <c r="E44" s="60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8"/>
      <c r="C45" s="4"/>
      <c r="D45" s="4"/>
      <c r="E45" s="4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38" t="s">
        <v>8</v>
      </c>
      <c r="C46" s="139" t="s">
        <v>81</v>
      </c>
      <c r="D46" s="9"/>
      <c r="E46" s="67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40" t="s">
        <v>318</v>
      </c>
      <c r="C47" s="139" t="s">
        <v>741</v>
      </c>
      <c r="D47" s="9"/>
      <c r="E47" s="67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40" t="s">
        <v>58</v>
      </c>
      <c r="C48" s="139" t="s">
        <v>742</v>
      </c>
      <c r="D48" s="9"/>
      <c r="E48" s="67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40" t="s">
        <v>321</v>
      </c>
      <c r="C49" s="139" t="s">
        <v>743</v>
      </c>
      <c r="D49" s="9"/>
      <c r="E49" s="67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40" t="s">
        <v>323</v>
      </c>
      <c r="C50" s="139" t="s">
        <v>744</v>
      </c>
      <c r="D50" s="9"/>
      <c r="E50" s="67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40" t="s">
        <v>325</v>
      </c>
      <c r="C51" s="139">
        <v>24527.0</v>
      </c>
      <c r="D51" s="9"/>
      <c r="E51" s="67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40" t="s">
        <v>327</v>
      </c>
      <c r="C52" s="139" t="s">
        <v>410</v>
      </c>
      <c r="D52" s="9"/>
      <c r="E52" s="67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8"/>
      <c r="C53" s="4"/>
      <c r="D53" s="4"/>
      <c r="E53" s="4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40" t="s">
        <v>6</v>
      </c>
      <c r="C54" s="140" t="s">
        <v>329</v>
      </c>
      <c r="D54" s="140" t="s">
        <v>330</v>
      </c>
      <c r="E54" s="140" t="s">
        <v>41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46">
        <v>45253.0</v>
      </c>
      <c r="C55" s="142" t="s">
        <v>346</v>
      </c>
      <c r="D55" s="142" t="s">
        <v>347</v>
      </c>
      <c r="E55" s="142" t="s">
        <v>796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46">
        <v>45253.0</v>
      </c>
      <c r="C56" s="142" t="s">
        <v>797</v>
      </c>
      <c r="D56" s="142" t="s">
        <v>798</v>
      </c>
      <c r="E56" s="142" t="s">
        <v>799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46">
        <v>45371.0</v>
      </c>
      <c r="C57" s="143"/>
      <c r="D57" s="142" t="s">
        <v>800</v>
      </c>
      <c r="E57" s="142" t="s">
        <v>801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46">
        <v>45371.0</v>
      </c>
      <c r="C58" s="143"/>
      <c r="D58" s="142" t="s">
        <v>800</v>
      </c>
      <c r="E58" s="142" t="s">
        <v>802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46">
        <v>45373.0</v>
      </c>
      <c r="C59" s="142" t="s">
        <v>803</v>
      </c>
      <c r="D59" s="142" t="s">
        <v>798</v>
      </c>
      <c r="E59" s="142" t="s">
        <v>804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46">
        <v>45427.0</v>
      </c>
      <c r="C60" s="142" t="s">
        <v>805</v>
      </c>
      <c r="D60" s="142" t="s">
        <v>798</v>
      </c>
      <c r="E60" s="142" t="s">
        <v>806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46">
        <v>45427.0</v>
      </c>
      <c r="C61" s="142" t="s">
        <v>805</v>
      </c>
      <c r="D61" s="142" t="s">
        <v>798</v>
      </c>
      <c r="E61" s="142" t="s">
        <v>807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46">
        <v>45433.0</v>
      </c>
      <c r="C62" s="142" t="s">
        <v>805</v>
      </c>
      <c r="D62" s="142" t="s">
        <v>798</v>
      </c>
      <c r="E62" s="142" t="s">
        <v>808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46">
        <v>45496.0</v>
      </c>
      <c r="C63" s="142" t="s">
        <v>433</v>
      </c>
      <c r="D63" s="142" t="s">
        <v>800</v>
      </c>
      <c r="E63" s="142" t="s">
        <v>809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46">
        <v>45451.0</v>
      </c>
      <c r="C64" s="142" t="s">
        <v>346</v>
      </c>
      <c r="D64" s="143"/>
      <c r="E64" s="142" t="s">
        <v>810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46">
        <v>45454.0</v>
      </c>
      <c r="C65" s="142" t="s">
        <v>797</v>
      </c>
      <c r="D65" s="142" t="s">
        <v>798</v>
      </c>
      <c r="E65" s="142" t="s">
        <v>811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46">
        <v>45518.0</v>
      </c>
      <c r="C66" s="142" t="s">
        <v>797</v>
      </c>
      <c r="D66" s="142" t="s">
        <v>798</v>
      </c>
      <c r="E66" s="142" t="s">
        <v>812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46">
        <v>45587.0</v>
      </c>
      <c r="C67" s="142" t="s">
        <v>813</v>
      </c>
      <c r="D67" s="142" t="s">
        <v>366</v>
      </c>
      <c r="E67" s="142" t="s">
        <v>814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46">
        <v>45300.0</v>
      </c>
      <c r="C68" s="142" t="s">
        <v>815</v>
      </c>
      <c r="D68" s="142" t="s">
        <v>346</v>
      </c>
      <c r="E68" s="142" t="s">
        <v>816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46">
        <v>45300.0</v>
      </c>
      <c r="C69" s="142" t="s">
        <v>815</v>
      </c>
      <c r="D69" s="142" t="s">
        <v>346</v>
      </c>
      <c r="E69" s="142" t="s">
        <v>817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46">
        <v>45300.0</v>
      </c>
      <c r="C70" s="142" t="s">
        <v>815</v>
      </c>
      <c r="D70" s="142" t="s">
        <v>346</v>
      </c>
      <c r="E70" s="142" t="s">
        <v>818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46">
        <v>45647.0</v>
      </c>
      <c r="C71" s="142" t="s">
        <v>797</v>
      </c>
      <c r="D71" s="142" t="s">
        <v>798</v>
      </c>
      <c r="E71" s="142" t="s">
        <v>819</v>
      </c>
      <c r="F71" s="15"/>
      <c r="G71" s="15"/>
      <c r="H71" s="76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46">
        <v>45647.0</v>
      </c>
      <c r="C72" s="142" t="s">
        <v>797</v>
      </c>
      <c r="D72" s="142" t="s">
        <v>798</v>
      </c>
      <c r="E72" s="142" t="s">
        <v>820</v>
      </c>
      <c r="F72" s="15"/>
      <c r="G72" s="15"/>
      <c r="H72" s="76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46">
        <v>45880.0</v>
      </c>
      <c r="C73" s="142" t="s">
        <v>797</v>
      </c>
      <c r="D73" s="142" t="s">
        <v>798</v>
      </c>
      <c r="E73" s="142" t="s">
        <v>821</v>
      </c>
      <c r="F73" s="15"/>
      <c r="G73" s="15"/>
      <c r="H73" s="76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46">
        <v>46031.0</v>
      </c>
      <c r="C74" s="142" t="s">
        <v>390</v>
      </c>
      <c r="D74" s="142"/>
      <c r="E74" s="142" t="s">
        <v>822</v>
      </c>
      <c r="F74" s="15"/>
      <c r="G74" s="15"/>
      <c r="H74" s="76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46">
        <v>46031.0</v>
      </c>
      <c r="C75" s="142" t="s">
        <v>390</v>
      </c>
      <c r="D75" s="142"/>
      <c r="E75" s="142" t="s">
        <v>823</v>
      </c>
      <c r="F75" s="15"/>
      <c r="G75" s="15"/>
      <c r="H75" s="76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46">
        <v>46031.0</v>
      </c>
      <c r="C76" s="142" t="s">
        <v>813</v>
      </c>
      <c r="D76" s="142" t="s">
        <v>824</v>
      </c>
      <c r="E76" s="142" t="s">
        <v>825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46">
        <v>46031.0</v>
      </c>
      <c r="C77" s="142" t="s">
        <v>813</v>
      </c>
      <c r="D77" s="142" t="s">
        <v>824</v>
      </c>
      <c r="E77" s="142" t="s">
        <v>826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46">
        <v>46063.0</v>
      </c>
      <c r="C78" s="142" t="s">
        <v>346</v>
      </c>
      <c r="D78" s="142" t="s">
        <v>800</v>
      </c>
      <c r="E78" s="142" t="s">
        <v>827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46">
        <v>46064.0</v>
      </c>
      <c r="C79" s="142" t="s">
        <v>828</v>
      </c>
      <c r="D79" s="142" t="s">
        <v>829</v>
      </c>
      <c r="E79" s="142" t="s">
        <v>830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33.0" customHeight="1">
      <c r="A80" s="15"/>
      <c r="B80" s="146">
        <v>46083.0</v>
      </c>
      <c r="C80" s="142" t="s">
        <v>346</v>
      </c>
      <c r="D80" s="142" t="s">
        <v>800</v>
      </c>
      <c r="E80" s="142" t="s">
        <v>831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30.75" customHeight="1">
      <c r="A81" s="15"/>
      <c r="B81" s="146">
        <v>46118.0</v>
      </c>
      <c r="C81" s="142" t="s">
        <v>346</v>
      </c>
      <c r="D81" s="142" t="s">
        <v>390</v>
      </c>
      <c r="E81" s="142" t="s">
        <v>832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46">
        <v>46122.0</v>
      </c>
      <c r="C82" s="142" t="s">
        <v>833</v>
      </c>
      <c r="D82" s="142" t="s">
        <v>366</v>
      </c>
      <c r="E82" s="142" t="s">
        <v>834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37" t="s">
        <v>835</v>
      </c>
      <c r="C83" s="105"/>
      <c r="D83" s="105"/>
      <c r="E83" s="60"/>
      <c r="F83" s="15"/>
      <c r="G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8"/>
      <c r="C84" s="4"/>
      <c r="D84" s="4"/>
      <c r="E84" s="4"/>
      <c r="F84" s="15"/>
      <c r="G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38" t="s">
        <v>8</v>
      </c>
      <c r="C85" s="139" t="s">
        <v>81</v>
      </c>
      <c r="D85" s="9"/>
      <c r="E85" s="67"/>
      <c r="F85" s="15"/>
      <c r="G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40" t="s">
        <v>318</v>
      </c>
      <c r="C86" s="139" t="s">
        <v>741</v>
      </c>
      <c r="D86" s="9"/>
      <c r="E86" s="67"/>
      <c r="F86" s="15"/>
      <c r="G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40" t="s">
        <v>58</v>
      </c>
      <c r="C87" s="139" t="s">
        <v>742</v>
      </c>
      <c r="D87" s="9"/>
      <c r="E87" s="67"/>
      <c r="F87" s="15"/>
      <c r="G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40" t="s">
        <v>321</v>
      </c>
      <c r="C88" s="139" t="s">
        <v>743</v>
      </c>
      <c r="D88" s="9"/>
      <c r="E88" s="67"/>
      <c r="F88" s="15"/>
      <c r="G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40" t="s">
        <v>323</v>
      </c>
      <c r="C89" s="139" t="s">
        <v>744</v>
      </c>
      <c r="D89" s="9"/>
      <c r="E89" s="67"/>
      <c r="F89" s="15"/>
      <c r="G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40" t="s">
        <v>325</v>
      </c>
      <c r="C90" s="139">
        <v>24527.0</v>
      </c>
      <c r="D90" s="9"/>
      <c r="E90" s="67"/>
      <c r="F90" s="15"/>
      <c r="G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40" t="s">
        <v>327</v>
      </c>
      <c r="C91" s="139" t="s">
        <v>410</v>
      </c>
      <c r="D91" s="9"/>
      <c r="E91" s="67"/>
      <c r="F91" s="15"/>
      <c r="G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8"/>
      <c r="C92" s="4"/>
      <c r="D92" s="4"/>
      <c r="E92" s="4"/>
      <c r="F92" s="15"/>
      <c r="G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40" t="s">
        <v>6</v>
      </c>
      <c r="C93" s="140" t="s">
        <v>329</v>
      </c>
      <c r="D93" s="140" t="s">
        <v>330</v>
      </c>
      <c r="E93" s="140" t="s">
        <v>41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46">
        <v>46135.0</v>
      </c>
      <c r="C94" s="142" t="s">
        <v>180</v>
      </c>
      <c r="D94" s="142" t="s">
        <v>836</v>
      </c>
      <c r="E94" s="142" t="s">
        <v>837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46">
        <v>46157.0</v>
      </c>
      <c r="C95" s="142" t="s">
        <v>161</v>
      </c>
      <c r="D95" s="142" t="s">
        <v>640</v>
      </c>
      <c r="E95" s="142" t="s">
        <v>838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46">
        <v>46158.0</v>
      </c>
      <c r="C96" s="142" t="s">
        <v>346</v>
      </c>
      <c r="D96" s="142" t="s">
        <v>390</v>
      </c>
      <c r="E96" s="142" t="s">
        <v>839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46">
        <v>46158.0</v>
      </c>
      <c r="C97" s="142" t="s">
        <v>346</v>
      </c>
      <c r="D97" s="142" t="s">
        <v>390</v>
      </c>
      <c r="E97" s="142" t="s">
        <v>840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46">
        <v>46177.0</v>
      </c>
      <c r="C98" s="142" t="s">
        <v>346</v>
      </c>
      <c r="D98" s="142" t="s">
        <v>390</v>
      </c>
      <c r="E98" s="142" t="s">
        <v>841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64">
        <v>46212.0</v>
      </c>
      <c r="C99" s="165" t="s">
        <v>346</v>
      </c>
      <c r="D99" s="165" t="s">
        <v>842</v>
      </c>
      <c r="E99" s="165" t="s">
        <v>843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66">
        <v>46240.0</v>
      </c>
      <c r="C100" s="156" t="s">
        <v>844</v>
      </c>
      <c r="D100" s="156" t="s">
        <v>845</v>
      </c>
      <c r="E100" s="156" t="s">
        <v>846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4">
        <v>46244.0</v>
      </c>
      <c r="C101" s="155" t="s">
        <v>397</v>
      </c>
      <c r="D101" s="155" t="s">
        <v>366</v>
      </c>
      <c r="E101" s="155" t="s">
        <v>847</v>
      </c>
      <c r="F101" s="15"/>
      <c r="G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</sheetData>
  <mergeCells count="30">
    <mergeCell ref="B2:E2"/>
    <mergeCell ref="B3:E3"/>
    <mergeCell ref="C4:E4"/>
    <mergeCell ref="C5:E5"/>
    <mergeCell ref="C6:E6"/>
    <mergeCell ref="C7:E7"/>
    <mergeCell ref="C8:E8"/>
    <mergeCell ref="C9:E9"/>
    <mergeCell ref="C10:E10"/>
    <mergeCell ref="B11:E11"/>
    <mergeCell ref="B44:E44"/>
    <mergeCell ref="B45:E45"/>
    <mergeCell ref="C46:E46"/>
    <mergeCell ref="C47:E47"/>
    <mergeCell ref="C48:E48"/>
    <mergeCell ref="C49:E49"/>
    <mergeCell ref="C50:E50"/>
    <mergeCell ref="C51:E51"/>
    <mergeCell ref="C52:E52"/>
    <mergeCell ref="B53:E53"/>
    <mergeCell ref="B83:E83"/>
    <mergeCell ref="C91:E91"/>
    <mergeCell ref="B92:E92"/>
    <mergeCell ref="B84:E84"/>
    <mergeCell ref="C85:E85"/>
    <mergeCell ref="C86:E86"/>
    <mergeCell ref="C87:E87"/>
    <mergeCell ref="C88:E88"/>
    <mergeCell ref="C89:E89"/>
    <mergeCell ref="C90:E90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38"/>
    <col customWidth="1" min="4" max="4" width="39.63"/>
    <col customWidth="1" min="5" max="5" width="114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848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 t="s">
        <v>98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39" t="s">
        <v>741</v>
      </c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849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39" t="s">
        <v>850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 t="s">
        <v>851</v>
      </c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 t="s">
        <v>852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853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15"/>
      <c r="B13" s="146">
        <v>45553.0</v>
      </c>
      <c r="C13" s="142" t="s">
        <v>854</v>
      </c>
      <c r="D13" s="142" t="s">
        <v>855</v>
      </c>
      <c r="E13" s="142" t="s">
        <v>856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9.25" customHeight="1">
      <c r="A14" s="15"/>
      <c r="B14" s="146">
        <v>45554.0</v>
      </c>
      <c r="C14" s="142" t="s">
        <v>857</v>
      </c>
      <c r="D14" s="142" t="s">
        <v>346</v>
      </c>
      <c r="E14" s="142" t="s">
        <v>858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32.25" customHeight="1">
      <c r="A15" s="15"/>
      <c r="B15" s="146">
        <v>45554.0</v>
      </c>
      <c r="C15" s="142" t="s">
        <v>859</v>
      </c>
      <c r="D15" s="142" t="s">
        <v>346</v>
      </c>
      <c r="E15" s="142" t="s">
        <v>860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46">
        <v>45559.0</v>
      </c>
      <c r="C16" s="142" t="s">
        <v>859</v>
      </c>
      <c r="D16" s="142" t="s">
        <v>346</v>
      </c>
      <c r="E16" s="142" t="s">
        <v>861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46">
        <v>45646.0</v>
      </c>
      <c r="C17" s="142" t="s">
        <v>862</v>
      </c>
      <c r="D17" s="142" t="s">
        <v>863</v>
      </c>
      <c r="E17" s="142" t="s">
        <v>864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39.75" customHeight="1">
      <c r="A18" s="15"/>
      <c r="B18" s="146">
        <v>45646.0</v>
      </c>
      <c r="C18" s="142" t="s">
        <v>862</v>
      </c>
      <c r="D18" s="142" t="s">
        <v>863</v>
      </c>
      <c r="E18" s="142" t="s">
        <v>865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46">
        <v>45646.0</v>
      </c>
      <c r="C19" s="142" t="s">
        <v>862</v>
      </c>
      <c r="D19" s="142" t="s">
        <v>863</v>
      </c>
      <c r="E19" s="142" t="s">
        <v>866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33.75" customHeight="1">
      <c r="A20" s="15"/>
      <c r="B20" s="154">
        <v>46032.0</v>
      </c>
      <c r="C20" s="158" t="s">
        <v>390</v>
      </c>
      <c r="D20" s="167"/>
      <c r="E20" s="155" t="s">
        <v>867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38.25" customHeight="1">
      <c r="A21" s="15"/>
      <c r="B21" s="154">
        <v>46163.0</v>
      </c>
      <c r="C21" s="168"/>
      <c r="D21" s="168"/>
      <c r="E21" s="169" t="s">
        <v>868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4">
        <v>46185.0</v>
      </c>
      <c r="C22" s="155" t="s">
        <v>731</v>
      </c>
      <c r="D22" s="155" t="s">
        <v>366</v>
      </c>
      <c r="E22" s="155" t="s">
        <v>869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30.75" customHeight="1">
      <c r="A23" s="15"/>
      <c r="B23" s="146">
        <v>46079.0</v>
      </c>
      <c r="C23" s="142" t="s">
        <v>859</v>
      </c>
      <c r="D23" s="142" t="s">
        <v>346</v>
      </c>
      <c r="E23" s="142" t="s">
        <v>870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46">
        <v>46120.0</v>
      </c>
      <c r="C24" s="142" t="s">
        <v>397</v>
      </c>
      <c r="D24" s="142" t="s">
        <v>474</v>
      </c>
      <c r="E24" s="142" t="s">
        <v>871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51.0" customHeight="1">
      <c r="A25" s="15"/>
      <c r="B25" s="146">
        <v>46122.0</v>
      </c>
      <c r="C25" s="142" t="s">
        <v>397</v>
      </c>
      <c r="D25" s="142" t="s">
        <v>474</v>
      </c>
      <c r="E25" s="142" t="s">
        <v>872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30.75" customHeight="1">
      <c r="A26" s="15"/>
      <c r="B26" s="146">
        <v>46142.0</v>
      </c>
      <c r="C26" s="142" t="s">
        <v>346</v>
      </c>
      <c r="D26" s="142" t="s">
        <v>390</v>
      </c>
      <c r="E26" s="142" t="s">
        <v>873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31.5" customHeight="1">
      <c r="A27" s="15"/>
      <c r="B27" s="146">
        <v>46146.0</v>
      </c>
      <c r="C27" s="142" t="s">
        <v>346</v>
      </c>
      <c r="D27" s="142" t="s">
        <v>390</v>
      </c>
      <c r="E27" s="142" t="s">
        <v>874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32.25" customHeight="1">
      <c r="A28" s="15"/>
      <c r="B28" s="146">
        <v>46151.0</v>
      </c>
      <c r="C28" s="142" t="s">
        <v>859</v>
      </c>
      <c r="D28" s="142" t="s">
        <v>875</v>
      </c>
      <c r="E28" s="142" t="s">
        <v>876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26.25" customHeight="1">
      <c r="A29" s="15"/>
      <c r="B29" s="146">
        <v>46154.0</v>
      </c>
      <c r="C29" s="142" t="s">
        <v>346</v>
      </c>
      <c r="D29" s="142" t="s">
        <v>390</v>
      </c>
      <c r="E29" s="142" t="s">
        <v>877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46">
        <v>46170.0</v>
      </c>
      <c r="C30" s="142" t="s">
        <v>731</v>
      </c>
      <c r="D30" s="142" t="s">
        <v>366</v>
      </c>
      <c r="E30" s="142" t="s">
        <v>878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46">
        <v>46170.0</v>
      </c>
      <c r="C31" s="142" t="s">
        <v>731</v>
      </c>
      <c r="D31" s="142" t="s">
        <v>366</v>
      </c>
      <c r="E31" s="142" t="s">
        <v>879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46">
        <v>46239.0</v>
      </c>
      <c r="C32" s="142" t="s">
        <v>842</v>
      </c>
      <c r="D32" s="142" t="s">
        <v>346</v>
      </c>
      <c r="E32" s="142" t="s">
        <v>880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46">
        <v>46239.0</v>
      </c>
      <c r="C33" s="142" t="s">
        <v>107</v>
      </c>
      <c r="D33" s="142" t="s">
        <v>403</v>
      </c>
      <c r="E33" s="142" t="s">
        <v>881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46">
        <v>46244.0</v>
      </c>
      <c r="C34" s="142" t="s">
        <v>882</v>
      </c>
      <c r="D34" s="142" t="s">
        <v>883</v>
      </c>
      <c r="E34" s="142" t="s">
        <v>884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9"/>
      <c r="C35" s="76"/>
      <c r="D35" s="76"/>
      <c r="E35" s="7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9"/>
      <c r="C37" s="76"/>
      <c r="D37" s="76"/>
      <c r="E37" s="7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9"/>
      <c r="C38" s="76"/>
      <c r="D38" s="76"/>
      <c r="E38" s="7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9"/>
      <c r="C39" s="76"/>
      <c r="D39" s="76"/>
      <c r="E39" s="7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9"/>
      <c r="C40" s="76"/>
      <c r="D40" s="76"/>
      <c r="E40" s="7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9"/>
      <c r="C41" s="76"/>
      <c r="D41" s="76"/>
      <c r="E41" s="7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9"/>
      <c r="C42" s="76"/>
      <c r="D42" s="76"/>
      <c r="E42" s="7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9"/>
      <c r="C43" s="76"/>
      <c r="D43" s="76"/>
      <c r="E43" s="7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9"/>
      <c r="C44" s="76"/>
      <c r="D44" s="76"/>
      <c r="E44" s="7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9"/>
      <c r="C45" s="76"/>
      <c r="D45" s="76"/>
      <c r="E45" s="7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9"/>
      <c r="C46" s="76"/>
      <c r="D46" s="76"/>
      <c r="E46" s="7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9"/>
      <c r="C47" s="76"/>
      <c r="D47" s="76"/>
      <c r="E47" s="7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9"/>
      <c r="C48" s="76"/>
      <c r="D48" s="76"/>
      <c r="E48" s="7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9"/>
      <c r="C49" s="76"/>
      <c r="D49" s="76"/>
      <c r="E49" s="7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9"/>
      <c r="C50" s="76"/>
      <c r="D50" s="76"/>
      <c r="E50" s="7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9"/>
      <c r="C51" s="76"/>
      <c r="D51" s="15"/>
      <c r="E51" s="7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9"/>
      <c r="C52" s="76"/>
      <c r="D52" s="15"/>
      <c r="E52" s="7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9"/>
      <c r="C53" s="76"/>
      <c r="D53" s="76"/>
      <c r="E53" s="7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9"/>
      <c r="C54" s="76"/>
      <c r="D54" s="76"/>
      <c r="E54" s="76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9"/>
      <c r="C55" s="76"/>
      <c r="D55" s="76"/>
      <c r="E55" s="76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9"/>
      <c r="C56" s="15"/>
      <c r="D56" s="15"/>
      <c r="E56" s="76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9"/>
      <c r="C57" s="76"/>
      <c r="D57" s="76"/>
      <c r="E57" s="76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9"/>
      <c r="C58" s="76"/>
      <c r="D58" s="76"/>
      <c r="E58" s="76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9"/>
      <c r="C59" s="76"/>
      <c r="D59" s="76"/>
      <c r="E59" s="76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9"/>
      <c r="C60" s="76"/>
      <c r="D60" s="76"/>
      <c r="E60" s="76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9"/>
      <c r="C61" s="76"/>
      <c r="D61" s="76"/>
      <c r="E61" s="76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9"/>
      <c r="C62" s="76"/>
      <c r="D62" s="76"/>
      <c r="E62" s="76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9"/>
      <c r="C63" s="15"/>
      <c r="D63" s="15"/>
      <c r="E63" s="76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9"/>
      <c r="C64" s="76"/>
      <c r="D64" s="76"/>
      <c r="E64" s="76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9"/>
      <c r="C65" s="76"/>
      <c r="D65" s="76"/>
      <c r="E65" s="76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9"/>
      <c r="C66" s="76"/>
      <c r="D66" s="76"/>
      <c r="E66" s="76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9"/>
      <c r="C67" s="76"/>
      <c r="D67" s="76"/>
      <c r="E67" s="76"/>
      <c r="F67" s="15"/>
      <c r="G67" s="15"/>
      <c r="H67" s="76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9"/>
      <c r="C68" s="76"/>
      <c r="D68" s="76"/>
      <c r="E68" s="76"/>
      <c r="F68" s="15"/>
      <c r="G68" s="15"/>
      <c r="H68" s="76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9"/>
      <c r="C69" s="76"/>
      <c r="D69" s="76"/>
      <c r="E69" s="76"/>
      <c r="F69" s="15"/>
      <c r="G69" s="15"/>
      <c r="H69" s="76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9"/>
      <c r="C70" s="76"/>
      <c r="D70" s="76"/>
      <c r="E70" s="76"/>
      <c r="F70" s="15"/>
      <c r="G70" s="15"/>
      <c r="H70" s="76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9"/>
      <c r="C71" s="76"/>
      <c r="D71" s="76"/>
      <c r="E71" s="76"/>
      <c r="F71" s="15"/>
      <c r="G71" s="15"/>
      <c r="H71" s="76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</sheetData>
  <mergeCells count="10">
    <mergeCell ref="C9:E9"/>
    <mergeCell ref="C10:E10"/>
    <mergeCell ref="B11:E11"/>
    <mergeCell ref="B2:E2"/>
    <mergeCell ref="B3:E3"/>
    <mergeCell ref="C4:E4"/>
    <mergeCell ref="C5:E5"/>
    <mergeCell ref="C6:E6"/>
    <mergeCell ref="C7:E7"/>
    <mergeCell ref="C8:E8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38"/>
    <col customWidth="1" min="4" max="4" width="29.88"/>
    <col customWidth="1" min="5" max="5" width="9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885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 t="s">
        <v>87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39" t="s">
        <v>741</v>
      </c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886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39" t="s">
        <v>887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 t="s">
        <v>888</v>
      </c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 t="s">
        <v>889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410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9.25" customHeight="1">
      <c r="A13" s="15"/>
      <c r="B13" s="146">
        <v>46032.0</v>
      </c>
      <c r="C13" s="142" t="s">
        <v>390</v>
      </c>
      <c r="D13" s="142"/>
      <c r="E13" s="142" t="s">
        <v>890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30.75" customHeight="1">
      <c r="A14" s="15"/>
      <c r="B14" s="146">
        <v>46034.0</v>
      </c>
      <c r="C14" s="142" t="s">
        <v>390</v>
      </c>
      <c r="D14" s="142"/>
      <c r="E14" s="142" t="s">
        <v>891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51.0" customHeight="1">
      <c r="A15" s="15"/>
      <c r="B15" s="146">
        <v>46044.0</v>
      </c>
      <c r="C15" s="142" t="s">
        <v>731</v>
      </c>
      <c r="D15" s="142" t="s">
        <v>366</v>
      </c>
      <c r="E15" s="142" t="s">
        <v>892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46">
        <v>46044.0</v>
      </c>
      <c r="C16" s="142" t="s">
        <v>731</v>
      </c>
      <c r="D16" s="142" t="s">
        <v>366</v>
      </c>
      <c r="E16" s="142" t="s">
        <v>893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7.0" customHeight="1">
      <c r="A17" s="15"/>
      <c r="B17" s="146">
        <v>46104.0</v>
      </c>
      <c r="C17" s="142" t="s">
        <v>859</v>
      </c>
      <c r="D17" s="142" t="s">
        <v>346</v>
      </c>
      <c r="E17" s="142" t="s">
        <v>894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27.0" customHeight="1">
      <c r="A18" s="15"/>
      <c r="B18" s="146">
        <v>46105.0</v>
      </c>
      <c r="C18" s="142" t="s">
        <v>731</v>
      </c>
      <c r="D18" s="142"/>
      <c r="E18" s="142" t="s">
        <v>895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29.25" customHeight="1">
      <c r="A19" s="15"/>
      <c r="B19" s="146">
        <v>46121.0</v>
      </c>
      <c r="C19" s="142" t="s">
        <v>346</v>
      </c>
      <c r="D19" s="142" t="s">
        <v>390</v>
      </c>
      <c r="E19" s="142" t="s">
        <v>896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27.0" customHeight="1">
      <c r="A20" s="15"/>
      <c r="B20" s="146">
        <v>46132.0</v>
      </c>
      <c r="C20" s="142" t="s">
        <v>346</v>
      </c>
      <c r="D20" s="142" t="s">
        <v>390</v>
      </c>
      <c r="E20" s="142" t="s">
        <v>897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30.0" customHeight="1">
      <c r="A21" s="15"/>
      <c r="B21" s="146">
        <v>46181.0</v>
      </c>
      <c r="C21" s="142" t="s">
        <v>859</v>
      </c>
      <c r="D21" s="142" t="s">
        <v>346</v>
      </c>
      <c r="E21" s="142" t="s">
        <v>898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46">
        <v>46206.0</v>
      </c>
      <c r="C22" s="142" t="s">
        <v>899</v>
      </c>
      <c r="D22" s="142" t="s">
        <v>366</v>
      </c>
      <c r="E22" s="142" t="s">
        <v>900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46">
        <v>46209.0</v>
      </c>
      <c r="C23" s="142" t="s">
        <v>731</v>
      </c>
      <c r="D23" s="142"/>
      <c r="E23" s="142" t="s">
        <v>901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46">
        <v>46216.0</v>
      </c>
      <c r="C24" s="142" t="s">
        <v>694</v>
      </c>
      <c r="D24" s="142"/>
      <c r="E24" s="146" t="s">
        <v>695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46">
        <v>46232.0</v>
      </c>
      <c r="C25" s="142" t="s">
        <v>390</v>
      </c>
      <c r="D25" s="142" t="s">
        <v>346</v>
      </c>
      <c r="E25" s="142" t="s">
        <v>902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46">
        <v>46238.0</v>
      </c>
      <c r="C26" s="142" t="s">
        <v>903</v>
      </c>
      <c r="D26" s="142" t="s">
        <v>346</v>
      </c>
      <c r="E26" s="142" t="s">
        <v>904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46">
        <v>46238.0</v>
      </c>
      <c r="C27" s="142" t="s">
        <v>107</v>
      </c>
      <c r="D27" s="142" t="s">
        <v>403</v>
      </c>
      <c r="E27" s="142" t="s">
        <v>905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46">
        <v>46253.0</v>
      </c>
      <c r="C28" s="142" t="s">
        <v>731</v>
      </c>
      <c r="D28" s="142" t="s">
        <v>366</v>
      </c>
      <c r="E28" s="142" t="s">
        <v>906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70"/>
      <c r="C29" s="2"/>
      <c r="D29" s="2"/>
      <c r="E29" s="2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70"/>
      <c r="C30" s="2"/>
      <c r="D30" s="2"/>
      <c r="E30" s="2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70"/>
      <c r="C31" s="2"/>
      <c r="D31" s="2"/>
      <c r="E31" s="2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70"/>
      <c r="C32" s="2"/>
      <c r="D32" s="2"/>
      <c r="E32" s="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70"/>
      <c r="C33" s="2"/>
      <c r="D33" s="2"/>
      <c r="E33" s="2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70"/>
      <c r="C34" s="2"/>
      <c r="D34" s="2"/>
      <c r="E34" s="2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70"/>
      <c r="C35" s="2"/>
      <c r="D35" s="2"/>
      <c r="E35" s="2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9"/>
      <c r="C36" s="76"/>
      <c r="D36" s="76"/>
      <c r="E36" s="7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9"/>
      <c r="C37" s="76"/>
      <c r="D37" s="76"/>
      <c r="E37" s="7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9"/>
      <c r="C38" s="76"/>
      <c r="D38" s="76"/>
      <c r="E38" s="7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9"/>
      <c r="C39" s="76"/>
      <c r="D39" s="76"/>
      <c r="E39" s="7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9"/>
      <c r="C40" s="76"/>
      <c r="D40" s="76"/>
      <c r="E40" s="7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9"/>
      <c r="C41" s="76"/>
      <c r="D41" s="76"/>
      <c r="E41" s="7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9"/>
      <c r="C42" s="76"/>
      <c r="D42" s="76"/>
      <c r="E42" s="7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9"/>
      <c r="C43" s="76"/>
      <c r="D43" s="76"/>
      <c r="E43" s="7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9"/>
      <c r="C44" s="76"/>
      <c r="D44" s="76"/>
      <c r="E44" s="7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9"/>
      <c r="C45" s="76"/>
      <c r="D45" s="76"/>
      <c r="E45" s="7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9"/>
      <c r="C46" s="76"/>
      <c r="D46" s="76"/>
      <c r="E46" s="7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9"/>
      <c r="C47" s="76"/>
      <c r="D47" s="76"/>
      <c r="E47" s="7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9"/>
      <c r="C48" s="76"/>
      <c r="D48" s="76"/>
      <c r="E48" s="7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9"/>
      <c r="C49" s="76"/>
      <c r="D49" s="76"/>
      <c r="E49" s="7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9"/>
      <c r="C50" s="76"/>
      <c r="D50" s="76"/>
      <c r="E50" s="7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9"/>
      <c r="C51" s="76"/>
      <c r="D51" s="76"/>
      <c r="E51" s="7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9"/>
      <c r="C52" s="76"/>
      <c r="D52" s="76"/>
      <c r="E52" s="7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9"/>
      <c r="C53" s="76"/>
      <c r="D53" s="76"/>
      <c r="E53" s="7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9"/>
      <c r="C54" s="76"/>
      <c r="D54" s="15"/>
      <c r="E54" s="76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9"/>
      <c r="C55" s="76"/>
      <c r="D55" s="15"/>
      <c r="E55" s="76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9"/>
      <c r="C56" s="76"/>
      <c r="D56" s="76"/>
      <c r="E56" s="76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9"/>
      <c r="C57" s="76"/>
      <c r="D57" s="76"/>
      <c r="E57" s="76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9"/>
      <c r="C58" s="76"/>
      <c r="D58" s="76"/>
      <c r="E58" s="76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9"/>
      <c r="C59" s="15"/>
      <c r="D59" s="15"/>
      <c r="E59" s="76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9"/>
      <c r="C60" s="76"/>
      <c r="D60" s="76"/>
      <c r="E60" s="76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9"/>
      <c r="C61" s="76"/>
      <c r="D61" s="76"/>
      <c r="E61" s="76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9"/>
      <c r="C62" s="76"/>
      <c r="D62" s="76"/>
      <c r="E62" s="76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9"/>
      <c r="C63" s="76"/>
      <c r="D63" s="76"/>
      <c r="E63" s="76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9"/>
      <c r="C64" s="76"/>
      <c r="D64" s="76"/>
      <c r="E64" s="76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9"/>
      <c r="C65" s="76"/>
      <c r="D65" s="76"/>
      <c r="E65" s="76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9"/>
      <c r="C66" s="15"/>
      <c r="D66" s="15"/>
      <c r="E66" s="76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9"/>
      <c r="C67" s="76"/>
      <c r="D67" s="76"/>
      <c r="E67" s="76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9"/>
      <c r="C68" s="76"/>
      <c r="D68" s="76"/>
      <c r="E68" s="76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9"/>
      <c r="C69" s="76"/>
      <c r="D69" s="76"/>
      <c r="E69" s="76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9"/>
      <c r="C70" s="76"/>
      <c r="D70" s="76"/>
      <c r="E70" s="76"/>
      <c r="F70" s="15"/>
      <c r="G70" s="15"/>
      <c r="H70" s="76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9"/>
      <c r="C71" s="76"/>
      <c r="D71" s="76"/>
      <c r="E71" s="76"/>
      <c r="F71" s="15"/>
      <c r="G71" s="15"/>
      <c r="H71" s="76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9"/>
      <c r="C72" s="76"/>
      <c r="D72" s="76"/>
      <c r="E72" s="76"/>
      <c r="F72" s="15"/>
      <c r="G72" s="15"/>
      <c r="H72" s="76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9"/>
      <c r="C73" s="76"/>
      <c r="D73" s="76"/>
      <c r="E73" s="76"/>
      <c r="F73" s="15"/>
      <c r="G73" s="15"/>
      <c r="H73" s="76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9"/>
      <c r="C74" s="76"/>
      <c r="D74" s="76"/>
      <c r="E74" s="76"/>
      <c r="F74" s="15"/>
      <c r="G74" s="15"/>
      <c r="H74" s="76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</sheetData>
  <mergeCells count="10">
    <mergeCell ref="C9:E9"/>
    <mergeCell ref="C10:E10"/>
    <mergeCell ref="B11:E11"/>
    <mergeCell ref="B2:E2"/>
    <mergeCell ref="B3:E3"/>
    <mergeCell ref="C4:E4"/>
    <mergeCell ref="C5:E5"/>
    <mergeCell ref="C6:E6"/>
    <mergeCell ref="C7:E7"/>
    <mergeCell ref="C8:E8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38"/>
    <col customWidth="1" min="4" max="4" width="41.0"/>
    <col customWidth="1" min="5" max="5" width="107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907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 t="s">
        <v>52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39" t="s">
        <v>908</v>
      </c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909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39" t="s">
        <v>910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 t="s">
        <v>911</v>
      </c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>
        <v>3.6028441E7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410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/>
      <c r="B13" s="146">
        <v>45005.0</v>
      </c>
      <c r="C13" s="142" t="s">
        <v>375</v>
      </c>
      <c r="D13" s="143"/>
      <c r="E13" s="142" t="s">
        <v>912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46">
        <v>45034.0</v>
      </c>
      <c r="C14" s="142" t="s">
        <v>913</v>
      </c>
      <c r="D14" s="142" t="s">
        <v>914</v>
      </c>
      <c r="E14" s="142" t="s">
        <v>915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46">
        <v>45061.0</v>
      </c>
      <c r="C15" s="142" t="s">
        <v>375</v>
      </c>
      <c r="D15" s="143"/>
      <c r="E15" s="142" t="s">
        <v>916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46">
        <v>45080.0</v>
      </c>
      <c r="C16" s="142" t="s">
        <v>375</v>
      </c>
      <c r="D16" s="143"/>
      <c r="E16" s="142" t="s">
        <v>917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46">
        <v>45089.0</v>
      </c>
      <c r="C17" s="142" t="s">
        <v>754</v>
      </c>
      <c r="D17" s="142" t="s">
        <v>755</v>
      </c>
      <c r="E17" s="142" t="s">
        <v>918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46">
        <v>45098.0</v>
      </c>
      <c r="C18" s="142" t="s">
        <v>919</v>
      </c>
      <c r="D18" s="142" t="s">
        <v>920</v>
      </c>
      <c r="E18" s="142" t="s">
        <v>921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46">
        <v>45104.0</v>
      </c>
      <c r="C19" s="142" t="s">
        <v>346</v>
      </c>
      <c r="D19" s="143"/>
      <c r="E19" s="142" t="s">
        <v>922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46">
        <v>45120.0</v>
      </c>
      <c r="C20" s="142" t="s">
        <v>923</v>
      </c>
      <c r="D20" s="142" t="s">
        <v>924</v>
      </c>
      <c r="E20" s="142" t="s">
        <v>925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46">
        <v>45120.0</v>
      </c>
      <c r="C21" s="142" t="s">
        <v>923</v>
      </c>
      <c r="D21" s="142" t="s">
        <v>924</v>
      </c>
      <c r="E21" s="142" t="s">
        <v>926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46">
        <v>45120.0</v>
      </c>
      <c r="C22" s="142" t="s">
        <v>923</v>
      </c>
      <c r="D22" s="142" t="s">
        <v>924</v>
      </c>
      <c r="E22" s="142" t="s">
        <v>927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46">
        <v>45121.0</v>
      </c>
      <c r="C23" s="142" t="s">
        <v>923</v>
      </c>
      <c r="D23" s="142" t="s">
        <v>924</v>
      </c>
      <c r="E23" s="142" t="s">
        <v>928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46">
        <v>45120.0</v>
      </c>
      <c r="C24" s="142" t="s">
        <v>923</v>
      </c>
      <c r="D24" s="142" t="s">
        <v>924</v>
      </c>
      <c r="E24" s="142" t="s">
        <v>929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46">
        <v>45120.0</v>
      </c>
      <c r="C25" s="142" t="s">
        <v>923</v>
      </c>
      <c r="D25" s="142" t="s">
        <v>924</v>
      </c>
      <c r="E25" s="142" t="s">
        <v>930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46">
        <v>45120.0</v>
      </c>
      <c r="C26" s="142" t="s">
        <v>923</v>
      </c>
      <c r="D26" s="142" t="s">
        <v>924</v>
      </c>
      <c r="E26" s="142" t="s">
        <v>931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46">
        <v>45120.0</v>
      </c>
      <c r="C27" s="142" t="s">
        <v>923</v>
      </c>
      <c r="D27" s="142" t="s">
        <v>924</v>
      </c>
      <c r="E27" s="142" t="s">
        <v>932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46">
        <v>45126.0</v>
      </c>
      <c r="C28" s="142" t="s">
        <v>347</v>
      </c>
      <c r="D28" s="142" t="s">
        <v>433</v>
      </c>
      <c r="E28" s="142" t="s">
        <v>933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46">
        <v>45138.0</v>
      </c>
      <c r="C29" s="142" t="s">
        <v>347</v>
      </c>
      <c r="D29" s="142" t="s">
        <v>433</v>
      </c>
      <c r="E29" s="142" t="s">
        <v>934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46">
        <v>45149.0</v>
      </c>
      <c r="C30" s="142" t="s">
        <v>347</v>
      </c>
      <c r="D30" s="142" t="s">
        <v>433</v>
      </c>
      <c r="E30" s="142" t="s">
        <v>935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46">
        <v>45152.0</v>
      </c>
      <c r="C31" s="142" t="s">
        <v>347</v>
      </c>
      <c r="D31" s="142" t="s">
        <v>433</v>
      </c>
      <c r="E31" s="142" t="s">
        <v>936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46">
        <v>45160.0</v>
      </c>
      <c r="C32" s="142" t="s">
        <v>347</v>
      </c>
      <c r="D32" s="142" t="s">
        <v>433</v>
      </c>
      <c r="E32" s="142" t="s">
        <v>937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46">
        <v>45180.0</v>
      </c>
      <c r="C33" s="142" t="s">
        <v>347</v>
      </c>
      <c r="D33" s="142" t="s">
        <v>433</v>
      </c>
      <c r="E33" s="142" t="s">
        <v>938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46">
        <v>45181.0</v>
      </c>
      <c r="C34" s="142" t="s">
        <v>347</v>
      </c>
      <c r="D34" s="142" t="s">
        <v>433</v>
      </c>
      <c r="E34" s="142" t="s">
        <v>939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46">
        <v>45199.0</v>
      </c>
      <c r="C35" s="142" t="s">
        <v>347</v>
      </c>
      <c r="D35" s="142" t="s">
        <v>433</v>
      </c>
      <c r="E35" s="142" t="s">
        <v>940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46">
        <v>45202.0</v>
      </c>
      <c r="C36" s="142" t="s">
        <v>347</v>
      </c>
      <c r="D36" s="142" t="s">
        <v>433</v>
      </c>
      <c r="E36" s="142" t="s">
        <v>941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46">
        <v>45202.0</v>
      </c>
      <c r="C37" s="142" t="s">
        <v>347</v>
      </c>
      <c r="D37" s="142" t="s">
        <v>433</v>
      </c>
      <c r="E37" s="142" t="s">
        <v>942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46">
        <v>45202.0</v>
      </c>
      <c r="C38" s="142" t="s">
        <v>347</v>
      </c>
      <c r="D38" s="142" t="s">
        <v>433</v>
      </c>
      <c r="E38" s="142" t="s">
        <v>943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46">
        <v>45202.0</v>
      </c>
      <c r="C39" s="142" t="s">
        <v>347</v>
      </c>
      <c r="D39" s="142" t="s">
        <v>433</v>
      </c>
      <c r="E39" s="142" t="s">
        <v>944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46">
        <v>45202.0</v>
      </c>
      <c r="C40" s="142" t="s">
        <v>347</v>
      </c>
      <c r="D40" s="142" t="s">
        <v>433</v>
      </c>
      <c r="E40" s="142" t="s">
        <v>945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46">
        <v>45239.0</v>
      </c>
      <c r="C41" s="142" t="s">
        <v>347</v>
      </c>
      <c r="D41" s="142" t="s">
        <v>433</v>
      </c>
      <c r="E41" s="142" t="s">
        <v>946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46">
        <v>45239.0</v>
      </c>
      <c r="C42" s="142" t="s">
        <v>347</v>
      </c>
      <c r="D42" s="142" t="s">
        <v>433</v>
      </c>
      <c r="E42" s="142" t="s">
        <v>947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46">
        <v>45241.0</v>
      </c>
      <c r="C43" s="142" t="s">
        <v>347</v>
      </c>
      <c r="D43" s="142" t="s">
        <v>433</v>
      </c>
      <c r="E43" s="142" t="s">
        <v>948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46">
        <v>45241.0</v>
      </c>
      <c r="C44" s="142" t="s">
        <v>347</v>
      </c>
      <c r="D44" s="142" t="s">
        <v>433</v>
      </c>
      <c r="E44" s="142" t="s">
        <v>949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46">
        <v>45241.0</v>
      </c>
      <c r="C45" s="142" t="s">
        <v>347</v>
      </c>
      <c r="D45" s="142" t="s">
        <v>433</v>
      </c>
      <c r="E45" s="142" t="s">
        <v>950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46">
        <v>45241.0</v>
      </c>
      <c r="C46" s="142" t="s">
        <v>347</v>
      </c>
      <c r="D46" s="142" t="s">
        <v>433</v>
      </c>
      <c r="E46" s="142" t="s">
        <v>951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46">
        <v>45241.0</v>
      </c>
      <c r="C47" s="142" t="s">
        <v>347</v>
      </c>
      <c r="D47" s="142" t="s">
        <v>433</v>
      </c>
      <c r="E47" s="142" t="s">
        <v>952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46">
        <v>45241.0</v>
      </c>
      <c r="C48" s="142" t="s">
        <v>347</v>
      </c>
      <c r="D48" s="142" t="s">
        <v>433</v>
      </c>
      <c r="E48" s="142" t="s">
        <v>953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46">
        <v>45253.0</v>
      </c>
      <c r="C49" s="142" t="s">
        <v>347</v>
      </c>
      <c r="D49" s="142" t="s">
        <v>433</v>
      </c>
      <c r="E49" s="142" t="s">
        <v>954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46">
        <v>45287.0</v>
      </c>
      <c r="C50" s="142" t="s">
        <v>347</v>
      </c>
      <c r="D50" s="142" t="s">
        <v>433</v>
      </c>
      <c r="E50" s="142" t="s">
        <v>955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46">
        <v>45358.0</v>
      </c>
      <c r="C51" s="142" t="s">
        <v>481</v>
      </c>
      <c r="D51" s="143"/>
      <c r="E51" s="142" t="s">
        <v>956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46">
        <v>45358.0</v>
      </c>
      <c r="C52" s="142" t="s">
        <v>481</v>
      </c>
      <c r="D52" s="143"/>
      <c r="E52" s="142" t="s">
        <v>957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46">
        <v>45377.0</v>
      </c>
      <c r="C53" s="142" t="s">
        <v>433</v>
      </c>
      <c r="D53" s="142" t="s">
        <v>958</v>
      </c>
      <c r="E53" s="142" t="s">
        <v>944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46">
        <v>45379.0</v>
      </c>
      <c r="C54" s="142" t="s">
        <v>718</v>
      </c>
      <c r="D54" s="142" t="s">
        <v>959</v>
      </c>
      <c r="E54" s="142" t="s">
        <v>960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46">
        <v>45379.0</v>
      </c>
      <c r="C55" s="142" t="s">
        <v>718</v>
      </c>
      <c r="D55" s="142" t="s">
        <v>959</v>
      </c>
      <c r="E55" s="142" t="s">
        <v>961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46">
        <v>45397.0</v>
      </c>
      <c r="C56" s="143"/>
      <c r="D56" s="143"/>
      <c r="E56" s="142" t="s">
        <v>962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37" t="s">
        <v>963</v>
      </c>
      <c r="C57" s="105"/>
      <c r="D57" s="105"/>
      <c r="E57" s="60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8"/>
      <c r="C58" s="4"/>
      <c r="D58" s="4"/>
      <c r="E58" s="4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38" t="s">
        <v>8</v>
      </c>
      <c r="C59" s="139" t="s">
        <v>52</v>
      </c>
      <c r="D59" s="9"/>
      <c r="E59" s="67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40" t="s">
        <v>318</v>
      </c>
      <c r="C60" s="139" t="s">
        <v>908</v>
      </c>
      <c r="D60" s="9"/>
      <c r="E60" s="67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40" t="s">
        <v>58</v>
      </c>
      <c r="C61" s="139" t="s">
        <v>909</v>
      </c>
      <c r="D61" s="9"/>
      <c r="E61" s="67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40" t="s">
        <v>321</v>
      </c>
      <c r="C62" s="139" t="s">
        <v>910</v>
      </c>
      <c r="D62" s="9"/>
      <c r="E62" s="67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40" t="s">
        <v>323</v>
      </c>
      <c r="C63" s="139" t="s">
        <v>911</v>
      </c>
      <c r="D63" s="9"/>
      <c r="E63" s="67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40" t="s">
        <v>325</v>
      </c>
      <c r="C64" s="139">
        <v>3.6028441E7</v>
      </c>
      <c r="D64" s="9"/>
      <c r="E64" s="67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40" t="s">
        <v>327</v>
      </c>
      <c r="C65" s="139" t="s">
        <v>410</v>
      </c>
      <c r="D65" s="9"/>
      <c r="E65" s="67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8"/>
      <c r="C66" s="4"/>
      <c r="D66" s="4"/>
      <c r="E66" s="4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40" t="s">
        <v>6</v>
      </c>
      <c r="C67" s="140" t="s">
        <v>329</v>
      </c>
      <c r="D67" s="140" t="s">
        <v>330</v>
      </c>
      <c r="E67" s="140" t="s">
        <v>41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46">
        <v>45412.0</v>
      </c>
      <c r="C68" s="142" t="s">
        <v>923</v>
      </c>
      <c r="D68" s="142" t="s">
        <v>924</v>
      </c>
      <c r="E68" s="142" t="s">
        <v>964</v>
      </c>
      <c r="F68" s="15"/>
      <c r="G68" s="15"/>
      <c r="H68" s="76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46">
        <v>45500.0</v>
      </c>
      <c r="C69" s="142" t="s">
        <v>923</v>
      </c>
      <c r="D69" s="142" t="s">
        <v>924</v>
      </c>
      <c r="E69" s="142" t="s">
        <v>966</v>
      </c>
      <c r="F69" s="15"/>
      <c r="G69" s="15"/>
      <c r="H69" s="76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46">
        <v>45511.0</v>
      </c>
      <c r="C70" s="142" t="s">
        <v>923</v>
      </c>
      <c r="D70" s="142" t="s">
        <v>924</v>
      </c>
      <c r="E70" s="142" t="s">
        <v>967</v>
      </c>
      <c r="F70" s="15"/>
      <c r="G70" s="15"/>
      <c r="H70" s="76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46">
        <v>45532.0</v>
      </c>
      <c r="C71" s="142" t="s">
        <v>923</v>
      </c>
      <c r="D71" s="142" t="s">
        <v>924</v>
      </c>
      <c r="E71" s="142" t="s">
        <v>968</v>
      </c>
      <c r="F71" s="15"/>
      <c r="G71" s="15"/>
      <c r="H71" s="76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46">
        <v>45870.0</v>
      </c>
      <c r="C72" s="142" t="s">
        <v>969</v>
      </c>
      <c r="D72" s="142" t="s">
        <v>970</v>
      </c>
      <c r="E72" s="142" t="s">
        <v>971</v>
      </c>
      <c r="F72" s="15"/>
      <c r="G72" s="15"/>
      <c r="H72" s="76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46">
        <v>46034.0</v>
      </c>
      <c r="C73" s="142"/>
      <c r="D73" s="142"/>
      <c r="E73" s="142" t="s">
        <v>972</v>
      </c>
      <c r="F73" s="15"/>
      <c r="G73" s="15"/>
      <c r="H73" s="76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46">
        <v>46034.0</v>
      </c>
      <c r="C74" s="143"/>
      <c r="D74" s="143"/>
      <c r="E74" s="142" t="s">
        <v>973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46">
        <v>46035.0</v>
      </c>
      <c r="C75" s="142" t="s">
        <v>390</v>
      </c>
      <c r="D75" s="142"/>
      <c r="E75" s="142" t="s">
        <v>867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46">
        <v>46036.0</v>
      </c>
      <c r="C76" s="142"/>
      <c r="D76" s="142"/>
      <c r="E76" s="142" t="s">
        <v>976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46">
        <v>46036.0</v>
      </c>
      <c r="C77" s="142"/>
      <c r="D77" s="142"/>
      <c r="E77" s="142" t="s">
        <v>978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46">
        <v>46034.0</v>
      </c>
      <c r="C78" s="142" t="s">
        <v>390</v>
      </c>
      <c r="D78" s="142" t="s">
        <v>433</v>
      </c>
      <c r="E78" s="142" t="s">
        <v>979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46">
        <v>46034.0</v>
      </c>
      <c r="C79" s="142" t="s">
        <v>390</v>
      </c>
      <c r="D79" s="142"/>
      <c r="E79" s="142" t="s">
        <v>981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46">
        <v>46056.0</v>
      </c>
      <c r="C80" s="142" t="s">
        <v>390</v>
      </c>
      <c r="D80" s="142" t="s">
        <v>433</v>
      </c>
      <c r="E80" s="142" t="s">
        <v>983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46">
        <v>46056.0</v>
      </c>
      <c r="C81" s="142" t="s">
        <v>390</v>
      </c>
      <c r="D81" s="142" t="s">
        <v>433</v>
      </c>
      <c r="E81" s="142" t="s">
        <v>984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46">
        <v>46056.0</v>
      </c>
      <c r="C82" s="142" t="s">
        <v>390</v>
      </c>
      <c r="D82" s="142" t="s">
        <v>433</v>
      </c>
      <c r="E82" s="142" t="s">
        <v>985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46">
        <v>46070.0</v>
      </c>
      <c r="C83" s="142" t="s">
        <v>986</v>
      </c>
      <c r="D83" s="142" t="s">
        <v>987</v>
      </c>
      <c r="E83" s="142" t="s">
        <v>988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46">
        <v>46070.0</v>
      </c>
      <c r="C84" s="142" t="s">
        <v>986</v>
      </c>
      <c r="D84" s="142" t="s">
        <v>987</v>
      </c>
      <c r="E84" s="142" t="s">
        <v>989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46">
        <v>46073.0</v>
      </c>
      <c r="C85" s="142" t="s">
        <v>346</v>
      </c>
      <c r="D85" s="142" t="s">
        <v>390</v>
      </c>
      <c r="E85" s="142" t="s">
        <v>990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46">
        <v>46106.0</v>
      </c>
      <c r="C86" s="142" t="s">
        <v>390</v>
      </c>
      <c r="D86" s="142" t="s">
        <v>433</v>
      </c>
      <c r="E86" s="142" t="s">
        <v>992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46">
        <v>46107.0</v>
      </c>
      <c r="C87" s="142" t="s">
        <v>397</v>
      </c>
      <c r="D87" s="142" t="s">
        <v>474</v>
      </c>
      <c r="E87" s="142" t="s">
        <v>994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46">
        <v>46107.0</v>
      </c>
      <c r="C88" s="142" t="s">
        <v>824</v>
      </c>
      <c r="D88" s="142" t="s">
        <v>924</v>
      </c>
      <c r="E88" s="142" t="s">
        <v>996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46">
        <v>46107.0</v>
      </c>
      <c r="C89" s="142" t="s">
        <v>397</v>
      </c>
      <c r="D89" s="142" t="s">
        <v>474</v>
      </c>
      <c r="E89" s="142" t="s">
        <v>998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46">
        <v>46107.0</v>
      </c>
      <c r="C90" s="142" t="s">
        <v>397</v>
      </c>
      <c r="D90" s="142" t="s">
        <v>474</v>
      </c>
      <c r="E90" s="142" t="s">
        <v>1000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46">
        <v>46107.0</v>
      </c>
      <c r="C91" s="142" t="s">
        <v>397</v>
      </c>
      <c r="D91" s="142" t="s">
        <v>474</v>
      </c>
      <c r="E91" s="142" t="s">
        <v>1002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46">
        <v>46122.0</v>
      </c>
      <c r="C92" s="142" t="s">
        <v>397</v>
      </c>
      <c r="D92" s="142" t="s">
        <v>474</v>
      </c>
      <c r="E92" s="142" t="s">
        <v>1004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46">
        <v>46126.0</v>
      </c>
      <c r="C93" s="142" t="s">
        <v>397</v>
      </c>
      <c r="D93" s="142" t="s">
        <v>346</v>
      </c>
      <c r="E93" s="142" t="s">
        <v>1006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46">
        <v>46135.0</v>
      </c>
      <c r="C94" s="142" t="s">
        <v>397</v>
      </c>
      <c r="D94" s="142" t="s">
        <v>346</v>
      </c>
      <c r="E94" s="142" t="s">
        <v>1008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46">
        <v>46142.0</v>
      </c>
      <c r="C95" s="142" t="s">
        <v>397</v>
      </c>
      <c r="D95" s="142" t="s">
        <v>346</v>
      </c>
      <c r="E95" s="142" t="s">
        <v>1010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46">
        <v>46169.0</v>
      </c>
      <c r="C96" s="142" t="s">
        <v>397</v>
      </c>
      <c r="D96" s="142" t="s">
        <v>474</v>
      </c>
      <c r="E96" s="142" t="s">
        <v>1012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46">
        <v>46172.0</v>
      </c>
      <c r="C97" s="142" t="s">
        <v>390</v>
      </c>
      <c r="D97" s="142" t="s">
        <v>346</v>
      </c>
      <c r="E97" s="142" t="s">
        <v>1014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64">
        <v>46216.0</v>
      </c>
      <c r="C98" s="142" t="s">
        <v>694</v>
      </c>
      <c r="D98" s="171"/>
      <c r="E98" s="146" t="s">
        <v>695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72">
        <v>46223.0</v>
      </c>
      <c r="C99" s="173" t="s">
        <v>397</v>
      </c>
      <c r="D99" s="142" t="s">
        <v>474</v>
      </c>
      <c r="E99" s="173" t="s">
        <v>1019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7">
        <v>46239.0</v>
      </c>
      <c r="C100" s="158" t="s">
        <v>107</v>
      </c>
      <c r="D100" s="142" t="s">
        <v>403</v>
      </c>
      <c r="E100" s="142" t="s">
        <v>881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4">
        <v>46242.0</v>
      </c>
      <c r="C101" s="155" t="s">
        <v>390</v>
      </c>
      <c r="D101" s="155" t="s">
        <v>346</v>
      </c>
      <c r="E101" s="155" t="s">
        <v>1020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4">
        <v>46244.0</v>
      </c>
      <c r="C102" s="156" t="s">
        <v>1021</v>
      </c>
      <c r="D102" s="155" t="s">
        <v>1022</v>
      </c>
      <c r="E102" s="156" t="s">
        <v>1023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7.5" customHeight="1">
      <c r="A103" s="15"/>
      <c r="B103" s="154">
        <v>46260.0</v>
      </c>
      <c r="C103" s="142" t="s">
        <v>986</v>
      </c>
      <c r="D103" s="142"/>
      <c r="E103" s="174" t="s">
        <v>1024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4">
        <v>46260.0</v>
      </c>
      <c r="C104" s="156" t="s">
        <v>986</v>
      </c>
      <c r="D104" s="175"/>
      <c r="E104" s="142" t="s">
        <v>1027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48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48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48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48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48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48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48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48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48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48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48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48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48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48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48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48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48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48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48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48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48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48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48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48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48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48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48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48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48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48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48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48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48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48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48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48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48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48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48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48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48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48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48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48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48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48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48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48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48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48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48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48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48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48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48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48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48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48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48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48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48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48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48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48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48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48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48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</sheetData>
  <mergeCells count="20">
    <mergeCell ref="B2:E2"/>
    <mergeCell ref="B3:E3"/>
    <mergeCell ref="C4:E4"/>
    <mergeCell ref="C5:E5"/>
    <mergeCell ref="C6:E6"/>
    <mergeCell ref="C7:E7"/>
    <mergeCell ref="C8:E8"/>
    <mergeCell ref="C61:E61"/>
    <mergeCell ref="C62:E62"/>
    <mergeCell ref="C63:E63"/>
    <mergeCell ref="C64:E64"/>
    <mergeCell ref="C65:E65"/>
    <mergeCell ref="B66:E66"/>
    <mergeCell ref="C9:E9"/>
    <mergeCell ref="C10:E10"/>
    <mergeCell ref="B11:E11"/>
    <mergeCell ref="B57:E57"/>
    <mergeCell ref="B58:E58"/>
    <mergeCell ref="C59:E59"/>
    <mergeCell ref="C60:E60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8.38"/>
    <col customWidth="1" min="4" max="4" width="38.38"/>
    <col customWidth="1" min="5" max="5" width="93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965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 t="s">
        <v>39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39" t="s">
        <v>974</v>
      </c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975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39" t="s">
        <v>977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 t="s">
        <v>980</v>
      </c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 t="s">
        <v>982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410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4.5" customHeight="1">
      <c r="A13" s="15"/>
      <c r="B13" s="146">
        <v>45160.0</v>
      </c>
      <c r="C13" s="142" t="s">
        <v>986</v>
      </c>
      <c r="D13" s="143"/>
      <c r="E13" s="142" t="s">
        <v>991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31.5" customHeight="1">
      <c r="A14" s="15"/>
      <c r="B14" s="146">
        <v>45160.0</v>
      </c>
      <c r="C14" s="142" t="s">
        <v>986</v>
      </c>
      <c r="D14" s="143"/>
      <c r="E14" s="142" t="s">
        <v>993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9.25" customHeight="1">
      <c r="A15" s="15"/>
      <c r="B15" s="146">
        <v>45160.0</v>
      </c>
      <c r="C15" s="142" t="s">
        <v>986</v>
      </c>
      <c r="D15" s="143"/>
      <c r="E15" s="142" t="s">
        <v>995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9.25" customHeight="1">
      <c r="A16" s="15"/>
      <c r="B16" s="146">
        <v>45160.0</v>
      </c>
      <c r="C16" s="142" t="s">
        <v>986</v>
      </c>
      <c r="D16" s="143"/>
      <c r="E16" s="142" t="s">
        <v>997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33.75" customHeight="1">
      <c r="A17" s="15"/>
      <c r="B17" s="146">
        <v>45160.0</v>
      </c>
      <c r="C17" s="142" t="s">
        <v>986</v>
      </c>
      <c r="D17" s="143"/>
      <c r="E17" s="142" t="s">
        <v>999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38.25" customHeight="1">
      <c r="A18" s="15"/>
      <c r="B18" s="146">
        <v>45160.0</v>
      </c>
      <c r="C18" s="142" t="s">
        <v>986</v>
      </c>
      <c r="D18" s="143"/>
      <c r="E18" s="142" t="s">
        <v>1001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31.5" customHeight="1">
      <c r="A19" s="15"/>
      <c r="B19" s="146">
        <v>45164.0</v>
      </c>
      <c r="C19" s="142" t="s">
        <v>347</v>
      </c>
      <c r="D19" s="142" t="s">
        <v>433</v>
      </c>
      <c r="E19" s="142" t="s">
        <v>1003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30.0" customHeight="1">
      <c r="A20" s="15"/>
      <c r="B20" s="146">
        <v>45164.0</v>
      </c>
      <c r="C20" s="142" t="s">
        <v>347</v>
      </c>
      <c r="D20" s="142" t="s">
        <v>433</v>
      </c>
      <c r="E20" s="142" t="s">
        <v>1005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29.25" customHeight="1">
      <c r="A21" s="15"/>
      <c r="B21" s="146">
        <v>45198.0</v>
      </c>
      <c r="C21" s="142" t="s">
        <v>347</v>
      </c>
      <c r="D21" s="142" t="s">
        <v>433</v>
      </c>
      <c r="E21" s="142" t="s">
        <v>1007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35.25" customHeight="1">
      <c r="A22" s="15"/>
      <c r="B22" s="146">
        <v>45202.0</v>
      </c>
      <c r="C22" s="142" t="s">
        <v>347</v>
      </c>
      <c r="D22" s="142" t="s">
        <v>433</v>
      </c>
      <c r="E22" s="142" t="s">
        <v>1009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30.75" customHeight="1">
      <c r="A23" s="15"/>
      <c r="B23" s="146">
        <v>45204.0</v>
      </c>
      <c r="C23" s="142" t="s">
        <v>347</v>
      </c>
      <c r="D23" s="142" t="s">
        <v>433</v>
      </c>
      <c r="E23" s="142" t="s">
        <v>1011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36.0" customHeight="1">
      <c r="A24" s="15"/>
      <c r="B24" s="153"/>
      <c r="C24" s="142" t="s">
        <v>1013</v>
      </c>
      <c r="D24" s="143"/>
      <c r="E24" s="142" t="s">
        <v>1015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36.0" customHeight="1">
      <c r="A25" s="15"/>
      <c r="B25" s="146">
        <v>45209.0</v>
      </c>
      <c r="C25" s="142" t="s">
        <v>1013</v>
      </c>
      <c r="D25" s="143"/>
      <c r="E25" s="142" t="s">
        <v>1016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9.25" customHeight="1">
      <c r="A26" s="15"/>
      <c r="B26" s="146">
        <v>45209.0</v>
      </c>
      <c r="C26" s="142" t="s">
        <v>1013</v>
      </c>
      <c r="D26" s="143"/>
      <c r="E26" s="142" t="s">
        <v>1017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32.25" customHeight="1">
      <c r="A27" s="15"/>
      <c r="B27" s="146">
        <v>45238.0</v>
      </c>
      <c r="C27" s="142" t="s">
        <v>346</v>
      </c>
      <c r="D27" s="142" t="s">
        <v>347</v>
      </c>
      <c r="E27" s="142" t="s">
        <v>438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30.0" customHeight="1">
      <c r="A28" s="15"/>
      <c r="B28" s="146">
        <v>45238.0</v>
      </c>
      <c r="C28" s="142" t="s">
        <v>346</v>
      </c>
      <c r="D28" s="142" t="s">
        <v>347</v>
      </c>
      <c r="E28" s="142" t="s">
        <v>1018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31.5" customHeight="1">
      <c r="A29" s="15"/>
      <c r="B29" s="146">
        <v>45358.0</v>
      </c>
      <c r="C29" s="142" t="s">
        <v>481</v>
      </c>
      <c r="D29" s="143"/>
      <c r="E29" s="142" t="s">
        <v>956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36.75" customHeight="1">
      <c r="A30" s="15"/>
      <c r="B30" s="146">
        <v>45358.0</v>
      </c>
      <c r="C30" s="142" t="s">
        <v>481</v>
      </c>
      <c r="D30" s="143"/>
      <c r="E30" s="142" t="s">
        <v>957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30.75" customHeight="1">
      <c r="A31" s="15"/>
      <c r="B31" s="146">
        <v>45377.0</v>
      </c>
      <c r="C31" s="142" t="s">
        <v>433</v>
      </c>
      <c r="D31" s="142" t="s">
        <v>958</v>
      </c>
      <c r="E31" s="142" t="s">
        <v>944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32.25" customHeight="1">
      <c r="A32" s="15"/>
      <c r="B32" s="146">
        <v>45379.0</v>
      </c>
      <c r="C32" s="142" t="s">
        <v>718</v>
      </c>
      <c r="D32" s="142" t="s">
        <v>959</v>
      </c>
      <c r="E32" s="142" t="s">
        <v>960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8.5" customHeight="1">
      <c r="A33" s="15"/>
      <c r="B33" s="146">
        <v>45379.0</v>
      </c>
      <c r="C33" s="142" t="s">
        <v>718</v>
      </c>
      <c r="D33" s="142" t="s">
        <v>959</v>
      </c>
      <c r="E33" s="142" t="s">
        <v>961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32.25" customHeight="1">
      <c r="A34" s="15"/>
      <c r="B34" s="146">
        <v>45397.0</v>
      </c>
      <c r="C34" s="143"/>
      <c r="D34" s="143"/>
      <c r="E34" s="142" t="s">
        <v>962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7.0" customHeight="1">
      <c r="A35" s="15"/>
      <c r="B35" s="146">
        <v>45398.0</v>
      </c>
      <c r="C35" s="142" t="s">
        <v>397</v>
      </c>
      <c r="D35" s="142" t="s">
        <v>394</v>
      </c>
      <c r="E35" s="142" t="s">
        <v>1025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9.25" customHeight="1">
      <c r="A36" s="15"/>
      <c r="B36" s="146">
        <v>45398.0</v>
      </c>
      <c r="C36" s="142" t="s">
        <v>397</v>
      </c>
      <c r="D36" s="142" t="s">
        <v>394</v>
      </c>
      <c r="E36" s="142" t="s">
        <v>1026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33.0" customHeight="1">
      <c r="A37" s="15"/>
      <c r="B37" s="146">
        <v>45398.0</v>
      </c>
      <c r="C37" s="142" t="s">
        <v>397</v>
      </c>
      <c r="D37" s="142" t="s">
        <v>394</v>
      </c>
      <c r="E37" s="142" t="s">
        <v>1028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32.25" customHeight="1">
      <c r="A38" s="15"/>
      <c r="B38" s="146">
        <v>45398.0</v>
      </c>
      <c r="C38" s="142" t="s">
        <v>397</v>
      </c>
      <c r="D38" s="142" t="s">
        <v>394</v>
      </c>
      <c r="E38" s="142" t="s">
        <v>1029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31.5" customHeight="1">
      <c r="A39" s="15"/>
      <c r="B39" s="146">
        <v>45398.0</v>
      </c>
      <c r="C39" s="142" t="s">
        <v>397</v>
      </c>
      <c r="D39" s="142" t="s">
        <v>394</v>
      </c>
      <c r="E39" s="142" t="s">
        <v>1030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7.0" customHeight="1">
      <c r="A40" s="15"/>
      <c r="B40" s="146">
        <v>45398.0</v>
      </c>
      <c r="C40" s="142" t="s">
        <v>397</v>
      </c>
      <c r="D40" s="142" t="s">
        <v>394</v>
      </c>
      <c r="E40" s="142" t="s">
        <v>1031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7.0" customHeight="1">
      <c r="A41" s="15"/>
      <c r="B41" s="146">
        <v>45455.0</v>
      </c>
      <c r="C41" s="143"/>
      <c r="D41" s="143"/>
      <c r="E41" s="142" t="s">
        <v>1032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34.5" customHeight="1">
      <c r="A42" s="15"/>
      <c r="B42" s="146">
        <v>45455.0</v>
      </c>
      <c r="C42" s="143"/>
      <c r="D42" s="143"/>
      <c r="E42" s="142" t="s">
        <v>1033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33.75" customHeight="1">
      <c r="A43" s="15"/>
      <c r="B43" s="146">
        <v>45500.0</v>
      </c>
      <c r="C43" s="142"/>
      <c r="D43" s="142"/>
      <c r="E43" s="142" t="s">
        <v>1034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30.75" customHeight="1">
      <c r="A44" s="15"/>
      <c r="B44" s="146">
        <v>45500.0</v>
      </c>
      <c r="C44" s="142"/>
      <c r="D44" s="142"/>
      <c r="E44" s="142" t="s">
        <v>1035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8.5" customHeight="1">
      <c r="A45" s="15"/>
      <c r="B45" s="146">
        <v>45511.0</v>
      </c>
      <c r="C45" s="142" t="s">
        <v>1036</v>
      </c>
      <c r="D45" s="143"/>
      <c r="E45" s="142" t="s">
        <v>1037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8.5" customHeight="1">
      <c r="A46" s="15"/>
      <c r="B46" s="146">
        <v>45513.0</v>
      </c>
      <c r="C46" s="142" t="s">
        <v>346</v>
      </c>
      <c r="D46" s="142" t="s">
        <v>1038</v>
      </c>
      <c r="E46" s="142" t="s">
        <v>1039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7.75" customHeight="1">
      <c r="A47" s="15"/>
      <c r="B47" s="146">
        <v>45530.0</v>
      </c>
      <c r="C47" s="142" t="s">
        <v>1040</v>
      </c>
      <c r="D47" s="142" t="s">
        <v>1040</v>
      </c>
      <c r="E47" s="142" t="s">
        <v>1041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33.75" customHeight="1">
      <c r="A48" s="15"/>
      <c r="B48" s="146">
        <v>45530.0</v>
      </c>
      <c r="C48" s="142" t="s">
        <v>1040</v>
      </c>
      <c r="D48" s="142" t="s">
        <v>1040</v>
      </c>
      <c r="E48" s="142" t="s">
        <v>1042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31.5" customHeight="1">
      <c r="A49" s="15"/>
      <c r="B49" s="146">
        <v>45531.0</v>
      </c>
      <c r="C49" s="142" t="s">
        <v>1040</v>
      </c>
      <c r="D49" s="142" t="s">
        <v>1040</v>
      </c>
      <c r="E49" s="142" t="s">
        <v>1043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8.5" customHeight="1">
      <c r="A50" s="15"/>
      <c r="B50" s="146">
        <v>45568.0</v>
      </c>
      <c r="C50" s="142" t="s">
        <v>986</v>
      </c>
      <c r="D50" s="142"/>
      <c r="E50" s="142" t="s">
        <v>1044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8.5" customHeight="1">
      <c r="A51" s="15"/>
      <c r="B51" s="146">
        <v>45593.0</v>
      </c>
      <c r="C51" s="142" t="s">
        <v>1045</v>
      </c>
      <c r="D51" s="142" t="s">
        <v>1046</v>
      </c>
      <c r="E51" s="142" t="s">
        <v>1047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47.25" customHeight="1">
      <c r="A52" s="15"/>
      <c r="B52" s="137" t="s">
        <v>1048</v>
      </c>
      <c r="C52" s="105"/>
      <c r="D52" s="105"/>
      <c r="E52" s="60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8"/>
      <c r="C53" s="4"/>
      <c r="D53" s="4"/>
      <c r="E53" s="4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38" t="s">
        <v>8</v>
      </c>
      <c r="C54" s="139" t="s">
        <v>39</v>
      </c>
      <c r="D54" s="9"/>
      <c r="E54" s="67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40" t="s">
        <v>318</v>
      </c>
      <c r="C55" s="139" t="s">
        <v>974</v>
      </c>
      <c r="D55" s="9"/>
      <c r="E55" s="67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40" t="s">
        <v>58</v>
      </c>
      <c r="C56" s="139" t="s">
        <v>975</v>
      </c>
      <c r="D56" s="9"/>
      <c r="E56" s="67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40" t="s">
        <v>321</v>
      </c>
      <c r="C57" s="139" t="s">
        <v>977</v>
      </c>
      <c r="D57" s="9"/>
      <c r="E57" s="67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40" t="s">
        <v>323</v>
      </c>
      <c r="C58" s="139" t="s">
        <v>980</v>
      </c>
      <c r="D58" s="9"/>
      <c r="E58" s="67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40" t="s">
        <v>325</v>
      </c>
      <c r="C59" s="139" t="s">
        <v>982</v>
      </c>
      <c r="D59" s="9"/>
      <c r="E59" s="67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40" t="s">
        <v>327</v>
      </c>
      <c r="C60" s="139" t="s">
        <v>410</v>
      </c>
      <c r="D60" s="9"/>
      <c r="E60" s="67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8"/>
      <c r="C61" s="4"/>
      <c r="D61" s="4"/>
      <c r="E61" s="4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40" t="s">
        <v>6</v>
      </c>
      <c r="C62" s="140" t="s">
        <v>329</v>
      </c>
      <c r="D62" s="140" t="s">
        <v>330</v>
      </c>
      <c r="E62" s="140" t="s">
        <v>41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30.0" customHeight="1">
      <c r="A63" s="15"/>
      <c r="B63" s="146">
        <v>45593.0</v>
      </c>
      <c r="C63" s="156" t="s">
        <v>1045</v>
      </c>
      <c r="D63" s="156" t="s">
        <v>1046</v>
      </c>
      <c r="E63" s="156" t="s">
        <v>1049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6.25" customHeight="1">
      <c r="A64" s="15"/>
      <c r="B64" s="146">
        <v>45656.0</v>
      </c>
      <c r="C64" s="156" t="s">
        <v>1050</v>
      </c>
      <c r="D64" s="156"/>
      <c r="E64" s="156" t="s">
        <v>1051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46">
        <v>45978.0</v>
      </c>
      <c r="C65" s="156" t="s">
        <v>397</v>
      </c>
      <c r="D65" s="156" t="s">
        <v>366</v>
      </c>
      <c r="E65" s="156" t="s">
        <v>1052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46">
        <v>46032.0</v>
      </c>
      <c r="C66" s="156" t="s">
        <v>390</v>
      </c>
      <c r="D66" s="156"/>
      <c r="E66" s="156" t="s">
        <v>1053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46">
        <v>46086.0</v>
      </c>
      <c r="C67" s="156" t="s">
        <v>397</v>
      </c>
      <c r="D67" s="156" t="s">
        <v>595</v>
      </c>
      <c r="E67" s="156" t="s">
        <v>1054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46">
        <v>46051.0</v>
      </c>
      <c r="C68" s="156" t="s">
        <v>986</v>
      </c>
      <c r="D68" s="156" t="s">
        <v>824</v>
      </c>
      <c r="E68" s="156" t="s">
        <v>1055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46">
        <v>46073.0</v>
      </c>
      <c r="C69" s="156" t="s">
        <v>346</v>
      </c>
      <c r="D69" s="156" t="s">
        <v>390</v>
      </c>
      <c r="E69" s="156" t="s">
        <v>1056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46">
        <v>46080.0</v>
      </c>
      <c r="C70" s="156" t="s">
        <v>986</v>
      </c>
      <c r="D70" s="156" t="s">
        <v>824</v>
      </c>
      <c r="E70" s="156" t="s">
        <v>1057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46">
        <v>46081.0</v>
      </c>
      <c r="C71" s="156" t="s">
        <v>986</v>
      </c>
      <c r="D71" s="156" t="s">
        <v>824</v>
      </c>
      <c r="E71" s="156" t="s">
        <v>1058</v>
      </c>
      <c r="F71" s="15"/>
      <c r="G71" s="15"/>
      <c r="H71" s="76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46">
        <v>46082.0</v>
      </c>
      <c r="C72" s="156" t="s">
        <v>986</v>
      </c>
      <c r="D72" s="156" t="s">
        <v>824</v>
      </c>
      <c r="E72" s="156" t="s">
        <v>1059</v>
      </c>
      <c r="F72" s="15"/>
      <c r="G72" s="15"/>
      <c r="H72" s="76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46">
        <v>46100.0</v>
      </c>
      <c r="C73" s="156" t="s">
        <v>1060</v>
      </c>
      <c r="D73" s="156" t="s">
        <v>346</v>
      </c>
      <c r="E73" s="156" t="s">
        <v>1061</v>
      </c>
      <c r="F73" s="15"/>
      <c r="G73" s="15"/>
      <c r="H73" s="76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46">
        <v>46119.0</v>
      </c>
      <c r="C74" s="156" t="s">
        <v>1060</v>
      </c>
      <c r="D74" s="156" t="s">
        <v>346</v>
      </c>
      <c r="E74" s="156" t="s">
        <v>1062</v>
      </c>
      <c r="F74" s="15"/>
      <c r="G74" s="15"/>
      <c r="H74" s="76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46">
        <v>46127.0</v>
      </c>
      <c r="C75" s="156" t="s">
        <v>397</v>
      </c>
      <c r="D75" s="156" t="s">
        <v>474</v>
      </c>
      <c r="E75" s="156" t="s">
        <v>1063</v>
      </c>
      <c r="F75" s="15"/>
      <c r="G75" s="15"/>
      <c r="H75" s="76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46">
        <v>46136.0</v>
      </c>
      <c r="C76" s="156" t="s">
        <v>397</v>
      </c>
      <c r="D76" s="156" t="s">
        <v>474</v>
      </c>
      <c r="E76" s="156" t="s">
        <v>1064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46">
        <v>46150.0</v>
      </c>
      <c r="C77" s="156" t="s">
        <v>346</v>
      </c>
      <c r="D77" s="156" t="s">
        <v>390</v>
      </c>
      <c r="E77" s="156" t="s">
        <v>1065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46">
        <v>46168.0</v>
      </c>
      <c r="C78" s="156" t="s">
        <v>986</v>
      </c>
      <c r="D78" s="156" t="s">
        <v>824</v>
      </c>
      <c r="E78" s="156" t="s">
        <v>1066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44.25" customHeight="1">
      <c r="A79" s="15"/>
      <c r="B79" s="154">
        <v>46185.0</v>
      </c>
      <c r="C79" s="155" t="s">
        <v>397</v>
      </c>
      <c r="D79" s="156" t="s">
        <v>474</v>
      </c>
      <c r="E79" s="174" t="s">
        <v>1067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36.0" customHeight="1">
      <c r="A80" s="15"/>
      <c r="B80" s="154">
        <v>46192.0</v>
      </c>
      <c r="C80" s="155" t="s">
        <v>346</v>
      </c>
      <c r="D80" s="155" t="s">
        <v>390</v>
      </c>
      <c r="E80" s="155" t="s">
        <v>1068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7">
        <v>46239.0</v>
      </c>
      <c r="C81" s="158" t="s">
        <v>399</v>
      </c>
      <c r="D81" s="158" t="s">
        <v>346</v>
      </c>
      <c r="E81" s="158" t="s">
        <v>1069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4">
        <v>46265.0</v>
      </c>
      <c r="C82" s="174" t="s">
        <v>1070</v>
      </c>
      <c r="D82" s="168"/>
      <c r="E82" s="155" t="s">
        <v>1071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7">
        <v>46265.0</v>
      </c>
      <c r="C83" s="158" t="s">
        <v>107</v>
      </c>
      <c r="D83" s="142" t="s">
        <v>403</v>
      </c>
      <c r="E83" s="142" t="s">
        <v>1072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</sheetData>
  <mergeCells count="20">
    <mergeCell ref="B2:E2"/>
    <mergeCell ref="B3:E3"/>
    <mergeCell ref="C4:E4"/>
    <mergeCell ref="C5:E5"/>
    <mergeCell ref="C6:E6"/>
    <mergeCell ref="C7:E7"/>
    <mergeCell ref="C8:E8"/>
    <mergeCell ref="C56:E56"/>
    <mergeCell ref="C57:E57"/>
    <mergeCell ref="C58:E58"/>
    <mergeCell ref="C59:E59"/>
    <mergeCell ref="C60:E60"/>
    <mergeCell ref="B61:E61"/>
    <mergeCell ref="C9:E9"/>
    <mergeCell ref="C10:E10"/>
    <mergeCell ref="B11:E11"/>
    <mergeCell ref="B52:E52"/>
    <mergeCell ref="B53:E53"/>
    <mergeCell ref="C54:E54"/>
    <mergeCell ref="C55:E55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2.88"/>
    <col customWidth="1" min="3" max="3" width="24.38"/>
    <col customWidth="1" min="4" max="4" width="22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48.0" customHeight="1">
      <c r="A2" s="1"/>
      <c r="B2" s="176" t="s">
        <v>1073</v>
      </c>
      <c r="C2" s="105"/>
      <c r="D2" s="6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8"/>
      <c r="C3" s="4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29" t="s">
        <v>1074</v>
      </c>
      <c r="C4" s="177" t="s">
        <v>1075</v>
      </c>
      <c r="D4" s="6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78"/>
      <c r="B5" s="179"/>
      <c r="C5" s="4"/>
      <c r="D5" s="4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</row>
    <row r="6">
      <c r="A6" s="1"/>
      <c r="B6" s="58" t="s">
        <v>1076</v>
      </c>
      <c r="C6" s="105"/>
      <c r="D6" s="60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80"/>
      <c r="C7" s="4"/>
      <c r="D7" s="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58" t="s">
        <v>1077</v>
      </c>
      <c r="C8" s="105"/>
      <c r="D8" s="60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81"/>
      <c r="C9" s="181"/>
      <c r="D9" s="18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</sheetData>
  <mergeCells count="7">
    <mergeCell ref="B2:D2"/>
    <mergeCell ref="B3:D3"/>
    <mergeCell ref="C4:D4"/>
    <mergeCell ref="B5:D5"/>
    <mergeCell ref="B6:D6"/>
    <mergeCell ref="B7:D7"/>
    <mergeCell ref="B8:D8"/>
  </mergeCells>
  <printOptions gridLines="1" horizontalCentered="1" vertic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38"/>
    <col customWidth="1" min="4" max="4" width="36.75"/>
    <col customWidth="1" min="5" max="5" width="97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1078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 t="s">
        <v>119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39" t="s">
        <v>1079</v>
      </c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1080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39" t="s">
        <v>1081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 t="s">
        <v>1082</v>
      </c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 t="s">
        <v>24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410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/>
      <c r="B13" s="141">
        <v>46032.0</v>
      </c>
      <c r="C13" s="142" t="s">
        <v>390</v>
      </c>
      <c r="D13" s="142"/>
      <c r="E13" s="142" t="s">
        <v>1083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41">
        <v>46038.0</v>
      </c>
      <c r="C14" s="142" t="s">
        <v>390</v>
      </c>
      <c r="D14" s="142"/>
      <c r="E14" s="142" t="s">
        <v>1084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41">
        <v>46091.0</v>
      </c>
      <c r="C15" s="142" t="s">
        <v>397</v>
      </c>
      <c r="D15" s="142" t="s">
        <v>474</v>
      </c>
      <c r="E15" s="142" t="s">
        <v>1085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41">
        <v>46172.0</v>
      </c>
      <c r="C16" s="142" t="s">
        <v>346</v>
      </c>
      <c r="D16" s="142" t="s">
        <v>390</v>
      </c>
      <c r="E16" s="142" t="s">
        <v>1086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41">
        <v>46219.0</v>
      </c>
      <c r="C17" s="142" t="s">
        <v>346</v>
      </c>
      <c r="D17" s="142" t="s">
        <v>397</v>
      </c>
      <c r="E17" s="142" t="s">
        <v>1087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41">
        <v>46223.0</v>
      </c>
      <c r="C18" s="142" t="s">
        <v>397</v>
      </c>
      <c r="D18" s="142" t="s">
        <v>474</v>
      </c>
      <c r="E18" s="142" t="s">
        <v>1088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41">
        <v>46251.0</v>
      </c>
      <c r="C19" s="142" t="s">
        <v>161</v>
      </c>
      <c r="D19" s="142" t="s">
        <v>640</v>
      </c>
      <c r="E19" s="142" t="s">
        <v>1089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41">
        <v>46251.0</v>
      </c>
      <c r="C20" s="142" t="s">
        <v>1090</v>
      </c>
      <c r="D20" s="142" t="s">
        <v>481</v>
      </c>
      <c r="E20" s="142" t="s">
        <v>1091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41">
        <v>46259.0</v>
      </c>
      <c r="C21" s="142" t="s">
        <v>903</v>
      </c>
      <c r="D21" s="142" t="s">
        <v>346</v>
      </c>
      <c r="E21" s="142" t="s">
        <v>1092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41">
        <v>46262.0</v>
      </c>
      <c r="C22" s="142" t="s">
        <v>397</v>
      </c>
      <c r="D22" s="142" t="s">
        <v>474</v>
      </c>
      <c r="E22" s="142" t="s">
        <v>1093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41">
        <v>46265.0</v>
      </c>
      <c r="C23" s="142" t="s">
        <v>107</v>
      </c>
      <c r="D23" s="142" t="s">
        <v>403</v>
      </c>
      <c r="E23" s="142" t="s">
        <v>1072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82"/>
      <c r="C24" s="2"/>
      <c r="D24" s="2"/>
      <c r="E24" s="2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82"/>
      <c r="C25" s="2"/>
      <c r="D25" s="2"/>
      <c r="E25" s="2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82"/>
      <c r="C26" s="2"/>
      <c r="D26" s="2"/>
      <c r="E26" s="2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06"/>
      <c r="C27" s="76"/>
      <c r="D27" s="76"/>
      <c r="E27" s="76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06"/>
      <c r="C28" s="76"/>
      <c r="D28" s="76"/>
      <c r="E28" s="7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06"/>
      <c r="C29" s="76"/>
      <c r="D29" s="76"/>
      <c r="E29" s="7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06"/>
      <c r="C30" s="76"/>
      <c r="D30" s="76"/>
      <c r="E30" s="7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06"/>
      <c r="C31" s="76"/>
      <c r="D31" s="76"/>
      <c r="E31" s="7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06"/>
      <c r="C32" s="76"/>
      <c r="D32" s="76"/>
      <c r="E32" s="7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06"/>
      <c r="C33" s="76"/>
      <c r="D33" s="76"/>
      <c r="E33" s="7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06"/>
      <c r="C34" s="76"/>
      <c r="D34" s="76"/>
      <c r="E34" s="7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06"/>
      <c r="C35" s="76"/>
      <c r="D35" s="76"/>
      <c r="E35" s="7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06"/>
      <c r="C36" s="76"/>
      <c r="D36" s="76"/>
      <c r="E36" s="7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9"/>
      <c r="C37" s="76"/>
      <c r="D37" s="76"/>
      <c r="E37" s="7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9"/>
      <c r="C38" s="76"/>
      <c r="D38" s="76"/>
      <c r="E38" s="7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9"/>
      <c r="C39" s="76"/>
      <c r="D39" s="76"/>
      <c r="E39" s="7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9"/>
      <c r="C40" s="76"/>
      <c r="D40" s="76"/>
      <c r="E40" s="7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9"/>
      <c r="C41" s="76"/>
      <c r="D41" s="76"/>
      <c r="E41" s="7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9"/>
      <c r="C42" s="76"/>
      <c r="D42" s="76"/>
      <c r="E42" s="7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9"/>
      <c r="C43" s="15"/>
      <c r="D43" s="15"/>
      <c r="E43" s="7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9"/>
      <c r="C44" s="15"/>
      <c r="D44" s="15"/>
      <c r="E44" s="7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9"/>
      <c r="C45" s="76"/>
      <c r="D45" s="76"/>
      <c r="E45" s="7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9"/>
      <c r="C46" s="76"/>
      <c r="D46" s="76"/>
      <c r="E46" s="7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9"/>
      <c r="C47" s="76"/>
      <c r="D47" s="15"/>
      <c r="E47" s="7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9"/>
      <c r="C48" s="76"/>
      <c r="D48" s="76"/>
      <c r="E48" s="7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9"/>
      <c r="C49" s="76"/>
      <c r="D49" s="76"/>
      <c r="E49" s="7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9"/>
      <c r="C50" s="76"/>
      <c r="D50" s="76"/>
      <c r="E50" s="7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9"/>
      <c r="C51" s="76"/>
      <c r="D51" s="76"/>
      <c r="E51" s="7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9"/>
      <c r="C52" s="76"/>
      <c r="D52" s="76"/>
      <c r="E52" s="7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9"/>
      <c r="C53" s="76"/>
      <c r="D53" s="15"/>
      <c r="E53" s="7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9"/>
      <c r="C54" s="76"/>
      <c r="D54" s="15"/>
      <c r="E54" s="76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9"/>
      <c r="C55" s="76"/>
      <c r="D55" s="76"/>
      <c r="E55" s="76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9"/>
      <c r="C56" s="76"/>
      <c r="D56" s="76"/>
      <c r="E56" s="76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9"/>
      <c r="C57" s="76"/>
      <c r="D57" s="76"/>
      <c r="E57" s="76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9"/>
      <c r="C58" s="15"/>
      <c r="D58" s="15"/>
      <c r="E58" s="76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9"/>
      <c r="C59" s="76"/>
      <c r="D59" s="76"/>
      <c r="E59" s="76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9"/>
      <c r="C60" s="76"/>
      <c r="D60" s="76"/>
      <c r="E60" s="76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9"/>
      <c r="C61" s="76"/>
      <c r="D61" s="76"/>
      <c r="E61" s="76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9"/>
      <c r="C62" s="76"/>
      <c r="D62" s="76"/>
      <c r="E62" s="76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9"/>
      <c r="C63" s="76"/>
      <c r="D63" s="76"/>
      <c r="E63" s="76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9"/>
      <c r="C64" s="76"/>
      <c r="D64" s="76"/>
      <c r="E64" s="76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9"/>
      <c r="C65" s="15"/>
      <c r="D65" s="15"/>
      <c r="E65" s="76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9"/>
      <c r="C66" s="76"/>
      <c r="D66" s="76"/>
      <c r="E66" s="76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9"/>
      <c r="C67" s="76"/>
      <c r="D67" s="76"/>
      <c r="E67" s="76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9"/>
      <c r="C68" s="76"/>
      <c r="D68" s="76"/>
      <c r="E68" s="76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9"/>
      <c r="C69" s="76"/>
      <c r="D69" s="76"/>
      <c r="E69" s="76"/>
      <c r="F69" s="15"/>
      <c r="G69" s="15"/>
      <c r="H69" s="76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9"/>
      <c r="C70" s="76"/>
      <c r="D70" s="76"/>
      <c r="E70" s="76"/>
      <c r="F70" s="15"/>
      <c r="G70" s="15"/>
      <c r="H70" s="76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9"/>
      <c r="C71" s="76"/>
      <c r="D71" s="76"/>
      <c r="E71" s="76"/>
      <c r="F71" s="15"/>
      <c r="G71" s="15"/>
      <c r="H71" s="76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9"/>
      <c r="C72" s="76"/>
      <c r="D72" s="76"/>
      <c r="E72" s="76"/>
      <c r="F72" s="15"/>
      <c r="G72" s="15"/>
      <c r="H72" s="76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9"/>
      <c r="C73" s="76"/>
      <c r="D73" s="76"/>
      <c r="E73" s="76"/>
      <c r="F73" s="15"/>
      <c r="G73" s="15"/>
      <c r="H73" s="76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</sheetData>
  <mergeCells count="10">
    <mergeCell ref="C9:E9"/>
    <mergeCell ref="C10:E10"/>
    <mergeCell ref="B11:E11"/>
    <mergeCell ref="B2:E2"/>
    <mergeCell ref="B3:E3"/>
    <mergeCell ref="C4:E4"/>
    <mergeCell ref="C5:E5"/>
    <mergeCell ref="C6:E6"/>
    <mergeCell ref="C7:E7"/>
    <mergeCell ref="C8:E8"/>
  </mergeCells>
  <printOptions gridLines="1" horizontalCentered="1"/>
  <pageMargins bottom="0.39370078740157477" footer="0.0" header="0.0" left="0.25" right="0.25" top="0.39370078740157477"/>
  <pageSetup fitToHeight="0" paperSize="9" cellComments="atEnd" orientation="portrait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38"/>
    <col customWidth="1" min="4" max="4" width="29.88"/>
    <col customWidth="1" min="5" max="5" width="106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1094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 t="s">
        <v>133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39" t="s">
        <v>1095</v>
      </c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1096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39" t="s">
        <v>1097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 t="s">
        <v>1098</v>
      </c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 t="s">
        <v>24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410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/>
      <c r="B13" s="141">
        <v>45157.0</v>
      </c>
      <c r="C13" s="142" t="s">
        <v>1099</v>
      </c>
      <c r="D13" s="143"/>
      <c r="E13" s="142" t="s">
        <v>1100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41">
        <v>45160.0</v>
      </c>
      <c r="C14" s="142" t="s">
        <v>433</v>
      </c>
      <c r="D14" s="142" t="s">
        <v>347</v>
      </c>
      <c r="E14" s="142" t="s">
        <v>1101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41">
        <v>45160.0</v>
      </c>
      <c r="C15" s="142" t="s">
        <v>433</v>
      </c>
      <c r="D15" s="142" t="s">
        <v>347</v>
      </c>
      <c r="E15" s="142" t="s">
        <v>1102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41">
        <v>45161.0</v>
      </c>
      <c r="C16" s="142" t="s">
        <v>1013</v>
      </c>
      <c r="D16" s="143"/>
      <c r="E16" s="142" t="s">
        <v>1103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41">
        <v>45163.0</v>
      </c>
      <c r="C17" s="142" t="s">
        <v>1105</v>
      </c>
      <c r="D17" s="142" t="s">
        <v>433</v>
      </c>
      <c r="E17" s="142" t="s">
        <v>1106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41">
        <v>45164.0</v>
      </c>
      <c r="C18" s="142" t="s">
        <v>433</v>
      </c>
      <c r="D18" s="142" t="s">
        <v>347</v>
      </c>
      <c r="E18" s="142" t="s">
        <v>1107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41">
        <v>45164.0</v>
      </c>
      <c r="C19" s="142" t="s">
        <v>433</v>
      </c>
      <c r="D19" s="142" t="s">
        <v>347</v>
      </c>
      <c r="E19" s="142" t="s">
        <v>1108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41">
        <v>45199.0</v>
      </c>
      <c r="C20" s="142" t="s">
        <v>347</v>
      </c>
      <c r="D20" s="142" t="s">
        <v>433</v>
      </c>
      <c r="E20" s="142" t="s">
        <v>1109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41">
        <v>45199.0</v>
      </c>
      <c r="C21" s="142" t="s">
        <v>347</v>
      </c>
      <c r="D21" s="142" t="s">
        <v>433</v>
      </c>
      <c r="E21" s="142" t="s">
        <v>1110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41">
        <v>45217.0</v>
      </c>
      <c r="C22" s="142" t="s">
        <v>375</v>
      </c>
      <c r="D22" s="142" t="s">
        <v>433</v>
      </c>
      <c r="E22" s="142" t="s">
        <v>1111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41">
        <v>45253.0</v>
      </c>
      <c r="C23" s="142" t="s">
        <v>433</v>
      </c>
      <c r="D23" s="142" t="s">
        <v>347</v>
      </c>
      <c r="E23" s="142" t="s">
        <v>1112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41">
        <v>45253.0</v>
      </c>
      <c r="C24" s="142" t="s">
        <v>433</v>
      </c>
      <c r="D24" s="142" t="s">
        <v>347</v>
      </c>
      <c r="E24" s="142" t="s">
        <v>1113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41">
        <v>45253.0</v>
      </c>
      <c r="C25" s="142" t="s">
        <v>433</v>
      </c>
      <c r="D25" s="142" t="s">
        <v>347</v>
      </c>
      <c r="E25" s="142" t="s">
        <v>944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41">
        <v>45282.0</v>
      </c>
      <c r="C26" s="142" t="s">
        <v>433</v>
      </c>
      <c r="D26" s="142" t="s">
        <v>347</v>
      </c>
      <c r="E26" s="142" t="s">
        <v>1116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41">
        <v>45282.0</v>
      </c>
      <c r="C27" s="142" t="s">
        <v>433</v>
      </c>
      <c r="D27" s="142" t="s">
        <v>347</v>
      </c>
      <c r="E27" s="142" t="s">
        <v>1117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41">
        <v>45282.0</v>
      </c>
      <c r="C28" s="142" t="s">
        <v>433</v>
      </c>
      <c r="D28" s="142" t="s">
        <v>347</v>
      </c>
      <c r="E28" s="142" t="s">
        <v>1119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41">
        <v>45377.0</v>
      </c>
      <c r="C29" s="142" t="s">
        <v>433</v>
      </c>
      <c r="D29" s="142" t="s">
        <v>958</v>
      </c>
      <c r="E29" s="142" t="s">
        <v>944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41">
        <v>45414.0</v>
      </c>
      <c r="C30" s="142" t="s">
        <v>397</v>
      </c>
      <c r="D30" s="142" t="s">
        <v>394</v>
      </c>
      <c r="E30" s="142" t="s">
        <v>1120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41">
        <v>45414.0</v>
      </c>
      <c r="C31" s="142" t="s">
        <v>397</v>
      </c>
      <c r="D31" s="142" t="s">
        <v>394</v>
      </c>
      <c r="E31" s="142" t="s">
        <v>1121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41">
        <v>45414.0</v>
      </c>
      <c r="C32" s="142" t="s">
        <v>397</v>
      </c>
      <c r="D32" s="142" t="s">
        <v>394</v>
      </c>
      <c r="E32" s="142" t="s">
        <v>1122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41">
        <v>45414.0</v>
      </c>
      <c r="C33" s="142" t="s">
        <v>397</v>
      </c>
      <c r="D33" s="142" t="s">
        <v>394</v>
      </c>
      <c r="E33" s="142" t="s">
        <v>1123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41">
        <v>45414.0</v>
      </c>
      <c r="C34" s="142" t="s">
        <v>397</v>
      </c>
      <c r="D34" s="142" t="s">
        <v>394</v>
      </c>
      <c r="E34" s="142" t="s">
        <v>1124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46">
        <v>46032.0</v>
      </c>
      <c r="C35" s="142" t="s">
        <v>390</v>
      </c>
      <c r="D35" s="142"/>
      <c r="E35" s="142" t="s">
        <v>1125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46">
        <v>46032.0</v>
      </c>
      <c r="C36" s="142" t="s">
        <v>390</v>
      </c>
      <c r="D36" s="142"/>
      <c r="E36" s="142" t="s">
        <v>1127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46">
        <v>45909.0</v>
      </c>
      <c r="C37" s="142" t="s">
        <v>433</v>
      </c>
      <c r="D37" s="142" t="s">
        <v>372</v>
      </c>
      <c r="E37" s="142" t="s">
        <v>680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46">
        <v>45909.0</v>
      </c>
      <c r="C38" s="142" t="s">
        <v>433</v>
      </c>
      <c r="D38" s="142" t="s">
        <v>372</v>
      </c>
      <c r="E38" s="142" t="s">
        <v>1130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46">
        <v>45909.0</v>
      </c>
      <c r="C39" s="142" t="s">
        <v>433</v>
      </c>
      <c r="D39" s="142" t="s">
        <v>372</v>
      </c>
      <c r="E39" s="142" t="s">
        <v>1131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46">
        <v>46112.0</v>
      </c>
      <c r="C40" s="142" t="s">
        <v>1133</v>
      </c>
      <c r="D40" s="142"/>
      <c r="E40" s="142" t="s">
        <v>1134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46">
        <v>46137.0</v>
      </c>
      <c r="C41" s="142" t="s">
        <v>346</v>
      </c>
      <c r="D41" s="142" t="s">
        <v>390</v>
      </c>
      <c r="E41" s="142" t="s">
        <v>1137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46">
        <v>46220.0</v>
      </c>
      <c r="C42" s="142" t="s">
        <v>390</v>
      </c>
      <c r="D42" s="142" t="s">
        <v>346</v>
      </c>
      <c r="E42" s="142" t="s">
        <v>1138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7.0" customHeight="1">
      <c r="A43" s="15"/>
      <c r="B43" s="146">
        <v>46220.0</v>
      </c>
      <c r="C43" s="142" t="s">
        <v>107</v>
      </c>
      <c r="D43" s="143"/>
      <c r="E43" s="142" t="s">
        <v>1140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46">
        <v>46237.0</v>
      </c>
      <c r="C44" s="142" t="s">
        <v>1133</v>
      </c>
      <c r="D44" s="142" t="s">
        <v>481</v>
      </c>
      <c r="E44" s="142" t="s">
        <v>1142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46">
        <v>46267.0</v>
      </c>
      <c r="C45" s="142" t="s">
        <v>1133</v>
      </c>
      <c r="D45" s="142" t="s">
        <v>481</v>
      </c>
      <c r="E45" s="142" t="s">
        <v>1143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9"/>
      <c r="C46" s="76"/>
      <c r="D46" s="76"/>
      <c r="E46" s="7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9"/>
      <c r="C47" s="76"/>
      <c r="D47" s="15"/>
      <c r="E47" s="7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9"/>
      <c r="C48" s="76"/>
      <c r="D48" s="76"/>
      <c r="E48" s="7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9"/>
      <c r="C49" s="76"/>
      <c r="D49" s="76"/>
      <c r="E49" s="7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9"/>
      <c r="C50" s="76"/>
      <c r="D50" s="76"/>
      <c r="E50" s="7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9"/>
      <c r="C51" s="76"/>
      <c r="D51" s="76"/>
      <c r="E51" s="7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9"/>
      <c r="C52" s="76"/>
      <c r="D52" s="76"/>
      <c r="E52" s="7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9"/>
      <c r="C53" s="76"/>
      <c r="D53" s="15"/>
      <c r="E53" s="7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9"/>
      <c r="C54" s="76"/>
      <c r="D54" s="15"/>
      <c r="E54" s="76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9"/>
      <c r="C55" s="76"/>
      <c r="D55" s="76"/>
      <c r="E55" s="76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9"/>
      <c r="C56" s="76"/>
      <c r="D56" s="76"/>
      <c r="E56" s="76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9"/>
      <c r="C57" s="76"/>
      <c r="D57" s="76"/>
      <c r="E57" s="76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9"/>
      <c r="C58" s="15"/>
      <c r="D58" s="15"/>
      <c r="E58" s="76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9"/>
      <c r="C59" s="76"/>
      <c r="D59" s="76"/>
      <c r="E59" s="76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9"/>
      <c r="C60" s="76"/>
      <c r="D60" s="76"/>
      <c r="E60" s="76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9"/>
      <c r="C61" s="76"/>
      <c r="D61" s="76"/>
      <c r="E61" s="76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9"/>
      <c r="C62" s="76"/>
      <c r="D62" s="76"/>
      <c r="E62" s="76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9"/>
      <c r="C63" s="76"/>
      <c r="D63" s="76"/>
      <c r="E63" s="76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9"/>
      <c r="C64" s="76"/>
      <c r="D64" s="76"/>
      <c r="E64" s="76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9"/>
      <c r="C65" s="15"/>
      <c r="D65" s="15"/>
      <c r="E65" s="76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9"/>
      <c r="C66" s="76"/>
      <c r="D66" s="76"/>
      <c r="E66" s="76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9"/>
      <c r="C67" s="76"/>
      <c r="D67" s="76"/>
      <c r="E67" s="76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9"/>
      <c r="C68" s="76"/>
      <c r="D68" s="76"/>
      <c r="E68" s="76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9"/>
      <c r="C69" s="76"/>
      <c r="D69" s="76"/>
      <c r="E69" s="76"/>
      <c r="F69" s="15"/>
      <c r="G69" s="15"/>
      <c r="H69" s="76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9"/>
      <c r="C70" s="76"/>
      <c r="D70" s="76"/>
      <c r="E70" s="76"/>
      <c r="F70" s="15"/>
      <c r="G70" s="15"/>
      <c r="H70" s="76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9"/>
      <c r="C71" s="76"/>
      <c r="D71" s="76"/>
      <c r="E71" s="76"/>
      <c r="F71" s="15"/>
      <c r="G71" s="15"/>
      <c r="H71" s="76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9"/>
      <c r="C72" s="76"/>
      <c r="D72" s="76"/>
      <c r="E72" s="76"/>
      <c r="F72" s="15"/>
      <c r="G72" s="15"/>
      <c r="H72" s="76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9"/>
      <c r="C73" s="76"/>
      <c r="D73" s="76"/>
      <c r="E73" s="76"/>
      <c r="F73" s="15"/>
      <c r="G73" s="15"/>
      <c r="H73" s="76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</sheetData>
  <mergeCells count="10">
    <mergeCell ref="C9:E9"/>
    <mergeCell ref="C10:E10"/>
    <mergeCell ref="B11:E11"/>
    <mergeCell ref="B2:E2"/>
    <mergeCell ref="B3:E3"/>
    <mergeCell ref="C4:E4"/>
    <mergeCell ref="C5:E5"/>
    <mergeCell ref="C6:E6"/>
    <mergeCell ref="C7:E7"/>
    <mergeCell ref="C8:E8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38"/>
    <col customWidth="1" min="4" max="4" width="29.88"/>
    <col customWidth="1" min="5" max="5" width="117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1104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 t="s">
        <v>137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39" t="s">
        <v>1095</v>
      </c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1114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39" t="s">
        <v>1115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 t="s">
        <v>1118</v>
      </c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 t="s">
        <v>24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410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5"/>
      <c r="B13" s="141">
        <v>46032.0</v>
      </c>
      <c r="C13" s="142" t="s">
        <v>390</v>
      </c>
      <c r="D13" s="142"/>
      <c r="E13" s="142" t="s">
        <v>1126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2.5" customHeight="1">
      <c r="A14" s="15"/>
      <c r="B14" s="141">
        <v>46034.0</v>
      </c>
      <c r="C14" s="142" t="s">
        <v>390</v>
      </c>
      <c r="D14" s="142"/>
      <c r="E14" s="142" t="s">
        <v>1128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43.5" customHeight="1">
      <c r="A15" s="15"/>
      <c r="B15" s="141">
        <v>46091.0</v>
      </c>
      <c r="C15" s="142" t="s">
        <v>397</v>
      </c>
      <c r="D15" s="142"/>
      <c r="E15" s="142" t="s">
        <v>1129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41">
        <v>46157.0</v>
      </c>
      <c r="C16" s="142" t="s">
        <v>433</v>
      </c>
      <c r="D16" s="142" t="s">
        <v>727</v>
      </c>
      <c r="E16" s="142" t="s">
        <v>1132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41">
        <v>46163.0</v>
      </c>
      <c r="C17" s="142" t="s">
        <v>1135</v>
      </c>
      <c r="D17" s="142" t="s">
        <v>640</v>
      </c>
      <c r="E17" s="142" t="s">
        <v>1136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41">
        <v>46192.0</v>
      </c>
      <c r="C18" s="142" t="s">
        <v>433</v>
      </c>
      <c r="D18" s="142" t="s">
        <v>390</v>
      </c>
      <c r="E18" s="142" t="s">
        <v>1139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41">
        <v>46198.0</v>
      </c>
      <c r="C19" s="142" t="s">
        <v>397</v>
      </c>
      <c r="D19" s="142" t="s">
        <v>346</v>
      </c>
      <c r="E19" s="142" t="s">
        <v>1141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06"/>
      <c r="C20" s="76"/>
      <c r="D20" s="76"/>
      <c r="E20" s="76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06"/>
      <c r="C21" s="76"/>
      <c r="D21" s="76"/>
      <c r="E21" s="76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06"/>
      <c r="C22" s="76"/>
      <c r="D22" s="76"/>
      <c r="E22" s="76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06"/>
      <c r="C23" s="76"/>
      <c r="D23" s="76"/>
      <c r="E23" s="76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06"/>
      <c r="C24" s="76"/>
      <c r="D24" s="76"/>
      <c r="E24" s="76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06"/>
      <c r="C25" s="76"/>
      <c r="D25" s="76"/>
      <c r="E25" s="76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06"/>
      <c r="C26" s="76"/>
      <c r="D26" s="76"/>
      <c r="E26" s="76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06"/>
      <c r="C27" s="76"/>
      <c r="D27" s="76"/>
      <c r="E27" s="76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06"/>
      <c r="C28" s="76"/>
      <c r="D28" s="76"/>
      <c r="E28" s="7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06"/>
      <c r="C29" s="76"/>
      <c r="D29" s="76"/>
      <c r="E29" s="7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06"/>
      <c r="C30" s="76"/>
      <c r="D30" s="76"/>
      <c r="E30" s="7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06"/>
      <c r="C31" s="76"/>
      <c r="D31" s="76"/>
      <c r="E31" s="7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06"/>
      <c r="C32" s="76"/>
      <c r="D32" s="76"/>
      <c r="E32" s="7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06"/>
      <c r="C33" s="76"/>
      <c r="D33" s="76"/>
      <c r="E33" s="7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06"/>
      <c r="C34" s="76"/>
      <c r="D34" s="76"/>
      <c r="E34" s="7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06"/>
      <c r="C35" s="76"/>
      <c r="D35" s="76"/>
      <c r="E35" s="7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06"/>
      <c r="C36" s="76"/>
      <c r="D36" s="76"/>
      <c r="E36" s="7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9"/>
      <c r="C37" s="76"/>
      <c r="D37" s="76"/>
      <c r="E37" s="7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9"/>
      <c r="C38" s="76"/>
      <c r="D38" s="76"/>
      <c r="E38" s="7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9"/>
      <c r="C39" s="76"/>
      <c r="D39" s="76"/>
      <c r="E39" s="7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9"/>
      <c r="C40" s="76"/>
      <c r="D40" s="76"/>
      <c r="E40" s="7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9"/>
      <c r="C41" s="76"/>
      <c r="D41" s="76"/>
      <c r="E41" s="7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9"/>
      <c r="C42" s="76"/>
      <c r="D42" s="76"/>
      <c r="E42" s="7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9"/>
      <c r="C43" s="15"/>
      <c r="D43" s="15"/>
      <c r="E43" s="7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9"/>
      <c r="C44" s="15"/>
      <c r="D44" s="15"/>
      <c r="E44" s="7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9"/>
      <c r="C45" s="76"/>
      <c r="D45" s="76"/>
      <c r="E45" s="7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9"/>
      <c r="C46" s="76"/>
      <c r="D46" s="76"/>
      <c r="E46" s="7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9"/>
      <c r="C47" s="76"/>
      <c r="D47" s="15"/>
      <c r="E47" s="7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9"/>
      <c r="C48" s="76"/>
      <c r="D48" s="76"/>
      <c r="E48" s="7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9"/>
      <c r="C49" s="76"/>
      <c r="D49" s="76"/>
      <c r="E49" s="7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9"/>
      <c r="C50" s="76"/>
      <c r="D50" s="76"/>
      <c r="E50" s="7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9"/>
      <c r="C51" s="76"/>
      <c r="D51" s="76"/>
      <c r="E51" s="7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9"/>
      <c r="C52" s="76"/>
      <c r="D52" s="76"/>
      <c r="E52" s="7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9"/>
      <c r="C53" s="76"/>
      <c r="D53" s="15"/>
      <c r="E53" s="7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9"/>
      <c r="C54" s="76"/>
      <c r="D54" s="15"/>
      <c r="E54" s="76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9"/>
      <c r="C55" s="76"/>
      <c r="D55" s="76"/>
      <c r="E55" s="76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9"/>
      <c r="C56" s="76"/>
      <c r="D56" s="76"/>
      <c r="E56" s="76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9"/>
      <c r="C57" s="76"/>
      <c r="D57" s="76"/>
      <c r="E57" s="76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9"/>
      <c r="C58" s="15"/>
      <c r="D58" s="15"/>
      <c r="E58" s="76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9"/>
      <c r="C59" s="76"/>
      <c r="D59" s="76"/>
      <c r="E59" s="76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9"/>
      <c r="C60" s="76"/>
      <c r="D60" s="76"/>
      <c r="E60" s="76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9"/>
      <c r="C61" s="76"/>
      <c r="D61" s="76"/>
      <c r="E61" s="76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9"/>
      <c r="C62" s="76"/>
      <c r="D62" s="76"/>
      <c r="E62" s="76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9"/>
      <c r="C63" s="76"/>
      <c r="D63" s="76"/>
      <c r="E63" s="76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9"/>
      <c r="C64" s="76"/>
      <c r="D64" s="76"/>
      <c r="E64" s="76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9"/>
      <c r="C65" s="15"/>
      <c r="D65" s="15"/>
      <c r="E65" s="76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9"/>
      <c r="C66" s="76"/>
      <c r="D66" s="76"/>
      <c r="E66" s="76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9"/>
      <c r="C67" s="76"/>
      <c r="D67" s="76"/>
      <c r="E67" s="76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9"/>
      <c r="C68" s="76"/>
      <c r="D68" s="76"/>
      <c r="E68" s="76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9"/>
      <c r="C69" s="76"/>
      <c r="D69" s="76"/>
      <c r="E69" s="76"/>
      <c r="F69" s="15"/>
      <c r="G69" s="15"/>
      <c r="H69" s="76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9"/>
      <c r="C70" s="76"/>
      <c r="D70" s="76"/>
      <c r="E70" s="76"/>
      <c r="F70" s="15"/>
      <c r="G70" s="15"/>
      <c r="H70" s="76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9"/>
      <c r="C71" s="76"/>
      <c r="D71" s="76"/>
      <c r="E71" s="76"/>
      <c r="F71" s="15"/>
      <c r="G71" s="15"/>
      <c r="H71" s="76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9"/>
      <c r="C72" s="76"/>
      <c r="D72" s="76"/>
      <c r="E72" s="76"/>
      <c r="F72" s="15"/>
      <c r="G72" s="15"/>
      <c r="H72" s="76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9"/>
      <c r="C73" s="76"/>
      <c r="D73" s="76"/>
      <c r="E73" s="76"/>
      <c r="F73" s="15"/>
      <c r="G73" s="15"/>
      <c r="H73" s="76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</sheetData>
  <mergeCells count="10">
    <mergeCell ref="C9:E9"/>
    <mergeCell ref="C10:E10"/>
    <mergeCell ref="B11:E11"/>
    <mergeCell ref="B2:E2"/>
    <mergeCell ref="B3:E3"/>
    <mergeCell ref="C4:E4"/>
    <mergeCell ref="C5:E5"/>
    <mergeCell ref="C6:E6"/>
    <mergeCell ref="C7:E7"/>
    <mergeCell ref="C8:E8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38"/>
    <col customWidth="1" min="4" max="4" width="29.88"/>
    <col customWidth="1" min="5" max="5" width="70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1144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 t="s">
        <v>1145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39"/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1146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39" t="s">
        <v>1147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/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/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410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/>
      <c r="B13" s="146">
        <v>45238.0</v>
      </c>
      <c r="C13" s="142" t="s">
        <v>346</v>
      </c>
      <c r="D13" s="142" t="s">
        <v>347</v>
      </c>
      <c r="E13" s="142" t="s">
        <v>1148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46">
        <v>45238.0</v>
      </c>
      <c r="C14" s="142" t="s">
        <v>346</v>
      </c>
      <c r="D14" s="142" t="s">
        <v>347</v>
      </c>
      <c r="E14" s="142" t="s">
        <v>1149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46">
        <v>45238.0</v>
      </c>
      <c r="C15" s="142" t="s">
        <v>346</v>
      </c>
      <c r="D15" s="142" t="s">
        <v>347</v>
      </c>
      <c r="E15" s="142" t="s">
        <v>1150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46">
        <v>45238.0</v>
      </c>
      <c r="C16" s="142" t="s">
        <v>346</v>
      </c>
      <c r="D16" s="142" t="s">
        <v>347</v>
      </c>
      <c r="E16" s="142" t="s">
        <v>1151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46">
        <v>45238.0</v>
      </c>
      <c r="C17" s="142" t="s">
        <v>346</v>
      </c>
      <c r="D17" s="142" t="s">
        <v>347</v>
      </c>
      <c r="E17" s="142" t="s">
        <v>1152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46">
        <v>45238.0</v>
      </c>
      <c r="C18" s="142" t="s">
        <v>346</v>
      </c>
      <c r="D18" s="142" t="s">
        <v>347</v>
      </c>
      <c r="E18" s="142" t="s">
        <v>1153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46">
        <v>45238.0</v>
      </c>
      <c r="C19" s="142" t="s">
        <v>346</v>
      </c>
      <c r="D19" s="142" t="s">
        <v>347</v>
      </c>
      <c r="E19" s="142" t="s">
        <v>1154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46">
        <v>45238.0</v>
      </c>
      <c r="C20" s="142" t="s">
        <v>346</v>
      </c>
      <c r="D20" s="142" t="s">
        <v>347</v>
      </c>
      <c r="E20" s="142" t="s">
        <v>1155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46">
        <v>45288.0</v>
      </c>
      <c r="C21" s="142" t="s">
        <v>346</v>
      </c>
      <c r="D21" s="142" t="s">
        <v>347</v>
      </c>
      <c r="E21" s="142" t="s">
        <v>1156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46">
        <v>45324.0</v>
      </c>
      <c r="C22" s="142" t="s">
        <v>1157</v>
      </c>
      <c r="D22" s="142" t="s">
        <v>1158</v>
      </c>
      <c r="E22" s="142" t="s">
        <v>1159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46">
        <v>45511.0</v>
      </c>
      <c r="C23" s="142" t="s">
        <v>1160</v>
      </c>
      <c r="D23" s="143"/>
      <c r="E23" s="142" t="s">
        <v>1161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41">
        <v>45641.0</v>
      </c>
      <c r="C24" s="142" t="s">
        <v>1162</v>
      </c>
      <c r="D24" s="142" t="s">
        <v>1163</v>
      </c>
      <c r="E24" s="142" t="s">
        <v>1164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45.75" customHeight="1">
      <c r="A25" s="15"/>
      <c r="B25" s="141">
        <v>45665.0</v>
      </c>
      <c r="C25" s="142" t="s">
        <v>1165</v>
      </c>
      <c r="D25" s="142"/>
      <c r="E25" s="142" t="s">
        <v>1166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41">
        <v>45909.0</v>
      </c>
      <c r="C26" s="142" t="s">
        <v>346</v>
      </c>
      <c r="D26" s="142" t="s">
        <v>372</v>
      </c>
      <c r="E26" s="142" t="s">
        <v>1167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41">
        <v>46032.0</v>
      </c>
      <c r="C27" s="142" t="s">
        <v>390</v>
      </c>
      <c r="D27" s="142"/>
      <c r="E27" s="142" t="s">
        <v>1168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06"/>
      <c r="C28" s="76"/>
      <c r="D28" s="76"/>
      <c r="E28" s="7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06"/>
      <c r="C29" s="76"/>
      <c r="D29" s="76"/>
      <c r="E29" s="7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06"/>
      <c r="C30" s="76"/>
      <c r="D30" s="76"/>
      <c r="E30" s="7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06"/>
      <c r="C31" s="76"/>
      <c r="D31" s="76"/>
      <c r="E31" s="7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06"/>
      <c r="C32" s="76"/>
      <c r="D32" s="76"/>
      <c r="E32" s="7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06"/>
      <c r="C33" s="76"/>
      <c r="D33" s="76"/>
      <c r="E33" s="7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06"/>
      <c r="C34" s="76"/>
      <c r="D34" s="76"/>
      <c r="E34" s="7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9"/>
      <c r="C35" s="76"/>
      <c r="D35" s="76"/>
      <c r="E35" s="7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9"/>
      <c r="C36" s="76"/>
      <c r="D36" s="76"/>
      <c r="E36" s="7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9"/>
      <c r="C37" s="76"/>
      <c r="D37" s="76"/>
      <c r="E37" s="7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9"/>
      <c r="C38" s="76"/>
      <c r="D38" s="76"/>
      <c r="E38" s="7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9"/>
      <c r="C39" s="76"/>
      <c r="D39" s="76"/>
      <c r="E39" s="7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9"/>
      <c r="C40" s="76"/>
      <c r="D40" s="76"/>
      <c r="E40" s="7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9"/>
      <c r="C41" s="15"/>
      <c r="D41" s="15"/>
      <c r="E41" s="7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9"/>
      <c r="C42" s="15"/>
      <c r="D42" s="15"/>
      <c r="E42" s="7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9"/>
      <c r="C43" s="76"/>
      <c r="D43" s="76"/>
      <c r="E43" s="7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9"/>
      <c r="C44" s="76"/>
      <c r="D44" s="76"/>
      <c r="E44" s="7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9"/>
      <c r="C45" s="76"/>
      <c r="D45" s="15"/>
      <c r="E45" s="7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9"/>
      <c r="C46" s="76"/>
      <c r="D46" s="76"/>
      <c r="E46" s="7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9"/>
      <c r="C47" s="76"/>
      <c r="D47" s="76"/>
      <c r="E47" s="7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9"/>
      <c r="C48" s="76"/>
      <c r="D48" s="76"/>
      <c r="E48" s="7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9"/>
      <c r="C49" s="76"/>
      <c r="D49" s="76"/>
      <c r="E49" s="7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9"/>
      <c r="C50" s="76"/>
      <c r="D50" s="76"/>
      <c r="E50" s="7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9"/>
      <c r="C51" s="76"/>
      <c r="D51" s="15"/>
      <c r="E51" s="7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9"/>
      <c r="C52" s="76"/>
      <c r="D52" s="15"/>
      <c r="E52" s="7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9"/>
      <c r="C53" s="76"/>
      <c r="D53" s="76"/>
      <c r="E53" s="7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9"/>
      <c r="C54" s="76"/>
      <c r="D54" s="76"/>
      <c r="E54" s="76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9"/>
      <c r="C55" s="76"/>
      <c r="D55" s="76"/>
      <c r="E55" s="76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9"/>
      <c r="C56" s="15"/>
      <c r="D56" s="15"/>
      <c r="E56" s="76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9"/>
      <c r="C57" s="76"/>
      <c r="D57" s="76"/>
      <c r="E57" s="76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9"/>
      <c r="C58" s="76"/>
      <c r="D58" s="76"/>
      <c r="E58" s="76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9"/>
      <c r="C59" s="76"/>
      <c r="D59" s="76"/>
      <c r="E59" s="76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9"/>
      <c r="C60" s="76"/>
      <c r="D60" s="76"/>
      <c r="E60" s="76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9"/>
      <c r="C61" s="76"/>
      <c r="D61" s="76"/>
      <c r="E61" s="76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9"/>
      <c r="C62" s="76"/>
      <c r="D62" s="76"/>
      <c r="E62" s="76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9"/>
      <c r="C63" s="15"/>
      <c r="D63" s="15"/>
      <c r="E63" s="76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9"/>
      <c r="C64" s="76"/>
      <c r="D64" s="76"/>
      <c r="E64" s="76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9"/>
      <c r="C65" s="76"/>
      <c r="D65" s="76"/>
      <c r="E65" s="76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9"/>
      <c r="C66" s="76"/>
      <c r="D66" s="76"/>
      <c r="E66" s="76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9"/>
      <c r="C67" s="76"/>
      <c r="D67" s="76"/>
      <c r="E67" s="76"/>
      <c r="F67" s="15"/>
      <c r="G67" s="15"/>
      <c r="H67" s="76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9"/>
      <c r="C68" s="76"/>
      <c r="D68" s="76"/>
      <c r="E68" s="76"/>
      <c r="F68" s="15"/>
      <c r="G68" s="15"/>
      <c r="H68" s="76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9"/>
      <c r="C69" s="76"/>
      <c r="D69" s="76"/>
      <c r="E69" s="76"/>
      <c r="F69" s="15"/>
      <c r="G69" s="15"/>
      <c r="H69" s="76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9"/>
      <c r="C70" s="76"/>
      <c r="D70" s="76"/>
      <c r="E70" s="76"/>
      <c r="F70" s="15"/>
      <c r="G70" s="15"/>
      <c r="H70" s="76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9"/>
      <c r="C71" s="76"/>
      <c r="D71" s="76"/>
      <c r="E71" s="76"/>
      <c r="F71" s="15"/>
      <c r="G71" s="15"/>
      <c r="H71" s="76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</sheetData>
  <mergeCells count="10">
    <mergeCell ref="C9:E9"/>
    <mergeCell ref="C10:E10"/>
    <mergeCell ref="B11:E11"/>
    <mergeCell ref="B2:E2"/>
    <mergeCell ref="B3:E3"/>
    <mergeCell ref="C4:E4"/>
    <mergeCell ref="C5:E5"/>
    <mergeCell ref="C6:E6"/>
    <mergeCell ref="C7:E7"/>
    <mergeCell ref="C8:E8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38"/>
    <col customWidth="1" min="4" max="4" width="29.88"/>
    <col customWidth="1" min="5" max="5" width="96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1169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 t="s">
        <v>1145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39"/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1146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39" t="s">
        <v>1170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/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/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410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/>
      <c r="B13" s="141">
        <v>45005.0</v>
      </c>
      <c r="C13" s="142" t="s">
        <v>346</v>
      </c>
      <c r="D13" s="142" t="s">
        <v>757</v>
      </c>
      <c r="E13" s="142" t="s">
        <v>1171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41">
        <v>45187.0</v>
      </c>
      <c r="C14" s="142" t="s">
        <v>1172</v>
      </c>
      <c r="D14" s="143"/>
      <c r="E14" s="142" t="s">
        <v>1174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41">
        <v>45187.0</v>
      </c>
      <c r="C15" s="142" t="s">
        <v>1172</v>
      </c>
      <c r="D15" s="143"/>
      <c r="E15" s="142" t="s">
        <v>1175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41">
        <v>45189.0</v>
      </c>
      <c r="C16" s="142" t="s">
        <v>347</v>
      </c>
      <c r="D16" s="143"/>
      <c r="E16" s="142" t="s">
        <v>1176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41">
        <v>45189.0</v>
      </c>
      <c r="C17" s="142" t="s">
        <v>347</v>
      </c>
      <c r="D17" s="143"/>
      <c r="E17" s="142" t="s">
        <v>1177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41">
        <v>45238.0</v>
      </c>
      <c r="C18" s="142" t="s">
        <v>433</v>
      </c>
      <c r="D18" s="142" t="s">
        <v>757</v>
      </c>
      <c r="E18" s="142" t="s">
        <v>1178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41">
        <v>45276.0</v>
      </c>
      <c r="C19" s="142" t="s">
        <v>433</v>
      </c>
      <c r="D19" s="142" t="s">
        <v>757</v>
      </c>
      <c r="E19" s="142" t="s">
        <v>1179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41">
        <v>45388.0</v>
      </c>
      <c r="C20" s="142" t="s">
        <v>684</v>
      </c>
      <c r="D20" s="143"/>
      <c r="E20" s="142" t="s">
        <v>1180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41">
        <v>45388.0</v>
      </c>
      <c r="C21" s="142" t="s">
        <v>433</v>
      </c>
      <c r="D21" s="142" t="s">
        <v>1182</v>
      </c>
      <c r="E21" s="142" t="s">
        <v>1183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41">
        <v>45422.0</v>
      </c>
      <c r="C22" s="142" t="s">
        <v>1184</v>
      </c>
      <c r="D22" s="142" t="s">
        <v>433</v>
      </c>
      <c r="E22" s="142" t="s">
        <v>1185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41">
        <v>45432.0</v>
      </c>
      <c r="C23" s="143"/>
      <c r="D23" s="143"/>
      <c r="E23" s="142" t="s">
        <v>1186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41">
        <v>45500.0</v>
      </c>
      <c r="C24" s="142" t="s">
        <v>346</v>
      </c>
      <c r="D24" s="142"/>
      <c r="E24" s="142" t="s">
        <v>1187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41">
        <v>45909.0</v>
      </c>
      <c r="C25" s="142" t="s">
        <v>1188</v>
      </c>
      <c r="D25" s="142" t="s">
        <v>375</v>
      </c>
      <c r="E25" s="142" t="s">
        <v>1189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41">
        <v>46032.0</v>
      </c>
      <c r="C26" s="142" t="s">
        <v>390</v>
      </c>
      <c r="D26" s="142"/>
      <c r="E26" s="142" t="s">
        <v>1190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41">
        <v>46035.0</v>
      </c>
      <c r="C27" s="142" t="s">
        <v>390</v>
      </c>
      <c r="D27" s="142"/>
      <c r="E27" s="142" t="s">
        <v>1191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41">
        <v>46042.0</v>
      </c>
      <c r="C28" s="142" t="s">
        <v>390</v>
      </c>
      <c r="D28" s="142"/>
      <c r="E28" s="142" t="s">
        <v>1192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06"/>
      <c r="C29" s="76"/>
      <c r="D29" s="76"/>
      <c r="E29" s="7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06"/>
      <c r="C30" s="76"/>
      <c r="D30" s="76"/>
      <c r="E30" s="7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06"/>
      <c r="C31" s="76"/>
      <c r="D31" s="76"/>
      <c r="E31" s="7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06"/>
      <c r="C32" s="76"/>
      <c r="D32" s="76"/>
      <c r="E32" s="7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06"/>
      <c r="C33" s="76"/>
      <c r="D33" s="76"/>
      <c r="E33" s="7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06"/>
      <c r="C34" s="76"/>
      <c r="D34" s="76"/>
      <c r="E34" s="7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9"/>
      <c r="C35" s="76"/>
      <c r="D35" s="76"/>
      <c r="E35" s="7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9"/>
      <c r="C36" s="76"/>
      <c r="D36" s="76"/>
      <c r="E36" s="7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9"/>
      <c r="C37" s="76"/>
      <c r="D37" s="76"/>
      <c r="E37" s="7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9"/>
      <c r="C38" s="76"/>
      <c r="D38" s="76"/>
      <c r="E38" s="7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9"/>
      <c r="C39" s="76"/>
      <c r="D39" s="76"/>
      <c r="E39" s="7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9"/>
      <c r="C40" s="76"/>
      <c r="D40" s="76"/>
      <c r="E40" s="7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9"/>
      <c r="C41" s="15"/>
      <c r="D41" s="15"/>
      <c r="E41" s="7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9"/>
      <c r="C42" s="15"/>
      <c r="D42" s="15"/>
      <c r="E42" s="7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9"/>
      <c r="C43" s="76"/>
      <c r="D43" s="76"/>
      <c r="E43" s="7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9"/>
      <c r="C44" s="76"/>
      <c r="D44" s="76"/>
      <c r="E44" s="7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9"/>
      <c r="C45" s="76"/>
      <c r="D45" s="15"/>
      <c r="E45" s="7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9"/>
      <c r="C46" s="76"/>
      <c r="D46" s="76"/>
      <c r="E46" s="7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9"/>
      <c r="C47" s="76"/>
      <c r="D47" s="76"/>
      <c r="E47" s="7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9"/>
      <c r="C48" s="76"/>
      <c r="D48" s="76"/>
      <c r="E48" s="7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9"/>
      <c r="C49" s="76"/>
      <c r="D49" s="76"/>
      <c r="E49" s="7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9"/>
      <c r="C50" s="76"/>
      <c r="D50" s="76"/>
      <c r="E50" s="7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9"/>
      <c r="C51" s="76"/>
      <c r="D51" s="15"/>
      <c r="E51" s="7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9"/>
      <c r="C52" s="76"/>
      <c r="D52" s="15"/>
      <c r="E52" s="7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9"/>
      <c r="C53" s="76"/>
      <c r="D53" s="76"/>
      <c r="E53" s="7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9"/>
      <c r="C54" s="76"/>
      <c r="D54" s="76"/>
      <c r="E54" s="76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9"/>
      <c r="C55" s="76"/>
      <c r="D55" s="76"/>
      <c r="E55" s="76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9"/>
      <c r="C56" s="15"/>
      <c r="D56" s="15"/>
      <c r="E56" s="76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9"/>
      <c r="C57" s="76"/>
      <c r="D57" s="76"/>
      <c r="E57" s="76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9"/>
      <c r="C58" s="76"/>
      <c r="D58" s="76"/>
      <c r="E58" s="76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9"/>
      <c r="C59" s="76"/>
      <c r="D59" s="76"/>
      <c r="E59" s="76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9"/>
      <c r="C60" s="76"/>
      <c r="D60" s="76"/>
      <c r="E60" s="76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9"/>
      <c r="C61" s="76"/>
      <c r="D61" s="76"/>
      <c r="E61" s="76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9"/>
      <c r="C62" s="76"/>
      <c r="D62" s="76"/>
      <c r="E62" s="76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9"/>
      <c r="C63" s="15"/>
      <c r="D63" s="15"/>
      <c r="E63" s="76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9"/>
      <c r="C64" s="76"/>
      <c r="D64" s="76"/>
      <c r="E64" s="76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9"/>
      <c r="C65" s="76"/>
      <c r="D65" s="76"/>
      <c r="E65" s="76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9"/>
      <c r="C66" s="76"/>
      <c r="D66" s="76"/>
      <c r="E66" s="76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9"/>
      <c r="C67" s="76"/>
      <c r="D67" s="76"/>
      <c r="E67" s="76"/>
      <c r="F67" s="15"/>
      <c r="G67" s="15"/>
      <c r="H67" s="76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9"/>
      <c r="C68" s="76"/>
      <c r="D68" s="76"/>
      <c r="E68" s="76"/>
      <c r="F68" s="15"/>
      <c r="G68" s="15"/>
      <c r="H68" s="76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9"/>
      <c r="C69" s="76"/>
      <c r="D69" s="76"/>
      <c r="E69" s="76"/>
      <c r="F69" s="15"/>
      <c r="G69" s="15"/>
      <c r="H69" s="76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9"/>
      <c r="C70" s="76"/>
      <c r="D70" s="76"/>
      <c r="E70" s="76"/>
      <c r="F70" s="15"/>
      <c r="G70" s="15"/>
      <c r="H70" s="76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9"/>
      <c r="C71" s="76"/>
      <c r="D71" s="76"/>
      <c r="E71" s="76"/>
      <c r="F71" s="15"/>
      <c r="G71" s="15"/>
      <c r="H71" s="76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</sheetData>
  <mergeCells count="10">
    <mergeCell ref="C9:E9"/>
    <mergeCell ref="C10:E10"/>
    <mergeCell ref="B11:E11"/>
    <mergeCell ref="B2:E2"/>
    <mergeCell ref="B3:E3"/>
    <mergeCell ref="C4:E4"/>
    <mergeCell ref="C5:E5"/>
    <mergeCell ref="C6:E6"/>
    <mergeCell ref="C7:E7"/>
    <mergeCell ref="C8:E8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38"/>
    <col customWidth="1" min="4" max="4" width="29.88"/>
    <col customWidth="1" min="5" max="5" width="63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1173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 t="s">
        <v>1145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39"/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1146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39" t="s">
        <v>1181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/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/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410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/>
      <c r="B13" s="141">
        <v>45400.0</v>
      </c>
      <c r="C13" s="142" t="s">
        <v>481</v>
      </c>
      <c r="D13" s="143"/>
      <c r="E13" s="142" t="s">
        <v>1193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41">
        <v>45400.0</v>
      </c>
      <c r="C14" s="142" t="s">
        <v>433</v>
      </c>
      <c r="D14" s="143"/>
      <c r="E14" s="142" t="s">
        <v>1194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41">
        <v>45400.0</v>
      </c>
      <c r="C15" s="142" t="s">
        <v>433</v>
      </c>
      <c r="D15" s="143"/>
      <c r="E15" s="142" t="s">
        <v>1195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41">
        <v>45400.0</v>
      </c>
      <c r="C16" s="142" t="s">
        <v>433</v>
      </c>
      <c r="D16" s="143"/>
      <c r="E16" s="142" t="s">
        <v>1196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41">
        <v>45400.0</v>
      </c>
      <c r="C17" s="142" t="s">
        <v>433</v>
      </c>
      <c r="D17" s="143"/>
      <c r="E17" s="142" t="s">
        <v>1197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41">
        <v>46118.0</v>
      </c>
      <c r="C18" s="142" t="s">
        <v>376</v>
      </c>
      <c r="D18" s="142" t="s">
        <v>1198</v>
      </c>
      <c r="E18" s="142" t="s">
        <v>1199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41">
        <v>46162.0</v>
      </c>
      <c r="C19" s="142" t="s">
        <v>1200</v>
      </c>
      <c r="D19" s="142" t="s">
        <v>1198</v>
      </c>
      <c r="E19" s="142" t="s">
        <v>1201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06"/>
      <c r="C20" s="76"/>
      <c r="D20" s="15"/>
      <c r="E20" s="76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06"/>
      <c r="C21" s="76"/>
      <c r="D21" s="76"/>
      <c r="E21" s="76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06"/>
      <c r="C22" s="76"/>
      <c r="D22" s="76"/>
      <c r="E22" s="76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06"/>
      <c r="C23" s="15"/>
      <c r="D23" s="15"/>
      <c r="E23" s="76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06"/>
      <c r="C24" s="76"/>
      <c r="D24" s="76"/>
      <c r="E24" s="76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06"/>
      <c r="C25" s="76"/>
      <c r="D25" s="76"/>
      <c r="E25" s="76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06"/>
      <c r="C26" s="76"/>
      <c r="D26" s="76"/>
      <c r="E26" s="76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06"/>
      <c r="C27" s="76"/>
      <c r="D27" s="76"/>
      <c r="E27" s="76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06"/>
      <c r="C28" s="76"/>
      <c r="D28" s="76"/>
      <c r="E28" s="7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06"/>
      <c r="C29" s="76"/>
      <c r="D29" s="76"/>
      <c r="E29" s="7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06"/>
      <c r="C30" s="76"/>
      <c r="D30" s="76"/>
      <c r="E30" s="7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06"/>
      <c r="C31" s="76"/>
      <c r="D31" s="76"/>
      <c r="E31" s="7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06"/>
      <c r="C32" s="76"/>
      <c r="D32" s="76"/>
      <c r="E32" s="7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06"/>
      <c r="C33" s="76"/>
      <c r="D33" s="76"/>
      <c r="E33" s="7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06"/>
      <c r="C34" s="76"/>
      <c r="D34" s="76"/>
      <c r="E34" s="7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9"/>
      <c r="C35" s="76"/>
      <c r="D35" s="76"/>
      <c r="E35" s="7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9"/>
      <c r="C36" s="76"/>
      <c r="D36" s="76"/>
      <c r="E36" s="7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9"/>
      <c r="C37" s="76"/>
      <c r="D37" s="76"/>
      <c r="E37" s="7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9"/>
      <c r="C38" s="76"/>
      <c r="D38" s="76"/>
      <c r="E38" s="7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9"/>
      <c r="C39" s="76"/>
      <c r="D39" s="76"/>
      <c r="E39" s="7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9"/>
      <c r="C40" s="76"/>
      <c r="D40" s="76"/>
      <c r="E40" s="7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9"/>
      <c r="C41" s="15"/>
      <c r="D41" s="15"/>
      <c r="E41" s="7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9"/>
      <c r="C42" s="15"/>
      <c r="D42" s="15"/>
      <c r="E42" s="7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9"/>
      <c r="C43" s="76"/>
      <c r="D43" s="76"/>
      <c r="E43" s="7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9"/>
      <c r="C44" s="76"/>
      <c r="D44" s="76"/>
      <c r="E44" s="7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9"/>
      <c r="C45" s="76"/>
      <c r="D45" s="15"/>
      <c r="E45" s="7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9"/>
      <c r="C46" s="76"/>
      <c r="D46" s="76"/>
      <c r="E46" s="7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9"/>
      <c r="C47" s="76"/>
      <c r="D47" s="76"/>
      <c r="E47" s="7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9"/>
      <c r="C48" s="76"/>
      <c r="D48" s="76"/>
      <c r="E48" s="7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9"/>
      <c r="C49" s="76"/>
      <c r="D49" s="76"/>
      <c r="E49" s="7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9"/>
      <c r="C50" s="76"/>
      <c r="D50" s="76"/>
      <c r="E50" s="7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9"/>
      <c r="C51" s="76"/>
      <c r="D51" s="15"/>
      <c r="E51" s="7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9"/>
      <c r="C52" s="76"/>
      <c r="D52" s="15"/>
      <c r="E52" s="7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9"/>
      <c r="C53" s="76"/>
      <c r="D53" s="76"/>
      <c r="E53" s="7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9"/>
      <c r="C54" s="76"/>
      <c r="D54" s="76"/>
      <c r="E54" s="76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9"/>
      <c r="C55" s="76"/>
      <c r="D55" s="76"/>
      <c r="E55" s="76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9"/>
      <c r="C56" s="15"/>
      <c r="D56" s="15"/>
      <c r="E56" s="76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9"/>
      <c r="C57" s="76"/>
      <c r="D57" s="76"/>
      <c r="E57" s="76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9"/>
      <c r="C58" s="76"/>
      <c r="D58" s="76"/>
      <c r="E58" s="76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9"/>
      <c r="C59" s="76"/>
      <c r="D59" s="76"/>
      <c r="E59" s="76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9"/>
      <c r="C60" s="76"/>
      <c r="D60" s="76"/>
      <c r="E60" s="76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9"/>
      <c r="C61" s="76"/>
      <c r="D61" s="76"/>
      <c r="E61" s="76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9"/>
      <c r="C62" s="76"/>
      <c r="D62" s="76"/>
      <c r="E62" s="76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9"/>
      <c r="C63" s="15"/>
      <c r="D63" s="15"/>
      <c r="E63" s="76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9"/>
      <c r="C64" s="76"/>
      <c r="D64" s="76"/>
      <c r="E64" s="76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9"/>
      <c r="C65" s="76"/>
      <c r="D65" s="76"/>
      <c r="E65" s="76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9"/>
      <c r="C66" s="76"/>
      <c r="D66" s="76"/>
      <c r="E66" s="76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9"/>
      <c r="C67" s="76"/>
      <c r="D67" s="76"/>
      <c r="E67" s="76"/>
      <c r="F67" s="15"/>
      <c r="G67" s="15"/>
      <c r="H67" s="76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9"/>
      <c r="C68" s="76"/>
      <c r="D68" s="76"/>
      <c r="E68" s="76"/>
      <c r="F68" s="15"/>
      <c r="G68" s="15"/>
      <c r="H68" s="76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9"/>
      <c r="C69" s="76"/>
      <c r="D69" s="76"/>
      <c r="E69" s="76"/>
      <c r="F69" s="15"/>
      <c r="G69" s="15"/>
      <c r="H69" s="76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9"/>
      <c r="C70" s="76"/>
      <c r="D70" s="76"/>
      <c r="E70" s="76"/>
      <c r="F70" s="15"/>
      <c r="G70" s="15"/>
      <c r="H70" s="76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9"/>
      <c r="C71" s="76"/>
      <c r="D71" s="76"/>
      <c r="E71" s="76"/>
      <c r="F71" s="15"/>
      <c r="G71" s="15"/>
      <c r="H71" s="76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</sheetData>
  <mergeCells count="10">
    <mergeCell ref="C9:E9"/>
    <mergeCell ref="C10:E10"/>
    <mergeCell ref="B11:E11"/>
    <mergeCell ref="B2:E2"/>
    <mergeCell ref="B3:E3"/>
    <mergeCell ref="C4:E4"/>
    <mergeCell ref="C5:E5"/>
    <mergeCell ref="C6:E6"/>
    <mergeCell ref="C7:E7"/>
    <mergeCell ref="C8:E8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38"/>
    <col customWidth="1" min="4" max="4" width="29.88"/>
    <col customWidth="1" min="5" max="5" width="81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1202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/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83" t="s">
        <v>1203</v>
      </c>
      <c r="D5" s="4"/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1204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84" t="s">
        <v>1205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/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>
        <v>2.117648E7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328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/>
      <c r="B13" s="141">
        <v>45125.0</v>
      </c>
      <c r="C13" s="142" t="s">
        <v>1206</v>
      </c>
      <c r="D13" s="142" t="s">
        <v>433</v>
      </c>
      <c r="E13" s="142" t="s">
        <v>679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41">
        <v>45125.0</v>
      </c>
      <c r="C14" s="142" t="s">
        <v>1206</v>
      </c>
      <c r="D14" s="142" t="s">
        <v>433</v>
      </c>
      <c r="E14" s="142" t="s">
        <v>1207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41">
        <v>45125.0</v>
      </c>
      <c r="C15" s="142" t="s">
        <v>1206</v>
      </c>
      <c r="D15" s="142" t="s">
        <v>433</v>
      </c>
      <c r="E15" s="142" t="s">
        <v>1208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41">
        <v>45125.0</v>
      </c>
      <c r="C16" s="142" t="s">
        <v>1206</v>
      </c>
      <c r="D16" s="142" t="s">
        <v>433</v>
      </c>
      <c r="E16" s="142" t="s">
        <v>1209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41">
        <v>45146.0</v>
      </c>
      <c r="C17" s="142" t="s">
        <v>1206</v>
      </c>
      <c r="D17" s="142" t="s">
        <v>433</v>
      </c>
      <c r="E17" s="142" t="s">
        <v>1210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41">
        <v>45189.0</v>
      </c>
      <c r="C18" s="142" t="s">
        <v>1206</v>
      </c>
      <c r="D18" s="142" t="s">
        <v>433</v>
      </c>
      <c r="E18" s="142" t="s">
        <v>1211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41">
        <v>45216.0</v>
      </c>
      <c r="C19" s="142" t="s">
        <v>1212</v>
      </c>
      <c r="D19" s="142" t="s">
        <v>1213</v>
      </c>
      <c r="E19" s="142" t="s">
        <v>1214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41">
        <v>45253.0</v>
      </c>
      <c r="C20" s="142" t="s">
        <v>433</v>
      </c>
      <c r="D20" s="142" t="s">
        <v>1206</v>
      </c>
      <c r="E20" s="142" t="s">
        <v>1215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41">
        <v>45253.0</v>
      </c>
      <c r="C21" s="142" t="s">
        <v>433</v>
      </c>
      <c r="D21" s="142" t="s">
        <v>1206</v>
      </c>
      <c r="E21" s="142" t="s">
        <v>1216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41">
        <v>45255.0</v>
      </c>
      <c r="C22" s="142" t="s">
        <v>433</v>
      </c>
      <c r="D22" s="142" t="s">
        <v>1206</v>
      </c>
      <c r="E22" s="142" t="s">
        <v>1217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41">
        <v>45404.0</v>
      </c>
      <c r="C23" s="142" t="s">
        <v>433</v>
      </c>
      <c r="D23" s="142" t="s">
        <v>1206</v>
      </c>
      <c r="E23" s="142" t="s">
        <v>1218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41">
        <v>45422.0</v>
      </c>
      <c r="C24" s="142" t="s">
        <v>1206</v>
      </c>
      <c r="D24" s="142" t="s">
        <v>433</v>
      </c>
      <c r="E24" s="142" t="s">
        <v>1219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41">
        <v>45726.0</v>
      </c>
      <c r="C25" s="142" t="s">
        <v>1220</v>
      </c>
      <c r="D25" s="142" t="s">
        <v>1206</v>
      </c>
      <c r="E25" s="142" t="s">
        <v>1221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41">
        <v>46177.0</v>
      </c>
      <c r="C26" s="142" t="s">
        <v>1220</v>
      </c>
      <c r="D26" s="142" t="s">
        <v>1222</v>
      </c>
      <c r="E26" s="142" t="s">
        <v>1223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41">
        <v>46241.0</v>
      </c>
      <c r="C27" s="142" t="s">
        <v>1220</v>
      </c>
      <c r="D27" s="142" t="s">
        <v>346</v>
      </c>
      <c r="E27" s="142" t="s">
        <v>1224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06"/>
      <c r="C28" s="76"/>
      <c r="D28" s="76"/>
      <c r="E28" s="7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06"/>
      <c r="C29" s="76"/>
      <c r="D29" s="76"/>
      <c r="E29" s="7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06"/>
      <c r="C30" s="76"/>
      <c r="D30" s="76"/>
      <c r="E30" s="7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06"/>
      <c r="C31" s="76"/>
      <c r="D31" s="76"/>
      <c r="E31" s="7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06"/>
      <c r="C32" s="76"/>
      <c r="D32" s="76"/>
      <c r="E32" s="7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06"/>
      <c r="C33" s="76"/>
      <c r="D33" s="76"/>
      <c r="E33" s="7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9"/>
      <c r="C34" s="76"/>
      <c r="D34" s="76"/>
      <c r="E34" s="7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9"/>
      <c r="C35" s="76"/>
      <c r="D35" s="76"/>
      <c r="E35" s="7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9"/>
      <c r="C36" s="76"/>
      <c r="D36" s="76"/>
      <c r="E36" s="7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9"/>
      <c r="C37" s="76"/>
      <c r="D37" s="76"/>
      <c r="E37" s="7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9"/>
      <c r="C38" s="76"/>
      <c r="D38" s="76"/>
      <c r="E38" s="7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9"/>
      <c r="C39" s="76"/>
      <c r="D39" s="76"/>
      <c r="E39" s="7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9"/>
      <c r="C40" s="15"/>
      <c r="D40" s="15"/>
      <c r="E40" s="7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9"/>
      <c r="C41" s="15"/>
      <c r="D41" s="15"/>
      <c r="E41" s="7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9"/>
      <c r="C42" s="76"/>
      <c r="D42" s="76"/>
      <c r="E42" s="7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9"/>
      <c r="C43" s="76"/>
      <c r="D43" s="76"/>
      <c r="E43" s="7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9"/>
      <c r="C44" s="76"/>
      <c r="D44" s="15"/>
      <c r="E44" s="7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9"/>
      <c r="C45" s="76"/>
      <c r="D45" s="76"/>
      <c r="E45" s="7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9"/>
      <c r="C46" s="76"/>
      <c r="D46" s="76"/>
      <c r="E46" s="7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9"/>
      <c r="C47" s="76"/>
      <c r="D47" s="76"/>
      <c r="E47" s="7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9"/>
      <c r="C48" s="76"/>
      <c r="D48" s="76"/>
      <c r="E48" s="7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9"/>
      <c r="C49" s="76"/>
      <c r="D49" s="76"/>
      <c r="E49" s="7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9"/>
      <c r="C50" s="76"/>
      <c r="D50" s="15"/>
      <c r="E50" s="7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9"/>
      <c r="C51" s="76"/>
      <c r="D51" s="76"/>
      <c r="E51" s="7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9"/>
      <c r="C52" s="76"/>
      <c r="D52" s="76"/>
      <c r="E52" s="7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9"/>
      <c r="C53" s="76"/>
      <c r="D53" s="76"/>
      <c r="E53" s="7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9"/>
      <c r="C54" s="15"/>
      <c r="D54" s="15"/>
      <c r="E54" s="76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9"/>
      <c r="C55" s="76"/>
      <c r="D55" s="76"/>
      <c r="E55" s="76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9"/>
      <c r="C56" s="76"/>
      <c r="D56" s="76"/>
      <c r="E56" s="76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9"/>
      <c r="C57" s="76"/>
      <c r="D57" s="76"/>
      <c r="E57" s="76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9"/>
      <c r="C58" s="76"/>
      <c r="D58" s="76"/>
      <c r="E58" s="76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9"/>
      <c r="C59" s="76"/>
      <c r="D59" s="76"/>
      <c r="E59" s="76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9"/>
      <c r="C60" s="76"/>
      <c r="D60" s="76"/>
      <c r="E60" s="76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9"/>
      <c r="C61" s="15"/>
      <c r="D61" s="15"/>
      <c r="E61" s="76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9"/>
      <c r="C62" s="76"/>
      <c r="D62" s="76"/>
      <c r="E62" s="76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9"/>
      <c r="C63" s="76"/>
      <c r="D63" s="76"/>
      <c r="E63" s="76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9"/>
      <c r="C64" s="76"/>
      <c r="D64" s="76"/>
      <c r="E64" s="76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9"/>
      <c r="C65" s="76"/>
      <c r="D65" s="76"/>
      <c r="E65" s="76"/>
      <c r="F65" s="15"/>
      <c r="G65" s="15"/>
      <c r="H65" s="76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9"/>
      <c r="C66" s="76"/>
      <c r="D66" s="76"/>
      <c r="E66" s="76"/>
      <c r="F66" s="15"/>
      <c r="G66" s="15"/>
      <c r="H66" s="76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9"/>
      <c r="C67" s="76"/>
      <c r="D67" s="76"/>
      <c r="E67" s="76"/>
      <c r="F67" s="15"/>
      <c r="G67" s="15"/>
      <c r="H67" s="76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9"/>
      <c r="C68" s="76"/>
      <c r="D68" s="76"/>
      <c r="E68" s="76"/>
      <c r="F68" s="15"/>
      <c r="G68" s="15"/>
      <c r="H68" s="76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9"/>
      <c r="C69" s="76"/>
      <c r="D69" s="76"/>
      <c r="E69" s="76"/>
      <c r="F69" s="15"/>
      <c r="G69" s="15"/>
      <c r="H69" s="76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</sheetData>
  <mergeCells count="10">
    <mergeCell ref="C9:E9"/>
    <mergeCell ref="C10:E10"/>
    <mergeCell ref="B11:E11"/>
    <mergeCell ref="B2:E2"/>
    <mergeCell ref="B3:E3"/>
    <mergeCell ref="C4:E4"/>
    <mergeCell ref="C5:E5"/>
    <mergeCell ref="C6:E6"/>
    <mergeCell ref="C7:E7"/>
    <mergeCell ref="C8:E8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41.38"/>
    <col customWidth="1" min="4" max="4" width="29.88"/>
    <col customWidth="1" min="5" max="5" width="114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1225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/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39" t="s">
        <v>1226</v>
      </c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1204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84" t="s">
        <v>1227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/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>
        <v>1.48845088E8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328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6.75" customHeight="1">
      <c r="A13" s="15"/>
      <c r="B13" s="141">
        <v>45357.0</v>
      </c>
      <c r="C13" s="142" t="s">
        <v>433</v>
      </c>
      <c r="D13" s="142" t="s">
        <v>1206</v>
      </c>
      <c r="E13" s="142" t="s">
        <v>1228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31.5" customHeight="1">
      <c r="A14" s="15"/>
      <c r="B14" s="141">
        <v>45440.0</v>
      </c>
      <c r="C14" s="142" t="s">
        <v>433</v>
      </c>
      <c r="D14" s="142" t="s">
        <v>1206</v>
      </c>
      <c r="E14" s="142" t="s">
        <v>1229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90.5" customHeight="1">
      <c r="A15" s="15"/>
      <c r="B15" s="154">
        <v>45722.0</v>
      </c>
      <c r="C15" s="155" t="s">
        <v>1220</v>
      </c>
      <c r="D15" s="142" t="s">
        <v>1206</v>
      </c>
      <c r="E15" s="158" t="s">
        <v>1230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7.75" customHeight="1">
      <c r="A16" s="15"/>
      <c r="B16" s="141">
        <v>46148.0</v>
      </c>
      <c r="C16" s="142" t="s">
        <v>346</v>
      </c>
      <c r="D16" s="142" t="s">
        <v>390</v>
      </c>
      <c r="E16" s="142" t="s">
        <v>1231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48.75" customHeight="1">
      <c r="A17" s="15"/>
      <c r="B17" s="141">
        <v>46158.0</v>
      </c>
      <c r="C17" s="142" t="s">
        <v>1232</v>
      </c>
      <c r="D17" s="142" t="s">
        <v>1206</v>
      </c>
      <c r="E17" s="142" t="s">
        <v>1233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52.5" customHeight="1">
      <c r="A18" s="15"/>
      <c r="B18" s="141">
        <v>46158.0</v>
      </c>
      <c r="C18" s="142" t="s">
        <v>1232</v>
      </c>
      <c r="D18" s="142" t="s">
        <v>1206</v>
      </c>
      <c r="E18" s="142" t="s">
        <v>1234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50.25" customHeight="1">
      <c r="A19" s="15"/>
      <c r="B19" s="146">
        <v>46245.0</v>
      </c>
      <c r="C19" s="142" t="s">
        <v>1232</v>
      </c>
      <c r="D19" s="142" t="s">
        <v>1206</v>
      </c>
      <c r="E19" s="142" t="s">
        <v>1235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9"/>
      <c r="C20" s="76"/>
      <c r="D20" s="76"/>
      <c r="E20" s="76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9"/>
      <c r="C21" s="76"/>
      <c r="D21" s="76"/>
      <c r="E21" s="76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9"/>
      <c r="C22" s="76"/>
      <c r="D22" s="76"/>
      <c r="E22" s="76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9"/>
      <c r="C23" s="76"/>
      <c r="D23" s="76"/>
      <c r="E23" s="76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9"/>
      <c r="C24" s="76"/>
      <c r="D24" s="76"/>
      <c r="E24" s="76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06"/>
      <c r="C25" s="76"/>
      <c r="D25" s="76"/>
      <c r="E25" s="76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06"/>
      <c r="C29" s="76"/>
      <c r="D29" s="76"/>
      <c r="E29" s="7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06"/>
      <c r="C30" s="76"/>
      <c r="D30" s="76"/>
      <c r="E30" s="7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06"/>
      <c r="C31" s="76"/>
      <c r="D31" s="76"/>
      <c r="E31" s="7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06"/>
      <c r="C32" s="76"/>
      <c r="D32" s="76"/>
      <c r="E32" s="7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06"/>
      <c r="C33" s="76"/>
      <c r="D33" s="76"/>
      <c r="E33" s="7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06"/>
      <c r="C34" s="76"/>
      <c r="D34" s="76"/>
      <c r="E34" s="7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9"/>
      <c r="C35" s="76"/>
      <c r="D35" s="76"/>
      <c r="E35" s="7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9"/>
      <c r="C36" s="76"/>
      <c r="D36" s="76"/>
      <c r="E36" s="7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9"/>
      <c r="C37" s="76"/>
      <c r="D37" s="76"/>
      <c r="E37" s="7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9"/>
      <c r="C38" s="76"/>
      <c r="D38" s="76"/>
      <c r="E38" s="7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9"/>
      <c r="C39" s="76"/>
      <c r="D39" s="76"/>
      <c r="E39" s="7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9"/>
      <c r="C40" s="76"/>
      <c r="D40" s="76"/>
      <c r="E40" s="7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9"/>
      <c r="C41" s="15"/>
      <c r="D41" s="15"/>
      <c r="E41" s="7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9"/>
      <c r="C42" s="15"/>
      <c r="D42" s="15"/>
      <c r="E42" s="7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9"/>
      <c r="C43" s="76"/>
      <c r="D43" s="76"/>
      <c r="E43" s="7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9"/>
      <c r="C44" s="76"/>
      <c r="D44" s="76"/>
      <c r="E44" s="7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9"/>
      <c r="C45" s="76"/>
      <c r="D45" s="15"/>
      <c r="E45" s="7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9"/>
      <c r="C46" s="76"/>
      <c r="D46" s="76"/>
      <c r="E46" s="7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9"/>
      <c r="C47" s="76"/>
      <c r="D47" s="76"/>
      <c r="E47" s="7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9"/>
      <c r="C48" s="76"/>
      <c r="D48" s="76"/>
      <c r="E48" s="7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9"/>
      <c r="C49" s="76"/>
      <c r="D49" s="76"/>
      <c r="E49" s="7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9"/>
      <c r="C50" s="76"/>
      <c r="D50" s="76"/>
      <c r="E50" s="7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9"/>
      <c r="C51" s="76"/>
      <c r="D51" s="15"/>
      <c r="E51" s="7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9"/>
      <c r="C52" s="76"/>
      <c r="D52" s="15"/>
      <c r="E52" s="7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9"/>
      <c r="C53" s="76"/>
      <c r="D53" s="76"/>
      <c r="E53" s="7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9"/>
      <c r="C54" s="76"/>
      <c r="D54" s="76"/>
      <c r="E54" s="76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9"/>
      <c r="C55" s="76"/>
      <c r="D55" s="76"/>
      <c r="E55" s="76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9"/>
      <c r="C56" s="15"/>
      <c r="D56" s="15"/>
      <c r="E56" s="76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9"/>
      <c r="C57" s="76"/>
      <c r="D57" s="76"/>
      <c r="E57" s="76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9"/>
      <c r="C58" s="76"/>
      <c r="D58" s="76"/>
      <c r="E58" s="76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9"/>
      <c r="C59" s="76"/>
      <c r="D59" s="76"/>
      <c r="E59" s="76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9"/>
      <c r="C60" s="76"/>
      <c r="D60" s="76"/>
      <c r="E60" s="76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9"/>
      <c r="C61" s="76"/>
      <c r="D61" s="76"/>
      <c r="E61" s="76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9"/>
      <c r="C62" s="76"/>
      <c r="D62" s="76"/>
      <c r="E62" s="76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9"/>
      <c r="C63" s="15"/>
      <c r="D63" s="15"/>
      <c r="E63" s="76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9"/>
      <c r="C64" s="76"/>
      <c r="D64" s="76"/>
      <c r="E64" s="76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9"/>
      <c r="C65" s="76"/>
      <c r="D65" s="76"/>
      <c r="E65" s="76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9"/>
      <c r="C66" s="76"/>
      <c r="D66" s="76"/>
      <c r="E66" s="76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9"/>
      <c r="C67" s="76"/>
      <c r="D67" s="76"/>
      <c r="E67" s="76"/>
      <c r="F67" s="15"/>
      <c r="G67" s="15"/>
      <c r="H67" s="76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9"/>
      <c r="C68" s="76"/>
      <c r="D68" s="76"/>
      <c r="E68" s="76"/>
      <c r="F68" s="15"/>
      <c r="G68" s="15"/>
      <c r="H68" s="76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9"/>
      <c r="C69" s="76"/>
      <c r="D69" s="76"/>
      <c r="E69" s="76"/>
      <c r="F69" s="15"/>
      <c r="G69" s="15"/>
      <c r="H69" s="76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9"/>
      <c r="C70" s="76"/>
      <c r="D70" s="76"/>
      <c r="E70" s="76"/>
      <c r="F70" s="15"/>
      <c r="G70" s="15"/>
      <c r="H70" s="76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9"/>
      <c r="C71" s="76"/>
      <c r="D71" s="76"/>
      <c r="E71" s="76"/>
      <c r="F71" s="15"/>
      <c r="G71" s="15"/>
      <c r="H71" s="76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</sheetData>
  <mergeCells count="10">
    <mergeCell ref="C9:E9"/>
    <mergeCell ref="C10:E10"/>
    <mergeCell ref="B11:E11"/>
    <mergeCell ref="B2:E2"/>
    <mergeCell ref="B3:E3"/>
    <mergeCell ref="C4:E4"/>
    <mergeCell ref="C5:E5"/>
    <mergeCell ref="C6:E6"/>
    <mergeCell ref="C7:E7"/>
    <mergeCell ref="C8:E8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38"/>
    <col customWidth="1" min="4" max="4" width="29.88"/>
    <col customWidth="1" min="5" max="5" width="94.88"/>
    <col customWidth="1" min="6" max="6" width="53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1236</v>
      </c>
      <c r="C2" s="105"/>
      <c r="D2" s="105"/>
      <c r="E2" s="105"/>
      <c r="F2" s="6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/>
      <c r="D4" s="9"/>
      <c r="E4" s="9"/>
      <c r="F4" s="6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83" t="s">
        <v>1203</v>
      </c>
      <c r="D5" s="4"/>
      <c r="E5" s="4"/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1204</v>
      </c>
      <c r="D6" s="9"/>
      <c r="E6" s="9"/>
      <c r="F6" s="6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84" t="s">
        <v>1238</v>
      </c>
      <c r="D7" s="9"/>
      <c r="E7" s="9"/>
      <c r="F7" s="6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/>
      <c r="D8" s="9"/>
      <c r="E8" s="9"/>
      <c r="F8" s="6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>
        <v>2.2012033E7</v>
      </c>
      <c r="D9" s="9"/>
      <c r="E9" s="9"/>
      <c r="F9" s="6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328</v>
      </c>
      <c r="D10" s="9"/>
      <c r="E10" s="9"/>
      <c r="F10" s="6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40" t="s">
        <v>16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/>
      <c r="B13" s="146">
        <v>45125.0</v>
      </c>
      <c r="C13" s="142" t="s">
        <v>346</v>
      </c>
      <c r="D13" s="142" t="s">
        <v>1206</v>
      </c>
      <c r="E13" s="142" t="s">
        <v>1242</v>
      </c>
      <c r="F13" s="143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46">
        <v>45126.0</v>
      </c>
      <c r="C14" s="142" t="s">
        <v>346</v>
      </c>
      <c r="D14" s="142" t="s">
        <v>1206</v>
      </c>
      <c r="E14" s="142" t="s">
        <v>1244</v>
      </c>
      <c r="F14" s="143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46">
        <v>45126.0</v>
      </c>
      <c r="C15" s="142" t="s">
        <v>346</v>
      </c>
      <c r="D15" s="142" t="s">
        <v>1206</v>
      </c>
      <c r="E15" s="142" t="s">
        <v>1246</v>
      </c>
      <c r="F15" s="143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46">
        <v>45163.0</v>
      </c>
      <c r="C16" s="142" t="s">
        <v>346</v>
      </c>
      <c r="D16" s="142" t="s">
        <v>347</v>
      </c>
      <c r="E16" s="142" t="s">
        <v>1248</v>
      </c>
      <c r="F16" s="143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46">
        <v>45329.0</v>
      </c>
      <c r="C17" s="142" t="s">
        <v>346</v>
      </c>
      <c r="D17" s="142" t="s">
        <v>1206</v>
      </c>
      <c r="E17" s="142" t="s">
        <v>1250</v>
      </c>
      <c r="F17" s="143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46">
        <v>45433.0</v>
      </c>
      <c r="C18" s="142" t="s">
        <v>67</v>
      </c>
      <c r="D18" s="142" t="s">
        <v>1206</v>
      </c>
      <c r="E18" s="142" t="s">
        <v>1252</v>
      </c>
      <c r="F18" s="143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46">
        <v>45455.0</v>
      </c>
      <c r="C19" s="143"/>
      <c r="D19" s="143"/>
      <c r="E19" s="142" t="s">
        <v>1254</v>
      </c>
      <c r="F19" s="143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46">
        <v>45456.0</v>
      </c>
      <c r="C20" s="143"/>
      <c r="D20" s="143"/>
      <c r="E20" s="142" t="s">
        <v>1256</v>
      </c>
      <c r="F20" s="143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41">
        <v>45906.0</v>
      </c>
      <c r="C21" s="142" t="s">
        <v>375</v>
      </c>
      <c r="D21" s="142" t="s">
        <v>517</v>
      </c>
      <c r="E21" s="142" t="s">
        <v>1257</v>
      </c>
      <c r="F21" s="143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41">
        <v>45906.0</v>
      </c>
      <c r="C22" s="142" t="s">
        <v>375</v>
      </c>
      <c r="D22" s="142" t="s">
        <v>517</v>
      </c>
      <c r="E22" s="142" t="s">
        <v>1258</v>
      </c>
      <c r="F22" s="143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73.5" customHeight="1">
      <c r="A23" s="15"/>
      <c r="B23" s="186">
        <v>46134.0</v>
      </c>
      <c r="C23" s="187" t="s">
        <v>1220</v>
      </c>
      <c r="D23" s="188" t="s">
        <v>1259</v>
      </c>
      <c r="E23" s="142" t="s">
        <v>1260</v>
      </c>
      <c r="F23" s="189" t="s">
        <v>1261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25"/>
      <c r="C24" s="125"/>
      <c r="D24" s="125"/>
      <c r="E24" s="142" t="s">
        <v>1262</v>
      </c>
      <c r="F24" s="12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25"/>
      <c r="C25" s="125"/>
      <c r="D25" s="125"/>
      <c r="E25" s="142" t="s">
        <v>1263</v>
      </c>
      <c r="F25" s="12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25"/>
      <c r="C26" s="125"/>
      <c r="D26" s="125"/>
      <c r="E26" s="142" t="s">
        <v>1264</v>
      </c>
      <c r="F26" s="12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25"/>
      <c r="C27" s="125"/>
      <c r="D27" s="125"/>
      <c r="E27" s="142" t="s">
        <v>1265</v>
      </c>
      <c r="F27" s="12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34.5" customHeight="1">
      <c r="A28" s="15"/>
      <c r="B28" s="120"/>
      <c r="C28" s="120"/>
      <c r="D28" s="120"/>
      <c r="E28" s="142" t="s">
        <v>1266</v>
      </c>
      <c r="F28" s="120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41">
        <v>46155.0</v>
      </c>
      <c r="C29" s="142" t="s">
        <v>1220</v>
      </c>
      <c r="D29" s="142" t="s">
        <v>1222</v>
      </c>
      <c r="E29" s="142" t="s">
        <v>1267</v>
      </c>
      <c r="F29" s="142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86">
        <v>46162.0</v>
      </c>
      <c r="C30" s="187" t="s">
        <v>1220</v>
      </c>
      <c r="D30" s="188" t="s">
        <v>1268</v>
      </c>
      <c r="E30" s="142" t="s">
        <v>1269</v>
      </c>
      <c r="F30" s="187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25"/>
      <c r="C31" s="125"/>
      <c r="D31" s="125"/>
      <c r="E31" s="142" t="s">
        <v>1270</v>
      </c>
      <c r="F31" s="12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25"/>
      <c r="C32" s="125"/>
      <c r="D32" s="125"/>
      <c r="E32" s="142" t="s">
        <v>1271</v>
      </c>
      <c r="F32" s="12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25"/>
      <c r="C33" s="125"/>
      <c r="D33" s="125"/>
      <c r="E33" s="142" t="s">
        <v>1272</v>
      </c>
      <c r="F33" s="12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25"/>
      <c r="C34" s="125"/>
      <c r="D34" s="125"/>
      <c r="E34" s="142" t="s">
        <v>1273</v>
      </c>
      <c r="F34" s="12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25"/>
      <c r="C35" s="125"/>
      <c r="D35" s="125"/>
      <c r="E35" s="142" t="s">
        <v>1274</v>
      </c>
      <c r="F35" s="12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25"/>
      <c r="C36" s="125"/>
      <c r="D36" s="125"/>
      <c r="E36" s="142" t="s">
        <v>1275</v>
      </c>
      <c r="F36" s="12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20"/>
      <c r="C37" s="120"/>
      <c r="D37" s="120"/>
      <c r="E37" s="142" t="s">
        <v>1276</v>
      </c>
      <c r="F37" s="120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41">
        <v>46177.0</v>
      </c>
      <c r="C38" s="142" t="s">
        <v>346</v>
      </c>
      <c r="D38" s="190" t="s">
        <v>390</v>
      </c>
      <c r="E38" s="142" t="s">
        <v>1277</v>
      </c>
      <c r="F38" s="191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46">
        <v>46197.0</v>
      </c>
      <c r="C39" s="142" t="s">
        <v>433</v>
      </c>
      <c r="D39" s="142" t="s">
        <v>1220</v>
      </c>
      <c r="E39" s="142" t="s">
        <v>1278</v>
      </c>
      <c r="F39" s="143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9"/>
      <c r="C40" s="15"/>
      <c r="D40" s="15"/>
      <c r="E40" s="7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9"/>
      <c r="C41" s="15"/>
      <c r="D41" s="15"/>
      <c r="E41" s="7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9"/>
      <c r="C42" s="76"/>
      <c r="D42" s="76"/>
      <c r="E42" s="7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9"/>
      <c r="C43" s="76"/>
      <c r="D43" s="76"/>
      <c r="E43" s="7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9"/>
      <c r="C44" s="76"/>
      <c r="D44" s="15"/>
      <c r="E44" s="7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9"/>
      <c r="C45" s="76"/>
      <c r="D45" s="76"/>
      <c r="E45" s="7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9"/>
      <c r="C46" s="76"/>
      <c r="D46" s="76"/>
      <c r="E46" s="7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9"/>
      <c r="C47" s="76"/>
      <c r="D47" s="76"/>
      <c r="E47" s="7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9"/>
      <c r="C48" s="76"/>
      <c r="D48" s="76"/>
      <c r="E48" s="7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9"/>
      <c r="C49" s="76"/>
      <c r="D49" s="76"/>
      <c r="E49" s="7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9"/>
      <c r="C50" s="76"/>
      <c r="D50" s="15"/>
      <c r="E50" s="7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9"/>
      <c r="C51" s="76"/>
      <c r="D51" s="15"/>
      <c r="E51" s="7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9"/>
      <c r="C52" s="76"/>
      <c r="D52" s="76"/>
      <c r="E52" s="7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9"/>
      <c r="C53" s="76"/>
      <c r="D53" s="76"/>
      <c r="E53" s="7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9"/>
      <c r="C54" s="76"/>
      <c r="D54" s="76"/>
      <c r="E54" s="76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9"/>
      <c r="C55" s="15"/>
      <c r="D55" s="15"/>
      <c r="E55" s="76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9"/>
      <c r="C56" s="76"/>
      <c r="D56" s="76"/>
      <c r="E56" s="76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9"/>
      <c r="C57" s="76"/>
      <c r="D57" s="76"/>
      <c r="E57" s="76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9"/>
      <c r="C58" s="76"/>
      <c r="D58" s="76"/>
      <c r="E58" s="76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9"/>
      <c r="C59" s="76"/>
      <c r="D59" s="76"/>
      <c r="E59" s="76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9"/>
      <c r="C60" s="76"/>
      <c r="D60" s="76"/>
      <c r="E60" s="76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9"/>
      <c r="C61" s="15"/>
      <c r="D61" s="15"/>
      <c r="E61" s="76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9"/>
      <c r="C62" s="76"/>
      <c r="D62" s="76"/>
      <c r="E62" s="76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9"/>
      <c r="C63" s="76"/>
      <c r="D63" s="76"/>
      <c r="E63" s="76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9"/>
      <c r="C64" s="76"/>
      <c r="D64" s="76"/>
      <c r="E64" s="76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9"/>
      <c r="C65" s="76"/>
      <c r="D65" s="76"/>
      <c r="E65" s="76"/>
      <c r="F65" s="15"/>
      <c r="G65" s="15"/>
      <c r="H65" s="76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9"/>
      <c r="C66" s="76"/>
      <c r="D66" s="76"/>
      <c r="E66" s="76"/>
      <c r="F66" s="15"/>
      <c r="G66" s="15"/>
      <c r="H66" s="76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9"/>
      <c r="C67" s="76"/>
      <c r="D67" s="76"/>
      <c r="E67" s="76"/>
      <c r="F67" s="15"/>
      <c r="G67" s="15"/>
      <c r="H67" s="76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9"/>
      <c r="C68" s="76"/>
      <c r="D68" s="76"/>
      <c r="E68" s="76"/>
      <c r="F68" s="15"/>
      <c r="G68" s="15"/>
      <c r="H68" s="76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9"/>
      <c r="C69" s="76"/>
      <c r="D69" s="76"/>
      <c r="E69" s="76"/>
      <c r="F69" s="15"/>
      <c r="G69" s="15"/>
      <c r="H69" s="76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</sheetData>
  <mergeCells count="18">
    <mergeCell ref="B2:F2"/>
    <mergeCell ref="B3:F3"/>
    <mergeCell ref="C4:F4"/>
    <mergeCell ref="C5:F5"/>
    <mergeCell ref="C6:F6"/>
    <mergeCell ref="C7:F7"/>
    <mergeCell ref="C8:F8"/>
    <mergeCell ref="B30:B37"/>
    <mergeCell ref="C30:C37"/>
    <mergeCell ref="D30:D37"/>
    <mergeCell ref="F30:F37"/>
    <mergeCell ref="C9:F9"/>
    <mergeCell ref="C10:F10"/>
    <mergeCell ref="B11:E11"/>
    <mergeCell ref="B23:B28"/>
    <mergeCell ref="C23:C28"/>
    <mergeCell ref="D23:D28"/>
    <mergeCell ref="F23:F28"/>
  </mergeCells>
  <hyperlinks>
    <hyperlink r:id="rId1" ref="D23"/>
    <hyperlink r:id="rId2" ref="D30"/>
  </hyperlink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38"/>
    <col customWidth="1" min="4" max="4" width="31.13"/>
    <col customWidth="1" min="5" max="5" width="6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37" t="s">
        <v>1237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38" t="s">
        <v>8</v>
      </c>
      <c r="C4" s="139"/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0" t="s">
        <v>318</v>
      </c>
      <c r="C5" s="183" t="s">
        <v>1203</v>
      </c>
      <c r="D5" s="4"/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0" t="s">
        <v>58</v>
      </c>
      <c r="C6" s="139" t="s">
        <v>1204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0" t="s">
        <v>321</v>
      </c>
      <c r="C7" s="185" t="s">
        <v>1239</v>
      </c>
      <c r="D7" s="4"/>
      <c r="E7" s="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0" t="s">
        <v>323</v>
      </c>
      <c r="C8" s="139" t="s">
        <v>1240</v>
      </c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0" t="s">
        <v>325</v>
      </c>
      <c r="C9" s="139" t="s">
        <v>1241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0" t="s">
        <v>327</v>
      </c>
      <c r="C10" s="139" t="s">
        <v>328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0" t="s">
        <v>6</v>
      </c>
      <c r="C12" s="140" t="s">
        <v>329</v>
      </c>
      <c r="D12" s="140" t="s">
        <v>330</v>
      </c>
      <c r="E12" s="140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/>
      <c r="B13" s="141">
        <v>45400.0</v>
      </c>
      <c r="C13" s="142" t="s">
        <v>433</v>
      </c>
      <c r="D13" s="143"/>
      <c r="E13" s="142" t="s">
        <v>1243</v>
      </c>
      <c r="F13" s="15"/>
      <c r="G13" s="15"/>
      <c r="H13" s="76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41">
        <v>45400.0</v>
      </c>
      <c r="C14" s="142" t="s">
        <v>433</v>
      </c>
      <c r="D14" s="143"/>
      <c r="E14" s="142" t="s">
        <v>1245</v>
      </c>
      <c r="F14" s="15"/>
      <c r="G14" s="15"/>
      <c r="H14" s="76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46">
        <v>46032.0</v>
      </c>
      <c r="C15" s="142" t="s">
        <v>1220</v>
      </c>
      <c r="D15" s="142"/>
      <c r="E15" s="142" t="s">
        <v>1247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46">
        <v>46033.0</v>
      </c>
      <c r="C16" s="142" t="s">
        <v>1220</v>
      </c>
      <c r="D16" s="142"/>
      <c r="E16" s="142" t="s">
        <v>1249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46">
        <v>46196.0</v>
      </c>
      <c r="C17" s="142" t="s">
        <v>433</v>
      </c>
      <c r="D17" s="142" t="s">
        <v>1220</v>
      </c>
      <c r="E17" s="142" t="s">
        <v>1251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46">
        <v>46238.0</v>
      </c>
      <c r="C18" s="142" t="s">
        <v>480</v>
      </c>
      <c r="D18" s="142" t="s">
        <v>481</v>
      </c>
      <c r="E18" s="142" t="s">
        <v>1253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46">
        <v>46241.0</v>
      </c>
      <c r="C19" s="142" t="s">
        <v>1220</v>
      </c>
      <c r="D19" s="142" t="s">
        <v>346</v>
      </c>
      <c r="E19" s="142" t="s">
        <v>1255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9"/>
      <c r="C20" s="15"/>
      <c r="D20" s="15"/>
      <c r="E20" s="76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06"/>
      <c r="C21" s="76"/>
      <c r="D21" s="76"/>
      <c r="E21" s="76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06"/>
      <c r="C22" s="76"/>
      <c r="D22" s="76"/>
      <c r="E22" s="76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06"/>
      <c r="C23" s="76"/>
      <c r="D23" s="76"/>
      <c r="E23" s="76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06"/>
      <c r="C24" s="76"/>
      <c r="D24" s="76"/>
      <c r="E24" s="76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06"/>
      <c r="C25" s="76"/>
      <c r="D25" s="76"/>
      <c r="E25" s="76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06"/>
      <c r="C26" s="76"/>
      <c r="D26" s="76"/>
      <c r="E26" s="76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06"/>
      <c r="C27" s="76"/>
      <c r="D27" s="76"/>
      <c r="E27" s="76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06"/>
      <c r="C28" s="76"/>
      <c r="D28" s="76"/>
      <c r="E28" s="7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06"/>
      <c r="C29" s="76"/>
      <c r="D29" s="76"/>
      <c r="E29" s="7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06"/>
      <c r="C30" s="76"/>
      <c r="D30" s="76"/>
      <c r="E30" s="7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06"/>
      <c r="C31" s="76"/>
      <c r="D31" s="76"/>
      <c r="E31" s="7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06"/>
      <c r="C32" s="76"/>
      <c r="D32" s="76"/>
      <c r="E32" s="7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06"/>
      <c r="C33" s="76"/>
      <c r="D33" s="76"/>
      <c r="E33" s="7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06"/>
      <c r="C34" s="76"/>
      <c r="D34" s="76"/>
      <c r="E34" s="7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9"/>
      <c r="C35" s="76"/>
      <c r="D35" s="76"/>
      <c r="E35" s="7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9"/>
      <c r="C36" s="76"/>
      <c r="D36" s="76"/>
      <c r="E36" s="7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9"/>
      <c r="C37" s="76"/>
      <c r="D37" s="76"/>
      <c r="E37" s="7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9"/>
      <c r="C38" s="76"/>
      <c r="D38" s="76"/>
      <c r="E38" s="7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9"/>
      <c r="C39" s="76"/>
      <c r="D39" s="76"/>
      <c r="E39" s="7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9"/>
      <c r="C40" s="76"/>
      <c r="D40" s="76"/>
      <c r="E40" s="7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9"/>
      <c r="C41" s="15"/>
      <c r="D41" s="15"/>
      <c r="E41" s="7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9"/>
      <c r="C42" s="15"/>
      <c r="D42" s="15"/>
      <c r="E42" s="7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9"/>
      <c r="C43" s="76"/>
      <c r="D43" s="76"/>
      <c r="E43" s="7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9"/>
      <c r="C44" s="76"/>
      <c r="D44" s="76"/>
      <c r="E44" s="7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9"/>
      <c r="C45" s="76"/>
      <c r="D45" s="15"/>
      <c r="E45" s="7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9"/>
      <c r="C46" s="76"/>
      <c r="D46" s="76"/>
      <c r="E46" s="7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9"/>
      <c r="C47" s="76"/>
      <c r="D47" s="76"/>
      <c r="E47" s="7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9"/>
      <c r="C48" s="76"/>
      <c r="D48" s="76"/>
      <c r="E48" s="7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9"/>
      <c r="C49" s="76"/>
      <c r="D49" s="76"/>
      <c r="E49" s="7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9"/>
      <c r="C50" s="76"/>
      <c r="D50" s="76"/>
      <c r="E50" s="7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9"/>
      <c r="C51" s="76"/>
      <c r="D51" s="15"/>
      <c r="E51" s="7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9"/>
      <c r="C52" s="76"/>
      <c r="D52" s="15"/>
      <c r="E52" s="7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9"/>
      <c r="C53" s="76"/>
      <c r="D53" s="76"/>
      <c r="E53" s="7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9"/>
      <c r="C54" s="76"/>
      <c r="D54" s="76"/>
      <c r="E54" s="76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9"/>
      <c r="C55" s="76"/>
      <c r="D55" s="76"/>
      <c r="E55" s="76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9"/>
      <c r="C56" s="15"/>
      <c r="D56" s="15"/>
      <c r="E56" s="76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9"/>
      <c r="C57" s="76"/>
      <c r="D57" s="76"/>
      <c r="E57" s="76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9"/>
      <c r="C58" s="76"/>
      <c r="D58" s="76"/>
      <c r="E58" s="76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9"/>
      <c r="C59" s="76"/>
      <c r="D59" s="76"/>
      <c r="E59" s="76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9"/>
      <c r="C60" s="76"/>
      <c r="D60" s="76"/>
      <c r="E60" s="76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9"/>
      <c r="C61" s="76"/>
      <c r="D61" s="76"/>
      <c r="E61" s="76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9"/>
      <c r="C62" s="76"/>
      <c r="D62" s="76"/>
      <c r="E62" s="76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9"/>
      <c r="C63" s="15"/>
      <c r="D63" s="15"/>
      <c r="E63" s="76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9"/>
      <c r="C64" s="76"/>
      <c r="D64" s="76"/>
      <c r="E64" s="76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9"/>
      <c r="C65" s="76"/>
      <c r="D65" s="76"/>
      <c r="E65" s="76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9"/>
      <c r="C66" s="76"/>
      <c r="D66" s="76"/>
      <c r="E66" s="76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9"/>
      <c r="C67" s="76"/>
      <c r="D67" s="76"/>
      <c r="E67" s="76"/>
      <c r="F67" s="15"/>
      <c r="G67" s="15"/>
      <c r="H67" s="76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9"/>
      <c r="C68" s="76"/>
      <c r="D68" s="76"/>
      <c r="E68" s="76"/>
      <c r="F68" s="15"/>
      <c r="G68" s="15"/>
      <c r="H68" s="76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9"/>
      <c r="C69" s="76"/>
      <c r="D69" s="76"/>
      <c r="E69" s="76"/>
      <c r="F69" s="15"/>
      <c r="G69" s="15"/>
      <c r="H69" s="76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9"/>
      <c r="C70" s="76"/>
      <c r="D70" s="76"/>
      <c r="E70" s="76"/>
      <c r="F70" s="15"/>
      <c r="G70" s="15"/>
      <c r="H70" s="76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9"/>
      <c r="C71" s="76"/>
      <c r="D71" s="76"/>
      <c r="E71" s="76"/>
      <c r="F71" s="15"/>
      <c r="G71" s="15"/>
      <c r="H71" s="76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</sheetData>
  <mergeCells count="10">
    <mergeCell ref="C9:E9"/>
    <mergeCell ref="C10:E10"/>
    <mergeCell ref="B11:E11"/>
    <mergeCell ref="B2:E2"/>
    <mergeCell ref="B3:E3"/>
    <mergeCell ref="C4:E4"/>
    <mergeCell ref="C5:E5"/>
    <mergeCell ref="C6:E6"/>
    <mergeCell ref="C7:E7"/>
    <mergeCell ref="C8:E8"/>
  </mergeCells>
  <printOptions gridLines="1" horizontalCentered="1"/>
  <pageMargins bottom="0.39370078740157477" footer="0.0" header="0.0" left="0.39370078740157477" right="0.39370078740157477" top="0.39370078740157477"/>
  <pageSetup fitToHeight="0" paperSize="9" cellComments="atEnd" orientation="portrait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38"/>
    <col customWidth="1" min="4" max="4" width="29.88"/>
    <col customWidth="1" min="5" max="5" width="4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76" t="s">
        <v>1279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9" t="s">
        <v>8</v>
      </c>
      <c r="C4" s="177" t="s">
        <v>127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3" t="s">
        <v>318</v>
      </c>
      <c r="C5" s="177" t="s">
        <v>908</v>
      </c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 t="s">
        <v>58</v>
      </c>
      <c r="C6" s="177" t="s">
        <v>320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3" t="s">
        <v>321</v>
      </c>
      <c r="C7" s="177" t="s">
        <v>1280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 t="s">
        <v>323</v>
      </c>
      <c r="C8" s="177" t="s">
        <v>1281</v>
      </c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3" t="s">
        <v>325</v>
      </c>
      <c r="C9" s="177" t="s">
        <v>1282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3" t="s">
        <v>327</v>
      </c>
      <c r="C10" s="177" t="s">
        <v>410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3" t="s">
        <v>6</v>
      </c>
      <c r="C12" s="13" t="s">
        <v>329</v>
      </c>
      <c r="D12" s="13" t="s">
        <v>330</v>
      </c>
      <c r="E12" s="13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/>
      <c r="B13" s="192">
        <v>44890.0</v>
      </c>
      <c r="C13" s="90" t="s">
        <v>1283</v>
      </c>
      <c r="D13" s="193"/>
      <c r="E13" s="90" t="s">
        <v>499</v>
      </c>
      <c r="F13" s="15"/>
      <c r="G13" s="15"/>
      <c r="H13" s="76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92">
        <v>44890.0</v>
      </c>
      <c r="C14" s="90" t="s">
        <v>1283</v>
      </c>
      <c r="D14" s="193"/>
      <c r="E14" s="90" t="s">
        <v>1284</v>
      </c>
      <c r="F14" s="15"/>
      <c r="G14" s="15"/>
      <c r="H14" s="76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92">
        <v>44890.0</v>
      </c>
      <c r="C15" s="90" t="s">
        <v>1283</v>
      </c>
      <c r="D15" s="193"/>
      <c r="E15" s="90" t="s">
        <v>1285</v>
      </c>
      <c r="F15" s="15"/>
      <c r="G15" s="15"/>
      <c r="H15" s="76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92">
        <v>44902.0</v>
      </c>
      <c r="C16" s="90" t="s">
        <v>1283</v>
      </c>
      <c r="D16" s="193"/>
      <c r="E16" s="90" t="s">
        <v>1286</v>
      </c>
      <c r="F16" s="15"/>
      <c r="G16" s="15"/>
      <c r="H16" s="76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92">
        <v>44902.0</v>
      </c>
      <c r="C17" s="90" t="s">
        <v>1283</v>
      </c>
      <c r="D17" s="193"/>
      <c r="E17" s="90" t="s">
        <v>1287</v>
      </c>
      <c r="F17" s="15"/>
      <c r="G17" s="15"/>
      <c r="H17" s="76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92">
        <v>44903.0</v>
      </c>
      <c r="C18" s="90" t="s">
        <v>1288</v>
      </c>
      <c r="D18" s="193"/>
      <c r="E18" s="90" t="s">
        <v>1231</v>
      </c>
      <c r="F18" s="15"/>
      <c r="G18" s="15"/>
      <c r="H18" s="76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92">
        <v>44936.0</v>
      </c>
      <c r="C19" s="90" t="s">
        <v>1283</v>
      </c>
      <c r="D19" s="193"/>
      <c r="E19" s="90" t="s">
        <v>1289</v>
      </c>
      <c r="F19" s="15"/>
      <c r="G19" s="15"/>
      <c r="H19" s="76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92">
        <v>44956.0</v>
      </c>
      <c r="C20" s="90" t="s">
        <v>1283</v>
      </c>
      <c r="D20" s="193"/>
      <c r="E20" s="90" t="s">
        <v>1290</v>
      </c>
      <c r="F20" s="15"/>
      <c r="G20" s="15"/>
      <c r="H20" s="76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92">
        <v>44965.0</v>
      </c>
      <c r="C21" s="193"/>
      <c r="D21" s="193"/>
      <c r="E21" s="90" t="s">
        <v>84</v>
      </c>
      <c r="F21" s="15"/>
      <c r="G21" s="15"/>
      <c r="H21" s="76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92">
        <v>45058.0</v>
      </c>
      <c r="C22" s="90" t="s">
        <v>1291</v>
      </c>
      <c r="D22" s="90" t="s">
        <v>1292</v>
      </c>
      <c r="E22" s="90" t="s">
        <v>1293</v>
      </c>
      <c r="F22" s="15"/>
      <c r="G22" s="15"/>
      <c r="H22" s="76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92">
        <v>45071.0</v>
      </c>
      <c r="C23" s="90" t="s">
        <v>1294</v>
      </c>
      <c r="D23" s="90" t="s">
        <v>1295</v>
      </c>
      <c r="E23" s="90" t="s">
        <v>1296</v>
      </c>
      <c r="F23" s="15"/>
      <c r="G23" s="15"/>
      <c r="H23" s="76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92">
        <v>45071.0</v>
      </c>
      <c r="C24" s="90" t="s">
        <v>1294</v>
      </c>
      <c r="D24" s="90" t="s">
        <v>1295</v>
      </c>
      <c r="E24" s="90" t="s">
        <v>1297</v>
      </c>
      <c r="F24" s="15"/>
      <c r="G24" s="15"/>
      <c r="H24" s="76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92">
        <v>45085.0</v>
      </c>
      <c r="C25" s="90" t="s">
        <v>1298</v>
      </c>
      <c r="D25" s="90" t="s">
        <v>1299</v>
      </c>
      <c r="E25" s="90" t="s">
        <v>1300</v>
      </c>
      <c r="F25" s="15"/>
      <c r="G25" s="15"/>
      <c r="H25" s="76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92">
        <v>45085.0</v>
      </c>
      <c r="C26" s="90" t="s">
        <v>1298</v>
      </c>
      <c r="D26" s="90" t="s">
        <v>1299</v>
      </c>
      <c r="E26" s="90" t="s">
        <v>1301</v>
      </c>
      <c r="F26" s="15"/>
      <c r="G26" s="15"/>
      <c r="H26" s="76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92">
        <v>45085.0</v>
      </c>
      <c r="C27" s="90" t="s">
        <v>1298</v>
      </c>
      <c r="D27" s="90" t="s">
        <v>1299</v>
      </c>
      <c r="E27" s="90" t="s">
        <v>1302</v>
      </c>
      <c r="F27" s="15"/>
      <c r="G27" s="15"/>
      <c r="H27" s="76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92">
        <v>45093.0</v>
      </c>
      <c r="C28" s="90" t="s">
        <v>1303</v>
      </c>
      <c r="D28" s="90" t="s">
        <v>1304</v>
      </c>
      <c r="E28" s="90" t="s">
        <v>1305</v>
      </c>
      <c r="F28" s="15"/>
      <c r="G28" s="15"/>
      <c r="H28" s="76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92">
        <v>45136.0</v>
      </c>
      <c r="C29" s="90" t="s">
        <v>433</v>
      </c>
      <c r="D29" s="90" t="s">
        <v>347</v>
      </c>
      <c r="E29" s="90" t="s">
        <v>1306</v>
      </c>
      <c r="F29" s="15"/>
      <c r="G29" s="15"/>
      <c r="H29" s="76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92">
        <v>45136.0</v>
      </c>
      <c r="C30" s="90" t="s">
        <v>433</v>
      </c>
      <c r="D30" s="90" t="s">
        <v>347</v>
      </c>
      <c r="E30" s="90" t="s">
        <v>1307</v>
      </c>
      <c r="F30" s="15"/>
      <c r="G30" s="15"/>
      <c r="H30" s="76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92">
        <v>45142.0</v>
      </c>
      <c r="C31" s="193"/>
      <c r="D31" s="193"/>
      <c r="E31" s="90" t="s">
        <v>1308</v>
      </c>
      <c r="F31" s="15"/>
      <c r="G31" s="15"/>
      <c r="H31" s="76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92">
        <v>45145.0</v>
      </c>
      <c r="C32" s="90" t="s">
        <v>1283</v>
      </c>
      <c r="D32" s="193"/>
      <c r="E32" s="90" t="s">
        <v>1309</v>
      </c>
      <c r="F32" s="15"/>
      <c r="G32" s="15"/>
      <c r="H32" s="76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92">
        <v>45168.0</v>
      </c>
      <c r="C33" s="90" t="s">
        <v>1310</v>
      </c>
      <c r="D33" s="193"/>
      <c r="E33" s="90" t="s">
        <v>1311</v>
      </c>
      <c r="F33" s="15"/>
      <c r="G33" s="15"/>
      <c r="H33" s="76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92">
        <v>45170.0</v>
      </c>
      <c r="C34" s="193"/>
      <c r="D34" s="193"/>
      <c r="E34" s="90" t="s">
        <v>566</v>
      </c>
      <c r="F34" s="15"/>
      <c r="G34" s="15"/>
      <c r="H34" s="76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92">
        <v>45171.0</v>
      </c>
      <c r="C35" s="193"/>
      <c r="D35" s="193"/>
      <c r="E35" s="90" t="s">
        <v>1312</v>
      </c>
      <c r="F35" s="15"/>
      <c r="G35" s="15"/>
      <c r="H35" s="76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92">
        <v>45177.0</v>
      </c>
      <c r="C36" s="90" t="s">
        <v>433</v>
      </c>
      <c r="D36" s="90" t="s">
        <v>347</v>
      </c>
      <c r="E36" s="90" t="s">
        <v>1313</v>
      </c>
      <c r="F36" s="15"/>
      <c r="G36" s="15"/>
      <c r="H36" s="76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92">
        <v>45195.0</v>
      </c>
      <c r="C37" s="90" t="s">
        <v>433</v>
      </c>
      <c r="D37" s="90" t="s">
        <v>347</v>
      </c>
      <c r="E37" s="90" t="s">
        <v>447</v>
      </c>
      <c r="F37" s="15"/>
      <c r="G37" s="15"/>
      <c r="H37" s="76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92">
        <v>45195.0</v>
      </c>
      <c r="C38" s="90" t="s">
        <v>433</v>
      </c>
      <c r="D38" s="90" t="s">
        <v>347</v>
      </c>
      <c r="E38" s="90" t="s">
        <v>563</v>
      </c>
      <c r="F38" s="15"/>
      <c r="G38" s="15"/>
      <c r="H38" s="76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92">
        <v>45195.0</v>
      </c>
      <c r="C39" s="90" t="s">
        <v>433</v>
      </c>
      <c r="D39" s="90" t="s">
        <v>347</v>
      </c>
      <c r="E39" s="90" t="s">
        <v>1314</v>
      </c>
      <c r="F39" s="15"/>
      <c r="G39" s="15"/>
      <c r="H39" s="76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92">
        <v>45195.0</v>
      </c>
      <c r="C40" s="90" t="s">
        <v>433</v>
      </c>
      <c r="D40" s="90" t="s">
        <v>347</v>
      </c>
      <c r="E40" s="90" t="s">
        <v>1315</v>
      </c>
      <c r="F40" s="15"/>
      <c r="G40" s="15"/>
      <c r="H40" s="76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92">
        <v>45219.0</v>
      </c>
      <c r="C41" s="90" t="s">
        <v>433</v>
      </c>
      <c r="D41" s="90" t="s">
        <v>347</v>
      </c>
      <c r="E41" s="90" t="s">
        <v>1316</v>
      </c>
      <c r="F41" s="15"/>
      <c r="G41" s="15"/>
      <c r="H41" s="76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92">
        <v>45238.0</v>
      </c>
      <c r="C42" s="90" t="s">
        <v>433</v>
      </c>
      <c r="D42" s="90" t="s">
        <v>347</v>
      </c>
      <c r="E42" s="90" t="s">
        <v>511</v>
      </c>
      <c r="F42" s="15"/>
      <c r="G42" s="15"/>
      <c r="H42" s="76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92">
        <v>45251.0</v>
      </c>
      <c r="C43" s="90" t="s">
        <v>433</v>
      </c>
      <c r="D43" s="90" t="s">
        <v>347</v>
      </c>
      <c r="E43" s="90" t="s">
        <v>1317</v>
      </c>
      <c r="F43" s="15"/>
      <c r="G43" s="15"/>
      <c r="H43" s="76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92">
        <v>45251.0</v>
      </c>
      <c r="C44" s="90" t="s">
        <v>433</v>
      </c>
      <c r="D44" s="90" t="s">
        <v>347</v>
      </c>
      <c r="E44" s="90" t="s">
        <v>563</v>
      </c>
      <c r="F44" s="15"/>
      <c r="G44" s="15"/>
      <c r="H44" s="76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92">
        <v>45254.0</v>
      </c>
      <c r="C45" s="90" t="s">
        <v>433</v>
      </c>
      <c r="D45" s="90" t="s">
        <v>347</v>
      </c>
      <c r="E45" s="90" t="s">
        <v>1318</v>
      </c>
      <c r="F45" s="15"/>
      <c r="G45" s="15"/>
      <c r="H45" s="76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92">
        <v>45267.0</v>
      </c>
      <c r="C46" s="90" t="s">
        <v>375</v>
      </c>
      <c r="D46" s="90" t="s">
        <v>1319</v>
      </c>
      <c r="E46" s="90" t="s">
        <v>1320</v>
      </c>
      <c r="F46" s="15"/>
      <c r="G46" s="15"/>
      <c r="H46" s="76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92">
        <v>45267.0</v>
      </c>
      <c r="C47" s="90" t="s">
        <v>375</v>
      </c>
      <c r="D47" s="90" t="s">
        <v>1319</v>
      </c>
      <c r="E47" s="90" t="s">
        <v>1321</v>
      </c>
      <c r="F47" s="15"/>
      <c r="G47" s="15"/>
      <c r="H47" s="76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92">
        <v>45267.0</v>
      </c>
      <c r="C48" s="90" t="s">
        <v>375</v>
      </c>
      <c r="D48" s="90" t="s">
        <v>1319</v>
      </c>
      <c r="E48" s="90" t="s">
        <v>1322</v>
      </c>
      <c r="F48" s="15"/>
      <c r="G48" s="15"/>
      <c r="H48" s="76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92">
        <v>45267.0</v>
      </c>
      <c r="C49" s="90" t="s">
        <v>375</v>
      </c>
      <c r="D49" s="90" t="s">
        <v>1319</v>
      </c>
      <c r="E49" s="90" t="s">
        <v>1323</v>
      </c>
      <c r="F49" s="15"/>
      <c r="G49" s="15"/>
      <c r="H49" s="76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92">
        <v>45267.0</v>
      </c>
      <c r="C50" s="90" t="s">
        <v>375</v>
      </c>
      <c r="D50" s="90" t="s">
        <v>1319</v>
      </c>
      <c r="E50" s="90" t="s">
        <v>1324</v>
      </c>
      <c r="F50" s="15"/>
      <c r="G50" s="15"/>
      <c r="H50" s="76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92">
        <v>45274.0</v>
      </c>
      <c r="C51" s="90" t="s">
        <v>1325</v>
      </c>
      <c r="D51" s="90" t="s">
        <v>504</v>
      </c>
      <c r="E51" s="90" t="s">
        <v>1326</v>
      </c>
      <c r="F51" s="15"/>
      <c r="G51" s="15"/>
      <c r="H51" s="76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92">
        <v>45276.0</v>
      </c>
      <c r="C52" s="90" t="s">
        <v>1327</v>
      </c>
      <c r="D52" s="193"/>
      <c r="E52" s="90" t="s">
        <v>1328</v>
      </c>
      <c r="F52" s="15"/>
      <c r="G52" s="15"/>
      <c r="H52" s="76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92">
        <v>45337.0</v>
      </c>
      <c r="C53" s="90" t="s">
        <v>344</v>
      </c>
      <c r="D53" s="90" t="s">
        <v>354</v>
      </c>
      <c r="E53" s="90" t="s">
        <v>1329</v>
      </c>
      <c r="F53" s="15"/>
      <c r="G53" s="15"/>
      <c r="H53" s="76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92">
        <v>45379.0</v>
      </c>
      <c r="C54" s="90" t="s">
        <v>1330</v>
      </c>
      <c r="D54" s="90" t="s">
        <v>504</v>
      </c>
      <c r="E54" s="90" t="s">
        <v>1331</v>
      </c>
      <c r="F54" s="15"/>
      <c r="G54" s="15"/>
      <c r="H54" s="76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92">
        <v>45425.0</v>
      </c>
      <c r="C55" s="90" t="s">
        <v>1332</v>
      </c>
      <c r="D55" s="90" t="s">
        <v>357</v>
      </c>
      <c r="E55" s="90" t="s">
        <v>1333</v>
      </c>
      <c r="F55" s="15"/>
      <c r="G55" s="15"/>
      <c r="H55" s="76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92">
        <v>45425.0</v>
      </c>
      <c r="C56" s="90" t="s">
        <v>1332</v>
      </c>
      <c r="D56" s="90" t="s">
        <v>357</v>
      </c>
      <c r="E56" s="90" t="s">
        <v>1334</v>
      </c>
      <c r="F56" s="15"/>
      <c r="G56" s="15"/>
      <c r="H56" s="76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92">
        <v>45425.0</v>
      </c>
      <c r="C57" s="90" t="s">
        <v>1332</v>
      </c>
      <c r="D57" s="90" t="s">
        <v>357</v>
      </c>
      <c r="E57" s="90" t="s">
        <v>1335</v>
      </c>
      <c r="F57" s="15"/>
      <c r="G57" s="15"/>
      <c r="H57" s="76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92">
        <v>45425.0</v>
      </c>
      <c r="C58" s="90" t="s">
        <v>1332</v>
      </c>
      <c r="D58" s="90" t="s">
        <v>357</v>
      </c>
      <c r="E58" s="90" t="s">
        <v>1336</v>
      </c>
      <c r="F58" s="15"/>
      <c r="G58" s="15"/>
      <c r="H58" s="76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92">
        <v>45425.0</v>
      </c>
      <c r="C59" s="90" t="s">
        <v>1332</v>
      </c>
      <c r="D59" s="90" t="s">
        <v>357</v>
      </c>
      <c r="E59" s="90" t="s">
        <v>1337</v>
      </c>
      <c r="F59" s="15"/>
      <c r="G59" s="15"/>
      <c r="H59" s="76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92">
        <v>45425.0</v>
      </c>
      <c r="C60" s="90" t="s">
        <v>1332</v>
      </c>
      <c r="D60" s="90" t="s">
        <v>357</v>
      </c>
      <c r="E60" s="90" t="s">
        <v>1338</v>
      </c>
      <c r="F60" s="15"/>
      <c r="G60" s="15"/>
      <c r="H60" s="76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92">
        <v>45425.0</v>
      </c>
      <c r="C61" s="90" t="s">
        <v>1332</v>
      </c>
      <c r="D61" s="90" t="s">
        <v>357</v>
      </c>
      <c r="E61" s="90" t="s">
        <v>1339</v>
      </c>
      <c r="F61" s="15"/>
      <c r="G61" s="15"/>
      <c r="H61" s="76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92">
        <v>45427.0</v>
      </c>
      <c r="C62" s="90" t="s">
        <v>578</v>
      </c>
      <c r="D62" s="90" t="s">
        <v>579</v>
      </c>
      <c r="E62" s="90" t="s">
        <v>1340</v>
      </c>
      <c r="F62" s="15"/>
      <c r="G62" s="15"/>
      <c r="H62" s="76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92">
        <v>45427.0</v>
      </c>
      <c r="C63" s="90" t="s">
        <v>403</v>
      </c>
      <c r="D63" s="90" t="s">
        <v>1341</v>
      </c>
      <c r="E63" s="90" t="s">
        <v>525</v>
      </c>
      <c r="F63" s="15"/>
      <c r="G63" s="15"/>
      <c r="H63" s="76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92">
        <v>45456.0</v>
      </c>
      <c r="C64" s="90" t="s">
        <v>1332</v>
      </c>
      <c r="D64" s="90" t="s">
        <v>357</v>
      </c>
      <c r="E64" s="90" t="s">
        <v>1342</v>
      </c>
      <c r="F64" s="15"/>
      <c r="G64" s="15"/>
      <c r="H64" s="76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92">
        <v>45503.0</v>
      </c>
      <c r="C65" s="90" t="s">
        <v>1332</v>
      </c>
      <c r="D65" s="90" t="s">
        <v>357</v>
      </c>
      <c r="E65" s="90" t="s">
        <v>1343</v>
      </c>
      <c r="F65" s="15"/>
      <c r="G65" s="15"/>
      <c r="H65" s="76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92">
        <v>45532.0</v>
      </c>
      <c r="C66" s="90" t="s">
        <v>1332</v>
      </c>
      <c r="D66" s="90" t="s">
        <v>357</v>
      </c>
      <c r="E66" s="90" t="s">
        <v>1344</v>
      </c>
      <c r="F66" s="15"/>
      <c r="G66" s="15"/>
      <c r="H66" s="76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92">
        <v>45532.0</v>
      </c>
      <c r="C67" s="90" t="s">
        <v>1332</v>
      </c>
      <c r="D67" s="90" t="s">
        <v>357</v>
      </c>
      <c r="E67" s="90" t="s">
        <v>1345</v>
      </c>
      <c r="F67" s="15"/>
      <c r="G67" s="15"/>
      <c r="H67" s="76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92">
        <v>45532.0</v>
      </c>
      <c r="C68" s="90" t="s">
        <v>1332</v>
      </c>
      <c r="D68" s="90" t="s">
        <v>357</v>
      </c>
      <c r="E68" s="90" t="s">
        <v>1346</v>
      </c>
      <c r="F68" s="15"/>
      <c r="G68" s="15"/>
      <c r="H68" s="76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92">
        <v>45532.0</v>
      </c>
      <c r="C69" s="90" t="s">
        <v>1332</v>
      </c>
      <c r="D69" s="90" t="s">
        <v>357</v>
      </c>
      <c r="E69" s="90" t="s">
        <v>1347</v>
      </c>
      <c r="F69" s="15"/>
      <c r="G69" s="15"/>
      <c r="H69" s="76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94">
        <v>45632.0</v>
      </c>
      <c r="C70" s="90" t="s">
        <v>1332</v>
      </c>
      <c r="D70" s="90" t="s">
        <v>357</v>
      </c>
      <c r="E70" s="90" t="s">
        <v>1338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95">
        <v>45652.0</v>
      </c>
      <c r="C71" s="90" t="s">
        <v>1332</v>
      </c>
      <c r="D71" s="90" t="s">
        <v>357</v>
      </c>
      <c r="E71" s="90" t="s">
        <v>1348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94">
        <v>45661.0</v>
      </c>
      <c r="C72" s="90" t="s">
        <v>1332</v>
      </c>
      <c r="D72" s="90" t="s">
        <v>357</v>
      </c>
      <c r="E72" s="90" t="s">
        <v>1349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96">
        <v>45909.0</v>
      </c>
      <c r="C73" s="111" t="s">
        <v>346</v>
      </c>
      <c r="D73" s="111" t="s">
        <v>372</v>
      </c>
      <c r="E73" s="111" t="s">
        <v>1350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93"/>
      <c r="C74" s="193"/>
      <c r="D74" s="193"/>
      <c r="E74" s="193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93"/>
      <c r="C75" s="193"/>
      <c r="D75" s="193"/>
      <c r="E75" s="193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93"/>
      <c r="C76" s="193"/>
      <c r="D76" s="193"/>
      <c r="E76" s="193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93"/>
      <c r="C77" s="193"/>
      <c r="D77" s="193"/>
      <c r="E77" s="193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93"/>
      <c r="C78" s="193"/>
      <c r="D78" s="193"/>
      <c r="E78" s="193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93"/>
      <c r="C79" s="193"/>
      <c r="D79" s="193"/>
      <c r="E79" s="193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93"/>
      <c r="C80" s="193"/>
      <c r="D80" s="193"/>
      <c r="E80" s="193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93"/>
      <c r="C81" s="193"/>
      <c r="D81" s="193"/>
      <c r="E81" s="193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93"/>
      <c r="C82" s="193"/>
      <c r="D82" s="193"/>
      <c r="E82" s="193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93"/>
      <c r="C83" s="193"/>
      <c r="D83" s="193"/>
      <c r="E83" s="193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93"/>
      <c r="C84" s="193"/>
      <c r="D84" s="193"/>
      <c r="E84" s="193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93"/>
      <c r="C85" s="193"/>
      <c r="D85" s="193"/>
      <c r="E85" s="193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93"/>
      <c r="C86" s="193"/>
      <c r="D86" s="193"/>
      <c r="E86" s="193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93"/>
      <c r="C87" s="193"/>
      <c r="D87" s="193"/>
      <c r="E87" s="193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93"/>
      <c r="C88" s="193"/>
      <c r="D88" s="193"/>
      <c r="E88" s="193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93"/>
      <c r="C89" s="193"/>
      <c r="D89" s="193"/>
      <c r="E89" s="193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93"/>
      <c r="C90" s="193"/>
      <c r="D90" s="193"/>
      <c r="E90" s="193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93"/>
      <c r="C91" s="193"/>
      <c r="D91" s="193"/>
      <c r="E91" s="193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93"/>
      <c r="C92" s="193"/>
      <c r="D92" s="193"/>
      <c r="E92" s="193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  <row r="1016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</row>
    <row r="1017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</row>
    <row r="1018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</row>
    <row r="1020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</row>
  </sheetData>
  <mergeCells count="10">
    <mergeCell ref="C9:E9"/>
    <mergeCell ref="C10:E10"/>
    <mergeCell ref="B11:E11"/>
    <mergeCell ref="B2:E2"/>
    <mergeCell ref="B3:E3"/>
    <mergeCell ref="C4:E4"/>
    <mergeCell ref="C5:E5"/>
    <mergeCell ref="C6:E6"/>
    <mergeCell ref="C7:E7"/>
    <mergeCell ref="C8:E8"/>
  </mergeCells>
  <printOptions gridLines="1" horizontalCentered="1" vertic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24.38"/>
    <col customWidth="1" min="4" max="4" width="29.88"/>
    <col customWidth="1" min="5" max="5" width="42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8.0" customHeight="1">
      <c r="A2" s="1"/>
      <c r="B2" s="176" t="s">
        <v>1351</v>
      </c>
      <c r="C2" s="105"/>
      <c r="D2" s="105"/>
      <c r="E2" s="6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9" t="s">
        <v>8</v>
      </c>
      <c r="C4" s="177" t="s">
        <v>94</v>
      </c>
      <c r="D4" s="9"/>
      <c r="E4" s="6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3" t="s">
        <v>318</v>
      </c>
      <c r="C5" s="177" t="s">
        <v>319</v>
      </c>
      <c r="D5" s="9"/>
      <c r="E5" s="6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 t="s">
        <v>58</v>
      </c>
      <c r="C6" s="177" t="s">
        <v>320</v>
      </c>
      <c r="D6" s="9"/>
      <c r="E6" s="6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3" t="s">
        <v>321</v>
      </c>
      <c r="C7" s="177" t="s">
        <v>1352</v>
      </c>
      <c r="D7" s="9"/>
      <c r="E7" s="6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 t="s">
        <v>323</v>
      </c>
      <c r="C8" s="177" t="s">
        <v>1353</v>
      </c>
      <c r="D8" s="9"/>
      <c r="E8" s="6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3" t="s">
        <v>325</v>
      </c>
      <c r="C9" s="177" t="s">
        <v>1354</v>
      </c>
      <c r="D9" s="9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3" t="s">
        <v>327</v>
      </c>
      <c r="C10" s="177" t="s">
        <v>328</v>
      </c>
      <c r="D10" s="9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/>
      <c r="C11" s="4"/>
      <c r="D11" s="4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3" t="s">
        <v>6</v>
      </c>
      <c r="C12" s="13" t="s">
        <v>329</v>
      </c>
      <c r="D12" s="13" t="s">
        <v>330</v>
      </c>
      <c r="E12" s="13" t="s">
        <v>41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/>
      <c r="B13" s="192">
        <v>45028.0</v>
      </c>
      <c r="C13" s="193"/>
      <c r="D13" s="193"/>
      <c r="E13" s="90" t="s">
        <v>1355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92">
        <v>45028.0</v>
      </c>
      <c r="C14" s="193"/>
      <c r="D14" s="193"/>
      <c r="E14" s="90" t="s">
        <v>1356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92">
        <v>45057.0</v>
      </c>
      <c r="C15" s="90" t="s">
        <v>411</v>
      </c>
      <c r="D15" s="90" t="s">
        <v>1357</v>
      </c>
      <c r="E15" s="90" t="s">
        <v>1358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92">
        <v>45068.0</v>
      </c>
      <c r="C16" s="90" t="s">
        <v>1359</v>
      </c>
      <c r="D16" s="90" t="s">
        <v>1360</v>
      </c>
      <c r="E16" s="90" t="s">
        <v>1361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92">
        <v>45069.0</v>
      </c>
      <c r="C17" s="90" t="s">
        <v>1362</v>
      </c>
      <c r="D17" s="90" t="s">
        <v>1292</v>
      </c>
      <c r="E17" s="90" t="s">
        <v>1363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92">
        <v>45090.0</v>
      </c>
      <c r="C18" s="90" t="s">
        <v>578</v>
      </c>
      <c r="D18" s="90" t="s">
        <v>1364</v>
      </c>
      <c r="E18" s="90" t="s">
        <v>1365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92">
        <v>45099.0</v>
      </c>
      <c r="C19" s="90" t="s">
        <v>1366</v>
      </c>
      <c r="D19" s="90" t="s">
        <v>1367</v>
      </c>
      <c r="E19" s="90" t="s">
        <v>1368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92" t="s">
        <v>1369</v>
      </c>
      <c r="C20" s="90" t="s">
        <v>346</v>
      </c>
      <c r="D20" s="193"/>
      <c r="E20" s="90" t="s">
        <v>1370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92">
        <v>45104.0</v>
      </c>
      <c r="C21" s="90" t="s">
        <v>416</v>
      </c>
      <c r="D21" s="193"/>
      <c r="E21" s="90" t="s">
        <v>1371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92" t="s">
        <v>1372</v>
      </c>
      <c r="C22" s="90" t="s">
        <v>416</v>
      </c>
      <c r="D22" s="193"/>
      <c r="E22" s="90" t="s">
        <v>1373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92">
        <v>45120.0</v>
      </c>
      <c r="C23" s="90" t="s">
        <v>346</v>
      </c>
      <c r="D23" s="193"/>
      <c r="E23" s="90" t="s">
        <v>1374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92">
        <v>45121.0</v>
      </c>
      <c r="C24" s="90" t="s">
        <v>754</v>
      </c>
      <c r="D24" s="90" t="s">
        <v>1375</v>
      </c>
      <c r="E24" s="90" t="s">
        <v>1376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92">
        <v>45146.0</v>
      </c>
      <c r="C25" s="90" t="s">
        <v>495</v>
      </c>
      <c r="D25" s="193"/>
      <c r="E25" s="90" t="s">
        <v>1377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92">
        <v>45156.0</v>
      </c>
      <c r="C26" s="90" t="s">
        <v>798</v>
      </c>
      <c r="D26" s="193"/>
      <c r="E26" s="90" t="s">
        <v>1378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92">
        <v>45180.0</v>
      </c>
      <c r="C27" s="90" t="s">
        <v>433</v>
      </c>
      <c r="D27" s="90" t="s">
        <v>347</v>
      </c>
      <c r="E27" s="90" t="s">
        <v>1379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92">
        <v>45180.0</v>
      </c>
      <c r="C28" s="90" t="s">
        <v>433</v>
      </c>
      <c r="D28" s="90" t="s">
        <v>347</v>
      </c>
      <c r="E28" s="90" t="s">
        <v>1380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92">
        <v>45182.0</v>
      </c>
      <c r="C29" s="90" t="s">
        <v>433</v>
      </c>
      <c r="D29" s="90" t="s">
        <v>347</v>
      </c>
      <c r="E29" s="90" t="s">
        <v>571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92">
        <v>45182.0</v>
      </c>
      <c r="C30" s="90" t="s">
        <v>433</v>
      </c>
      <c r="D30" s="90" t="s">
        <v>347</v>
      </c>
      <c r="E30" s="90" t="s">
        <v>1381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92">
        <v>45182.0</v>
      </c>
      <c r="C31" s="90" t="s">
        <v>433</v>
      </c>
      <c r="D31" s="90" t="s">
        <v>347</v>
      </c>
      <c r="E31" s="90" t="s">
        <v>1382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92">
        <v>45182.0</v>
      </c>
      <c r="C32" s="90" t="s">
        <v>433</v>
      </c>
      <c r="D32" s="90" t="s">
        <v>347</v>
      </c>
      <c r="E32" s="90" t="s">
        <v>1383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92">
        <v>45182.0</v>
      </c>
      <c r="C33" s="90" t="s">
        <v>433</v>
      </c>
      <c r="D33" s="90" t="s">
        <v>347</v>
      </c>
      <c r="E33" s="90" t="s">
        <v>1384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92">
        <v>45187.0</v>
      </c>
      <c r="C34" s="90" t="s">
        <v>433</v>
      </c>
      <c r="D34" s="90" t="s">
        <v>347</v>
      </c>
      <c r="E34" s="90" t="s">
        <v>1385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92">
        <v>45187.0</v>
      </c>
      <c r="C35" s="90" t="s">
        <v>433</v>
      </c>
      <c r="D35" s="90" t="s">
        <v>347</v>
      </c>
      <c r="E35" s="90" t="s">
        <v>1386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92">
        <v>45187.0</v>
      </c>
      <c r="C36" s="90" t="s">
        <v>433</v>
      </c>
      <c r="D36" s="90" t="s">
        <v>347</v>
      </c>
      <c r="E36" s="90" t="s">
        <v>1387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92">
        <v>45187.0</v>
      </c>
      <c r="C37" s="90" t="s">
        <v>433</v>
      </c>
      <c r="D37" s="90" t="s">
        <v>347</v>
      </c>
      <c r="E37" s="90" t="s">
        <v>1388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92">
        <v>45187.0</v>
      </c>
      <c r="C38" s="90" t="s">
        <v>433</v>
      </c>
      <c r="D38" s="90" t="s">
        <v>347</v>
      </c>
      <c r="E38" s="90" t="s">
        <v>1389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92">
        <v>45187.0</v>
      </c>
      <c r="C39" s="90" t="s">
        <v>433</v>
      </c>
      <c r="D39" s="90" t="s">
        <v>347</v>
      </c>
      <c r="E39" s="90" t="s">
        <v>1390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92">
        <v>45187.0</v>
      </c>
      <c r="C40" s="90" t="s">
        <v>433</v>
      </c>
      <c r="D40" s="90" t="s">
        <v>347</v>
      </c>
      <c r="E40" s="90" t="s">
        <v>1391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92">
        <v>45187.0</v>
      </c>
      <c r="C41" s="90" t="s">
        <v>433</v>
      </c>
      <c r="D41" s="90" t="s">
        <v>347</v>
      </c>
      <c r="E41" s="90" t="s">
        <v>1392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92">
        <v>45187.0</v>
      </c>
      <c r="C42" s="90" t="s">
        <v>433</v>
      </c>
      <c r="D42" s="90" t="s">
        <v>347</v>
      </c>
      <c r="E42" s="90" t="s">
        <v>1393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92">
        <v>45187.0</v>
      </c>
      <c r="C43" s="90" t="s">
        <v>433</v>
      </c>
      <c r="D43" s="90" t="s">
        <v>347</v>
      </c>
      <c r="E43" s="90" t="s">
        <v>1394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92">
        <v>45227.0</v>
      </c>
      <c r="C44" s="90" t="s">
        <v>433</v>
      </c>
      <c r="D44" s="90" t="s">
        <v>347</v>
      </c>
      <c r="E44" s="90" t="s">
        <v>1395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92">
        <v>45251.0</v>
      </c>
      <c r="C45" s="90" t="s">
        <v>578</v>
      </c>
      <c r="D45" s="193"/>
      <c r="E45" s="90" t="s">
        <v>1396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92">
        <v>45251.0</v>
      </c>
      <c r="C46" s="90" t="s">
        <v>578</v>
      </c>
      <c r="D46" s="193"/>
      <c r="E46" s="90" t="s">
        <v>1365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92">
        <v>45253.0</v>
      </c>
      <c r="C47" s="90" t="s">
        <v>433</v>
      </c>
      <c r="D47" s="90" t="s">
        <v>347</v>
      </c>
      <c r="E47" s="90" t="s">
        <v>1397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92">
        <v>45254.0</v>
      </c>
      <c r="C48" s="90" t="s">
        <v>578</v>
      </c>
      <c r="D48" s="193"/>
      <c r="E48" s="90" t="s">
        <v>1398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92">
        <v>45327.0</v>
      </c>
      <c r="C49" s="90" t="s">
        <v>517</v>
      </c>
      <c r="D49" s="90" t="s">
        <v>449</v>
      </c>
      <c r="E49" s="90" t="s">
        <v>1399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92">
        <v>45327.0</v>
      </c>
      <c r="C50" s="90" t="s">
        <v>517</v>
      </c>
      <c r="D50" s="90" t="s">
        <v>449</v>
      </c>
      <c r="E50" s="90" t="s">
        <v>1231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92">
        <v>45349.0</v>
      </c>
      <c r="C51" s="90" t="s">
        <v>1330</v>
      </c>
      <c r="D51" s="90" t="s">
        <v>504</v>
      </c>
      <c r="E51" s="90" t="s">
        <v>1400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92">
        <v>45406.0</v>
      </c>
      <c r="C52" s="90" t="s">
        <v>1401</v>
      </c>
      <c r="D52" s="90" t="s">
        <v>357</v>
      </c>
      <c r="E52" s="90" t="s">
        <v>1402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92">
        <v>45406.0</v>
      </c>
      <c r="C53" s="90" t="s">
        <v>1401</v>
      </c>
      <c r="D53" s="90" t="s">
        <v>357</v>
      </c>
      <c r="E53" s="90" t="s">
        <v>1403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92">
        <v>45406.0</v>
      </c>
      <c r="C54" s="90" t="s">
        <v>1401</v>
      </c>
      <c r="D54" s="90" t="s">
        <v>357</v>
      </c>
      <c r="E54" s="90" t="s">
        <v>1404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92">
        <v>45406.0</v>
      </c>
      <c r="C55" s="90" t="s">
        <v>1401</v>
      </c>
      <c r="D55" s="90" t="s">
        <v>357</v>
      </c>
      <c r="E55" s="90" t="s">
        <v>1405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92">
        <v>45406.0</v>
      </c>
      <c r="C56" s="90" t="s">
        <v>1401</v>
      </c>
      <c r="D56" s="90" t="s">
        <v>357</v>
      </c>
      <c r="E56" s="90" t="s">
        <v>1406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92">
        <v>45406.0</v>
      </c>
      <c r="C57" s="90" t="s">
        <v>1401</v>
      </c>
      <c r="D57" s="90" t="s">
        <v>357</v>
      </c>
      <c r="E57" s="90" t="s">
        <v>1407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92">
        <v>45411.0</v>
      </c>
      <c r="C58" s="90"/>
      <c r="D58" s="90"/>
      <c r="E58" s="90" t="s">
        <v>1408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92">
        <v>45412.0</v>
      </c>
      <c r="C59" s="90" t="s">
        <v>517</v>
      </c>
      <c r="D59" s="90" t="s">
        <v>449</v>
      </c>
      <c r="E59" s="90" t="s">
        <v>1409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92">
        <v>45454.0</v>
      </c>
      <c r="C60" s="193"/>
      <c r="D60" s="193"/>
      <c r="E60" s="90" t="s">
        <v>1410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92">
        <v>45455.0</v>
      </c>
      <c r="C61" s="90" t="s">
        <v>517</v>
      </c>
      <c r="D61" s="90" t="s">
        <v>449</v>
      </c>
      <c r="E61" s="90" t="s">
        <v>1411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92">
        <v>45476.0</v>
      </c>
      <c r="C62" s="90" t="s">
        <v>1412</v>
      </c>
      <c r="D62" s="90" t="s">
        <v>357</v>
      </c>
      <c r="E62" s="90" t="s">
        <v>1413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92">
        <v>45500.0</v>
      </c>
      <c r="C63" s="90" t="s">
        <v>1412</v>
      </c>
      <c r="D63" s="90" t="s">
        <v>357</v>
      </c>
      <c r="E63" s="90" t="s">
        <v>1414</v>
      </c>
      <c r="F63" s="15"/>
      <c r="G63" s="15"/>
      <c r="H63" s="76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92">
        <v>45503.0</v>
      </c>
      <c r="C64" s="90" t="s">
        <v>1412</v>
      </c>
      <c r="D64" s="90" t="s">
        <v>357</v>
      </c>
      <c r="E64" s="90" t="s">
        <v>1415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92">
        <v>45568.0</v>
      </c>
      <c r="C65" s="90" t="s">
        <v>346</v>
      </c>
      <c r="D65" s="90" t="s">
        <v>372</v>
      </c>
      <c r="E65" s="90" t="s">
        <v>1416</v>
      </c>
      <c r="F65" s="15"/>
      <c r="G65" s="15"/>
      <c r="H65" s="76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92">
        <v>45584.0</v>
      </c>
      <c r="C66" s="90" t="s">
        <v>346</v>
      </c>
      <c r="D66" s="90" t="s">
        <v>1417</v>
      </c>
      <c r="E66" s="90" t="s">
        <v>1418</v>
      </c>
      <c r="F66" s="15"/>
      <c r="G66" s="15"/>
      <c r="H66" s="76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92">
        <v>45628.0</v>
      </c>
      <c r="C67" s="90" t="s">
        <v>1412</v>
      </c>
      <c r="D67" s="90" t="s">
        <v>357</v>
      </c>
      <c r="E67" s="90" t="s">
        <v>1419</v>
      </c>
      <c r="F67" s="15"/>
      <c r="G67" s="15"/>
      <c r="H67" s="76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92">
        <v>45628.0</v>
      </c>
      <c r="C68" s="90" t="s">
        <v>1412</v>
      </c>
      <c r="D68" s="90" t="s">
        <v>357</v>
      </c>
      <c r="E68" s="90" t="s">
        <v>1420</v>
      </c>
      <c r="F68" s="15"/>
      <c r="G68" s="15"/>
      <c r="H68" s="76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94">
        <v>45874.0</v>
      </c>
      <c r="C69" s="90" t="s">
        <v>375</v>
      </c>
      <c r="D69" s="90" t="s">
        <v>1421</v>
      </c>
      <c r="E69" s="90" t="s">
        <v>1422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94">
        <v>45874.0</v>
      </c>
      <c r="C70" s="90" t="s">
        <v>375</v>
      </c>
      <c r="D70" s="90" t="s">
        <v>1421</v>
      </c>
      <c r="E70" s="111" t="s">
        <v>1423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96">
        <v>45909.0</v>
      </c>
      <c r="C71" s="111" t="s">
        <v>346</v>
      </c>
      <c r="D71" s="111" t="s">
        <v>372</v>
      </c>
      <c r="E71" s="111" t="s">
        <v>1424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94">
        <v>45880.0</v>
      </c>
      <c r="C72" s="90" t="s">
        <v>375</v>
      </c>
      <c r="D72" s="90" t="s">
        <v>1421</v>
      </c>
      <c r="E72" s="193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93"/>
      <c r="C73" s="193"/>
      <c r="D73" s="193"/>
      <c r="E73" s="193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93"/>
      <c r="C74" s="193"/>
      <c r="D74" s="193"/>
      <c r="E74" s="193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93"/>
      <c r="C75" s="193"/>
      <c r="D75" s="193"/>
      <c r="E75" s="193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93"/>
      <c r="C76" s="193"/>
      <c r="D76" s="193"/>
      <c r="E76" s="193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93"/>
      <c r="C77" s="193"/>
      <c r="D77" s="193"/>
      <c r="E77" s="193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93"/>
      <c r="C78" s="193"/>
      <c r="D78" s="193"/>
      <c r="E78" s="193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</sheetData>
  <mergeCells count="10">
    <mergeCell ref="C9:E9"/>
    <mergeCell ref="C10:E10"/>
    <mergeCell ref="B11:E11"/>
    <mergeCell ref="B2:E2"/>
    <mergeCell ref="B3:E3"/>
    <mergeCell ref="C4:E4"/>
    <mergeCell ref="C5:E5"/>
    <mergeCell ref="C6:E6"/>
    <mergeCell ref="C7:E7"/>
    <mergeCell ref="C8:E8"/>
  </mergeCells>
  <printOptions gridLines="1" horizontalCentered="1" verticalCentered="1"/>
  <pageMargins bottom="0.75" footer="0.0" header="0.0" left="0.25" right="0.25" top="0.75"/>
  <pageSetup fitToHeight="0" paperSize="9" cellComments="atEnd" orientation="portrait" pageOrder="overThenDown"/>
  <drawing r:id="rId1"/>
</worksheet>
</file>