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 Repositorio\2020_Economia_HernanRRD\"/>
    </mc:Choice>
  </mc:AlternateContent>
  <xr:revisionPtr revIDLastSave="0" documentId="13_ncr:1_{BC4196ED-F401-415B-B059-C99EFDF2CA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G15" i="1"/>
  <c r="F16" i="1"/>
  <c r="G16" i="1"/>
  <c r="I16" i="1"/>
  <c r="F17" i="1"/>
  <c r="G17" i="1"/>
  <c r="I17" i="1"/>
  <c r="F18" i="1"/>
  <c r="G18" i="1"/>
  <c r="I18" i="1"/>
  <c r="F19" i="1"/>
  <c r="G19" i="1"/>
  <c r="I19" i="1"/>
  <c r="F20" i="1"/>
  <c r="G20" i="1"/>
  <c r="I20" i="1"/>
  <c r="F21" i="1"/>
  <c r="G21" i="1"/>
  <c r="I21" i="1"/>
  <c r="F22" i="1"/>
  <c r="G22" i="1"/>
  <c r="I22" i="1"/>
  <c r="F23" i="1"/>
  <c r="G23" i="1"/>
  <c r="I23" i="1"/>
  <c r="E16" i="1"/>
  <c r="E17" i="1"/>
  <c r="E18" i="1"/>
  <c r="E19" i="1"/>
  <c r="E20" i="1"/>
  <c r="E21" i="1"/>
  <c r="E22" i="1"/>
  <c r="E23" i="1"/>
  <c r="D16" i="1"/>
  <c r="D17" i="1"/>
  <c r="D18" i="1"/>
  <c r="D19" i="1"/>
  <c r="D20" i="1"/>
  <c r="D21" i="1"/>
  <c r="D22" i="1"/>
  <c r="D23" i="1"/>
  <c r="D15" i="1"/>
  <c r="B11" i="1"/>
  <c r="B17" i="1" s="1"/>
  <c r="B18" i="1" l="1"/>
  <c r="B20" i="1"/>
  <c r="B15" i="1"/>
  <c r="B16" i="1"/>
  <c r="B23" i="1"/>
  <c r="B22" i="1"/>
  <c r="B21" i="1"/>
  <c r="B19" i="1"/>
</calcChain>
</file>

<file path=xl/sharedStrings.xml><?xml version="1.0" encoding="utf-8"?>
<sst xmlns="http://schemas.openxmlformats.org/spreadsheetml/2006/main" count="37" uniqueCount="30">
  <si>
    <t xml:space="preserve">La siguiente empresa se dedica a fabricar un "producto x", vinculado a la bioingeniería, posee la siguiente </t>
  </si>
  <si>
    <t>estructura de costos para un mes:</t>
  </si>
  <si>
    <t>1) En la siguiente tabla de costos fijos, determinar cuales son directos</t>
  </si>
  <si>
    <t>Costos fijos</t>
  </si>
  <si>
    <t>Valor</t>
  </si>
  <si>
    <t>Luz</t>
  </si>
  <si>
    <t>Sueldo personal producción</t>
  </si>
  <si>
    <t>Sueldo de vendedor de salón</t>
  </si>
  <si>
    <t xml:space="preserve">Alquiler de local </t>
  </si>
  <si>
    <t>(esta afectado mitad del local a producción y la otra mitad a administración).</t>
  </si>
  <si>
    <t>Amortización maquinaria</t>
  </si>
  <si>
    <t>Amort. M y Utiles oficina adm.</t>
  </si>
  <si>
    <t>2) Complete el siguiente cuadro de costos de la empresa:</t>
  </si>
  <si>
    <t>Q</t>
  </si>
  <si>
    <t>CF</t>
  </si>
  <si>
    <t>Costo Var.*</t>
  </si>
  <si>
    <t>CT</t>
  </si>
  <si>
    <t>CMg.</t>
  </si>
  <si>
    <t>CTMe</t>
  </si>
  <si>
    <t>IT</t>
  </si>
  <si>
    <t>Img</t>
  </si>
  <si>
    <t>Beneficio</t>
  </si>
  <si>
    <t>* está compuesto por materias primas incorporadas a la producción y packaging.</t>
  </si>
  <si>
    <t>3) Realice un gráfico con los valores de la tabla anterior.</t>
  </si>
  <si>
    <t>4)¿Cuál es la cantidad mínima de equilibrio a partir de la cual la empresa comienza a tener beneficios positivos?</t>
  </si>
  <si>
    <t>5) ¿Cuál es el máximo beneficio y a que cantidad de producción se daría?</t>
  </si>
  <si>
    <t>Indirecto</t>
  </si>
  <si>
    <t>Directo</t>
  </si>
  <si>
    <t>-</t>
  </si>
  <si>
    <t xml:space="preserve">Precio de venta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</si>
</sst>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Gráficas</a:t>
            </a:r>
            <a:r>
              <a:rPr lang="es-AR" baseline="0"/>
              <a:t> costos ingresos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41007213791249"/>
          <c:y val="0.18300925925925926"/>
          <c:w val="0.63452674840392209"/>
          <c:h val="0.625663094196558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Hoja1!$B$14</c:f>
              <c:strCache>
                <c:ptCount val="1"/>
                <c:pt idx="0">
                  <c:v>CF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Hoja1!$A$15:$A$23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Hoja1!$B$15:$B$23</c:f>
              <c:numCache>
                <c:formatCode>0</c:formatCode>
                <c:ptCount val="9"/>
                <c:pt idx="0">
                  <c:v>14900</c:v>
                </c:pt>
                <c:pt idx="1">
                  <c:v>14900</c:v>
                </c:pt>
                <c:pt idx="2">
                  <c:v>14900</c:v>
                </c:pt>
                <c:pt idx="3">
                  <c:v>14900</c:v>
                </c:pt>
                <c:pt idx="4">
                  <c:v>14900</c:v>
                </c:pt>
                <c:pt idx="5">
                  <c:v>14900</c:v>
                </c:pt>
                <c:pt idx="6">
                  <c:v>14900</c:v>
                </c:pt>
                <c:pt idx="7">
                  <c:v>14900</c:v>
                </c:pt>
                <c:pt idx="8">
                  <c:v>14900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263-957C-7A2D6FCD188C}"/>
            </c:ext>
          </c:extLst>
        </c:ser>
        <c:ser>
          <c:idx val="1"/>
          <c:order val="1"/>
          <c:tx>
            <c:strRef>
              <c:f>Hoja1!$C$14</c:f>
              <c:strCache>
                <c:ptCount val="1"/>
                <c:pt idx="0">
                  <c:v>Costo Var.*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Hoja1!$A$15:$A$23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Hoja1!$C$15:$C$23</c:f>
              <c:numCache>
                <c:formatCode>0</c:formatCode>
                <c:ptCount val="9"/>
                <c:pt idx="0">
                  <c:v>0</c:v>
                </c:pt>
                <c:pt idx="1">
                  <c:v>4000</c:v>
                </c:pt>
                <c:pt idx="2">
                  <c:v>7000</c:v>
                </c:pt>
                <c:pt idx="3">
                  <c:v>9000</c:v>
                </c:pt>
                <c:pt idx="4">
                  <c:v>12000</c:v>
                </c:pt>
                <c:pt idx="5">
                  <c:v>16000</c:v>
                </c:pt>
                <c:pt idx="6">
                  <c:v>23000</c:v>
                </c:pt>
                <c:pt idx="7">
                  <c:v>33950</c:v>
                </c:pt>
                <c:pt idx="8">
                  <c:v>50950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FB-4263-957C-7A2D6FCD188C}"/>
            </c:ext>
          </c:extLst>
        </c:ser>
        <c:ser>
          <c:idx val="3"/>
          <c:order val="3"/>
          <c:tx>
            <c:strRef>
              <c:f>Hoja1!$H$14</c:f>
              <c:strCache>
                <c:ptCount val="1"/>
                <c:pt idx="0">
                  <c:v>Img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Hoja1!$A$15:$A$23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Hoja1!$H$15:$H$23</c:f>
              <c:numCache>
                <c:formatCode>0</c:formatCode>
                <c:ptCount val="9"/>
                <c:pt idx="0">
                  <c:v>0</c:v>
                </c:pt>
                <c:pt idx="1">
                  <c:v>10950</c:v>
                </c:pt>
                <c:pt idx="2">
                  <c:v>10950</c:v>
                </c:pt>
                <c:pt idx="3">
                  <c:v>10950</c:v>
                </c:pt>
                <c:pt idx="4">
                  <c:v>10950</c:v>
                </c:pt>
                <c:pt idx="5">
                  <c:v>10950</c:v>
                </c:pt>
                <c:pt idx="6">
                  <c:v>10950</c:v>
                </c:pt>
                <c:pt idx="7">
                  <c:v>10950</c:v>
                </c:pt>
                <c:pt idx="8">
                  <c:v>10950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FB-4263-957C-7A2D6FCD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136"/>
        <c:axId val="213994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Hoja1!$E$14</c15:sqref>
                        </c15:formulaRef>
                      </c:ext>
                    </c:extLst>
                    <c:strCache>
                      <c:ptCount val="1"/>
                      <c:pt idx="0">
                        <c:v>CMg.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Hoja1!$A$15:$A$23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Hoja1!$E$15:$E$23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0</c:v>
                      </c:pt>
                      <c:pt idx="1">
                        <c:v>4000</c:v>
                      </c:pt>
                      <c:pt idx="2">
                        <c:v>3000</c:v>
                      </c:pt>
                      <c:pt idx="3">
                        <c:v>2000</c:v>
                      </c:pt>
                      <c:pt idx="4">
                        <c:v>3000</c:v>
                      </c:pt>
                      <c:pt idx="5">
                        <c:v>4000</c:v>
                      </c:pt>
                      <c:pt idx="6">
                        <c:v>7000</c:v>
                      </c:pt>
                      <c:pt idx="7">
                        <c:v>10950</c:v>
                      </c:pt>
                      <c:pt idx="8">
                        <c:v>17000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9FB-4263-957C-7A2D6FCD188C}"/>
                  </c:ext>
                </c:extLst>
              </c15:ser>
            </c15:filteredScatterSeries>
          </c:ext>
        </c:extLst>
      </c:scatterChart>
      <c:valAx>
        <c:axId val="20766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/>
                  <a:t>Cantidad vendida</a:t>
                </a:r>
                <a:r>
                  <a:rPr lang="es-AR" sz="1000" baseline="0"/>
                  <a:t> Q</a:t>
                </a:r>
                <a:endParaRPr lang="es-AR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994032"/>
        <c:crosses val="autoZero"/>
        <c:crossBetween val="midCat"/>
      </c:valAx>
      <c:valAx>
        <c:axId val="21399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/>
                  <a:t>Valor</a:t>
                </a:r>
                <a:r>
                  <a:rPr lang="es-AR" sz="1000" baseline="0"/>
                  <a:t> ($)</a:t>
                </a:r>
                <a:endParaRPr lang="es-AR" sz="1000"/>
              </a:p>
            </c:rich>
          </c:tx>
          <c:layout>
            <c:manualLayout>
              <c:xMode val="edge"/>
              <c:yMode val="edge"/>
              <c:x val="1.2685916095950276E-2"/>
              <c:y val="0.39143117526975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66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0620778811375"/>
          <c:y val="0.18496427529892095"/>
          <c:w val="0.1830963264583659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 i="0" cap="all" baseline="0">
                <a:effectLst/>
              </a:rPr>
              <a:t>Gráficas costos ingresos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749675851909915"/>
          <c:y val="0.16980182583383652"/>
          <c:w val="0.64803017736733892"/>
          <c:h val="0.71116750628587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Hoja1!$D$14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Hoja1!$A$15:$A$23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Hoja1!$D$15:$D$23</c:f>
              <c:numCache>
                <c:formatCode>0</c:formatCode>
                <c:ptCount val="9"/>
                <c:pt idx="0">
                  <c:v>14900</c:v>
                </c:pt>
                <c:pt idx="1">
                  <c:v>18900</c:v>
                </c:pt>
                <c:pt idx="2">
                  <c:v>21900</c:v>
                </c:pt>
                <c:pt idx="3">
                  <c:v>23900</c:v>
                </c:pt>
                <c:pt idx="4">
                  <c:v>26900</c:v>
                </c:pt>
                <c:pt idx="5">
                  <c:v>30900</c:v>
                </c:pt>
                <c:pt idx="6">
                  <c:v>37900</c:v>
                </c:pt>
                <c:pt idx="7">
                  <c:v>48850</c:v>
                </c:pt>
                <c:pt idx="8">
                  <c:v>65850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8-408A-8374-79CCB875BF67}"/>
            </c:ext>
          </c:extLst>
        </c:ser>
        <c:ser>
          <c:idx val="1"/>
          <c:order val="1"/>
          <c:tx>
            <c:strRef>
              <c:f>Hoja1!$E$14</c:f>
              <c:strCache>
                <c:ptCount val="1"/>
                <c:pt idx="0">
                  <c:v>CMg.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Hoja1!$A$15:$A$23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Hoja1!$E$15:$E$23</c:f>
              <c:numCache>
                <c:formatCode>0</c:formatCode>
                <c:ptCount val="9"/>
                <c:pt idx="0">
                  <c:v>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7000</c:v>
                </c:pt>
                <c:pt idx="7">
                  <c:v>10950</c:v>
                </c:pt>
                <c:pt idx="8">
                  <c:v>17000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68-408A-8374-79CCB875BF67}"/>
            </c:ext>
          </c:extLst>
        </c:ser>
        <c:ser>
          <c:idx val="2"/>
          <c:order val="2"/>
          <c:tx>
            <c:strRef>
              <c:f>Hoja1!$F$14</c:f>
              <c:strCache>
                <c:ptCount val="1"/>
                <c:pt idx="0">
                  <c:v>CTMe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Hoja1!$A$15:$A$23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Hoja1!$F$15:$F$23</c:f>
              <c:numCache>
                <c:formatCode>0</c:formatCode>
                <c:ptCount val="9"/>
                <c:pt idx="0">
                  <c:v>0</c:v>
                </c:pt>
                <c:pt idx="1">
                  <c:v>18900</c:v>
                </c:pt>
                <c:pt idx="2">
                  <c:v>10950</c:v>
                </c:pt>
                <c:pt idx="3">
                  <c:v>7966.666666666667</c:v>
                </c:pt>
                <c:pt idx="4">
                  <c:v>6725</c:v>
                </c:pt>
                <c:pt idx="5">
                  <c:v>6180</c:v>
                </c:pt>
                <c:pt idx="6">
                  <c:v>6316.666666666667</c:v>
                </c:pt>
                <c:pt idx="7">
                  <c:v>6978.5714285714284</c:v>
                </c:pt>
                <c:pt idx="8">
                  <c:v>8231.25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68-408A-8374-79CCB875BF67}"/>
            </c:ext>
          </c:extLst>
        </c:ser>
        <c:ser>
          <c:idx val="3"/>
          <c:order val="3"/>
          <c:tx>
            <c:strRef>
              <c:f>Hoja1!$G$14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Hoja1!$A$15:$A$23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Hoja1!$G$15:$G$23</c:f>
              <c:numCache>
                <c:formatCode>0</c:formatCode>
                <c:ptCount val="9"/>
                <c:pt idx="0">
                  <c:v>0</c:v>
                </c:pt>
                <c:pt idx="1">
                  <c:v>10950</c:v>
                </c:pt>
                <c:pt idx="2">
                  <c:v>21900</c:v>
                </c:pt>
                <c:pt idx="3">
                  <c:v>32850</c:v>
                </c:pt>
                <c:pt idx="4">
                  <c:v>43800</c:v>
                </c:pt>
                <c:pt idx="5">
                  <c:v>54750</c:v>
                </c:pt>
                <c:pt idx="6">
                  <c:v>65700</c:v>
                </c:pt>
                <c:pt idx="7">
                  <c:v>76650</c:v>
                </c:pt>
                <c:pt idx="8">
                  <c:v>87600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68-408A-8374-79CCB875BF67}"/>
            </c:ext>
          </c:extLst>
        </c:ser>
        <c:ser>
          <c:idx val="4"/>
          <c:order val="4"/>
          <c:tx>
            <c:strRef>
              <c:f>Hoja1!$I$14</c:f>
              <c:strCache>
                <c:ptCount val="1"/>
                <c:pt idx="0">
                  <c:v>Beneficio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Hoja1!$A$15:$A$23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Hoja1!$I$15:$I$23</c:f>
              <c:numCache>
                <c:formatCode>0</c:formatCode>
                <c:ptCount val="9"/>
                <c:pt idx="0">
                  <c:v>0</c:v>
                </c:pt>
                <c:pt idx="1">
                  <c:v>-7950</c:v>
                </c:pt>
                <c:pt idx="2">
                  <c:v>0</c:v>
                </c:pt>
                <c:pt idx="3">
                  <c:v>8950</c:v>
                </c:pt>
                <c:pt idx="4">
                  <c:v>16900</c:v>
                </c:pt>
                <c:pt idx="5">
                  <c:v>23850</c:v>
                </c:pt>
                <c:pt idx="6">
                  <c:v>27800</c:v>
                </c:pt>
                <c:pt idx="7">
                  <c:v>27800</c:v>
                </c:pt>
                <c:pt idx="8">
                  <c:v>21750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68-408A-8374-79CCB875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0864"/>
        <c:axId val="133382800"/>
      </c:scatterChart>
      <c:valAx>
        <c:axId val="2087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VENDIDA</a:t>
                </a:r>
                <a:r>
                  <a:rPr lang="es-AR" baseline="0"/>
                  <a:t> Q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382800"/>
        <c:crosses val="autoZero"/>
        <c:crossBetween val="midCat"/>
      </c:valAx>
      <c:valAx>
        <c:axId val="1333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</a:t>
                </a:r>
                <a:r>
                  <a:rPr lang="es-AR" baseline="0"/>
                  <a:t> ($)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1.0456771961802162E-2"/>
              <c:y val="0.41755972711624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77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7331659736979"/>
          <c:y val="0.17430098321061976"/>
          <c:w val="0.16456535922771917"/>
          <c:h val="0.38628011138848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300" b="1" i="0" cap="all" baseline="0">
                <a:effectLst/>
              </a:rPr>
              <a:t>Gráficas costos ingresos (sin curva beneficios)</a:t>
            </a:r>
            <a:endParaRPr lang="es-AR" sz="1300">
              <a:effectLst/>
            </a:endParaRPr>
          </a:p>
        </c:rich>
      </c:tx>
      <c:layout>
        <c:manualLayout>
          <c:xMode val="edge"/>
          <c:yMode val="edge"/>
          <c:x val="0.11828247701362549"/>
          <c:y val="2.289051305390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749675851909915"/>
          <c:y val="0.16980182583383652"/>
          <c:w val="0.64803017736733892"/>
          <c:h val="0.71116750628587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Hoja1!$D$14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Hoja1!$A$15:$A$23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Hoja1!$D$15:$D$23</c:f>
              <c:numCache>
                <c:formatCode>0</c:formatCode>
                <c:ptCount val="9"/>
                <c:pt idx="0">
                  <c:v>14900</c:v>
                </c:pt>
                <c:pt idx="1">
                  <c:v>18900</c:v>
                </c:pt>
                <c:pt idx="2">
                  <c:v>21900</c:v>
                </c:pt>
                <c:pt idx="3">
                  <c:v>23900</c:v>
                </c:pt>
                <c:pt idx="4">
                  <c:v>26900</c:v>
                </c:pt>
                <c:pt idx="5">
                  <c:v>30900</c:v>
                </c:pt>
                <c:pt idx="6">
                  <c:v>37900</c:v>
                </c:pt>
                <c:pt idx="7">
                  <c:v>48850</c:v>
                </c:pt>
                <c:pt idx="8">
                  <c:v>65850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3-41F6-80D7-6B2BB0210961}"/>
            </c:ext>
          </c:extLst>
        </c:ser>
        <c:ser>
          <c:idx val="1"/>
          <c:order val="1"/>
          <c:tx>
            <c:strRef>
              <c:f>Hoja1!$E$14</c:f>
              <c:strCache>
                <c:ptCount val="1"/>
                <c:pt idx="0">
                  <c:v>CMg.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Hoja1!$A$15:$A$23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Hoja1!$E$15:$E$23</c:f>
              <c:numCache>
                <c:formatCode>0</c:formatCode>
                <c:ptCount val="9"/>
                <c:pt idx="0">
                  <c:v>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7000</c:v>
                </c:pt>
                <c:pt idx="7">
                  <c:v>10950</c:v>
                </c:pt>
                <c:pt idx="8">
                  <c:v>17000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3-41F6-80D7-6B2BB0210961}"/>
            </c:ext>
          </c:extLst>
        </c:ser>
        <c:ser>
          <c:idx val="2"/>
          <c:order val="2"/>
          <c:tx>
            <c:strRef>
              <c:f>Hoja1!$F$14</c:f>
              <c:strCache>
                <c:ptCount val="1"/>
                <c:pt idx="0">
                  <c:v>CTMe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Hoja1!$A$15:$A$23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Hoja1!$F$15:$F$23</c:f>
              <c:numCache>
                <c:formatCode>0</c:formatCode>
                <c:ptCount val="9"/>
                <c:pt idx="0">
                  <c:v>0</c:v>
                </c:pt>
                <c:pt idx="1">
                  <c:v>18900</c:v>
                </c:pt>
                <c:pt idx="2">
                  <c:v>10950</c:v>
                </c:pt>
                <c:pt idx="3">
                  <c:v>7966.666666666667</c:v>
                </c:pt>
                <c:pt idx="4">
                  <c:v>6725</c:v>
                </c:pt>
                <c:pt idx="5">
                  <c:v>6180</c:v>
                </c:pt>
                <c:pt idx="6">
                  <c:v>6316.666666666667</c:v>
                </c:pt>
                <c:pt idx="7">
                  <c:v>6978.5714285714284</c:v>
                </c:pt>
                <c:pt idx="8">
                  <c:v>8231.25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33-41F6-80D7-6B2BB0210961}"/>
            </c:ext>
          </c:extLst>
        </c:ser>
        <c:ser>
          <c:idx val="3"/>
          <c:order val="3"/>
          <c:tx>
            <c:strRef>
              <c:f>Hoja1!$G$14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Hoja1!$A$15:$A$23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Hoja1!$G$15:$G$23</c:f>
              <c:numCache>
                <c:formatCode>0</c:formatCode>
                <c:ptCount val="9"/>
                <c:pt idx="0">
                  <c:v>0</c:v>
                </c:pt>
                <c:pt idx="1">
                  <c:v>10950</c:v>
                </c:pt>
                <c:pt idx="2">
                  <c:v>21900</c:v>
                </c:pt>
                <c:pt idx="3">
                  <c:v>32850</c:v>
                </c:pt>
                <c:pt idx="4">
                  <c:v>43800</c:v>
                </c:pt>
                <c:pt idx="5">
                  <c:v>54750</c:v>
                </c:pt>
                <c:pt idx="6">
                  <c:v>65700</c:v>
                </c:pt>
                <c:pt idx="7">
                  <c:v>76650</c:v>
                </c:pt>
                <c:pt idx="8">
                  <c:v>87600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33-41F6-80D7-6B2BB0210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0864"/>
        <c:axId val="13338280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Hoja1!$I$14</c15:sqref>
                        </c15:formulaRef>
                      </c:ext>
                    </c:extLst>
                    <c:strCache>
                      <c:ptCount val="1"/>
                      <c:pt idx="0">
                        <c:v>Beneficio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Hoja1!$A$15:$A$23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Hoja1!$I$15:$I$23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0</c:v>
                      </c:pt>
                      <c:pt idx="1">
                        <c:v>-7950</c:v>
                      </c:pt>
                      <c:pt idx="2">
                        <c:v>0</c:v>
                      </c:pt>
                      <c:pt idx="3">
                        <c:v>8950</c:v>
                      </c:pt>
                      <c:pt idx="4">
                        <c:v>16900</c:v>
                      </c:pt>
                      <c:pt idx="5">
                        <c:v>23850</c:v>
                      </c:pt>
                      <c:pt idx="6">
                        <c:v>27800</c:v>
                      </c:pt>
                      <c:pt idx="7">
                        <c:v>27800</c:v>
                      </c:pt>
                      <c:pt idx="8">
                        <c:v>21750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C33-41F6-80D7-6B2BB0210961}"/>
                  </c:ext>
                </c:extLst>
              </c15:ser>
            </c15:filteredScatterSeries>
          </c:ext>
        </c:extLst>
      </c:scatterChart>
      <c:valAx>
        <c:axId val="2087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VENDIDA</a:t>
                </a:r>
                <a:r>
                  <a:rPr lang="es-AR" baseline="0"/>
                  <a:t> Q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382800"/>
        <c:crosses val="autoZero"/>
        <c:crossBetween val="midCat"/>
      </c:valAx>
      <c:valAx>
        <c:axId val="1333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</a:t>
                </a:r>
                <a:r>
                  <a:rPr lang="es-AR" baseline="0"/>
                  <a:t> ($)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1.0456771961802162E-2"/>
              <c:y val="0.41755972711624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77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7331659736979"/>
          <c:y val="0.17430098321061976"/>
          <c:w val="0.16456535922771917"/>
          <c:h val="0.38628011138848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91966</xdr:colOff>
      <xdr:row>25</xdr:row>
      <xdr:rowOff>162253</xdr:rowOff>
    </xdr:from>
    <xdr:to>
      <xdr:col>6</xdr:col>
      <xdr:colOff>446689</xdr:colOff>
      <xdr:row>40</xdr:row>
      <xdr:rowOff>47953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28C67F-7FE2-4EE2-9575-E030944AE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361293</xdr:colOff>
      <xdr:row>12</xdr:row>
      <xdr:rowOff>359321</xdr:rowOff>
    </xdr:from>
    <xdr:to>
      <xdr:col>15</xdr:col>
      <xdr:colOff>716016</xdr:colOff>
      <xdr:row>27</xdr:row>
      <xdr:rowOff>85396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F7EB4EE-12B3-4E45-98F9-2BF8ED1BF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315310</xdr:colOff>
      <xdr:row>28</xdr:row>
      <xdr:rowOff>52551</xdr:rowOff>
    </xdr:from>
    <xdr:to>
      <xdr:col>15</xdr:col>
      <xdr:colOff>670033</xdr:colOff>
      <xdr:row>42</xdr:row>
      <xdr:rowOff>159626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59E19F-D276-4B71-A8D9-C1BC3AE12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zoomScale="145" zoomScaleNormal="145" workbookViewId="0">
      <selection activeCell="E7" sqref="E7"/>
    </sheetView>
  </sheetViews>
  <sheetFormatPr baseColWidth="10" defaultRowHeight="15" x14ac:dyDescent="0.25"/>
  <cols>
    <col min="1" max="1" width="9.42578125" customWidth="1"/>
    <col min="2" max="2" width="11.28515625" customWidth="1"/>
    <col min="3" max="3" width="14.710937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s="4" t="s">
        <v>3</v>
      </c>
      <c r="B4" s="4" t="s">
        <v>4</v>
      </c>
      <c r="C4" s="2"/>
    </row>
    <row r="5" spans="1:9" x14ac:dyDescent="0.25">
      <c r="A5" s="5" t="s">
        <v>5</v>
      </c>
      <c r="B5" s="4">
        <v>500</v>
      </c>
      <c r="C5" s="2" t="s">
        <v>27</v>
      </c>
    </row>
    <row r="6" spans="1:9" ht="28.5" customHeight="1" x14ac:dyDescent="0.25">
      <c r="A6" s="5" t="s">
        <v>6</v>
      </c>
      <c r="B6" s="4">
        <v>6000</v>
      </c>
      <c r="C6" s="2" t="s">
        <v>27</v>
      </c>
    </row>
    <row r="7" spans="1:9" ht="75" x14ac:dyDescent="0.25">
      <c r="A7" s="5" t="s">
        <v>7</v>
      </c>
      <c r="B7" s="4">
        <v>6000</v>
      </c>
      <c r="C7" s="2" t="s">
        <v>26</v>
      </c>
    </row>
    <row r="8" spans="1:9" ht="28.5" customHeight="1" x14ac:dyDescent="0.25">
      <c r="A8" s="5" t="s">
        <v>8</v>
      </c>
      <c r="B8" s="4">
        <v>2000</v>
      </c>
      <c r="C8" s="2" t="s">
        <v>27</v>
      </c>
      <c r="D8" t="s">
        <v>9</v>
      </c>
    </row>
    <row r="9" spans="1:9" ht="60" x14ac:dyDescent="0.25">
      <c r="A9" s="5" t="s">
        <v>10</v>
      </c>
      <c r="B9" s="4">
        <v>300</v>
      </c>
      <c r="C9" s="2" t="s">
        <v>27</v>
      </c>
    </row>
    <row r="10" spans="1:9" ht="60" x14ac:dyDescent="0.25">
      <c r="A10" s="5" t="s">
        <v>11</v>
      </c>
      <c r="B10" s="4">
        <v>100</v>
      </c>
      <c r="C10" s="2" t="s">
        <v>26</v>
      </c>
    </row>
    <row r="11" spans="1:9" x14ac:dyDescent="0.25">
      <c r="B11">
        <f>SUM(B5:B10)</f>
        <v>14900</v>
      </c>
    </row>
    <row r="12" spans="1:9" x14ac:dyDescent="0.25">
      <c r="A12" t="s">
        <v>12</v>
      </c>
    </row>
    <row r="13" spans="1:9" ht="30" x14ac:dyDescent="0.25">
      <c r="G13" s="8" t="s">
        <v>29</v>
      </c>
      <c r="H13" s="8">
        <v>10950</v>
      </c>
    </row>
    <row r="14" spans="1:9" x14ac:dyDescent="0.25">
      <c r="A14" s="3" t="s">
        <v>13</v>
      </c>
      <c r="B14" s="6" t="s">
        <v>14</v>
      </c>
      <c r="C14" s="7" t="s">
        <v>15</v>
      </c>
      <c r="D14" s="6" t="s">
        <v>16</v>
      </c>
      <c r="E14" s="6" t="s">
        <v>17</v>
      </c>
      <c r="F14" s="7" t="s">
        <v>18</v>
      </c>
      <c r="G14" s="7" t="s">
        <v>19</v>
      </c>
      <c r="H14" s="7" t="s">
        <v>20</v>
      </c>
      <c r="I14" s="7" t="s">
        <v>21</v>
      </c>
    </row>
    <row r="15" spans="1:9" x14ac:dyDescent="0.25">
      <c r="A15" s="1">
        <v>0</v>
      </c>
      <c r="B15" s="9">
        <f>$B$11</f>
        <v>14900</v>
      </c>
      <c r="C15" s="9">
        <v>0</v>
      </c>
      <c r="D15" s="9">
        <f xml:space="preserve"> B15+C15</f>
        <v>14900</v>
      </c>
      <c r="E15" s="9" t="s">
        <v>28</v>
      </c>
      <c r="F15" s="9" t="s">
        <v>28</v>
      </c>
      <c r="G15" s="9">
        <f>A15*$H$13</f>
        <v>0</v>
      </c>
      <c r="H15" s="9" t="s">
        <v>28</v>
      </c>
      <c r="I15" s="9" t="s">
        <v>28</v>
      </c>
    </row>
    <row r="16" spans="1:9" x14ac:dyDescent="0.25">
      <c r="A16" s="1">
        <v>1</v>
      </c>
      <c r="B16" s="10">
        <f t="shared" ref="B16:B23" si="0">$B$11</f>
        <v>14900</v>
      </c>
      <c r="C16" s="10">
        <v>4000</v>
      </c>
      <c r="D16" s="10">
        <f t="shared" ref="D16:D23" si="1" xml:space="preserve"> B16+C16</f>
        <v>18900</v>
      </c>
      <c r="E16" s="10">
        <f>D16-D15</f>
        <v>4000</v>
      </c>
      <c r="F16" s="10">
        <f>D16/A16</f>
        <v>18900</v>
      </c>
      <c r="G16" s="10">
        <f t="shared" ref="G16:G23" si="2">A16*$H$13</f>
        <v>10950</v>
      </c>
      <c r="H16" s="10">
        <f>G16-G15</f>
        <v>10950</v>
      </c>
      <c r="I16" s="10">
        <f>G16-D16</f>
        <v>-7950</v>
      </c>
    </row>
    <row r="17" spans="1:9" x14ac:dyDescent="0.25">
      <c r="A17" s="1">
        <v>2</v>
      </c>
      <c r="B17" s="10">
        <f t="shared" si="0"/>
        <v>14900</v>
      </c>
      <c r="C17" s="10">
        <v>7000</v>
      </c>
      <c r="D17" s="10">
        <f t="shared" si="1"/>
        <v>21900</v>
      </c>
      <c r="E17" s="10">
        <f t="shared" ref="E17:E23" si="3">D17-D16</f>
        <v>3000</v>
      </c>
      <c r="F17" s="10">
        <f t="shared" ref="F17:F23" si="4">D17/A17</f>
        <v>10950</v>
      </c>
      <c r="G17" s="10">
        <f t="shared" si="2"/>
        <v>21900</v>
      </c>
      <c r="H17" s="10">
        <f t="shared" ref="H17:H23" si="5">G17-G16</f>
        <v>10950</v>
      </c>
      <c r="I17" s="10">
        <f t="shared" ref="I17:I23" si="6">G17-D17</f>
        <v>0</v>
      </c>
    </row>
    <row r="18" spans="1:9" x14ac:dyDescent="0.25">
      <c r="A18" s="1">
        <v>3</v>
      </c>
      <c r="B18" s="10">
        <f t="shared" si="0"/>
        <v>14900</v>
      </c>
      <c r="C18" s="10">
        <v>9000</v>
      </c>
      <c r="D18" s="10">
        <f t="shared" si="1"/>
        <v>23900</v>
      </c>
      <c r="E18" s="10">
        <f t="shared" si="3"/>
        <v>2000</v>
      </c>
      <c r="F18" s="10">
        <f t="shared" si="4"/>
        <v>7966.666666666667</v>
      </c>
      <c r="G18" s="10">
        <f t="shared" si="2"/>
        <v>32850</v>
      </c>
      <c r="H18" s="10">
        <f t="shared" si="5"/>
        <v>10950</v>
      </c>
      <c r="I18" s="10">
        <f t="shared" si="6"/>
        <v>8950</v>
      </c>
    </row>
    <row r="19" spans="1:9" x14ac:dyDescent="0.25">
      <c r="A19" s="1">
        <v>4</v>
      </c>
      <c r="B19" s="10">
        <f t="shared" si="0"/>
        <v>14900</v>
      </c>
      <c r="C19" s="10">
        <v>12000</v>
      </c>
      <c r="D19" s="10">
        <f t="shared" si="1"/>
        <v>26900</v>
      </c>
      <c r="E19" s="10">
        <f t="shared" si="3"/>
        <v>3000</v>
      </c>
      <c r="F19" s="10">
        <f t="shared" si="4"/>
        <v>6725</v>
      </c>
      <c r="G19" s="10">
        <f t="shared" si="2"/>
        <v>43800</v>
      </c>
      <c r="H19" s="10">
        <f t="shared" si="5"/>
        <v>10950</v>
      </c>
      <c r="I19" s="10">
        <f t="shared" si="6"/>
        <v>16900</v>
      </c>
    </row>
    <row r="20" spans="1:9" x14ac:dyDescent="0.25">
      <c r="A20" s="1">
        <v>5</v>
      </c>
      <c r="B20" s="10">
        <f t="shared" si="0"/>
        <v>14900</v>
      </c>
      <c r="C20" s="10">
        <v>16000</v>
      </c>
      <c r="D20" s="10">
        <f t="shared" si="1"/>
        <v>30900</v>
      </c>
      <c r="E20" s="10">
        <f t="shared" si="3"/>
        <v>4000</v>
      </c>
      <c r="F20" s="10">
        <f t="shared" si="4"/>
        <v>6180</v>
      </c>
      <c r="G20" s="10">
        <f t="shared" si="2"/>
        <v>54750</v>
      </c>
      <c r="H20" s="10">
        <f t="shared" si="5"/>
        <v>10950</v>
      </c>
      <c r="I20" s="10">
        <f t="shared" si="6"/>
        <v>23850</v>
      </c>
    </row>
    <row r="21" spans="1:9" x14ac:dyDescent="0.25">
      <c r="A21" s="1">
        <v>6</v>
      </c>
      <c r="B21" s="10">
        <f t="shared" si="0"/>
        <v>14900</v>
      </c>
      <c r="C21" s="10">
        <v>23000</v>
      </c>
      <c r="D21" s="10">
        <f t="shared" si="1"/>
        <v>37900</v>
      </c>
      <c r="E21" s="10">
        <f t="shared" si="3"/>
        <v>7000</v>
      </c>
      <c r="F21" s="10">
        <f t="shared" si="4"/>
        <v>6316.666666666667</v>
      </c>
      <c r="G21" s="10">
        <f t="shared" si="2"/>
        <v>65700</v>
      </c>
      <c r="H21" s="10">
        <f t="shared" si="5"/>
        <v>10950</v>
      </c>
      <c r="I21" s="10">
        <f t="shared" si="6"/>
        <v>27800</v>
      </c>
    </row>
    <row r="22" spans="1:9" x14ac:dyDescent="0.25">
      <c r="A22" s="1">
        <v>7</v>
      </c>
      <c r="B22" s="10">
        <f t="shared" si="0"/>
        <v>14900</v>
      </c>
      <c r="C22" s="10">
        <v>33950</v>
      </c>
      <c r="D22" s="10">
        <f t="shared" si="1"/>
        <v>48850</v>
      </c>
      <c r="E22" s="10">
        <f t="shared" si="3"/>
        <v>10950</v>
      </c>
      <c r="F22" s="10">
        <f t="shared" si="4"/>
        <v>6978.5714285714284</v>
      </c>
      <c r="G22" s="10">
        <f t="shared" si="2"/>
        <v>76650</v>
      </c>
      <c r="H22" s="10">
        <f t="shared" si="5"/>
        <v>10950</v>
      </c>
      <c r="I22" s="10">
        <f t="shared" si="6"/>
        <v>27800</v>
      </c>
    </row>
    <row r="23" spans="1:9" x14ac:dyDescent="0.25">
      <c r="A23" s="1">
        <v>8</v>
      </c>
      <c r="B23" s="11">
        <f t="shared" si="0"/>
        <v>14900</v>
      </c>
      <c r="C23" s="11">
        <v>50950</v>
      </c>
      <c r="D23" s="11">
        <f t="shared" si="1"/>
        <v>65850</v>
      </c>
      <c r="E23" s="11">
        <f t="shared" si="3"/>
        <v>17000</v>
      </c>
      <c r="F23" s="11">
        <f t="shared" si="4"/>
        <v>8231.25</v>
      </c>
      <c r="G23" s="11">
        <f t="shared" si="2"/>
        <v>87600</v>
      </c>
      <c r="H23" s="11">
        <f t="shared" si="5"/>
        <v>10950</v>
      </c>
      <c r="I23" s="11">
        <f t="shared" si="6"/>
        <v>21750</v>
      </c>
    </row>
    <row r="24" spans="1:9" x14ac:dyDescent="0.25">
      <c r="A24" t="s">
        <v>22</v>
      </c>
    </row>
    <row r="25" spans="1:9" x14ac:dyDescent="0.25">
      <c r="A25" t="s">
        <v>23</v>
      </c>
    </row>
    <row r="43" spans="1:1" x14ac:dyDescent="0.25">
      <c r="A43" t="s">
        <v>24</v>
      </c>
    </row>
    <row r="44" spans="1:1" x14ac:dyDescent="0.25">
      <c r="A44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Hernan Rodriguez Ruiz Diaz</cp:lastModifiedBy>
  <dcterms:created xsi:type="dcterms:W3CDTF">2018-09-24T16:11:30Z</dcterms:created>
  <dcterms:modified xsi:type="dcterms:W3CDTF">2020-04-19T21:28:40Z</dcterms:modified>
</cp:coreProperties>
</file>