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herna\Desktop\"/>
    </mc:Choice>
  </mc:AlternateContent>
  <xr:revisionPtr revIDLastSave="0" documentId="13_ncr:1_{0F64D371-C67D-4626-A83F-6C6C7F672535}" xr6:coauthVersionLast="45" xr6:coauthVersionMax="45" xr10:uidLastSave="{00000000-0000-0000-0000-000000000000}"/>
  <bookViews>
    <workbookView xWindow="-120" yWindow="-120" windowWidth="29040" windowHeight="15840" activeTab="1" xr2:uid="{00000000-000D-0000-FFFF-FFFF00000000}"/>
  </bookViews>
  <sheets>
    <sheet name="Práctica" sheetId="1" r:id="rId1"/>
    <sheet name="Teorí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4" i="1" l="1"/>
  <c r="E74" i="1"/>
  <c r="F74" i="1"/>
  <c r="G74" i="1"/>
  <c r="H74" i="1"/>
  <c r="I74" i="1"/>
  <c r="J74" i="1"/>
  <c r="K74" i="1"/>
  <c r="L74" i="1"/>
  <c r="M74" i="1"/>
  <c r="C74" i="1"/>
  <c r="D72" i="1"/>
  <c r="E72" i="1"/>
  <c r="F72" i="1"/>
  <c r="G72" i="1"/>
  <c r="H72" i="1"/>
  <c r="I72" i="1"/>
  <c r="J72" i="1"/>
  <c r="K72" i="1"/>
  <c r="L72" i="1"/>
  <c r="M72" i="1"/>
  <c r="C72" i="1"/>
  <c r="G38" i="1"/>
  <c r="G39" i="1" s="1"/>
  <c r="G40" i="1"/>
  <c r="I6" i="1"/>
  <c r="I8" i="1" s="1"/>
  <c r="J10" i="1"/>
  <c r="K10" i="1"/>
  <c r="L10" i="1"/>
  <c r="I10" i="1"/>
  <c r="J8" i="1"/>
  <c r="K8" i="1"/>
  <c r="L8" i="1"/>
  <c r="J6" i="1"/>
  <c r="K6" i="1"/>
  <c r="L6" i="1"/>
</calcChain>
</file>

<file path=xl/sharedStrings.xml><?xml version="1.0" encoding="utf-8"?>
<sst xmlns="http://schemas.openxmlformats.org/spreadsheetml/2006/main" count="167" uniqueCount="122">
  <si>
    <t>Segundo parcial de Economía y Organización de la Producción 08/06/2020.</t>
  </si>
  <si>
    <t>Período</t>
  </si>
  <si>
    <t>Proyecto A</t>
  </si>
  <si>
    <t>Proyecto B</t>
  </si>
  <si>
    <t>Proyecto C</t>
  </si>
  <si>
    <t>Proyecto D</t>
  </si>
  <si>
    <t>Tabla 1</t>
  </si>
  <si>
    <t>VAN A</t>
  </si>
  <si>
    <t>VAN B</t>
  </si>
  <si>
    <t>VAN C</t>
  </si>
  <si>
    <t>VAN D</t>
  </si>
  <si>
    <t xml:space="preserve">    a) ¿Cuál o cuáles proyectos elegiría según VAN? Justifique</t>
  </si>
  <si>
    <t xml:space="preserve">    b) ¿Cuál o cuáles proyectos elegiría según método Tir? Justifique</t>
  </si>
  <si>
    <t xml:space="preserve">    c) ¿Cuál o cuáles proyectos elegiría definitivamente teniendo en cuenta ambos métodos? Justifique</t>
  </si>
  <si>
    <t xml:space="preserve">    d) ¿Qué proyecto elegiría, tanto por VAN como por TIR, si los 4 fueran mutuamente excluyentes?</t>
  </si>
  <si>
    <t>Amortizaciones</t>
  </si>
  <si>
    <t>Gastos pagados en efectivo</t>
  </si>
  <si>
    <t>Ventas cobradas en efectivo</t>
  </si>
  <si>
    <t>Alquileres cobrados en efectivo</t>
  </si>
  <si>
    <t>Actividad</t>
  </si>
  <si>
    <t>Predecesor</t>
  </si>
  <si>
    <t>Períodos de duración</t>
  </si>
  <si>
    <t>A</t>
  </si>
  <si>
    <t xml:space="preserve">         -</t>
  </si>
  <si>
    <t>B</t>
  </si>
  <si>
    <t>C</t>
  </si>
  <si>
    <t>D</t>
  </si>
  <si>
    <t>E</t>
  </si>
  <si>
    <t>F</t>
  </si>
  <si>
    <t>B,D</t>
  </si>
  <si>
    <t>G</t>
  </si>
  <si>
    <t>E,F</t>
  </si>
  <si>
    <t>H</t>
  </si>
  <si>
    <t>b) Complete la siguiente tabla de actividades y períodos, realizando el diagrama de Gantt, indicando con color el CC.</t>
  </si>
  <si>
    <t xml:space="preserve">A </t>
  </si>
  <si>
    <t>Costo por período</t>
  </si>
  <si>
    <t>Ingresos</t>
  </si>
  <si>
    <t>Costos</t>
  </si>
  <si>
    <t>Flujos de caja netos</t>
  </si>
  <si>
    <t>Costos Ajustados</t>
  </si>
  <si>
    <t>Nuevo flujo de fondos</t>
  </si>
  <si>
    <t>c) Termine de completar los 4 ultimos renglones de la tabla anterior, utilizando holguras para optimizar los flujos de caja.</t>
  </si>
  <si>
    <t xml:space="preserve">1) Usted presenta un proyecto a sus directores y les demuestra que al final del 1° año obtendrá unas ganancias netas por U$S 50.000. </t>
  </si>
  <si>
    <t xml:space="preserve">¿Cree que les parecerá aceptable su proyecto? Justifique su respuesta. </t>
  </si>
  <si>
    <t>3) Usted debe analizar un proyecto de inversión por el método de la TIR. El mismo será financieramente viable si la TIR es:</t>
  </si>
  <si>
    <t>a) mayor que cero.</t>
  </si>
  <si>
    <t>b) igual que cero.</t>
  </si>
  <si>
    <t>4) Usted debe analizar un proyecto de inversión por el método del VAN. El mismo será financieramente viable si el VAN es:</t>
  </si>
  <si>
    <t>a) aumenta.</t>
  </si>
  <si>
    <t>b) disminuye.</t>
  </si>
  <si>
    <t>c) menor que cero.</t>
  </si>
  <si>
    <t>d) mayor que la inversión.</t>
  </si>
  <si>
    <t>e) Ninguna de las anteriores.</t>
  </si>
  <si>
    <t>c) no varía.</t>
  </si>
  <si>
    <t>d) mayor que la tasa de descuento.</t>
  </si>
  <si>
    <t>2) Describa una característica de un cuello de botella (de un proceso) para ser identificado como tal.</t>
  </si>
  <si>
    <t>b) Una mayor TIR.</t>
  </si>
  <si>
    <t>c) Una mayor tasa de descuento.</t>
  </si>
  <si>
    <r>
      <t xml:space="preserve">e) Las opciones </t>
    </r>
    <r>
      <rPr>
        <i/>
        <sz val="11"/>
        <color theme="1"/>
        <rFont val="Calibri"/>
        <family val="2"/>
        <scheme val="minor"/>
      </rPr>
      <t>a</t>
    </r>
    <r>
      <rPr>
        <sz val="11"/>
        <color theme="1"/>
        <rFont val="Calibri"/>
        <family val="2"/>
        <scheme val="minor"/>
      </rPr>
      <t xml:space="preserve"> y </t>
    </r>
    <r>
      <rPr>
        <i/>
        <sz val="11"/>
        <color theme="1"/>
        <rFont val="Calibri"/>
        <family val="2"/>
        <scheme val="minor"/>
      </rPr>
      <t>b</t>
    </r>
    <r>
      <rPr>
        <sz val="11"/>
        <color theme="1"/>
        <rFont val="Calibri"/>
        <family val="2"/>
        <scheme val="minor"/>
      </rPr>
      <t xml:space="preserve"> juntas.</t>
    </r>
  </si>
  <si>
    <t xml:space="preserve">7) El siguiente enlace muestra someramente el proceso productivo de unos coagulómetros: </t>
  </si>
  <si>
    <t>a) Realice el diagrama de flujo de proceso y el diagrama SIPOC.</t>
  </si>
  <si>
    <t>https://youtu.be/QFAgLbLLXnE?t=245</t>
  </si>
  <si>
    <t>Nota: A los efectos del examen, el enlace inicia en el momento 4:05 del video. (Antes es todo presentación).</t>
  </si>
  <si>
    <t>Puntaje</t>
  </si>
  <si>
    <t>5 puntos</t>
  </si>
  <si>
    <t>Cuestionario:</t>
  </si>
  <si>
    <t>6) Cuando una empresa analiza la inversión en proyectos con mayor riesgo, deberá considerar:</t>
  </si>
  <si>
    <t>a) Un mayor VAN</t>
  </si>
  <si>
    <t>d) Ninguna de las tres anteriores.</t>
  </si>
  <si>
    <t>d) cambia el flujo de caja.</t>
  </si>
  <si>
    <t>5) Cuando una tasa de descuento disminuye, la TIR de un proyecto...:</t>
  </si>
  <si>
    <t>1) Complete la siguiente tabla 1, calculando cada VAN (tomando una tasa de referencia requerida por el inversor de 17 %) y Tir de cada uno de los proyectos de inversión según cada DFC</t>
  </si>
  <si>
    <t>8p</t>
  </si>
  <si>
    <t>Tir A</t>
  </si>
  <si>
    <t>Tir B</t>
  </si>
  <si>
    <t>Tir C</t>
  </si>
  <si>
    <t>Tir D</t>
  </si>
  <si>
    <t>2) Suponiendo que los 4 proyectos del punto anterior son independientes, y se cuenta con un monto a invertir total y límite de $ 350.000:</t>
  </si>
  <si>
    <t>3) Un proyecto de inversión puede tener uno o varios flujos de fondos negativos, lo cual haría que indefectiblemente el proyecto no sea viable por VAN:</t>
  </si>
  <si>
    <r>
      <t xml:space="preserve">4) Al calcular un flujo de fondos para un período determinado dentro de un proyecto de inversión: ¿qué items </t>
    </r>
    <r>
      <rPr>
        <b/>
        <sz val="11"/>
        <color rgb="FFFF0000"/>
        <rFont val="Calibri"/>
        <family val="2"/>
        <scheme val="minor"/>
      </rPr>
      <t>se ajustan al final</t>
    </r>
    <r>
      <rPr>
        <b/>
        <sz val="11"/>
        <color theme="1"/>
        <rFont val="Calibri"/>
        <family val="2"/>
        <scheme val="minor"/>
      </rPr>
      <t>, que impliquen o no salidas de dinero ? Seleccione opción u opciones correctas con x:</t>
    </r>
  </si>
  <si>
    <t>Ventas a crédito (=cuentas a cobrar)</t>
  </si>
  <si>
    <t>Compras a crédito(=cuentas a pagar))</t>
  </si>
  <si>
    <t>Cuestionario</t>
  </si>
  <si>
    <t>2 puntos</t>
  </si>
  <si>
    <t>3 puntos</t>
  </si>
  <si>
    <t>(Verdadero o Falso)</t>
  </si>
  <si>
    <t>6 puntos</t>
  </si>
  <si>
    <t>6) a) Realice el diagrama de camino crítico para el siguiente plan de actividades de un proyecto (realícelo manuscrito o digital pegando luego la imagen en la planilla):</t>
  </si>
  <si>
    <t xml:space="preserve">5) Un cliente compra un TV por $ 10.000 (precio de contado) y le ofrecen pagarlo en 4 cuotas mensuales de $ 3.000; si la inflación mensual es de 8,50 %: </t>
  </si>
  <si>
    <t>¿Le conviene más compralo de contado o financiar? Realice lo cálculos pertinentes.</t>
  </si>
  <si>
    <t>7 puntos</t>
  </si>
  <si>
    <t>8 puntos</t>
  </si>
  <si>
    <t>12 puntos</t>
  </si>
  <si>
    <t>20 puntos</t>
  </si>
  <si>
    <t>b) ¿Cuántas etapas de inspección distingue en el video?</t>
  </si>
  <si>
    <t>Tasa</t>
  </si>
  <si>
    <t>VAFCDII B</t>
  </si>
  <si>
    <t>VAFCDII C</t>
  </si>
  <si>
    <t>VAFCDII D</t>
  </si>
  <si>
    <t>Se elegirían los proyectos B y C nuevamente porque son los que registran los mayores números de TIR en forma conjunta. AL ser ambos proyectos de inversión, es conveniente que el TIR sea alto.</t>
  </si>
  <si>
    <t>Se tomarían el proyecto B y C debido a que su combinación (permitida por el límite) es que que resulta en el mayor VAN de todas las demas combinaciones posibles.</t>
  </si>
  <si>
    <t>Nuevamente se eligirían los proyectos B y C, porque ambos destacan en los dos criterios.</t>
  </si>
  <si>
    <t>Se elegiría el proyecto B, ya que registra el mayor VAN y el mayor TIR de todos los demás proyectos de inversión.</t>
  </si>
  <si>
    <t>X</t>
  </si>
  <si>
    <t>VAN</t>
  </si>
  <si>
    <t>TIR</t>
  </si>
  <si>
    <t>VAFCDII* A</t>
  </si>
  <si>
    <t>*VA de Flujos de caja después de la inversión inicial</t>
  </si>
  <si>
    <t>VAFCDFI*</t>
  </si>
  <si>
    <t>* VA de los flujos de caja después de la financiación inicial</t>
  </si>
  <si>
    <t>Desde el punto de vista del cliente, le es conveniente, debido a que el VAN del proyecto de financiación es positivo, lo que resulta en una operación conveniente para él, ya que los valores de las cuotas se descuentan lo suficiente para que sean menor que el precio contado. Desde el punto de vista del TIR, podemos ver que la tasa de inflación es mayor que el TIR, por lo que, por ser un proyecto de financiación, también resulta conveniente.</t>
  </si>
  <si>
    <t>CC</t>
  </si>
  <si>
    <t>Flechas: Holgura</t>
  </si>
  <si>
    <t>CAMBIO</t>
  </si>
  <si>
    <t>x</t>
  </si>
  <si>
    <t>En principio, si consideramos métodos estáticos, podemos decir que el proyecto viable porque tenemos un flujo neto positivo al finalizar el periodo. Sin embargo, ya que no contamos con la tasa de descuento durante el año, no podríamos utilizar los métodos dinámicos. Por lo tanto, es incierto el resultado del proyecto.</t>
  </si>
  <si>
    <t>Aclaración: Se toma ganancia neta como el flujo neto contanto la inversión incial</t>
  </si>
  <si>
    <t>Rodríguez Ruiz Díaz Hernán</t>
  </si>
  <si>
    <t>Se detectaron 4 lugares de inspección, marcadas en el diagrama de procesos</t>
  </si>
  <si>
    <t xml:space="preserve">Faltarían los límites de Entradas y salidas entre entrada y proceso, y salida y proceso respectivamente. </t>
  </si>
  <si>
    <t>Una de los síntomas de un cuello de botella es la acumulación de subproductos en la etapa de entrada del cuello de botella. Esto es debido a la caraterística principal de un cuello de botella es que la sobrecarga.</t>
  </si>
  <si>
    <t xml:space="preserve">Falta:
Equipos como Hornos, cámaras, equipo de celigrafía, entre otros
Los operarios de cada maquina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</si>
</sst>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 #,##0.00;[Red]\-&quot;$&quot;\ #,##0.00"/>
    <numFmt numFmtId="44" formatCode="_-&quot;$&quot;\ * #,##0.00_-;\-&quot;$&quot;\ * #,##0.00_-;_-&quot;$&quot;\ *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8" tint="-0.249977111117893"/>
      <name val="Calibri"/>
      <family val="2"/>
      <scheme val="minor"/>
    </font>
    <font>
      <i/>
      <sz val="11"/>
      <color theme="1"/>
      <name val="Calibri"/>
      <family val="2"/>
      <scheme val="minor"/>
    </font>
    <font>
      <b/>
      <sz val="12"/>
      <color theme="1"/>
      <name val="Calibri"/>
      <family val="2"/>
      <scheme val="minor"/>
    </font>
    <font>
      <b/>
      <sz val="11"/>
      <color rgb="FFFF0000"/>
      <name val="Calibri"/>
      <family val="2"/>
      <scheme val="minor"/>
    </font>
    <font>
      <b/>
      <sz val="11"/>
      <name val="Calibri"/>
      <family val="2"/>
      <scheme val="minor"/>
    </font>
    <font>
      <b/>
      <i/>
      <sz val="11"/>
      <color theme="1"/>
      <name val="Calibri"/>
      <family val="2"/>
      <scheme val="minor"/>
    </font>
    <font>
      <u/>
      <sz val="11"/>
      <color theme="10"/>
      <name val="Calibri"/>
      <family val="2"/>
      <scheme val="minor"/>
    </font>
    <font>
      <i/>
      <sz val="10"/>
      <color rgb="FFFF0000"/>
      <name val="Calibri"/>
      <family val="2"/>
      <scheme val="minor"/>
    </font>
    <font>
      <sz val="11"/>
      <color theme="4" tint="-0.499984740745262"/>
      <name val="Calibri"/>
      <family val="2"/>
      <scheme val="minor"/>
    </font>
    <font>
      <sz val="8"/>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9" fillId="0" borderId="0" applyNumberFormat="0" applyFill="0" applyBorder="0" applyAlignment="0" applyProtection="0"/>
  </cellStyleXfs>
  <cellXfs count="52">
    <xf numFmtId="0" fontId="0" fillId="0" borderId="0" xfId="0"/>
    <xf numFmtId="0" fontId="2" fillId="0" borderId="0" xfId="0" applyFont="1"/>
    <xf numFmtId="0" fontId="3" fillId="0" borderId="0" xfId="0" applyFont="1"/>
    <xf numFmtId="0" fontId="2" fillId="0" borderId="1" xfId="0" applyFont="1" applyBorder="1" applyAlignment="1">
      <alignment horizontal="center"/>
    </xf>
    <xf numFmtId="0" fontId="0" fillId="0" borderId="1" xfId="0" applyBorder="1" applyAlignment="1">
      <alignment horizontal="center"/>
    </xf>
    <xf numFmtId="0" fontId="0" fillId="0" borderId="1" xfId="0" applyBorder="1"/>
    <xf numFmtId="0" fontId="4" fillId="0" borderId="0" xfId="0" applyFont="1" applyAlignment="1">
      <alignment horizontal="right"/>
    </xf>
    <xf numFmtId="9" fontId="0" fillId="0" borderId="1" xfId="0" applyNumberFormat="1" applyBorder="1"/>
    <xf numFmtId="0" fontId="5" fillId="0" borderId="0" xfId="0" applyFont="1"/>
    <xf numFmtId="0" fontId="0" fillId="0" borderId="2" xfId="0" applyBorder="1"/>
    <xf numFmtId="0" fontId="0" fillId="0" borderId="3" xfId="0" applyBorder="1"/>
    <xf numFmtId="0" fontId="0" fillId="0" borderId="4" xfId="0" applyBorder="1"/>
    <xf numFmtId="9" fontId="0" fillId="0" borderId="0" xfId="0" applyNumberFormat="1"/>
    <xf numFmtId="0" fontId="7" fillId="3" borderId="1" xfId="0" applyFont="1" applyFill="1" applyBorder="1" applyAlignment="1">
      <alignment horizontal="center" vertical="top" wrapText="1"/>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wrapText="1"/>
    </xf>
    <xf numFmtId="44" fontId="0" fillId="0" borderId="1" xfId="1" applyFont="1" applyBorder="1"/>
    <xf numFmtId="0" fontId="0" fillId="2" borderId="1" xfId="0" applyFill="1" applyBorder="1"/>
    <xf numFmtId="44" fontId="2" fillId="0" borderId="1" xfId="1" applyFont="1" applyBorder="1"/>
    <xf numFmtId="0" fontId="2" fillId="5" borderId="1" xfId="0" applyFont="1" applyFill="1" applyBorder="1" applyAlignment="1">
      <alignment horizontal="center" wrapText="1"/>
    </xf>
    <xf numFmtId="44" fontId="2" fillId="6" borderId="1" xfId="1" applyFont="1" applyFill="1" applyBorder="1"/>
    <xf numFmtId="0" fontId="0" fillId="0" borderId="0" xfId="0" applyAlignment="1">
      <alignment horizontal="left" vertical="center" indent="4"/>
    </xf>
    <xf numFmtId="0" fontId="0" fillId="0" borderId="0" xfId="0" applyAlignment="1">
      <alignment horizontal="left" indent="2"/>
    </xf>
    <xf numFmtId="0" fontId="2" fillId="0" borderId="1" xfId="0" applyFont="1" applyBorder="1" applyAlignment="1">
      <alignment horizontal="center" vertical="center"/>
    </xf>
    <xf numFmtId="0" fontId="0" fillId="0" borderId="0" xfId="0" applyAlignment="1">
      <alignment horizontal="left"/>
    </xf>
    <xf numFmtId="0" fontId="9" fillId="0" borderId="0" xfId="2"/>
    <xf numFmtId="0" fontId="10" fillId="0" borderId="0" xfId="0" applyFont="1"/>
    <xf numFmtId="0" fontId="11" fillId="0" borderId="0" xfId="0" applyFont="1"/>
    <xf numFmtId="0" fontId="2" fillId="0" borderId="1" xfId="0" applyFont="1" applyBorder="1" applyAlignment="1">
      <alignment horizontal="center" wrapText="1"/>
    </xf>
    <xf numFmtId="0" fontId="0" fillId="0" borderId="0" xfId="0" applyAlignment="1">
      <alignment horizontal="center" wrapText="1"/>
    </xf>
    <xf numFmtId="0" fontId="0" fillId="0" borderId="1" xfId="0" applyBorder="1" applyAlignment="1">
      <alignment horizontal="right"/>
    </xf>
    <xf numFmtId="8" fontId="0" fillId="0" borderId="1" xfId="0" applyNumberFormat="1" applyBorder="1"/>
    <xf numFmtId="0" fontId="0" fillId="0" borderId="0" xfId="0" applyAlignment="1">
      <alignment horizontal="right"/>
    </xf>
    <xf numFmtId="0" fontId="2" fillId="0" borderId="0" xfId="0" applyFont="1" applyAlignment="1">
      <alignment horizontal="center"/>
    </xf>
    <xf numFmtId="0" fontId="10" fillId="0" borderId="0" xfId="0" applyFont="1" applyAlignment="1">
      <alignment horizontal="center"/>
    </xf>
    <xf numFmtId="0" fontId="8" fillId="0" borderId="0" xfId="0" applyFont="1"/>
    <xf numFmtId="8" fontId="0" fillId="0" borderId="0" xfId="0" applyNumberFormat="1"/>
    <xf numFmtId="0" fontId="0" fillId="0" borderId="0" xfId="0" applyAlignment="1">
      <alignment wrapText="1"/>
    </xf>
    <xf numFmtId="0" fontId="0" fillId="0" borderId="0" xfId="0" applyAlignment="1">
      <alignment vertical="top" wrapText="1"/>
    </xf>
    <xf numFmtId="0" fontId="7" fillId="7" borderId="0" xfId="0" applyFont="1" applyFill="1"/>
    <xf numFmtId="10" fontId="0" fillId="0" borderId="0" xfId="0" applyNumberFormat="1"/>
    <xf numFmtId="0" fontId="0" fillId="0" borderId="0" xfId="0" applyAlignment="1">
      <alignment horizontal="center" wrapText="1"/>
    </xf>
    <xf numFmtId="0" fontId="0" fillId="7" borderId="1" xfId="0" quotePrefix="1" applyFill="1" applyBorder="1"/>
    <xf numFmtId="0" fontId="0" fillId="7" borderId="1" xfId="0" applyFill="1" applyBorder="1"/>
    <xf numFmtId="0" fontId="0" fillId="7" borderId="0" xfId="0" applyFill="1" applyBorder="1" applyAlignment="1">
      <alignment horizontal="center"/>
    </xf>
    <xf numFmtId="0" fontId="0" fillId="8" borderId="1" xfId="0" applyFill="1" applyBorder="1"/>
    <xf numFmtId="0" fontId="0" fillId="0" borderId="1" xfId="0" applyFill="1" applyBorder="1"/>
    <xf numFmtId="0" fontId="0" fillId="9" borderId="1" xfId="0" applyFill="1" applyBorder="1"/>
    <xf numFmtId="0" fontId="0" fillId="9" borderId="0" xfId="0" applyFill="1"/>
    <xf numFmtId="0" fontId="0" fillId="0" borderId="0" xfId="0" applyAlignment="1">
      <alignment horizontal="center" vertical="top" wrapText="1"/>
    </xf>
    <xf numFmtId="0" fontId="0" fillId="0" borderId="0" xfId="0" applyAlignment="1">
      <alignment horizontal="left" vertical="top" wrapText="1"/>
    </xf>
  </cellXfs>
  <cellStyles count="3">
    <cellStyle name="Hipervínculo" xfId="2" builtinId="8"/>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482951</xdr:colOff>
      <xdr:row>36</xdr:row>
      <xdr:rowOff>163495</xdr:rowOff>
    </xdr:from>
    <xdr:to>
      <xdr:col>20</xdr:col>
      <xdr:colOff>582706</xdr:colOff>
      <xdr:row>59</xdr:row>
      <xdr:rowOff>1</xdr:rowOff>
    </xdr:to>
    <xdr:pic>
      <xdr:nvPicPr>
        <xdr:cNvPr id="5" name="Imagen 4">
          <a:extLst>
            <a:ext uri="{FF2B5EF4-FFF2-40B4-BE49-F238E27FC236}">
              <a16:creationId xmlns:a16="http://schemas.microsoft.com/office/drawing/2014/main" id="{26E7F1A1-408A-4E33-9E08-926F7C78CA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48510" y="8074848"/>
          <a:ext cx="8033520" cy="4677447"/>
        </a:xfrm>
        <a:prstGeom prst="rect">
          <a:avLst/>
        </a:prstGeom>
      </xdr:spPr>
    </xdr:pic>
    <xdr:clientData/>
  </xdr:twoCellAnchor>
  <xdr:twoCellAnchor>
    <xdr:from>
      <xdr:col>3</xdr:col>
      <xdr:colOff>869674</xdr:colOff>
      <xdr:row>62</xdr:row>
      <xdr:rowOff>215348</xdr:rowOff>
    </xdr:from>
    <xdr:to>
      <xdr:col>8</xdr:col>
      <xdr:colOff>969065</xdr:colOff>
      <xdr:row>62</xdr:row>
      <xdr:rowOff>215350</xdr:rowOff>
    </xdr:to>
    <xdr:cxnSp macro="">
      <xdr:nvCxnSpPr>
        <xdr:cNvPr id="7" name="Conector recto de flecha 6">
          <a:extLst>
            <a:ext uri="{FF2B5EF4-FFF2-40B4-BE49-F238E27FC236}">
              <a16:creationId xmlns:a16="http://schemas.microsoft.com/office/drawing/2014/main" id="{7352CDFF-67AE-4FD9-A1EA-3AD2146C0D42}"/>
            </a:ext>
          </a:extLst>
        </xdr:cNvPr>
        <xdr:cNvCxnSpPr/>
      </xdr:nvCxnSpPr>
      <xdr:spPr>
        <a:xfrm flipV="1">
          <a:off x="3122544" y="13542065"/>
          <a:ext cx="5044108" cy="2"/>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63</xdr:row>
      <xdr:rowOff>74544</xdr:rowOff>
    </xdr:from>
    <xdr:to>
      <xdr:col>6</xdr:col>
      <xdr:colOff>1018761</xdr:colOff>
      <xdr:row>63</xdr:row>
      <xdr:rowOff>82827</xdr:rowOff>
    </xdr:to>
    <xdr:cxnSp macro="">
      <xdr:nvCxnSpPr>
        <xdr:cNvPr id="10" name="Conector recto de flecha 9">
          <a:extLst>
            <a:ext uri="{FF2B5EF4-FFF2-40B4-BE49-F238E27FC236}">
              <a16:creationId xmlns:a16="http://schemas.microsoft.com/office/drawing/2014/main" id="{0710071B-1F49-4AD4-9CA0-D79E4D25E15B}"/>
            </a:ext>
          </a:extLst>
        </xdr:cNvPr>
        <xdr:cNvCxnSpPr/>
      </xdr:nvCxnSpPr>
      <xdr:spPr>
        <a:xfrm flipV="1">
          <a:off x="4108174" y="13823674"/>
          <a:ext cx="2095500" cy="8283"/>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11595</xdr:colOff>
      <xdr:row>65</xdr:row>
      <xdr:rowOff>91109</xdr:rowOff>
    </xdr:from>
    <xdr:to>
      <xdr:col>9</xdr:col>
      <xdr:colOff>795131</xdr:colOff>
      <xdr:row>65</xdr:row>
      <xdr:rowOff>94424</xdr:rowOff>
    </xdr:to>
    <xdr:cxnSp macro="">
      <xdr:nvCxnSpPr>
        <xdr:cNvPr id="13" name="Conector recto de flecha 12">
          <a:extLst>
            <a:ext uri="{FF2B5EF4-FFF2-40B4-BE49-F238E27FC236}">
              <a16:creationId xmlns:a16="http://schemas.microsoft.com/office/drawing/2014/main" id="{6543E1CA-5890-41BA-9019-98B838A0DDD7}"/>
            </a:ext>
          </a:extLst>
        </xdr:cNvPr>
        <xdr:cNvCxnSpPr/>
      </xdr:nvCxnSpPr>
      <xdr:spPr>
        <a:xfrm flipV="1">
          <a:off x="7209182" y="14221239"/>
          <a:ext cx="1794014" cy="331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476250</xdr:colOff>
      <xdr:row>48</xdr:row>
      <xdr:rowOff>123825</xdr:rowOff>
    </xdr:from>
    <xdr:to>
      <xdr:col>11</xdr:col>
      <xdr:colOff>152400</xdr:colOff>
      <xdr:row>77</xdr:row>
      <xdr:rowOff>106514</xdr:rowOff>
    </xdr:to>
    <xdr:pic>
      <xdr:nvPicPr>
        <xdr:cNvPr id="3" name="Imagen 2">
          <a:extLst>
            <a:ext uri="{FF2B5EF4-FFF2-40B4-BE49-F238E27FC236}">
              <a16:creationId xmlns:a16="http://schemas.microsoft.com/office/drawing/2014/main" id="{1E6A94C8-55DC-4DB8-B221-5F4D74A863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9650" y="9572625"/>
          <a:ext cx="7296150" cy="5507189"/>
        </a:xfrm>
        <a:prstGeom prst="rect">
          <a:avLst/>
        </a:prstGeom>
      </xdr:spPr>
    </xdr:pic>
    <xdr:clientData/>
  </xdr:twoCellAnchor>
  <xdr:twoCellAnchor editAs="oneCell">
    <xdr:from>
      <xdr:col>0</xdr:col>
      <xdr:colOff>0</xdr:colOff>
      <xdr:row>81</xdr:row>
      <xdr:rowOff>133350</xdr:rowOff>
    </xdr:from>
    <xdr:to>
      <xdr:col>13</xdr:col>
      <xdr:colOff>381000</xdr:colOff>
      <xdr:row>93</xdr:row>
      <xdr:rowOff>23116</xdr:rowOff>
    </xdr:to>
    <xdr:pic>
      <xdr:nvPicPr>
        <xdr:cNvPr id="5" name="Imagen 4">
          <a:extLst>
            <a:ext uri="{FF2B5EF4-FFF2-40B4-BE49-F238E27FC236}">
              <a16:creationId xmlns:a16="http://schemas.microsoft.com/office/drawing/2014/main" id="{C98A8BB8-6827-489D-8B2A-B2F82C6F65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5868650"/>
          <a:ext cx="10058400" cy="217576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youtu.be/QFAgLbLLXnE?t=2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7"/>
  <sheetViews>
    <sheetView zoomScale="85" zoomScaleNormal="85" workbookViewId="0">
      <selection activeCell="M16" sqref="M16"/>
    </sheetView>
  </sheetViews>
  <sheetFormatPr baseColWidth="10" defaultRowHeight="15" x14ac:dyDescent="0.25"/>
  <cols>
    <col min="1" max="1" width="7.85546875" customWidth="1"/>
    <col min="3" max="3" width="14.5703125" customWidth="1"/>
    <col min="4" max="4" width="13.5703125" customWidth="1"/>
    <col min="5" max="5" width="14.28515625" customWidth="1"/>
    <col min="6" max="6" width="16.140625" customWidth="1"/>
    <col min="7" max="7" width="15.7109375" customWidth="1"/>
    <col min="8" max="8" width="14.42578125" customWidth="1"/>
    <col min="9" max="9" width="15.140625" customWidth="1"/>
    <col min="10" max="10" width="12.5703125" customWidth="1"/>
    <col min="11" max="11" width="13" customWidth="1"/>
    <col min="12" max="12" width="12.5703125" customWidth="1"/>
    <col min="13" max="13" width="13.42578125" customWidth="1"/>
  </cols>
  <sheetData>
    <row r="1" spans="1:17" x14ac:dyDescent="0.25">
      <c r="A1" s="1" t="s">
        <v>0</v>
      </c>
      <c r="B1" s="1"/>
      <c r="C1" s="1"/>
      <c r="D1" s="1"/>
      <c r="E1" s="1"/>
      <c r="F1" s="1"/>
      <c r="G1" s="1"/>
    </row>
    <row r="2" spans="1:17" x14ac:dyDescent="0.25">
      <c r="A2" s="1" t="s">
        <v>117</v>
      </c>
      <c r="B2" s="1"/>
      <c r="C2" s="1"/>
      <c r="D2" s="1"/>
      <c r="E2" s="1"/>
      <c r="F2" s="1"/>
      <c r="G2" s="1"/>
    </row>
    <row r="3" spans="1:17" x14ac:dyDescent="0.25">
      <c r="A3" s="35" t="s">
        <v>63</v>
      </c>
      <c r="B3" s="36" t="s">
        <v>82</v>
      </c>
      <c r="C3" s="1"/>
      <c r="D3" s="1"/>
      <c r="E3" s="1"/>
      <c r="F3" s="1"/>
      <c r="G3" s="1"/>
    </row>
    <row r="4" spans="1:17" x14ac:dyDescent="0.25">
      <c r="A4" s="27" t="s">
        <v>91</v>
      </c>
      <c r="B4" s="1" t="s">
        <v>71</v>
      </c>
      <c r="P4" s="2"/>
      <c r="Q4" s="28" t="s">
        <v>72</v>
      </c>
    </row>
    <row r="5" spans="1:17" x14ac:dyDescent="0.25">
      <c r="I5" t="s">
        <v>106</v>
      </c>
      <c r="J5" t="s">
        <v>96</v>
      </c>
      <c r="K5" t="s">
        <v>97</v>
      </c>
      <c r="L5" t="s">
        <v>98</v>
      </c>
      <c r="M5" t="s">
        <v>107</v>
      </c>
    </row>
    <row r="6" spans="1:17" x14ac:dyDescent="0.25">
      <c r="C6" s="3" t="s">
        <v>1</v>
      </c>
      <c r="D6" s="3" t="s">
        <v>2</v>
      </c>
      <c r="E6" s="3" t="s">
        <v>3</v>
      </c>
      <c r="F6" s="3" t="s">
        <v>4</v>
      </c>
      <c r="G6" s="29" t="s">
        <v>5</v>
      </c>
      <c r="H6" s="30"/>
      <c r="I6" s="37">
        <f>NPV($J$11,D8:D12)</f>
        <v>95957.296663056361</v>
      </c>
      <c r="J6" s="37">
        <f t="shared" ref="J6:L6" si="0">NPV($J$11,E8:E12)</f>
        <v>147904.01916936069</v>
      </c>
      <c r="K6" s="37">
        <f t="shared" si="0"/>
        <v>211822.12893439209</v>
      </c>
      <c r="L6" s="37">
        <f t="shared" si="0"/>
        <v>100564.47072397996</v>
      </c>
    </row>
    <row r="7" spans="1:17" x14ac:dyDescent="0.25">
      <c r="C7" s="4">
        <v>0</v>
      </c>
      <c r="D7" s="31">
        <v>-180000</v>
      </c>
      <c r="E7" s="31">
        <v>-140000</v>
      </c>
      <c r="F7" s="31">
        <v>-210000</v>
      </c>
      <c r="G7" s="5">
        <v>-100000</v>
      </c>
      <c r="H7" s="6" t="s">
        <v>6</v>
      </c>
      <c r="I7" s="3" t="s">
        <v>7</v>
      </c>
      <c r="J7" s="3" t="s">
        <v>8</v>
      </c>
      <c r="K7" s="3" t="s">
        <v>9</v>
      </c>
      <c r="L7" s="3" t="s">
        <v>10</v>
      </c>
    </row>
    <row r="8" spans="1:17" x14ac:dyDescent="0.25">
      <c r="C8" s="4">
        <v>1</v>
      </c>
      <c r="D8" s="31">
        <v>-2000</v>
      </c>
      <c r="E8" s="31">
        <v>30000</v>
      </c>
      <c r="F8" s="31">
        <v>50000</v>
      </c>
      <c r="G8" s="5">
        <v>30000</v>
      </c>
      <c r="I8" s="32">
        <f>D7+I6</f>
        <v>-84042.703336943639</v>
      </c>
      <c r="J8" s="32">
        <f t="shared" ref="J8:L8" si="1">E7+J6</f>
        <v>7904.0191693606903</v>
      </c>
      <c r="K8" s="32">
        <f t="shared" si="1"/>
        <v>1822.1289343920944</v>
      </c>
      <c r="L8" s="32">
        <f t="shared" si="1"/>
        <v>564.47072397996089</v>
      </c>
    </row>
    <row r="9" spans="1:17" x14ac:dyDescent="0.25">
      <c r="C9" s="4">
        <v>2</v>
      </c>
      <c r="D9" s="31">
        <v>-3000</v>
      </c>
      <c r="E9" s="31">
        <v>20000</v>
      </c>
      <c r="F9" s="31">
        <v>50000</v>
      </c>
      <c r="G9" s="5">
        <v>20000</v>
      </c>
      <c r="I9" s="4" t="s">
        <v>73</v>
      </c>
      <c r="J9" s="4" t="s">
        <v>74</v>
      </c>
      <c r="K9" s="4" t="s">
        <v>75</v>
      </c>
      <c r="L9" s="4" t="s">
        <v>76</v>
      </c>
    </row>
    <row r="10" spans="1:17" x14ac:dyDescent="0.25">
      <c r="C10" s="4">
        <v>3</v>
      </c>
      <c r="D10" s="31">
        <v>60000</v>
      </c>
      <c r="E10" s="31">
        <v>70000</v>
      </c>
      <c r="F10" s="31">
        <v>60000</v>
      </c>
      <c r="G10" s="5">
        <v>15000</v>
      </c>
      <c r="I10" s="7">
        <f>IRR(D7:D12)</f>
        <v>6.5058948733942579E-3</v>
      </c>
      <c r="J10" s="7">
        <f t="shared" ref="J10:L10" si="2">IRR(E7:E12)</f>
        <v>0.19033779320865096</v>
      </c>
      <c r="K10" s="7">
        <f t="shared" si="2"/>
        <v>0.17317016103499605</v>
      </c>
      <c r="L10" s="7">
        <f t="shared" si="2"/>
        <v>0.17199590578395463</v>
      </c>
    </row>
    <row r="11" spans="1:17" x14ac:dyDescent="0.25">
      <c r="C11" s="4">
        <v>4</v>
      </c>
      <c r="D11" s="31">
        <v>40000</v>
      </c>
      <c r="E11" s="31">
        <v>60000</v>
      </c>
      <c r="F11" s="31">
        <v>50000</v>
      </c>
      <c r="G11" s="5">
        <v>10000</v>
      </c>
      <c r="I11" t="s">
        <v>95</v>
      </c>
      <c r="J11" s="12">
        <v>0.17</v>
      </c>
    </row>
    <row r="12" spans="1:17" x14ac:dyDescent="0.25">
      <c r="C12" s="4">
        <v>5</v>
      </c>
      <c r="D12" s="31">
        <v>90000</v>
      </c>
      <c r="E12" s="31">
        <v>70000</v>
      </c>
      <c r="F12" s="31">
        <v>150000</v>
      </c>
      <c r="G12" s="5">
        <v>100000</v>
      </c>
    </row>
    <row r="13" spans="1:17" ht="15.75" x14ac:dyDescent="0.25">
      <c r="D13" s="33"/>
      <c r="E13" s="33"/>
      <c r="I13" s="8"/>
      <c r="J13" s="8"/>
      <c r="K13" s="8"/>
      <c r="L13" s="8"/>
    </row>
    <row r="14" spans="1:17" x14ac:dyDescent="0.25">
      <c r="B14" s="25"/>
      <c r="C14" s="33"/>
      <c r="D14" s="33"/>
      <c r="E14" s="33"/>
    </row>
    <row r="15" spans="1:17" ht="15.75" x14ac:dyDescent="0.25">
      <c r="B15" s="8" t="s">
        <v>77</v>
      </c>
      <c r="C15" s="8"/>
      <c r="D15" s="8"/>
      <c r="E15" s="8"/>
      <c r="F15" s="8"/>
      <c r="G15" s="8"/>
      <c r="H15" s="8"/>
      <c r="M15" s="8"/>
    </row>
    <row r="16" spans="1:17" x14ac:dyDescent="0.25">
      <c r="A16" s="27" t="s">
        <v>83</v>
      </c>
      <c r="B16" t="s">
        <v>11</v>
      </c>
      <c r="K16" s="2"/>
    </row>
    <row r="17" spans="1:17" ht="39" customHeight="1" x14ac:dyDescent="0.25">
      <c r="A17" s="27"/>
      <c r="B17" s="39" t="s">
        <v>100</v>
      </c>
      <c r="C17" s="39"/>
      <c r="D17" s="39"/>
      <c r="E17" s="39"/>
      <c r="F17" s="39"/>
      <c r="G17" s="39"/>
      <c r="H17" s="39"/>
      <c r="I17" s="39"/>
      <c r="J17" s="39"/>
      <c r="K17" s="2"/>
    </row>
    <row r="18" spans="1:17" x14ac:dyDescent="0.25">
      <c r="A18" s="27" t="s">
        <v>83</v>
      </c>
      <c r="B18" t="s">
        <v>12</v>
      </c>
      <c r="K18" s="2"/>
    </row>
    <row r="19" spans="1:17" ht="38.25" customHeight="1" x14ac:dyDescent="0.25">
      <c r="A19" s="27"/>
      <c r="B19" s="39" t="s">
        <v>99</v>
      </c>
      <c r="C19" s="39"/>
      <c r="D19" s="39"/>
      <c r="E19" s="39"/>
      <c r="F19" s="39"/>
      <c r="G19" s="39"/>
      <c r="H19" s="39"/>
      <c r="I19" s="39"/>
      <c r="J19" s="39"/>
      <c r="K19" s="2"/>
    </row>
    <row r="20" spans="1:17" x14ac:dyDescent="0.25">
      <c r="A20" s="27" t="s">
        <v>83</v>
      </c>
      <c r="B20" t="s">
        <v>13</v>
      </c>
      <c r="K20" s="2"/>
    </row>
    <row r="21" spans="1:17" ht="28.5" customHeight="1" x14ac:dyDescent="0.25">
      <c r="A21" s="27"/>
      <c r="B21" s="39" t="s">
        <v>101</v>
      </c>
      <c r="C21" s="39"/>
      <c r="D21" s="39"/>
      <c r="E21" s="39"/>
      <c r="F21" s="39"/>
      <c r="G21" s="39"/>
      <c r="H21" s="39"/>
      <c r="I21" s="39"/>
      <c r="J21" s="39"/>
      <c r="K21" s="2"/>
    </row>
    <row r="22" spans="1:17" x14ac:dyDescent="0.25">
      <c r="A22" s="27" t="s">
        <v>83</v>
      </c>
      <c r="B22" t="s">
        <v>14</v>
      </c>
      <c r="K22" s="2"/>
    </row>
    <row r="23" spans="1:17" ht="32.25" customHeight="1" x14ac:dyDescent="0.25">
      <c r="B23" s="39" t="s">
        <v>102</v>
      </c>
      <c r="C23" s="39"/>
      <c r="D23" s="39"/>
      <c r="E23" s="39"/>
      <c r="F23" s="39"/>
      <c r="G23" s="39"/>
      <c r="H23" s="39"/>
      <c r="I23" s="39"/>
    </row>
    <row r="24" spans="1:17" ht="18.75" customHeight="1" x14ac:dyDescent="0.25">
      <c r="B24" s="38"/>
      <c r="C24" s="38"/>
      <c r="D24" s="38"/>
      <c r="E24" s="38"/>
      <c r="F24" s="38"/>
      <c r="G24" s="38"/>
      <c r="H24" s="38"/>
      <c r="I24" s="38"/>
    </row>
    <row r="25" spans="1:17" x14ac:dyDescent="0.25">
      <c r="A25" s="27" t="s">
        <v>84</v>
      </c>
      <c r="B25" s="1" t="s">
        <v>78</v>
      </c>
      <c r="C25" s="1"/>
      <c r="D25" s="1"/>
      <c r="E25" s="1"/>
      <c r="F25" s="1"/>
      <c r="G25" s="1"/>
      <c r="H25" s="1"/>
      <c r="I25" s="1"/>
      <c r="J25" s="1"/>
      <c r="K25" s="1"/>
      <c r="L25" s="1"/>
      <c r="N25" s="40" t="b">
        <v>0</v>
      </c>
      <c r="O25" t="s">
        <v>85</v>
      </c>
    </row>
    <row r="26" spans="1:17" x14ac:dyDescent="0.25">
      <c r="A26" s="27"/>
      <c r="B26" s="1"/>
      <c r="C26" s="1"/>
      <c r="D26" s="1"/>
      <c r="E26" s="1"/>
      <c r="F26" s="1"/>
      <c r="G26" s="1"/>
      <c r="H26" s="1"/>
      <c r="I26" s="1"/>
      <c r="J26" s="1"/>
      <c r="K26" s="1"/>
      <c r="L26" s="1"/>
      <c r="O26" s="2"/>
    </row>
    <row r="27" spans="1:17" x14ac:dyDescent="0.25">
      <c r="A27" s="27" t="s">
        <v>84</v>
      </c>
      <c r="B27" s="1" t="s">
        <v>79</v>
      </c>
      <c r="C27" s="1"/>
      <c r="D27" s="1"/>
      <c r="E27" s="1"/>
      <c r="F27" s="1"/>
      <c r="G27" s="1"/>
      <c r="H27" s="1"/>
      <c r="I27" s="1"/>
      <c r="J27" s="1"/>
      <c r="K27" s="1"/>
      <c r="L27" s="1"/>
      <c r="M27" s="1"/>
      <c r="N27" s="1"/>
      <c r="O27" s="1"/>
      <c r="P27" s="1"/>
      <c r="Q27" s="1"/>
    </row>
    <row r="28" spans="1:17" x14ac:dyDescent="0.25">
      <c r="C28" s="9" t="s">
        <v>15</v>
      </c>
      <c r="D28" s="10"/>
      <c r="E28" s="11"/>
      <c r="F28" s="24" t="s">
        <v>103</v>
      </c>
      <c r="H28" s="2"/>
    </row>
    <row r="29" spans="1:17" x14ac:dyDescent="0.25">
      <c r="C29" s="9" t="s">
        <v>80</v>
      </c>
      <c r="D29" s="10"/>
      <c r="E29" s="11"/>
      <c r="F29" s="24" t="s">
        <v>103</v>
      </c>
    </row>
    <row r="30" spans="1:17" x14ac:dyDescent="0.25">
      <c r="C30" s="9" t="s">
        <v>81</v>
      </c>
      <c r="D30" s="10"/>
      <c r="E30" s="11"/>
      <c r="F30" s="24" t="s">
        <v>103</v>
      </c>
    </row>
    <row r="31" spans="1:17" x14ac:dyDescent="0.25">
      <c r="C31" s="9" t="s">
        <v>16</v>
      </c>
      <c r="D31" s="10"/>
      <c r="E31" s="11"/>
      <c r="F31" s="5"/>
    </row>
    <row r="32" spans="1:17" x14ac:dyDescent="0.25">
      <c r="C32" s="9" t="s">
        <v>17</v>
      </c>
      <c r="D32" s="10"/>
      <c r="E32" s="11"/>
      <c r="F32" s="5"/>
    </row>
    <row r="33" spans="1:15" x14ac:dyDescent="0.25">
      <c r="C33" s="9" t="s">
        <v>18</v>
      </c>
      <c r="D33" s="10"/>
      <c r="E33" s="11"/>
      <c r="F33" s="5"/>
    </row>
    <row r="35" spans="1:15" x14ac:dyDescent="0.25">
      <c r="A35" s="27" t="s">
        <v>84</v>
      </c>
      <c r="B35" s="1" t="s">
        <v>88</v>
      </c>
      <c r="C35" s="1"/>
      <c r="D35" s="1"/>
      <c r="E35" s="1"/>
      <c r="F35" s="1"/>
      <c r="G35" s="1"/>
      <c r="H35" s="1"/>
      <c r="I35" s="1"/>
      <c r="J35" s="1"/>
      <c r="K35" s="1"/>
      <c r="L35" s="1"/>
      <c r="M35" s="1"/>
      <c r="N35" s="1"/>
      <c r="O35" s="1"/>
    </row>
    <row r="36" spans="1:15" x14ac:dyDescent="0.25">
      <c r="B36" s="1" t="s">
        <v>89</v>
      </c>
      <c r="C36" s="1"/>
      <c r="D36" s="1"/>
      <c r="E36" s="1"/>
      <c r="F36" s="2"/>
      <c r="G36" s="1"/>
      <c r="H36" s="1"/>
      <c r="I36" s="1"/>
      <c r="J36" s="1"/>
      <c r="K36" s="1"/>
      <c r="L36" s="1"/>
      <c r="M36" s="1"/>
      <c r="N36" s="1"/>
      <c r="O36" s="1"/>
    </row>
    <row r="37" spans="1:15" x14ac:dyDescent="0.25">
      <c r="F37" t="s">
        <v>95</v>
      </c>
      <c r="G37" s="41">
        <v>8.5000000000000006E-2</v>
      </c>
      <c r="I37" s="5">
        <v>10000</v>
      </c>
      <c r="K37" t="s">
        <v>109</v>
      </c>
    </row>
    <row r="38" spans="1:15" x14ac:dyDescent="0.25">
      <c r="F38" t="s">
        <v>108</v>
      </c>
      <c r="G38" s="37">
        <f>NPV(G37,I38:I41)</f>
        <v>-9826.7899670134157</v>
      </c>
      <c r="I38" s="5">
        <v>-3000</v>
      </c>
    </row>
    <row r="39" spans="1:15" x14ac:dyDescent="0.25">
      <c r="F39" t="s">
        <v>104</v>
      </c>
      <c r="G39" s="37">
        <f>I37+G38</f>
        <v>173.21003298658434</v>
      </c>
      <c r="I39" s="5">
        <v>-3000</v>
      </c>
    </row>
    <row r="40" spans="1:15" x14ac:dyDescent="0.25">
      <c r="F40" t="s">
        <v>105</v>
      </c>
      <c r="G40" s="12">
        <f>IRR(I37:I41)</f>
        <v>7.7138472952060111E-2</v>
      </c>
      <c r="I40" s="5">
        <v>-3000</v>
      </c>
    </row>
    <row r="41" spans="1:15" ht="15" customHeight="1" x14ac:dyDescent="0.25">
      <c r="I41" s="5">
        <v>-3000</v>
      </c>
    </row>
    <row r="42" spans="1:15" ht="15" customHeight="1" x14ac:dyDescent="0.25"/>
    <row r="43" spans="1:15" ht="25.5" customHeight="1" x14ac:dyDescent="0.25">
      <c r="B43" s="42" t="s">
        <v>110</v>
      </c>
      <c r="C43" s="42"/>
      <c r="D43" s="42"/>
      <c r="E43" s="42"/>
      <c r="F43" s="42"/>
      <c r="G43" s="42"/>
      <c r="H43" s="42"/>
      <c r="I43" s="42"/>
      <c r="J43" s="42"/>
    </row>
    <row r="44" spans="1:15" ht="20.25" customHeight="1" x14ac:dyDescent="0.25">
      <c r="B44" s="42"/>
      <c r="C44" s="42"/>
      <c r="D44" s="42"/>
      <c r="E44" s="42"/>
      <c r="F44" s="42"/>
      <c r="G44" s="42"/>
      <c r="H44" s="42"/>
      <c r="I44" s="42"/>
      <c r="J44" s="42"/>
    </row>
    <row r="45" spans="1:15" ht="20.25" customHeight="1" x14ac:dyDescent="0.25">
      <c r="B45" s="42"/>
      <c r="C45" s="42"/>
      <c r="D45" s="42"/>
      <c r="E45" s="42"/>
      <c r="F45" s="42"/>
      <c r="G45" s="42"/>
      <c r="H45" s="42"/>
      <c r="I45" s="42"/>
      <c r="J45" s="42"/>
    </row>
    <row r="46" spans="1:15" ht="15" customHeight="1" x14ac:dyDescent="0.25">
      <c r="B46" s="30"/>
      <c r="C46" s="30"/>
      <c r="D46" s="30"/>
      <c r="E46" s="30"/>
      <c r="F46" s="30"/>
      <c r="G46" s="30"/>
      <c r="H46" s="30"/>
      <c r="I46" s="30"/>
      <c r="J46" s="30"/>
    </row>
    <row r="47" spans="1:15" x14ac:dyDescent="0.25">
      <c r="A47" s="27" t="s">
        <v>86</v>
      </c>
      <c r="B47" s="1" t="s">
        <v>87</v>
      </c>
      <c r="C47" s="1"/>
      <c r="D47" s="1"/>
      <c r="E47" s="1"/>
      <c r="F47" s="1"/>
      <c r="G47" s="1"/>
      <c r="H47" s="1"/>
      <c r="I47" s="1"/>
      <c r="J47" s="1"/>
      <c r="K47" s="1"/>
      <c r="L47" s="1"/>
      <c r="M47" s="1"/>
      <c r="N47" s="2"/>
    </row>
    <row r="49" spans="1:16" ht="30" x14ac:dyDescent="0.25">
      <c r="C49" s="13" t="s">
        <v>19</v>
      </c>
      <c r="D49" s="13" t="s">
        <v>20</v>
      </c>
      <c r="E49" s="13" t="s">
        <v>21</v>
      </c>
    </row>
    <row r="50" spans="1:16" x14ac:dyDescent="0.25">
      <c r="C50" s="4" t="s">
        <v>22</v>
      </c>
      <c r="D50" s="5" t="s">
        <v>23</v>
      </c>
      <c r="E50" s="4">
        <v>4</v>
      </c>
    </row>
    <row r="51" spans="1:16" x14ac:dyDescent="0.25">
      <c r="C51" s="4" t="s">
        <v>24</v>
      </c>
      <c r="D51" s="5" t="s">
        <v>23</v>
      </c>
      <c r="E51" s="4">
        <v>2</v>
      </c>
    </row>
    <row r="52" spans="1:16" x14ac:dyDescent="0.25">
      <c r="C52" s="4" t="s">
        <v>25</v>
      </c>
      <c r="D52" s="5" t="s">
        <v>23</v>
      </c>
      <c r="E52" s="4">
        <v>3</v>
      </c>
    </row>
    <row r="53" spans="1:16" x14ac:dyDescent="0.25">
      <c r="C53" s="4" t="s">
        <v>26</v>
      </c>
      <c r="D53" s="4" t="s">
        <v>22</v>
      </c>
      <c r="E53" s="4">
        <v>3</v>
      </c>
    </row>
    <row r="54" spans="1:16" x14ac:dyDescent="0.25">
      <c r="C54" s="4" t="s">
        <v>27</v>
      </c>
      <c r="D54" s="4" t="s">
        <v>25</v>
      </c>
      <c r="E54" s="4">
        <v>3</v>
      </c>
    </row>
    <row r="55" spans="1:16" x14ac:dyDescent="0.25">
      <c r="C55" s="4" t="s">
        <v>28</v>
      </c>
      <c r="D55" s="4" t="s">
        <v>29</v>
      </c>
      <c r="E55" s="4">
        <v>1</v>
      </c>
    </row>
    <row r="56" spans="1:16" x14ac:dyDescent="0.25">
      <c r="C56" s="4" t="s">
        <v>30</v>
      </c>
      <c r="D56" s="4" t="s">
        <v>31</v>
      </c>
      <c r="E56" s="4">
        <v>2</v>
      </c>
    </row>
    <row r="57" spans="1:16" x14ac:dyDescent="0.25">
      <c r="C57" s="4" t="s">
        <v>32</v>
      </c>
      <c r="D57" s="4" t="s">
        <v>30</v>
      </c>
      <c r="E57" s="4">
        <v>1</v>
      </c>
    </row>
    <row r="59" spans="1:16" x14ac:dyDescent="0.25">
      <c r="A59" s="27" t="s">
        <v>90</v>
      </c>
      <c r="B59" s="1" t="s">
        <v>33</v>
      </c>
      <c r="K59" s="2"/>
    </row>
    <row r="60" spans="1:16" x14ac:dyDescent="0.25">
      <c r="D60" s="45" t="s">
        <v>111</v>
      </c>
      <c r="E60" t="s">
        <v>112</v>
      </c>
      <c r="G60" s="49" t="s">
        <v>113</v>
      </c>
    </row>
    <row r="61" spans="1:16" x14ac:dyDescent="0.25">
      <c r="B61" s="14" t="s">
        <v>19</v>
      </c>
      <c r="C61" s="14">
        <v>1</v>
      </c>
      <c r="D61" s="14">
        <v>2</v>
      </c>
      <c r="E61" s="14">
        <v>3</v>
      </c>
      <c r="F61" s="14">
        <v>4</v>
      </c>
      <c r="G61" s="14">
        <v>5</v>
      </c>
      <c r="H61" s="14">
        <v>6</v>
      </c>
      <c r="I61" s="14">
        <v>7</v>
      </c>
      <c r="J61" s="14">
        <v>8</v>
      </c>
      <c r="K61" s="14">
        <v>9</v>
      </c>
      <c r="L61" s="14">
        <v>10</v>
      </c>
      <c r="M61" s="14">
        <v>11</v>
      </c>
    </row>
    <row r="62" spans="1:16" x14ac:dyDescent="0.25">
      <c r="B62" s="15" t="s">
        <v>34</v>
      </c>
      <c r="C62" s="43"/>
      <c r="D62" s="44"/>
      <c r="E62" s="44"/>
      <c r="F62" s="44"/>
      <c r="G62" s="18"/>
      <c r="H62" s="18"/>
      <c r="I62" s="18"/>
      <c r="J62" s="18"/>
      <c r="K62" s="18"/>
      <c r="L62" s="18"/>
      <c r="M62" s="18"/>
    </row>
    <row r="63" spans="1:16" ht="33" customHeight="1" x14ac:dyDescent="0.25">
      <c r="B63" s="15" t="s">
        <v>24</v>
      </c>
      <c r="C63" s="46"/>
      <c r="D63" s="46"/>
      <c r="E63" s="48"/>
      <c r="F63" s="48"/>
      <c r="G63" s="18"/>
      <c r="H63" s="18"/>
      <c r="I63" s="18"/>
      <c r="J63" s="18"/>
      <c r="K63" s="18"/>
      <c r="L63" s="18"/>
      <c r="M63" s="18"/>
      <c r="O63" s="16" t="s">
        <v>19</v>
      </c>
      <c r="P63" s="16" t="s">
        <v>35</v>
      </c>
    </row>
    <row r="64" spans="1:16" x14ac:dyDescent="0.25">
      <c r="B64" s="15" t="s">
        <v>25</v>
      </c>
      <c r="C64" s="46"/>
      <c r="D64" s="46"/>
      <c r="E64" s="46"/>
      <c r="F64" s="47"/>
      <c r="G64" s="18"/>
      <c r="H64" s="18"/>
      <c r="I64" s="18"/>
      <c r="J64" s="18"/>
      <c r="K64" s="18"/>
      <c r="L64" s="18"/>
      <c r="M64" s="18"/>
      <c r="O64" s="5" t="s">
        <v>34</v>
      </c>
      <c r="P64" s="17">
        <v>500</v>
      </c>
    </row>
    <row r="65" spans="1:16" x14ac:dyDescent="0.25">
      <c r="B65" s="15" t="s">
        <v>26</v>
      </c>
      <c r="C65" s="18"/>
      <c r="D65" s="18"/>
      <c r="E65" s="18"/>
      <c r="F65" s="18"/>
      <c r="G65" s="44"/>
      <c r="H65" s="44"/>
      <c r="I65" s="44"/>
      <c r="J65" s="18"/>
      <c r="K65" s="18"/>
      <c r="L65" s="18"/>
      <c r="M65" s="18"/>
      <c r="O65" s="5" t="s">
        <v>24</v>
      </c>
      <c r="P65" s="17">
        <v>3000</v>
      </c>
    </row>
    <row r="66" spans="1:16" x14ac:dyDescent="0.25">
      <c r="B66" s="15" t="s">
        <v>27</v>
      </c>
      <c r="C66" s="18"/>
      <c r="D66" s="18"/>
      <c r="E66" s="18"/>
      <c r="F66" s="46"/>
      <c r="G66" s="46"/>
      <c r="H66" s="46"/>
      <c r="I66" s="18"/>
      <c r="J66" s="18"/>
      <c r="K66" s="18"/>
      <c r="L66" s="18"/>
      <c r="M66" s="18"/>
      <c r="O66" s="5" t="s">
        <v>25</v>
      </c>
      <c r="P66" s="17">
        <v>2500</v>
      </c>
    </row>
    <row r="67" spans="1:16" x14ac:dyDescent="0.25">
      <c r="B67" s="15" t="s">
        <v>28</v>
      </c>
      <c r="C67" s="18"/>
      <c r="D67" s="18"/>
      <c r="E67" s="18"/>
      <c r="F67" s="18"/>
      <c r="G67" s="18"/>
      <c r="H67" s="18"/>
      <c r="I67" s="18"/>
      <c r="J67" s="44"/>
      <c r="K67" s="18"/>
      <c r="L67" s="18"/>
      <c r="M67" s="18"/>
      <c r="O67" s="5" t="s">
        <v>26</v>
      </c>
      <c r="P67" s="17">
        <v>500</v>
      </c>
    </row>
    <row r="68" spans="1:16" x14ac:dyDescent="0.25">
      <c r="B68" s="15" t="s">
        <v>30</v>
      </c>
      <c r="C68" s="18"/>
      <c r="D68" s="18"/>
      <c r="E68" s="18"/>
      <c r="F68" s="18"/>
      <c r="G68" s="18"/>
      <c r="H68" s="18"/>
      <c r="I68" s="18"/>
      <c r="J68" s="18"/>
      <c r="K68" s="44"/>
      <c r="L68" s="44"/>
      <c r="M68" s="18"/>
      <c r="O68" s="5" t="s">
        <v>27</v>
      </c>
      <c r="P68" s="17">
        <v>2500</v>
      </c>
    </row>
    <row r="69" spans="1:16" x14ac:dyDescent="0.25">
      <c r="B69" s="15" t="s">
        <v>32</v>
      </c>
      <c r="C69" s="18"/>
      <c r="D69" s="18"/>
      <c r="E69" s="18"/>
      <c r="F69" s="18"/>
      <c r="G69" s="18"/>
      <c r="H69" s="18"/>
      <c r="I69" s="18"/>
      <c r="J69" s="18"/>
      <c r="K69" s="18"/>
      <c r="L69" s="18"/>
      <c r="M69" s="44"/>
      <c r="O69" s="5" t="s">
        <v>28</v>
      </c>
      <c r="P69" s="17">
        <v>4000</v>
      </c>
    </row>
    <row r="70" spans="1:16" x14ac:dyDescent="0.25">
      <c r="B70" s="15" t="s">
        <v>36</v>
      </c>
      <c r="C70" s="19">
        <v>5000</v>
      </c>
      <c r="D70" s="19">
        <v>5000</v>
      </c>
      <c r="E70" s="19">
        <v>10000</v>
      </c>
      <c r="F70" s="19">
        <v>8000</v>
      </c>
      <c r="G70" s="19">
        <v>6000</v>
      </c>
      <c r="H70" s="19">
        <v>5000</v>
      </c>
      <c r="I70" s="19">
        <v>3000</v>
      </c>
      <c r="J70" s="19">
        <v>6000</v>
      </c>
      <c r="K70" s="19">
        <v>6000</v>
      </c>
      <c r="L70" s="19">
        <v>5000</v>
      </c>
      <c r="M70" s="19">
        <v>5000</v>
      </c>
      <c r="O70" s="5" t="s">
        <v>30</v>
      </c>
      <c r="P70" s="17">
        <v>4000</v>
      </c>
    </row>
    <row r="71" spans="1:16" x14ac:dyDescent="0.25">
      <c r="A71" s="27"/>
      <c r="B71" s="15" t="s">
        <v>37</v>
      </c>
      <c r="C71" s="19">
        <v>-6000</v>
      </c>
      <c r="D71" s="19">
        <v>-6000</v>
      </c>
      <c r="E71" s="19">
        <v>-3000</v>
      </c>
      <c r="F71" s="19">
        <v>-3000</v>
      </c>
      <c r="G71" s="19">
        <v>-3000</v>
      </c>
      <c r="H71" s="19">
        <v>-3000</v>
      </c>
      <c r="I71" s="19">
        <v>-500</v>
      </c>
      <c r="J71" s="19">
        <v>-4000</v>
      </c>
      <c r="K71" s="19">
        <v>-4000</v>
      </c>
      <c r="L71" s="19">
        <v>-4000</v>
      </c>
      <c r="M71" s="19">
        <v>-3000</v>
      </c>
      <c r="O71" s="5" t="s">
        <v>32</v>
      </c>
      <c r="P71" s="17">
        <v>3000</v>
      </c>
    </row>
    <row r="72" spans="1:16" ht="30" x14ac:dyDescent="0.25">
      <c r="A72" s="27"/>
      <c r="B72" s="20" t="s">
        <v>38</v>
      </c>
      <c r="C72" s="21">
        <f>SUM(C70:C71)</f>
        <v>-1000</v>
      </c>
      <c r="D72" s="21">
        <f t="shared" ref="D72:M72" si="3">SUM(D70:D71)</f>
        <v>-1000</v>
      </c>
      <c r="E72" s="21">
        <f t="shared" si="3"/>
        <v>7000</v>
      </c>
      <c r="F72" s="21">
        <f t="shared" si="3"/>
        <v>5000</v>
      </c>
      <c r="G72" s="21">
        <f t="shared" si="3"/>
        <v>3000</v>
      </c>
      <c r="H72" s="21">
        <f t="shared" si="3"/>
        <v>2000</v>
      </c>
      <c r="I72" s="21">
        <f t="shared" si="3"/>
        <v>2500</v>
      </c>
      <c r="J72" s="21">
        <f t="shared" si="3"/>
        <v>2000</v>
      </c>
      <c r="K72" s="21">
        <f t="shared" si="3"/>
        <v>2000</v>
      </c>
      <c r="L72" s="21">
        <f t="shared" si="3"/>
        <v>1000</v>
      </c>
      <c r="M72" s="21">
        <f t="shared" si="3"/>
        <v>2000</v>
      </c>
    </row>
    <row r="73" spans="1:16" ht="30" x14ac:dyDescent="0.25">
      <c r="A73" s="27"/>
      <c r="B73" s="20" t="s">
        <v>39</v>
      </c>
      <c r="C73" s="19">
        <v>-3000</v>
      </c>
      <c r="D73" s="19">
        <v>-3000</v>
      </c>
      <c r="E73" s="19">
        <v>-6000</v>
      </c>
      <c r="F73" s="19">
        <v>-6000</v>
      </c>
      <c r="G73" s="19">
        <v>-3000</v>
      </c>
      <c r="H73" s="19">
        <v>-3000</v>
      </c>
      <c r="I73" s="19">
        <v>-500</v>
      </c>
      <c r="J73" s="19">
        <v>-4000</v>
      </c>
      <c r="K73" s="19">
        <v>-4000</v>
      </c>
      <c r="L73" s="19">
        <v>-4000</v>
      </c>
      <c r="M73" s="19">
        <v>-3000</v>
      </c>
    </row>
    <row r="74" spans="1:16" ht="30" x14ac:dyDescent="0.25">
      <c r="A74" s="27"/>
      <c r="B74" s="20" t="s">
        <v>40</v>
      </c>
      <c r="C74" s="21">
        <f>SUM(C73,C70)</f>
        <v>2000</v>
      </c>
      <c r="D74" s="21">
        <f t="shared" ref="D74:M74" si="4">SUM(D73,D70)</f>
        <v>2000</v>
      </c>
      <c r="E74" s="21">
        <f t="shared" si="4"/>
        <v>4000</v>
      </c>
      <c r="F74" s="21">
        <f t="shared" si="4"/>
        <v>2000</v>
      </c>
      <c r="G74" s="21">
        <f t="shared" si="4"/>
        <v>3000</v>
      </c>
      <c r="H74" s="21">
        <f t="shared" si="4"/>
        <v>2000</v>
      </c>
      <c r="I74" s="21">
        <f t="shared" si="4"/>
        <v>2500</v>
      </c>
      <c r="J74" s="21">
        <f t="shared" si="4"/>
        <v>2000</v>
      </c>
      <c r="K74" s="21">
        <f t="shared" si="4"/>
        <v>2000</v>
      </c>
      <c r="L74" s="21">
        <f t="shared" si="4"/>
        <v>1000</v>
      </c>
      <c r="M74" s="21">
        <f t="shared" si="4"/>
        <v>2000</v>
      </c>
    </row>
    <row r="76" spans="1:16" x14ac:dyDescent="0.25">
      <c r="B76" s="34"/>
    </row>
    <row r="77" spans="1:16" x14ac:dyDescent="0.25">
      <c r="A77" s="27" t="s">
        <v>92</v>
      </c>
      <c r="B77" s="1" t="s">
        <v>41</v>
      </c>
      <c r="K77" s="2"/>
    </row>
  </sheetData>
  <mergeCells count="5">
    <mergeCell ref="B17:J17"/>
    <mergeCell ref="B19:J19"/>
    <mergeCell ref="B21:J21"/>
    <mergeCell ref="B23:I23"/>
    <mergeCell ref="B43:J45"/>
  </mergeCells>
  <phoneticPr fontId="1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CE73C-DA32-4C6C-818D-9410D0813589}">
  <dimension ref="A1:K103"/>
  <sheetViews>
    <sheetView tabSelected="1" workbookViewId="0">
      <selection activeCell="M21" sqref="M21"/>
    </sheetView>
  </sheetViews>
  <sheetFormatPr baseColWidth="10" defaultRowHeight="15" x14ac:dyDescent="0.25"/>
  <cols>
    <col min="1" max="1" width="8" customWidth="1"/>
  </cols>
  <sheetData>
    <row r="1" spans="1:11" x14ac:dyDescent="0.25">
      <c r="B1" s="1" t="s">
        <v>117</v>
      </c>
    </row>
    <row r="2" spans="1:11" x14ac:dyDescent="0.25">
      <c r="A2" s="27" t="s">
        <v>63</v>
      </c>
      <c r="B2" s="22" t="s">
        <v>65</v>
      </c>
    </row>
    <row r="3" spans="1:11" x14ac:dyDescent="0.25">
      <c r="A3" s="27" t="s">
        <v>64</v>
      </c>
      <c r="B3" t="s">
        <v>42</v>
      </c>
    </row>
    <row r="4" spans="1:11" x14ac:dyDescent="0.25">
      <c r="B4" t="s">
        <v>43</v>
      </c>
    </row>
    <row r="5" spans="1:11" x14ac:dyDescent="0.25">
      <c r="B5" t="s">
        <v>116</v>
      </c>
    </row>
    <row r="6" spans="1:11" ht="27.75" customHeight="1" x14ac:dyDescent="0.25">
      <c r="B6" s="51" t="s">
        <v>115</v>
      </c>
      <c r="C6" s="51"/>
      <c r="D6" s="51"/>
      <c r="E6" s="51"/>
      <c r="F6" s="51"/>
      <c r="G6" s="51"/>
      <c r="H6" s="51"/>
      <c r="I6" s="51"/>
      <c r="J6" s="51"/>
      <c r="K6" s="51"/>
    </row>
    <row r="7" spans="1:11" ht="26.25" customHeight="1" x14ac:dyDescent="0.25">
      <c r="B7" s="51"/>
      <c r="C7" s="51"/>
      <c r="D7" s="51"/>
      <c r="E7" s="51"/>
      <c r="F7" s="51"/>
      <c r="G7" s="51"/>
      <c r="H7" s="51"/>
      <c r="I7" s="51"/>
      <c r="J7" s="51"/>
      <c r="K7" s="51"/>
    </row>
    <row r="8" spans="1:11" x14ac:dyDescent="0.25">
      <c r="A8" s="27" t="s">
        <v>64</v>
      </c>
      <c r="B8" t="s">
        <v>55</v>
      </c>
    </row>
    <row r="9" spans="1:11" x14ac:dyDescent="0.25">
      <c r="B9" s="51" t="s">
        <v>120</v>
      </c>
      <c r="C9" s="51"/>
      <c r="D9" s="51"/>
      <c r="E9" s="51"/>
      <c r="F9" s="51"/>
      <c r="G9" s="51"/>
      <c r="H9" s="51"/>
      <c r="I9" s="51"/>
      <c r="J9" s="51"/>
      <c r="K9" s="51"/>
    </row>
    <row r="10" spans="1:11" x14ac:dyDescent="0.25">
      <c r="B10" s="51"/>
      <c r="C10" s="51"/>
      <c r="D10" s="51"/>
      <c r="E10" s="51"/>
      <c r="F10" s="51"/>
      <c r="G10" s="51"/>
      <c r="H10" s="51"/>
      <c r="I10" s="51"/>
      <c r="J10" s="51"/>
      <c r="K10" s="51"/>
    </row>
    <row r="12" spans="1:11" x14ac:dyDescent="0.25">
      <c r="A12" s="27" t="s">
        <v>64</v>
      </c>
      <c r="B12" t="s">
        <v>44</v>
      </c>
    </row>
    <row r="13" spans="1:11" x14ac:dyDescent="0.25">
      <c r="B13" s="23" t="s">
        <v>45</v>
      </c>
      <c r="E13" s="24"/>
    </row>
    <row r="14" spans="1:11" x14ac:dyDescent="0.25">
      <c r="B14" s="23" t="s">
        <v>46</v>
      </c>
      <c r="E14" s="24"/>
    </row>
    <row r="15" spans="1:11" x14ac:dyDescent="0.25">
      <c r="B15" s="23" t="s">
        <v>50</v>
      </c>
      <c r="E15" s="24"/>
    </row>
    <row r="16" spans="1:11" x14ac:dyDescent="0.25">
      <c r="B16" s="23" t="s">
        <v>54</v>
      </c>
      <c r="E16" s="24" t="s">
        <v>103</v>
      </c>
    </row>
    <row r="17" spans="1:5" x14ac:dyDescent="0.25">
      <c r="B17" s="23" t="s">
        <v>52</v>
      </c>
      <c r="E17" s="24"/>
    </row>
    <row r="20" spans="1:5" x14ac:dyDescent="0.25">
      <c r="A20" s="27" t="s">
        <v>64</v>
      </c>
      <c r="B20" t="s">
        <v>47</v>
      </c>
    </row>
    <row r="21" spans="1:5" x14ac:dyDescent="0.25">
      <c r="B21" s="23" t="s">
        <v>45</v>
      </c>
      <c r="E21" s="24" t="s">
        <v>103</v>
      </c>
    </row>
    <row r="22" spans="1:5" x14ac:dyDescent="0.25">
      <c r="B22" s="23" t="s">
        <v>46</v>
      </c>
      <c r="E22" s="24"/>
    </row>
    <row r="23" spans="1:5" x14ac:dyDescent="0.25">
      <c r="B23" s="23" t="s">
        <v>50</v>
      </c>
      <c r="E23" s="24"/>
    </row>
    <row r="24" spans="1:5" x14ac:dyDescent="0.25">
      <c r="B24" s="23" t="s">
        <v>51</v>
      </c>
      <c r="E24" s="24"/>
    </row>
    <row r="25" spans="1:5" x14ac:dyDescent="0.25">
      <c r="B25" s="23" t="s">
        <v>52</v>
      </c>
      <c r="E25" s="24"/>
    </row>
    <row r="28" spans="1:5" x14ac:dyDescent="0.25">
      <c r="A28" s="27" t="s">
        <v>64</v>
      </c>
      <c r="B28" s="25" t="s">
        <v>70</v>
      </c>
    </row>
    <row r="29" spans="1:5" x14ac:dyDescent="0.25">
      <c r="B29" s="23" t="s">
        <v>48</v>
      </c>
      <c r="E29" s="24"/>
    </row>
    <row r="30" spans="1:5" x14ac:dyDescent="0.25">
      <c r="B30" s="23" t="s">
        <v>49</v>
      </c>
      <c r="E30" s="24"/>
    </row>
    <row r="31" spans="1:5" x14ac:dyDescent="0.25">
      <c r="B31" s="23" t="s">
        <v>53</v>
      </c>
      <c r="E31" s="24" t="s">
        <v>103</v>
      </c>
    </row>
    <row r="32" spans="1:5" x14ac:dyDescent="0.25">
      <c r="B32" s="23" t="s">
        <v>69</v>
      </c>
      <c r="E32" s="24"/>
    </row>
    <row r="33" spans="1:10" x14ac:dyDescent="0.25">
      <c r="B33" s="23" t="s">
        <v>52</v>
      </c>
      <c r="E33" s="24"/>
    </row>
    <row r="36" spans="1:10" x14ac:dyDescent="0.25">
      <c r="A36" s="27" t="s">
        <v>64</v>
      </c>
      <c r="B36" s="25" t="s">
        <v>66</v>
      </c>
    </row>
    <row r="37" spans="1:10" x14ac:dyDescent="0.25">
      <c r="B37" s="23" t="s">
        <v>67</v>
      </c>
      <c r="E37" s="24" t="s">
        <v>114</v>
      </c>
    </row>
    <row r="38" spans="1:10" x14ac:dyDescent="0.25">
      <c r="B38" s="23" t="s">
        <v>56</v>
      </c>
      <c r="E38" s="24"/>
    </row>
    <row r="39" spans="1:10" x14ac:dyDescent="0.25">
      <c r="B39" s="23" t="s">
        <v>57</v>
      </c>
      <c r="E39" s="24"/>
    </row>
    <row r="40" spans="1:10" x14ac:dyDescent="0.25">
      <c r="B40" s="23" t="s">
        <v>68</v>
      </c>
      <c r="E40" s="24"/>
    </row>
    <row r="41" spans="1:10" x14ac:dyDescent="0.25">
      <c r="B41" s="23" t="s">
        <v>58</v>
      </c>
      <c r="E41" s="24"/>
    </row>
    <row r="44" spans="1:10" x14ac:dyDescent="0.25">
      <c r="A44" s="27" t="s">
        <v>93</v>
      </c>
      <c r="B44" s="25" t="s">
        <v>59</v>
      </c>
      <c r="I44" s="26" t="s">
        <v>61</v>
      </c>
      <c r="J44" s="26"/>
    </row>
    <row r="45" spans="1:10" x14ac:dyDescent="0.25">
      <c r="B45" t="s">
        <v>62</v>
      </c>
    </row>
    <row r="46" spans="1:10" x14ac:dyDescent="0.25">
      <c r="A46" s="27"/>
      <c r="B46" s="23" t="s">
        <v>60</v>
      </c>
    </row>
    <row r="47" spans="1:10" x14ac:dyDescent="0.25">
      <c r="A47" s="27"/>
      <c r="B47" s="23" t="s">
        <v>94</v>
      </c>
    </row>
    <row r="48" spans="1:10" x14ac:dyDescent="0.25">
      <c r="B48" t="s">
        <v>118</v>
      </c>
    </row>
    <row r="49" spans="9:9" x14ac:dyDescent="0.25">
      <c r="I49" s="26"/>
    </row>
    <row r="81" spans="2:5" x14ac:dyDescent="0.25">
      <c r="B81" t="s">
        <v>119</v>
      </c>
    </row>
    <row r="94" spans="2:5" x14ac:dyDescent="0.25">
      <c r="D94" s="50" t="s">
        <v>121</v>
      </c>
      <c r="E94" s="50"/>
    </row>
    <row r="95" spans="2:5" x14ac:dyDescent="0.25">
      <c r="D95" s="50"/>
      <c r="E95" s="50"/>
    </row>
    <row r="96" spans="2:5" x14ac:dyDescent="0.25">
      <c r="D96" s="50"/>
      <c r="E96" s="50"/>
    </row>
    <row r="97" spans="4:5" x14ac:dyDescent="0.25">
      <c r="D97" s="50"/>
      <c r="E97" s="50"/>
    </row>
    <row r="98" spans="4:5" x14ac:dyDescent="0.25">
      <c r="D98" s="50"/>
      <c r="E98" s="50"/>
    </row>
    <row r="99" spans="4:5" x14ac:dyDescent="0.25">
      <c r="D99" s="50"/>
      <c r="E99" s="50"/>
    </row>
    <row r="100" spans="4:5" x14ac:dyDescent="0.25">
      <c r="D100" s="50"/>
      <c r="E100" s="50"/>
    </row>
    <row r="101" spans="4:5" x14ac:dyDescent="0.25">
      <c r="D101" s="50"/>
      <c r="E101" s="50"/>
    </row>
    <row r="102" spans="4:5" x14ac:dyDescent="0.25">
      <c r="D102" s="50"/>
      <c r="E102" s="50"/>
    </row>
    <row r="103" spans="4:5" x14ac:dyDescent="0.25">
      <c r="D103" s="50"/>
      <c r="E103" s="50"/>
    </row>
  </sheetData>
  <mergeCells count="4">
    <mergeCell ref="B6:K7"/>
    <mergeCell ref="B9:K10"/>
    <mergeCell ref="D94:E98"/>
    <mergeCell ref="D99:E103"/>
  </mergeCells>
  <hyperlinks>
    <hyperlink ref="I44" r:id="rId1" xr:uid="{94DFD47E-4769-484F-AD0E-C5C4309A0535}"/>
  </hyperlinks>
  <pageMargins left="0.7" right="0.7" top="0.75" bottom="0.75" header="0.3" footer="0.3"/>
  <pageSetup paperSize="9" orientation="portrait" horizontalDpi="0"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Práctica</vt:lpstr>
      <vt:lpstr>Teoría</vt:lpstr>
    </vt:vector>
  </TitlesOfParts>
  <Company>Luffi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Hernan Rodriguez Ruiz Diaz</cp:lastModifiedBy>
  <dcterms:created xsi:type="dcterms:W3CDTF">2020-06-05T20:50:04Z</dcterms:created>
  <dcterms:modified xsi:type="dcterms:W3CDTF">2020-06-08T22:26:27Z</dcterms:modified>
</cp:coreProperties>
</file>