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 Repositorio\2020_Economia_HernanRRD\Practicas\"/>
    </mc:Choice>
  </mc:AlternateContent>
  <xr:revisionPtr revIDLastSave="0" documentId="13_ncr:1_{CBEA6E6A-B5F8-46EA-9F08-5EA79FC27A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ial" sheetId="1" r:id="rId1"/>
    <sheet name="Resultados" sheetId="4" r:id="rId2"/>
    <sheet name="Hoja2" sheetId="2" r:id="rId3"/>
    <sheet name="Hoja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C73" i="1" l="1"/>
  <c r="D73" i="1"/>
  <c r="E73" i="1"/>
  <c r="F73" i="1"/>
  <c r="G73" i="1"/>
  <c r="H73" i="1"/>
  <c r="I73" i="1"/>
  <c r="J73" i="1"/>
  <c r="K73" i="1"/>
  <c r="L73" i="1"/>
  <c r="M73" i="1"/>
  <c r="B73" i="1"/>
  <c r="C70" i="1"/>
  <c r="D70" i="1"/>
  <c r="E70" i="1"/>
  <c r="F70" i="1"/>
  <c r="G70" i="1"/>
  <c r="H70" i="1"/>
  <c r="I70" i="1"/>
  <c r="J70" i="1"/>
  <c r="K70" i="1"/>
  <c r="L70" i="1"/>
  <c r="M70" i="1"/>
  <c r="B70" i="1"/>
  <c r="I11" i="1" l="1"/>
  <c r="J11" i="1"/>
  <c r="K11" i="1"/>
  <c r="H11" i="1"/>
  <c r="K7" i="1"/>
  <c r="K9" i="1" s="1"/>
  <c r="I7" i="1"/>
  <c r="I9" i="1" s="1"/>
  <c r="J7" i="1"/>
  <c r="J9" i="1" s="1"/>
  <c r="H7" i="1"/>
  <c r="N70" i="4"/>
  <c r="K11" i="4"/>
  <c r="J11" i="4"/>
  <c r="I11" i="4"/>
  <c r="H11" i="4"/>
  <c r="K7" i="4"/>
  <c r="K9" i="4" s="1"/>
  <c r="J7" i="4"/>
  <c r="J9" i="4" s="1"/>
  <c r="I7" i="4"/>
  <c r="I9" i="4" s="1"/>
  <c r="H7" i="4"/>
  <c r="H9" i="4" s="1"/>
</calcChain>
</file>

<file path=xl/sharedStrings.xml><?xml version="1.0" encoding="utf-8"?>
<sst xmlns="http://schemas.openxmlformats.org/spreadsheetml/2006/main" count="190" uniqueCount="89">
  <si>
    <t>PARTE PRACTICA</t>
  </si>
  <si>
    <t>Período</t>
  </si>
  <si>
    <t>Proyecto A</t>
  </si>
  <si>
    <t>Proyecto B</t>
  </si>
  <si>
    <t>Proyecto C</t>
  </si>
  <si>
    <t>VAFCDII A</t>
  </si>
  <si>
    <t>VAFCDII B</t>
  </si>
  <si>
    <t>VAFCDII C</t>
  </si>
  <si>
    <t>VAN A</t>
  </si>
  <si>
    <t>VAN B</t>
  </si>
  <si>
    <t>VAN C</t>
  </si>
  <si>
    <t>Tir A</t>
  </si>
  <si>
    <t>Tir B</t>
  </si>
  <si>
    <t>Tir C</t>
  </si>
  <si>
    <t>*VAFCDII: valor actual de flujos de caja después de inversión inicial</t>
  </si>
  <si>
    <t>Actividad</t>
  </si>
  <si>
    <t>Predecesor</t>
  </si>
  <si>
    <t>Duración   (meses)</t>
  </si>
  <si>
    <t>A</t>
  </si>
  <si>
    <t>_</t>
  </si>
  <si>
    <t>B</t>
  </si>
  <si>
    <t>C</t>
  </si>
  <si>
    <t>D</t>
  </si>
  <si>
    <t>E</t>
  </si>
  <si>
    <t>Actividades</t>
  </si>
  <si>
    <t>Ingresos</t>
  </si>
  <si>
    <t>Egresos</t>
  </si>
  <si>
    <t>Egreso mensual</t>
  </si>
  <si>
    <t>F</t>
  </si>
  <si>
    <t>G</t>
  </si>
  <si>
    <t>E,F</t>
  </si>
  <si>
    <t>Meses</t>
  </si>
  <si>
    <t>4, 5</t>
  </si>
  <si>
    <t>1, 2</t>
  </si>
  <si>
    <t>3) Planificación de proyectos</t>
  </si>
  <si>
    <t>b) Realice el diagrama de Gantt del proyecto anterior, destacando en color las actividades críticas y con flechas las holguras.</t>
  </si>
  <si>
    <t>Tabla 1</t>
  </si>
  <si>
    <t>d) Optimice el DFC desplazando las actividades que así lo permiten.</t>
  </si>
  <si>
    <t>Mes</t>
  </si>
  <si>
    <t>Resultado</t>
  </si>
  <si>
    <t>Segundo parcial de Economía y Organización de la Producción 06/11/18.</t>
  </si>
  <si>
    <t>Proyecto D</t>
  </si>
  <si>
    <t>VAFCDII</t>
  </si>
  <si>
    <t>Tir D</t>
  </si>
  <si>
    <t>1) Complete la siguiente tabla, calculando cada VAN (tomando una tasa de referncia requerida por el inversor de 17 %) y Tir de cada uno de los proyectos de inversión según cada DFC</t>
  </si>
  <si>
    <t xml:space="preserve">    c) ¿Cuál o cuáles proyectos elegiría definitivamente teniendo en cuenta ambos métodos? Justifique</t>
  </si>
  <si>
    <t xml:space="preserve">    a) ¿Cuál o cuáles proyectos elegiría según VAN? Justifique</t>
  </si>
  <si>
    <t xml:space="preserve">    b) ¿Cuál o cuáles proyectso elegiría según método Tir? Justifique</t>
  </si>
  <si>
    <t>2) Suponiendo que los 4 proyectos del punto anterior son independientes, y se cuenta con un monto a invertir total y límite de $ 340.000:</t>
  </si>
  <si>
    <t>B y D</t>
  </si>
  <si>
    <t xml:space="preserve"> a) Realice el gráfico y halle el camino crítico, para la realización de un proyecto determinado, indicando IC,FC,IL,FL, y holgura,según la siguiente información:</t>
  </si>
  <si>
    <t>B, C</t>
  </si>
  <si>
    <t>Ingr. Aj.</t>
  </si>
  <si>
    <t>Egr. Aj.</t>
  </si>
  <si>
    <t>Nuevo Rdo.</t>
  </si>
  <si>
    <t xml:space="preserve">  ------------</t>
  </si>
  <si>
    <t>9,10,11</t>
  </si>
  <si>
    <t>c) Obtenga el DFC del proyecto sabiendo que los ingresos de cada mes, y egresos de cada actividad están dados por la  siguiente tabla:</t>
  </si>
  <si>
    <t>Teoria:</t>
  </si>
  <si>
    <t>Tabla de puntajes:</t>
  </si>
  <si>
    <t>Alumno</t>
  </si>
  <si>
    <t>a</t>
  </si>
  <si>
    <t>b</t>
  </si>
  <si>
    <t>c</t>
  </si>
  <si>
    <t>d</t>
  </si>
  <si>
    <t xml:space="preserve">                                             Practica</t>
  </si>
  <si>
    <t xml:space="preserve">                             Teoria</t>
  </si>
  <si>
    <t xml:space="preserve">    b) ¿Cuál o cuáles proyectos elegiría según método Tir? Justifique</t>
  </si>
  <si>
    <t>1) Nombre y describa los tiempos componentes del tiempo de producción.</t>
  </si>
  <si>
    <t>2) Nombre y describa los sistemas de producción, incluyendo sus ventajas y desventajas.</t>
  </si>
  <si>
    <t>3) Nombre y describa las partes de la organización de las empresas.</t>
  </si>
  <si>
    <t>4) Escriba 3 diferencias entre una SA y una SRL.</t>
  </si>
  <si>
    <t xml:space="preserve">Tasa </t>
  </si>
  <si>
    <t>VAN D</t>
  </si>
  <si>
    <t>Se eligirían los proyectos B y D, debido a que su combinación da el mayor VAN de todas las combinaciones.</t>
  </si>
  <si>
    <t>Los componentes de tiempo de la producción son los siguientes:
- Tiempo de preparación: tiempo necesario para disponer los recursos para efectuar la operación
- Tiempo de operación: consumido por los recursos en efecutar la  operación
- Tiempo de transferencia: para transportar una cantidad de producto a una nueva operación.
- Tiempo de espera: ninguno de los anteriores.</t>
  </si>
  <si>
    <t>Los sistemas de producción se dividen en:
- Sistemas contra stock: no cumplen con una demanda específica sino por un análisis de ventas. La producción es continua. Tienen como ventaja la inmediatez de la disponiblidad de productos
- Sistemas "pull": la producción se organiza en función a lo que pide el cliente. Es decir, es producción a demanda. Se programan actividades y se asignan los recusos necesarios en el tiempo preciso (Just in Time). La gran ventaja es que generan poco stock, y por lo tanto hay poco capital inmovilizado. En contrapartida, no tienen disponibilidad inmediata.</t>
  </si>
  <si>
    <t>Núcleo de operaciones: parte encargada de realizar las operaciones de transformación de las materias. Podemos mencionar asegurar inputs, transformación de inputs a outputs, entre otras. 
Directivos: ocupan el estrato superor, y se encargan de las tareas de dirección, control, administración, entre otras.
Mandos medios: se encuentran por debajo de los directivos y por encima de los operarios en lo que respecta al nivel jerárgico. Vinculan el ápice estratégico con operarios.
Analistas: personal que se encuentra encargada de estudiar el control de la producción y las pautas a seguir.
Ideología: se encuentra referida a las tradiciones y creencias de una organización, los cuales le otorgan identidad de forma de "vida".</t>
  </si>
  <si>
    <t>SA</t>
  </si>
  <si>
    <t>SRL</t>
  </si>
  <si>
    <t>No contienen máximo de socios</t>
  </si>
  <si>
    <t>Cantidad máxima de socios de 50</t>
  </si>
  <si>
    <t>Tienen contitución más constosa y están sujeta a mayores controles legales.</t>
  </si>
  <si>
    <t>Constitución simple y estatuto flexible.</t>
  </si>
  <si>
    <t>Obligación de presentar estados contables</t>
  </si>
  <si>
    <t>Ninguna obligación en lo que respecta a estados contables</t>
  </si>
  <si>
    <t>Aporte de los integrantes por acciones (títulos negociables)</t>
  </si>
  <si>
    <t>Participación de los socios por Cuotas Partes, sin posibilidad de negociación.</t>
  </si>
  <si>
    <t>Se eligiría nuevamentes ambos proyectos porque tienen los mayores TIRs. Es lo buscado en proyectos de inversión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</si>
</sst>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\ #,##0.00;[Red]\-&quot;$&quot;\ #,##0.00"/>
    <numFmt numFmtId="164" formatCode="&quot;$&quot;\ #,##0.00;[Red]&quot;$&quot;\ \-#,##0.00"/>
    <numFmt numFmtId="165" formatCode="_ &quot;$&quot;\ * #,##0.00_ ;_ &quot;$&quot;\ * \-#,##0.00_ ;_ &quot;$&quot;\ * &quot;-&quot;??_ ;_ @_ "/>
    <numFmt numFmtId="166" formatCode="_ &quot;$&quot;\ * #,##0_ ;_ &quot;$&quot;\ * \-#,##0_ ;_ &quot;$&quot;\ * &quot;-&quot;??_ ;_ @_ "/>
    <numFmt numFmtId="167" formatCode="&quot;$&quot;\ #,##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5" fontId="2" fillId="0" borderId="0" applyFont="0" applyFill="0" applyBorder="0" applyAlignment="0" applyProtection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166" fontId="0" fillId="0" borderId="0" xfId="1" applyNumberFormat="1" applyFont="1"/>
    <xf numFmtId="166" fontId="0" fillId="0" borderId="1" xfId="1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167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8" fontId="0" fillId="0" borderId="0" xfId="0" applyNumberFormat="1" applyBorder="1"/>
    <xf numFmtId="0" fontId="0" fillId="0" borderId="0" xfId="0" applyFill="1" applyBorder="1" applyAlignment="1">
      <alignment horizontal="center"/>
    </xf>
    <xf numFmtId="9" fontId="0" fillId="0" borderId="0" xfId="0" applyNumberFormat="1" applyBorder="1"/>
    <xf numFmtId="8" fontId="0" fillId="0" borderId="1" xfId="0" applyNumberFormat="1" applyBorder="1"/>
    <xf numFmtId="9" fontId="0" fillId="0" borderId="1" xfId="0" applyNumberFormat="1" applyBorder="1"/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67" fontId="3" fillId="0" borderId="1" xfId="1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  <xf numFmtId="0" fontId="0" fillId="2" borderId="0" xfId="0" applyFill="1"/>
    <xf numFmtId="167" fontId="0" fillId="2" borderId="1" xfId="1" applyNumberFormat="1" applyFont="1" applyFill="1" applyBorder="1" applyAlignment="1">
      <alignment horizontal="center"/>
    </xf>
    <xf numFmtId="0" fontId="3" fillId="2" borderId="0" xfId="0" applyFont="1" applyFill="1"/>
    <xf numFmtId="0" fontId="0" fillId="0" borderId="0" xfId="0" applyFill="1" applyBorder="1"/>
    <xf numFmtId="0" fontId="0" fillId="0" borderId="0" xfId="0" applyFill="1"/>
    <xf numFmtId="167" fontId="0" fillId="0" borderId="0" xfId="1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2" borderId="1" xfId="0" quotePrefix="1" applyNumberForma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wrapText="1"/>
    </xf>
    <xf numFmtId="166" fontId="0" fillId="0" borderId="0" xfId="1" applyNumberFormat="1" applyFont="1" applyBorder="1"/>
    <xf numFmtId="0" fontId="4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3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166" fontId="0" fillId="0" borderId="7" xfId="1" applyNumberFormat="1" applyFont="1" applyBorder="1"/>
    <xf numFmtId="0" fontId="0" fillId="0" borderId="8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166" fontId="0" fillId="0" borderId="10" xfId="1" applyNumberFormat="1" applyFont="1" applyBorder="1"/>
    <xf numFmtId="0" fontId="0" fillId="0" borderId="11" xfId="0" applyBorder="1"/>
    <xf numFmtId="0" fontId="0" fillId="0" borderId="4" xfId="0" applyBorder="1"/>
    <xf numFmtId="0" fontId="0" fillId="0" borderId="3" xfId="0" applyBorder="1"/>
    <xf numFmtId="0" fontId="0" fillId="0" borderId="1" xfId="0" applyFill="1" applyBorder="1"/>
    <xf numFmtId="0" fontId="0" fillId="0" borderId="0" xfId="0" applyAlignment="1">
      <alignment vertical="center"/>
    </xf>
    <xf numFmtId="9" fontId="0" fillId="0" borderId="0" xfId="0" applyNumberFormat="1"/>
    <xf numFmtId="10" fontId="0" fillId="0" borderId="1" xfId="0" applyNumberFormat="1" applyBorder="1"/>
    <xf numFmtId="0" fontId="0" fillId="0" borderId="0" xfId="0" applyBorder="1" applyAlignme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1" fillId="3" borderId="1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7" fontId="0" fillId="5" borderId="1" xfId="1" applyNumberFormat="1" applyFont="1" applyFill="1" applyBorder="1" applyAlignment="1">
      <alignment horizontal="center"/>
    </xf>
    <xf numFmtId="167" fontId="8" fillId="6" borderId="1" xfId="0" quotePrefix="1" applyNumberFormat="1" applyFont="1" applyFill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1" xfId="0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321876</xdr:colOff>
      <xdr:row>23</xdr:row>
      <xdr:rowOff>223347</xdr:rowOff>
    </xdr:from>
    <xdr:to>
      <xdr:col>12</xdr:col>
      <xdr:colOff>575593</xdr:colOff>
      <xdr:row>40</xdr:row>
      <xdr:rowOff>26278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171FEE9-88A6-4F42-8D9F-CF34888EE2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548" y="4677106"/>
          <a:ext cx="7249666" cy="3231931"/>
        </a:xfrm>
        <a:prstGeom prst="rect">
          <a:avLst/>
        </a:prstGeom>
      </xdr:spPr>
    </xdr:pic>
    <xdr:clientData/>
  </xdr:twoCellAnchor>
  <xdr:twoCellAnchor>
    <xdr:from>
      <xdr:col>4</xdr:col>
      <xdr:colOff>13138</xdr:colOff>
      <xdr:row>61</xdr:row>
      <xdr:rowOff>85396</xdr:rowOff>
    </xdr:from>
    <xdr:to>
      <xdr:col>5</xdr:col>
      <xdr:colOff>742294</xdr:colOff>
      <xdr:row>61</xdr:row>
      <xdr:rowOff>85396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F856DDD-FF19-43A1-8BEB-DD392FD93D84}"/>
            </a:ext>
          </a:extLst>
        </xdr:cNvPr>
        <xdr:cNvCxnSpPr/>
      </xdr:nvCxnSpPr>
      <xdr:spPr>
        <a:xfrm>
          <a:off x="3172810" y="12172293"/>
          <a:ext cx="149115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14451</xdr:colOff>
      <xdr:row>64</xdr:row>
      <xdr:rowOff>86710</xdr:rowOff>
    </xdr:from>
    <xdr:to>
      <xdr:col>11</xdr:col>
      <xdr:colOff>735724</xdr:colOff>
      <xdr:row>64</xdr:row>
      <xdr:rowOff>91965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6A47B3F5-F700-4E71-A080-E472F03E71D6}"/>
            </a:ext>
          </a:extLst>
        </xdr:cNvPr>
        <xdr:cNvCxnSpPr/>
      </xdr:nvCxnSpPr>
      <xdr:spPr>
        <a:xfrm>
          <a:off x="9408072" y="12745107"/>
          <a:ext cx="721273" cy="525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topLeftCell="A82" zoomScale="145" zoomScaleNormal="145" workbookViewId="0">
      <selection activeCell="M46" sqref="M46"/>
    </sheetView>
  </sheetViews>
  <sheetFormatPr baseColWidth="10" defaultRowHeight="15" x14ac:dyDescent="0.25"/>
  <cols>
    <col min="1" max="1" width="13.140625" customWidth="1"/>
    <col min="8" max="8" width="15.85546875" customWidth="1"/>
    <col min="9" max="9" width="15.5703125" customWidth="1"/>
    <col min="10" max="10" width="13.140625" customWidth="1"/>
    <col min="11" max="11" width="14.7109375" customWidth="1"/>
  </cols>
  <sheetData>
    <row r="1" spans="1:18" x14ac:dyDescent="0.25">
      <c r="A1" t="s">
        <v>40</v>
      </c>
      <c r="O1" s="3"/>
      <c r="P1" s="3"/>
      <c r="Q1" s="3"/>
      <c r="R1" s="3"/>
    </row>
    <row r="2" spans="1:18" x14ac:dyDescent="0.25">
      <c r="A2" t="s">
        <v>0</v>
      </c>
      <c r="O2" s="3"/>
      <c r="P2" s="3"/>
      <c r="Q2" s="3"/>
      <c r="R2" s="3"/>
    </row>
    <row r="3" spans="1:18" x14ac:dyDescent="0.25">
      <c r="A3" s="18" t="s">
        <v>44</v>
      </c>
      <c r="O3" s="3"/>
      <c r="P3" s="3"/>
      <c r="Q3" s="3"/>
      <c r="R3" s="3"/>
    </row>
    <row r="4" spans="1:18" s="21" customFormat="1" ht="15.7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 s="54"/>
      <c r="P4" s="54"/>
      <c r="Q4" s="54"/>
      <c r="R4" s="54"/>
    </row>
    <row r="5" spans="1:18" ht="15.75" x14ac:dyDescent="0.25">
      <c r="B5" s="1" t="s">
        <v>1</v>
      </c>
      <c r="C5" s="1" t="s">
        <v>2</v>
      </c>
      <c r="D5" s="1" t="s">
        <v>3</v>
      </c>
      <c r="E5" s="1" t="s">
        <v>4</v>
      </c>
      <c r="F5" s="23" t="s">
        <v>41</v>
      </c>
      <c r="G5" s="2"/>
      <c r="H5" s="3"/>
      <c r="O5" s="55"/>
      <c r="P5" s="3"/>
      <c r="Q5" s="3"/>
      <c r="R5" s="3"/>
    </row>
    <row r="6" spans="1:18" x14ac:dyDescent="0.25">
      <c r="B6" s="1">
        <v>0</v>
      </c>
      <c r="C6" s="4">
        <v>-200000</v>
      </c>
      <c r="D6" s="4">
        <v>-150000</v>
      </c>
      <c r="E6" s="4">
        <v>-230000</v>
      </c>
      <c r="F6" s="13">
        <v>-120000</v>
      </c>
      <c r="G6" s="20" t="s">
        <v>36</v>
      </c>
      <c r="H6" s="1" t="s">
        <v>5</v>
      </c>
      <c r="I6" s="1" t="s">
        <v>6</v>
      </c>
      <c r="J6" s="1" t="s">
        <v>7</v>
      </c>
      <c r="K6" s="1" t="s">
        <v>42</v>
      </c>
      <c r="O6" s="3"/>
      <c r="P6" s="3"/>
      <c r="Q6" s="3"/>
      <c r="R6" s="3"/>
    </row>
    <row r="7" spans="1:18" x14ac:dyDescent="0.25">
      <c r="B7" s="1">
        <v>1</v>
      </c>
      <c r="C7" s="4">
        <v>-8000</v>
      </c>
      <c r="D7" s="4">
        <v>70000</v>
      </c>
      <c r="E7" s="4">
        <v>60000</v>
      </c>
      <c r="F7" s="13">
        <v>50000</v>
      </c>
      <c r="H7" s="28">
        <f>NPV($I$13,C7:C11)</f>
        <v>202799.93189350102</v>
      </c>
      <c r="I7" s="28">
        <f>NPV($I$13,D7:D11)</f>
        <v>189837.45471856248</v>
      </c>
      <c r="J7" s="28">
        <f>NPV($I$13,E7:E11)</f>
        <v>275740.69385274238</v>
      </c>
      <c r="K7" s="28">
        <f>NPV($I$13,F7:F11)</f>
        <v>248419.86292555669</v>
      </c>
      <c r="O7" s="3"/>
      <c r="P7" s="3"/>
      <c r="Q7" s="3"/>
      <c r="R7" s="3"/>
    </row>
    <row r="8" spans="1:18" x14ac:dyDescent="0.25">
      <c r="B8" s="1">
        <v>2</v>
      </c>
      <c r="C8" s="4">
        <v>70000</v>
      </c>
      <c r="D8" s="4">
        <v>50000</v>
      </c>
      <c r="E8" s="4">
        <v>70000</v>
      </c>
      <c r="F8" s="13">
        <v>60000</v>
      </c>
      <c r="H8" s="1" t="s">
        <v>8</v>
      </c>
      <c r="I8" s="1" t="s">
        <v>9</v>
      </c>
      <c r="J8" s="1" t="s">
        <v>10</v>
      </c>
      <c r="K8" s="1" t="s">
        <v>73</v>
      </c>
      <c r="O8" s="3"/>
      <c r="P8" s="3"/>
      <c r="Q8" s="3"/>
      <c r="R8" s="3"/>
    </row>
    <row r="9" spans="1:18" x14ac:dyDescent="0.25">
      <c r="B9" s="1">
        <v>3</v>
      </c>
      <c r="C9" s="4">
        <v>85000</v>
      </c>
      <c r="D9" s="4">
        <v>40000</v>
      </c>
      <c r="E9" s="4">
        <v>90000</v>
      </c>
      <c r="F9" s="13">
        <v>85000</v>
      </c>
      <c r="H9" s="28">
        <f>H7+C6</f>
        <v>2799.9318935010233</v>
      </c>
      <c r="I9" s="28">
        <f t="shared" ref="I9:J9" si="0">I7+D6</f>
        <v>39837.454718562483</v>
      </c>
      <c r="J9" s="28">
        <f t="shared" si="0"/>
        <v>45740.693852742377</v>
      </c>
      <c r="K9" s="28">
        <f>K7+F6</f>
        <v>128419.86292555669</v>
      </c>
      <c r="O9" s="3"/>
      <c r="P9" s="3"/>
      <c r="Q9" s="3"/>
      <c r="R9" s="3"/>
    </row>
    <row r="10" spans="1:18" x14ac:dyDescent="0.25">
      <c r="B10" s="1">
        <v>4</v>
      </c>
      <c r="C10" s="4">
        <v>95000</v>
      </c>
      <c r="D10" s="4">
        <v>60000</v>
      </c>
      <c r="E10" s="4">
        <v>40000</v>
      </c>
      <c r="F10" s="13">
        <v>50000</v>
      </c>
      <c r="H10" s="1" t="s">
        <v>11</v>
      </c>
      <c r="I10" s="1" t="s">
        <v>12</v>
      </c>
      <c r="J10" s="1" t="s">
        <v>13</v>
      </c>
      <c r="K10" s="1" t="s">
        <v>43</v>
      </c>
      <c r="O10" s="3"/>
      <c r="P10" s="3"/>
      <c r="Q10" s="3"/>
      <c r="R10" s="3"/>
    </row>
    <row r="11" spans="1:18" x14ac:dyDescent="0.25">
      <c r="B11" s="5">
        <v>5</v>
      </c>
      <c r="C11" s="4">
        <v>120000</v>
      </c>
      <c r="D11" s="4">
        <v>80000</v>
      </c>
      <c r="E11" s="4">
        <v>210000</v>
      </c>
      <c r="F11" s="13">
        <v>180000</v>
      </c>
      <c r="H11" s="74">
        <f>IRR(C6:C11)</f>
        <v>0.17452334618948084</v>
      </c>
      <c r="I11" s="29">
        <f t="shared" ref="I11:K11" si="1">IRR(D6:D11)</f>
        <v>0.27970739184562787</v>
      </c>
      <c r="J11" s="29">
        <f t="shared" si="1"/>
        <v>0.23941830269076791</v>
      </c>
      <c r="K11" s="29">
        <f t="shared" si="1"/>
        <v>0.49426697731395719</v>
      </c>
      <c r="O11" s="3"/>
      <c r="P11" s="3"/>
      <c r="Q11" s="3"/>
      <c r="R11" s="3"/>
    </row>
    <row r="12" spans="1:18" x14ac:dyDescent="0.25">
      <c r="B12" s="3"/>
      <c r="C12" s="6"/>
      <c r="D12" s="6"/>
      <c r="E12" s="3"/>
      <c r="H12" t="s">
        <v>14</v>
      </c>
      <c r="O12" s="3"/>
      <c r="P12" s="3"/>
      <c r="Q12" s="3"/>
      <c r="R12" s="3"/>
    </row>
    <row r="13" spans="1:18" x14ac:dyDescent="0.25">
      <c r="A13" s="7"/>
      <c r="B13" s="8"/>
      <c r="C13" s="8"/>
      <c r="D13" s="8"/>
      <c r="H13" t="s">
        <v>72</v>
      </c>
      <c r="I13" s="73">
        <v>0.17</v>
      </c>
      <c r="O13" s="3"/>
      <c r="P13" s="3"/>
      <c r="Q13" s="3"/>
      <c r="R13" s="3"/>
    </row>
    <row r="14" spans="1:18" ht="15.75" x14ac:dyDescent="0.25">
      <c r="A14" s="19" t="s">
        <v>48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"/>
      <c r="P14" s="3"/>
      <c r="Q14" s="3"/>
      <c r="R14" s="3"/>
    </row>
    <row r="15" spans="1:18" s="19" customFormat="1" ht="15.75" x14ac:dyDescent="0.25">
      <c r="A15" t="s">
        <v>46</v>
      </c>
      <c r="B15"/>
      <c r="C15"/>
      <c r="D15"/>
      <c r="E15"/>
      <c r="F15"/>
      <c r="G15"/>
      <c r="H15"/>
      <c r="I15"/>
      <c r="J15"/>
      <c r="K15"/>
      <c r="L15"/>
      <c r="M15"/>
      <c r="N15"/>
      <c r="O15" s="55"/>
      <c r="P15" s="53"/>
      <c r="Q15" s="53"/>
      <c r="R15" s="53"/>
    </row>
    <row r="16" spans="1:18" s="19" customFormat="1" ht="15.75" x14ac:dyDescent="0.25">
      <c r="A16" t="s">
        <v>74</v>
      </c>
      <c r="B16"/>
      <c r="C16"/>
      <c r="D16"/>
      <c r="E16"/>
      <c r="F16"/>
      <c r="G16"/>
      <c r="H16"/>
      <c r="I16"/>
      <c r="J16"/>
      <c r="K16"/>
      <c r="L16"/>
      <c r="M16"/>
      <c r="N16"/>
      <c r="O16" s="55"/>
      <c r="P16" s="53"/>
      <c r="Q16" s="53"/>
      <c r="R16" s="53"/>
    </row>
    <row r="17" spans="1:18" ht="15.75" x14ac:dyDescent="0.25">
      <c r="A17" t="s">
        <v>67</v>
      </c>
      <c r="O17" s="55"/>
      <c r="P17" s="3"/>
      <c r="Q17" s="3"/>
      <c r="R17" s="3"/>
    </row>
    <row r="18" spans="1:18" ht="15.75" x14ac:dyDescent="0.25">
      <c r="A18" t="s">
        <v>88</v>
      </c>
      <c r="O18" s="55"/>
      <c r="P18" s="3"/>
      <c r="Q18" s="3"/>
      <c r="R18" s="3"/>
    </row>
    <row r="19" spans="1:18" ht="15.75" x14ac:dyDescent="0.25">
      <c r="A19" t="s">
        <v>45</v>
      </c>
      <c r="O19" s="55"/>
      <c r="P19" s="3"/>
      <c r="Q19" s="3"/>
      <c r="R19" s="3"/>
    </row>
    <row r="20" spans="1:18" ht="15.75" x14ac:dyDescent="0.25">
      <c r="O20" s="55"/>
      <c r="P20" s="3"/>
      <c r="Q20" s="3"/>
      <c r="R20" s="3"/>
    </row>
    <row r="21" spans="1:18" ht="15.75" x14ac:dyDescent="0.25">
      <c r="O21" s="55"/>
      <c r="P21" s="3"/>
      <c r="Q21" s="3"/>
      <c r="R21" s="3"/>
    </row>
    <row r="22" spans="1:18" ht="15.75" x14ac:dyDescent="0.25">
      <c r="A22" s="19" t="s">
        <v>34</v>
      </c>
      <c r="O22" s="3"/>
      <c r="P22" s="3"/>
      <c r="Q22" s="3"/>
      <c r="R22" s="3"/>
    </row>
    <row r="23" spans="1:18" x14ac:dyDescent="0.25">
      <c r="A23" t="s">
        <v>50</v>
      </c>
      <c r="O23" s="3"/>
      <c r="P23" s="3"/>
      <c r="Q23" s="3"/>
      <c r="R23" s="3"/>
    </row>
    <row r="24" spans="1:18" ht="30" x14ac:dyDescent="0.25">
      <c r="B24" s="1" t="s">
        <v>15</v>
      </c>
      <c r="C24" s="1" t="s">
        <v>16</v>
      </c>
      <c r="D24" s="9" t="s">
        <v>17</v>
      </c>
      <c r="O24" s="55"/>
      <c r="P24" s="3"/>
      <c r="Q24" s="3"/>
      <c r="R24" s="3"/>
    </row>
    <row r="25" spans="1:18" x14ac:dyDescent="0.25">
      <c r="B25" s="1" t="s">
        <v>18</v>
      </c>
      <c r="C25" s="1" t="s">
        <v>19</v>
      </c>
      <c r="D25" s="1">
        <v>2</v>
      </c>
      <c r="O25" s="3"/>
      <c r="P25" s="3"/>
      <c r="Q25" s="3"/>
      <c r="R25" s="3"/>
    </row>
    <row r="26" spans="1:18" x14ac:dyDescent="0.25">
      <c r="B26" s="10" t="s">
        <v>20</v>
      </c>
      <c r="C26" s="11" t="s">
        <v>18</v>
      </c>
      <c r="D26" s="12">
        <v>1</v>
      </c>
      <c r="K26" s="75"/>
      <c r="L26" s="75"/>
      <c r="O26" s="3"/>
      <c r="P26" s="3"/>
      <c r="Q26" s="3"/>
      <c r="R26" s="3"/>
    </row>
    <row r="27" spans="1:18" x14ac:dyDescent="0.25">
      <c r="B27" s="10" t="s">
        <v>21</v>
      </c>
      <c r="C27" s="11" t="s">
        <v>18</v>
      </c>
      <c r="D27" s="10">
        <v>3</v>
      </c>
      <c r="K27" s="3"/>
      <c r="L27" s="3"/>
      <c r="O27" s="3"/>
      <c r="P27" s="3"/>
      <c r="Q27" s="3"/>
      <c r="R27" s="3"/>
    </row>
    <row r="28" spans="1:18" x14ac:dyDescent="0.25">
      <c r="B28" s="10" t="s">
        <v>22</v>
      </c>
      <c r="C28" s="11" t="s">
        <v>51</v>
      </c>
      <c r="D28" s="10">
        <v>2</v>
      </c>
      <c r="K28" s="3"/>
      <c r="L28" s="3"/>
      <c r="O28" s="3"/>
      <c r="P28" s="3"/>
      <c r="Q28" s="3"/>
      <c r="R28" s="3"/>
    </row>
    <row r="29" spans="1:18" x14ac:dyDescent="0.25">
      <c r="B29" s="10" t="s">
        <v>23</v>
      </c>
      <c r="C29" s="11" t="s">
        <v>22</v>
      </c>
      <c r="D29" s="10">
        <v>3</v>
      </c>
      <c r="K29" s="75"/>
      <c r="L29" s="75"/>
      <c r="O29" s="3"/>
      <c r="P29" s="3"/>
      <c r="Q29" s="3"/>
      <c r="R29" s="3"/>
    </row>
    <row r="30" spans="1:18" x14ac:dyDescent="0.25">
      <c r="B30" s="10" t="s">
        <v>28</v>
      </c>
      <c r="C30" s="11" t="s">
        <v>22</v>
      </c>
      <c r="D30" s="10">
        <v>4</v>
      </c>
      <c r="O30" s="3"/>
      <c r="P30" s="3"/>
      <c r="Q30" s="3"/>
      <c r="R30" s="3"/>
    </row>
    <row r="31" spans="1:18" x14ac:dyDescent="0.25">
      <c r="B31" s="31" t="s">
        <v>29</v>
      </c>
      <c r="C31" s="32" t="s">
        <v>30</v>
      </c>
      <c r="D31" s="31">
        <v>1</v>
      </c>
      <c r="O31" s="3"/>
      <c r="P31" s="3"/>
      <c r="Q31" s="3"/>
      <c r="R31" s="3"/>
    </row>
    <row r="32" spans="1:18" x14ac:dyDescent="0.25">
      <c r="B32" s="76"/>
      <c r="C32" s="77"/>
      <c r="D32" s="76"/>
      <c r="O32" s="3"/>
      <c r="P32" s="3"/>
      <c r="Q32" s="3"/>
      <c r="R32" s="3"/>
    </row>
    <row r="33" spans="1:18" x14ac:dyDescent="0.25">
      <c r="B33" s="76"/>
      <c r="C33" s="77"/>
      <c r="D33" s="76"/>
      <c r="O33" s="3"/>
      <c r="P33" s="3"/>
      <c r="Q33" s="3"/>
      <c r="R33" s="3"/>
    </row>
    <row r="34" spans="1:18" x14ac:dyDescent="0.25">
      <c r="B34" s="76"/>
      <c r="C34" s="77"/>
      <c r="D34" s="76"/>
      <c r="O34" s="3"/>
      <c r="P34" s="3"/>
      <c r="Q34" s="3"/>
      <c r="R34" s="3"/>
    </row>
    <row r="35" spans="1:18" x14ac:dyDescent="0.25">
      <c r="B35" s="76"/>
      <c r="C35" s="77"/>
      <c r="D35" s="76"/>
      <c r="O35" s="3"/>
      <c r="P35" s="3"/>
      <c r="Q35" s="3"/>
      <c r="R35" s="3"/>
    </row>
    <row r="36" spans="1:18" x14ac:dyDescent="0.25">
      <c r="B36" s="76"/>
      <c r="C36" s="77"/>
      <c r="D36" s="76"/>
      <c r="O36" s="3"/>
      <c r="P36" s="3"/>
      <c r="Q36" s="3"/>
      <c r="R36" s="3"/>
    </row>
    <row r="37" spans="1:18" x14ac:dyDescent="0.25">
      <c r="B37" s="76"/>
      <c r="C37" s="77"/>
      <c r="D37" s="76"/>
      <c r="O37" s="3"/>
      <c r="P37" s="3"/>
      <c r="Q37" s="3"/>
      <c r="R37" s="3"/>
    </row>
    <row r="38" spans="1:18" x14ac:dyDescent="0.25">
      <c r="B38" s="76"/>
      <c r="C38" s="77"/>
      <c r="D38" s="76"/>
      <c r="O38" s="3"/>
      <c r="P38" s="3"/>
      <c r="Q38" s="3"/>
      <c r="R38" s="3"/>
    </row>
    <row r="39" spans="1:18" x14ac:dyDescent="0.25">
      <c r="B39" s="76"/>
      <c r="C39" s="77"/>
      <c r="D39" s="76"/>
      <c r="O39" s="3"/>
      <c r="P39" s="3"/>
      <c r="Q39" s="3"/>
      <c r="R39" s="3"/>
    </row>
    <row r="40" spans="1:18" x14ac:dyDescent="0.25">
      <c r="B40" s="76"/>
      <c r="C40" s="77"/>
      <c r="D40" s="76"/>
      <c r="O40" s="3"/>
      <c r="P40" s="3"/>
      <c r="Q40" s="3"/>
      <c r="R40" s="3"/>
    </row>
    <row r="41" spans="1:18" x14ac:dyDescent="0.25">
      <c r="B41" s="76"/>
      <c r="C41" s="77"/>
      <c r="D41" s="76"/>
      <c r="O41" s="3"/>
      <c r="P41" s="3"/>
      <c r="Q41" s="3"/>
      <c r="R41" s="3"/>
    </row>
    <row r="42" spans="1:18" x14ac:dyDescent="0.25">
      <c r="A42" t="s">
        <v>35</v>
      </c>
      <c r="O42" s="3"/>
      <c r="P42" s="3"/>
      <c r="Q42" s="3"/>
      <c r="R42" s="3"/>
    </row>
    <row r="43" spans="1:18" x14ac:dyDescent="0.25">
      <c r="A43" t="s">
        <v>57</v>
      </c>
      <c r="O43" s="3"/>
      <c r="P43" s="3"/>
      <c r="Q43" s="3"/>
      <c r="R43" s="3"/>
    </row>
    <row r="44" spans="1:18" ht="15.75" x14ac:dyDescent="0.25">
      <c r="O44" s="55"/>
      <c r="P44" s="3"/>
      <c r="Q44" s="3"/>
      <c r="R44" s="3"/>
    </row>
    <row r="45" spans="1:18" x14ac:dyDescent="0.25">
      <c r="O45" s="3"/>
      <c r="P45" s="3"/>
      <c r="Q45" s="3"/>
      <c r="R45" s="3"/>
    </row>
    <row r="46" spans="1:18" ht="30" x14ac:dyDescent="0.25">
      <c r="B46" s="1" t="s">
        <v>15</v>
      </c>
      <c r="C46" s="9" t="s">
        <v>27</v>
      </c>
      <c r="D46" s="51"/>
      <c r="E46" s="1" t="s">
        <v>31</v>
      </c>
      <c r="F46" s="1" t="s">
        <v>25</v>
      </c>
      <c r="O46" s="3"/>
      <c r="P46" s="3"/>
      <c r="Q46" s="3"/>
      <c r="R46" s="3"/>
    </row>
    <row r="47" spans="1:18" x14ac:dyDescent="0.25">
      <c r="B47" s="13" t="s">
        <v>18</v>
      </c>
      <c r="C47" s="13">
        <v>3</v>
      </c>
      <c r="D47" s="3"/>
      <c r="E47" s="1" t="s">
        <v>33</v>
      </c>
      <c r="F47" s="17">
        <v>4</v>
      </c>
      <c r="O47" s="3"/>
      <c r="P47" s="3"/>
      <c r="Q47" s="3"/>
      <c r="R47" s="3"/>
    </row>
    <row r="48" spans="1:18" x14ac:dyDescent="0.25">
      <c r="B48" s="13" t="s">
        <v>20</v>
      </c>
      <c r="C48" s="13">
        <v>1</v>
      </c>
      <c r="D48" s="3"/>
      <c r="E48" s="1">
        <v>3</v>
      </c>
      <c r="F48" s="17">
        <v>5</v>
      </c>
      <c r="O48" s="3"/>
      <c r="P48" s="3"/>
      <c r="Q48" s="3"/>
      <c r="R48" s="3"/>
    </row>
    <row r="49" spans="1:18" x14ac:dyDescent="0.25">
      <c r="B49" s="13" t="s">
        <v>21</v>
      </c>
      <c r="C49" s="13">
        <v>2</v>
      </c>
      <c r="D49" s="3"/>
      <c r="E49" s="1" t="s">
        <v>32</v>
      </c>
      <c r="F49" s="17">
        <v>3</v>
      </c>
      <c r="O49" s="3"/>
      <c r="P49" s="3"/>
      <c r="Q49" s="3"/>
      <c r="R49" s="3"/>
    </row>
    <row r="50" spans="1:18" x14ac:dyDescent="0.25">
      <c r="B50" s="13" t="s">
        <v>22</v>
      </c>
      <c r="C50" s="13">
        <v>4</v>
      </c>
      <c r="D50" s="3"/>
      <c r="E50" s="1">
        <v>6.7</v>
      </c>
      <c r="F50" s="17">
        <v>5</v>
      </c>
      <c r="O50" s="3"/>
      <c r="P50" s="3"/>
      <c r="Q50" s="3"/>
      <c r="R50" s="3"/>
    </row>
    <row r="51" spans="1:18" x14ac:dyDescent="0.25">
      <c r="B51" s="13" t="s">
        <v>23</v>
      </c>
      <c r="C51" s="13">
        <v>4</v>
      </c>
      <c r="D51" s="3"/>
      <c r="E51" s="1">
        <v>8</v>
      </c>
      <c r="F51" s="17">
        <v>4</v>
      </c>
      <c r="O51" s="3"/>
      <c r="P51" s="3"/>
      <c r="Q51" s="3"/>
      <c r="R51" s="3"/>
    </row>
    <row r="52" spans="1:18" x14ac:dyDescent="0.25">
      <c r="B52" s="13" t="s">
        <v>28</v>
      </c>
      <c r="C52" s="13">
        <v>3</v>
      </c>
      <c r="D52" s="3"/>
      <c r="E52" s="1" t="s">
        <v>56</v>
      </c>
      <c r="F52" s="17">
        <v>8</v>
      </c>
      <c r="O52" s="3"/>
      <c r="P52" s="3"/>
      <c r="Q52" s="3"/>
      <c r="R52" s="3"/>
    </row>
    <row r="53" spans="1:18" x14ac:dyDescent="0.25">
      <c r="B53" s="13" t="s">
        <v>29</v>
      </c>
      <c r="C53" s="13">
        <v>2</v>
      </c>
      <c r="D53" s="3"/>
      <c r="E53" s="1">
        <v>12</v>
      </c>
      <c r="F53" s="17">
        <v>5</v>
      </c>
      <c r="O53" s="3"/>
      <c r="P53" s="3"/>
      <c r="Q53" s="3"/>
      <c r="R53" s="3"/>
    </row>
    <row r="54" spans="1:18" ht="15.75" x14ac:dyDescent="0.25">
      <c r="B54" s="3"/>
      <c r="C54" s="3"/>
      <c r="D54" s="3"/>
      <c r="E54" s="15"/>
      <c r="F54" s="16"/>
      <c r="O54" s="55"/>
      <c r="P54" s="3"/>
      <c r="Q54" s="3"/>
      <c r="R54" s="3"/>
    </row>
    <row r="55" spans="1:18" x14ac:dyDescent="0.25">
      <c r="B55" s="3"/>
      <c r="C55" s="3"/>
      <c r="D55" s="3"/>
      <c r="O55" s="3"/>
      <c r="P55" s="3"/>
      <c r="Q55" s="3"/>
      <c r="R55" s="3"/>
    </row>
    <row r="56" spans="1:18" x14ac:dyDescent="0.25">
      <c r="A56" t="s">
        <v>37</v>
      </c>
      <c r="O56" s="3"/>
      <c r="P56" s="3"/>
      <c r="Q56" s="3"/>
      <c r="R56" s="3"/>
    </row>
    <row r="57" spans="1:18" x14ac:dyDescent="0.25">
      <c r="O57" s="3"/>
      <c r="P57" s="3"/>
      <c r="Q57" s="3"/>
      <c r="R57" s="3"/>
    </row>
    <row r="58" spans="1:18" x14ac:dyDescent="0.25">
      <c r="O58" s="3"/>
      <c r="P58" s="3"/>
      <c r="Q58" s="3"/>
      <c r="R58" s="3"/>
    </row>
    <row r="59" spans="1:18" x14ac:dyDescent="0.25">
      <c r="A59" s="13"/>
      <c r="B59" s="78" t="s">
        <v>38</v>
      </c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O59" s="3"/>
      <c r="P59" s="3"/>
      <c r="Q59" s="3"/>
      <c r="R59" s="3"/>
    </row>
    <row r="60" spans="1:18" x14ac:dyDescent="0.25">
      <c r="A60" s="13" t="s">
        <v>24</v>
      </c>
      <c r="B60" s="1">
        <v>1</v>
      </c>
      <c r="C60" s="1">
        <v>2</v>
      </c>
      <c r="D60" s="1">
        <v>3</v>
      </c>
      <c r="E60" s="1">
        <v>4</v>
      </c>
      <c r="F60" s="1">
        <v>5</v>
      </c>
      <c r="G60" s="1">
        <v>6</v>
      </c>
      <c r="H60" s="1">
        <v>7</v>
      </c>
      <c r="I60" s="1">
        <v>8</v>
      </c>
      <c r="J60" s="1">
        <v>9</v>
      </c>
      <c r="K60" s="1">
        <v>10</v>
      </c>
      <c r="L60" s="1">
        <v>11</v>
      </c>
      <c r="M60" s="5">
        <v>12</v>
      </c>
      <c r="O60" s="3"/>
      <c r="P60" s="3"/>
      <c r="Q60" s="3"/>
      <c r="R60" s="3"/>
    </row>
    <row r="61" spans="1:18" x14ac:dyDescent="0.25">
      <c r="A61" s="1" t="s">
        <v>18</v>
      </c>
      <c r="B61" s="22"/>
      <c r="C61" s="22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1"/>
      <c r="O61" s="3"/>
      <c r="P61" s="3"/>
      <c r="Q61" s="3"/>
      <c r="R61" s="3"/>
    </row>
    <row r="62" spans="1:18" x14ac:dyDescent="0.25">
      <c r="A62" s="1" t="s">
        <v>20</v>
      </c>
      <c r="B62" s="46"/>
      <c r="C62" s="46"/>
      <c r="D62" s="79"/>
      <c r="E62" s="46"/>
      <c r="F62" s="46"/>
      <c r="G62" s="46"/>
      <c r="H62" s="46"/>
      <c r="I62" s="46"/>
      <c r="J62" s="46"/>
      <c r="K62" s="46"/>
      <c r="L62" s="46"/>
      <c r="M62" s="46"/>
      <c r="N62" s="41"/>
      <c r="O62" s="3"/>
      <c r="P62" s="3"/>
      <c r="Q62" s="3"/>
      <c r="R62" s="3"/>
    </row>
    <row r="63" spans="1:18" x14ac:dyDescent="0.25">
      <c r="A63" s="1" t="s">
        <v>21</v>
      </c>
      <c r="B63" s="46"/>
      <c r="C63" s="46"/>
      <c r="D63" s="22"/>
      <c r="E63" s="22"/>
      <c r="F63" s="22"/>
      <c r="G63" s="46"/>
      <c r="H63" s="46"/>
      <c r="I63" s="46"/>
      <c r="J63" s="46"/>
      <c r="K63" s="46"/>
      <c r="L63" s="46"/>
      <c r="M63" s="46"/>
      <c r="N63" s="41"/>
      <c r="O63" s="3"/>
      <c r="P63" s="3"/>
      <c r="Q63" s="3"/>
      <c r="R63" s="3"/>
    </row>
    <row r="64" spans="1:18" x14ac:dyDescent="0.25">
      <c r="A64" s="1" t="s">
        <v>22</v>
      </c>
      <c r="B64" s="46"/>
      <c r="C64" s="46"/>
      <c r="D64" s="46"/>
      <c r="E64" s="46"/>
      <c r="F64" s="46"/>
      <c r="G64" s="22"/>
      <c r="H64" s="22"/>
      <c r="I64" s="46"/>
      <c r="J64" s="46"/>
      <c r="K64" s="46"/>
      <c r="L64" s="46"/>
      <c r="M64" s="46"/>
      <c r="N64" s="41"/>
      <c r="O64" s="3"/>
      <c r="P64" s="3"/>
      <c r="Q64" s="3"/>
      <c r="R64" s="3"/>
    </row>
    <row r="65" spans="1:18" x14ac:dyDescent="0.25">
      <c r="A65" s="1" t="s">
        <v>23</v>
      </c>
      <c r="B65" s="46"/>
      <c r="C65" s="46"/>
      <c r="D65" s="46"/>
      <c r="E65" s="46"/>
      <c r="F65" s="46"/>
      <c r="G65" s="46"/>
      <c r="H65" s="46"/>
      <c r="I65" s="22"/>
      <c r="J65" s="22"/>
      <c r="K65" s="22"/>
      <c r="L65" s="82"/>
      <c r="M65" s="46"/>
      <c r="N65" s="41"/>
      <c r="O65" s="3"/>
      <c r="P65" s="3"/>
      <c r="Q65" s="3"/>
      <c r="R65" s="3"/>
    </row>
    <row r="66" spans="1:18" ht="15.75" x14ac:dyDescent="0.25">
      <c r="A66" s="1" t="s">
        <v>28</v>
      </c>
      <c r="B66" s="46"/>
      <c r="C66" s="46"/>
      <c r="D66" s="46"/>
      <c r="E66" s="46"/>
      <c r="F66" s="46"/>
      <c r="G66" s="46"/>
      <c r="H66" s="46"/>
      <c r="I66" s="22"/>
      <c r="J66" s="22"/>
      <c r="K66" s="22"/>
      <c r="L66" s="22"/>
      <c r="M66" s="46"/>
      <c r="N66" s="41"/>
      <c r="O66" s="55"/>
      <c r="P66" s="3"/>
      <c r="Q66" s="3"/>
      <c r="R66" s="3"/>
    </row>
    <row r="67" spans="1:18" x14ac:dyDescent="0.25">
      <c r="A67" s="1" t="s">
        <v>29</v>
      </c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22"/>
      <c r="N67" s="41"/>
      <c r="O67" s="3"/>
      <c r="P67" s="3"/>
      <c r="Q67" s="3"/>
      <c r="R67" s="3"/>
    </row>
    <row r="68" spans="1:18" x14ac:dyDescent="0.25">
      <c r="A68" s="80" t="s">
        <v>25</v>
      </c>
      <c r="B68" s="81">
        <v>4</v>
      </c>
      <c r="C68" s="81">
        <v>4</v>
      </c>
      <c r="D68" s="81">
        <v>5</v>
      </c>
      <c r="E68" s="81">
        <v>3</v>
      </c>
      <c r="F68" s="81">
        <v>3</v>
      </c>
      <c r="G68" s="81">
        <v>5</v>
      </c>
      <c r="H68" s="81">
        <v>5</v>
      </c>
      <c r="I68" s="81">
        <v>4</v>
      </c>
      <c r="J68" s="81">
        <v>8</v>
      </c>
      <c r="K68" s="81">
        <v>8</v>
      </c>
      <c r="L68" s="81">
        <v>8</v>
      </c>
      <c r="M68" s="81">
        <v>5</v>
      </c>
      <c r="N68" s="41"/>
      <c r="O68" s="3"/>
      <c r="P68" s="3"/>
      <c r="Q68" s="3"/>
      <c r="R68" s="3"/>
    </row>
    <row r="69" spans="1:18" ht="15.75" x14ac:dyDescent="0.25">
      <c r="A69" s="33" t="s">
        <v>26</v>
      </c>
      <c r="B69" s="38">
        <v>-3</v>
      </c>
      <c r="C69" s="38">
        <v>-3</v>
      </c>
      <c r="D69" s="38">
        <v>-3</v>
      </c>
      <c r="E69" s="38">
        <v>-2</v>
      </c>
      <c r="F69" s="38">
        <v>-2</v>
      </c>
      <c r="G69" s="38">
        <v>-4</v>
      </c>
      <c r="H69" s="38">
        <v>-4</v>
      </c>
      <c r="I69" s="38">
        <v>-7</v>
      </c>
      <c r="J69" s="38">
        <v>-7</v>
      </c>
      <c r="K69" s="38">
        <v>-7</v>
      </c>
      <c r="L69" s="38">
        <v>-3</v>
      </c>
      <c r="M69" s="38">
        <v>-2</v>
      </c>
      <c r="N69" s="37"/>
      <c r="O69" s="55"/>
      <c r="P69" s="3"/>
      <c r="Q69" s="3"/>
      <c r="R69" s="3"/>
    </row>
    <row r="70" spans="1:18" ht="15.75" x14ac:dyDescent="0.25">
      <c r="A70" s="33" t="s">
        <v>39</v>
      </c>
      <c r="B70" s="49">
        <f>SUM(B68:B69)</f>
        <v>1</v>
      </c>
      <c r="C70" s="49">
        <f t="shared" ref="C70:M70" si="2">SUM(C68:C69)</f>
        <v>1</v>
      </c>
      <c r="D70" s="49">
        <f t="shared" si="2"/>
        <v>2</v>
      </c>
      <c r="E70" s="49">
        <f t="shared" si="2"/>
        <v>1</v>
      </c>
      <c r="F70" s="49">
        <f t="shared" si="2"/>
        <v>1</v>
      </c>
      <c r="G70" s="49">
        <f t="shared" si="2"/>
        <v>1</v>
      </c>
      <c r="H70" s="49">
        <f t="shared" si="2"/>
        <v>1</v>
      </c>
      <c r="I70" s="49">
        <f t="shared" si="2"/>
        <v>-3</v>
      </c>
      <c r="J70" s="49">
        <f t="shared" si="2"/>
        <v>1</v>
      </c>
      <c r="K70" s="49">
        <f t="shared" si="2"/>
        <v>1</v>
      </c>
      <c r="L70" s="49">
        <f t="shared" si="2"/>
        <v>5</v>
      </c>
      <c r="M70" s="49">
        <f t="shared" si="2"/>
        <v>3</v>
      </c>
      <c r="N70" s="39"/>
      <c r="O70" s="55"/>
      <c r="P70" s="3"/>
      <c r="Q70" s="3"/>
      <c r="R70" s="3"/>
    </row>
    <row r="71" spans="1:18" ht="15.75" x14ac:dyDescent="0.25">
      <c r="A71" s="33" t="s">
        <v>52</v>
      </c>
      <c r="B71" s="81">
        <v>4</v>
      </c>
      <c r="C71" s="81">
        <v>4</v>
      </c>
      <c r="D71" s="81">
        <v>5</v>
      </c>
      <c r="E71" s="81">
        <v>3</v>
      </c>
      <c r="F71" s="81">
        <v>3</v>
      </c>
      <c r="G71" s="81">
        <v>5</v>
      </c>
      <c r="H71" s="81">
        <v>5</v>
      </c>
      <c r="I71" s="81">
        <v>4</v>
      </c>
      <c r="J71" s="81">
        <v>8</v>
      </c>
      <c r="K71" s="81">
        <v>8</v>
      </c>
      <c r="L71" s="81">
        <v>8</v>
      </c>
      <c r="M71" s="81">
        <v>5</v>
      </c>
      <c r="N71" s="18"/>
      <c r="O71" s="55"/>
      <c r="P71" s="3"/>
      <c r="Q71" s="3"/>
      <c r="R71" s="3"/>
    </row>
    <row r="72" spans="1:18" x14ac:dyDescent="0.25">
      <c r="A72" s="33" t="s">
        <v>53</v>
      </c>
      <c r="B72" s="38">
        <v>-3</v>
      </c>
      <c r="C72" s="38">
        <v>-3</v>
      </c>
      <c r="D72" s="38">
        <v>-3</v>
      </c>
      <c r="E72" s="38">
        <v>-2</v>
      </c>
      <c r="F72" s="38">
        <v>-2</v>
      </c>
      <c r="G72" s="38">
        <v>-4</v>
      </c>
      <c r="H72" s="38">
        <v>-4</v>
      </c>
      <c r="I72" s="34">
        <v>-3</v>
      </c>
      <c r="J72" s="34">
        <v>-7</v>
      </c>
      <c r="K72" s="34">
        <v>-7</v>
      </c>
      <c r="L72" s="34">
        <v>-7</v>
      </c>
      <c r="M72" s="83">
        <v>-2</v>
      </c>
      <c r="N72" s="18"/>
      <c r="O72" s="3"/>
      <c r="P72" s="3"/>
      <c r="Q72" s="3"/>
      <c r="R72" s="3"/>
    </row>
    <row r="73" spans="1:18" x14ac:dyDescent="0.25">
      <c r="A73" s="35" t="s">
        <v>54</v>
      </c>
      <c r="B73" s="84">
        <f>SUM(B71:B72)</f>
        <v>1</v>
      </c>
      <c r="C73" s="84">
        <f t="shared" ref="C73:M73" si="3">SUM(C71:C72)</f>
        <v>1</v>
      </c>
      <c r="D73" s="84">
        <f t="shared" si="3"/>
        <v>2</v>
      </c>
      <c r="E73" s="84">
        <f t="shared" si="3"/>
        <v>1</v>
      </c>
      <c r="F73" s="84">
        <f t="shared" si="3"/>
        <v>1</v>
      </c>
      <c r="G73" s="84">
        <f t="shared" si="3"/>
        <v>1</v>
      </c>
      <c r="H73" s="84">
        <f t="shared" si="3"/>
        <v>1</v>
      </c>
      <c r="I73" s="84">
        <f t="shared" si="3"/>
        <v>1</v>
      </c>
      <c r="J73" s="84">
        <f t="shared" si="3"/>
        <v>1</v>
      </c>
      <c r="K73" s="84">
        <f t="shared" si="3"/>
        <v>1</v>
      </c>
      <c r="L73" s="84">
        <f t="shared" si="3"/>
        <v>1</v>
      </c>
      <c r="M73" s="84">
        <f t="shared" si="3"/>
        <v>3</v>
      </c>
      <c r="O73" s="3"/>
      <c r="P73" s="3"/>
      <c r="Q73" s="3"/>
      <c r="R73" s="3"/>
    </row>
    <row r="74" spans="1:18" x14ac:dyDescent="0.25">
      <c r="O74" s="3"/>
      <c r="P74" s="3"/>
      <c r="Q74" s="3"/>
      <c r="R74" s="3"/>
    </row>
    <row r="75" spans="1:18" x14ac:dyDescent="0.25">
      <c r="A75" s="14"/>
    </row>
    <row r="76" spans="1:18" x14ac:dyDescent="0.25">
      <c r="A76" s="56" t="s">
        <v>58</v>
      </c>
    </row>
    <row r="77" spans="1:18" x14ac:dyDescent="0.25">
      <c r="A77" s="72" t="s">
        <v>68</v>
      </c>
      <c r="B77" s="3"/>
      <c r="C77" s="3"/>
      <c r="D77" s="3"/>
      <c r="E77" s="24"/>
      <c r="F77" s="52"/>
      <c r="G77" s="3"/>
    </row>
    <row r="78" spans="1:18" ht="36" customHeight="1" x14ac:dyDescent="0.25">
      <c r="A78" s="85" t="s">
        <v>75</v>
      </c>
      <c r="B78" s="85"/>
      <c r="C78" s="85"/>
      <c r="D78" s="85"/>
      <c r="E78" s="85"/>
      <c r="F78" s="85"/>
      <c r="G78" s="85"/>
      <c r="H78" s="85"/>
      <c r="I78" s="85"/>
    </row>
    <row r="79" spans="1:18" ht="53.25" customHeight="1" x14ac:dyDescent="0.25">
      <c r="A79" s="85"/>
      <c r="B79" s="85"/>
      <c r="C79" s="85"/>
      <c r="D79" s="85"/>
      <c r="E79" s="85"/>
      <c r="F79" s="85"/>
      <c r="G79" s="85"/>
      <c r="H79" s="85"/>
      <c r="I79" s="85"/>
    </row>
    <row r="80" spans="1:18" ht="15" customHeight="1" x14ac:dyDescent="0.25">
      <c r="A80" s="86"/>
      <c r="B80" s="86"/>
      <c r="C80" s="86"/>
      <c r="D80" s="86"/>
      <c r="E80" s="86"/>
      <c r="F80" s="86"/>
      <c r="G80" s="86"/>
      <c r="H80" s="86"/>
      <c r="I80" s="86"/>
    </row>
    <row r="81" spans="1:9" ht="22.5" customHeight="1" x14ac:dyDescent="0.25">
      <c r="A81" s="72" t="s">
        <v>69</v>
      </c>
    </row>
    <row r="82" spans="1:9" ht="30" customHeight="1" x14ac:dyDescent="0.25">
      <c r="A82" s="85" t="s">
        <v>76</v>
      </c>
      <c r="B82" s="85"/>
      <c r="C82" s="85"/>
      <c r="D82" s="85"/>
      <c r="E82" s="85"/>
      <c r="F82" s="85"/>
      <c r="G82" s="85"/>
      <c r="H82" s="85"/>
      <c r="I82" s="85"/>
    </row>
    <row r="83" spans="1:9" ht="64.5" customHeight="1" x14ac:dyDescent="0.25">
      <c r="A83" s="85"/>
      <c r="B83" s="85"/>
      <c r="C83" s="85"/>
      <c r="D83" s="85"/>
      <c r="E83" s="85"/>
      <c r="F83" s="85"/>
      <c r="G83" s="85"/>
      <c r="H83" s="85"/>
      <c r="I83" s="85"/>
    </row>
    <row r="84" spans="1:9" ht="22.5" customHeight="1" x14ac:dyDescent="0.25">
      <c r="A84" s="86"/>
      <c r="B84" s="86"/>
      <c r="C84" s="86"/>
      <c r="D84" s="86"/>
      <c r="E84" s="86"/>
      <c r="F84" s="86"/>
      <c r="G84" s="86"/>
      <c r="H84" s="86"/>
      <c r="I84" s="86"/>
    </row>
    <row r="85" spans="1:9" x14ac:dyDescent="0.25">
      <c r="A85" s="72" t="s">
        <v>70</v>
      </c>
    </row>
    <row r="86" spans="1:9" ht="39" customHeight="1" x14ac:dyDescent="0.25">
      <c r="A86" s="88" t="s">
        <v>77</v>
      </c>
      <c r="B86" s="88"/>
      <c r="C86" s="88"/>
      <c r="D86" s="88"/>
      <c r="E86" s="88"/>
      <c r="F86" s="88"/>
      <c r="G86" s="88"/>
      <c r="H86" s="88"/>
      <c r="I86" s="88"/>
    </row>
    <row r="87" spans="1:9" ht="31.5" customHeight="1" x14ac:dyDescent="0.25">
      <c r="A87" s="88"/>
      <c r="B87" s="88"/>
      <c r="C87" s="88"/>
      <c r="D87" s="88"/>
      <c r="E87" s="88"/>
      <c r="F87" s="88"/>
      <c r="G87" s="88"/>
      <c r="H87" s="88"/>
      <c r="I87" s="88"/>
    </row>
    <row r="88" spans="1:9" ht="46.5" customHeight="1" x14ac:dyDescent="0.25">
      <c r="A88" s="88"/>
      <c r="B88" s="88"/>
      <c r="C88" s="88"/>
      <c r="D88" s="88"/>
      <c r="E88" s="88"/>
      <c r="F88" s="88"/>
      <c r="G88" s="88"/>
      <c r="H88" s="88"/>
      <c r="I88" s="88"/>
    </row>
    <row r="89" spans="1:9" x14ac:dyDescent="0.25">
      <c r="A89" s="87"/>
      <c r="B89" s="87"/>
      <c r="C89" s="87"/>
      <c r="D89" s="87"/>
      <c r="E89" s="87"/>
      <c r="F89" s="87"/>
      <c r="G89" s="87"/>
      <c r="H89" s="87"/>
      <c r="I89" s="87"/>
    </row>
    <row r="90" spans="1:9" ht="15.75" thickBot="1" x14ac:dyDescent="0.3">
      <c r="A90" s="72" t="s">
        <v>71</v>
      </c>
    </row>
    <row r="91" spans="1:9" x14ac:dyDescent="0.25">
      <c r="B91" s="90" t="s">
        <v>78</v>
      </c>
      <c r="C91" s="91"/>
      <c r="D91" s="91"/>
      <c r="E91" s="91"/>
      <c r="F91" s="91" t="s">
        <v>79</v>
      </c>
      <c r="G91" s="91"/>
      <c r="H91" s="91"/>
      <c r="I91" s="92"/>
    </row>
    <row r="92" spans="1:9" x14ac:dyDescent="0.25">
      <c r="B92" s="93" t="s">
        <v>80</v>
      </c>
      <c r="C92" s="78"/>
      <c r="D92" s="78"/>
      <c r="E92" s="78"/>
      <c r="F92" s="78" t="s">
        <v>81</v>
      </c>
      <c r="G92" s="78"/>
      <c r="H92" s="78"/>
      <c r="I92" s="94"/>
    </row>
    <row r="93" spans="1:9" x14ac:dyDescent="0.25">
      <c r="B93" s="93"/>
      <c r="C93" s="78"/>
      <c r="D93" s="78"/>
      <c r="E93" s="78"/>
      <c r="F93" s="78"/>
      <c r="G93" s="78"/>
      <c r="H93" s="78"/>
      <c r="I93" s="94"/>
    </row>
    <row r="94" spans="1:9" x14ac:dyDescent="0.25">
      <c r="B94" s="95" t="s">
        <v>82</v>
      </c>
      <c r="C94" s="89"/>
      <c r="D94" s="89"/>
      <c r="E94" s="89"/>
      <c r="F94" s="78" t="s">
        <v>83</v>
      </c>
      <c r="G94" s="78"/>
      <c r="H94" s="78"/>
      <c r="I94" s="94"/>
    </row>
    <row r="95" spans="1:9" x14ac:dyDescent="0.25">
      <c r="B95" s="95"/>
      <c r="C95" s="89"/>
      <c r="D95" s="89"/>
      <c r="E95" s="89"/>
      <c r="F95" s="78"/>
      <c r="G95" s="78"/>
      <c r="H95" s="78"/>
      <c r="I95" s="94"/>
    </row>
    <row r="96" spans="1:9" x14ac:dyDescent="0.25">
      <c r="B96" s="95" t="s">
        <v>84</v>
      </c>
      <c r="C96" s="89"/>
      <c r="D96" s="89"/>
      <c r="E96" s="89"/>
      <c r="F96" s="89" t="s">
        <v>85</v>
      </c>
      <c r="G96" s="89"/>
      <c r="H96" s="89"/>
      <c r="I96" s="96"/>
    </row>
    <row r="97" spans="2:9" x14ac:dyDescent="0.25">
      <c r="B97" s="100"/>
      <c r="C97" s="101"/>
      <c r="D97" s="101"/>
      <c r="E97" s="101"/>
      <c r="F97" s="101"/>
      <c r="G97" s="101"/>
      <c r="H97" s="101"/>
      <c r="I97" s="102"/>
    </row>
    <row r="98" spans="2:9" x14ac:dyDescent="0.25">
      <c r="B98" s="95" t="s">
        <v>86</v>
      </c>
      <c r="C98" s="89"/>
      <c r="D98" s="89"/>
      <c r="E98" s="89"/>
      <c r="F98" s="89" t="s">
        <v>87</v>
      </c>
      <c r="G98" s="89"/>
      <c r="H98" s="89"/>
      <c r="I98" s="96"/>
    </row>
    <row r="99" spans="2:9" ht="15.75" thickBot="1" x14ac:dyDescent="0.3">
      <c r="B99" s="99"/>
      <c r="C99" s="97"/>
      <c r="D99" s="97"/>
      <c r="E99" s="97"/>
      <c r="F99" s="97"/>
      <c r="G99" s="97"/>
      <c r="H99" s="97"/>
      <c r="I99" s="98"/>
    </row>
  </sheetData>
  <mergeCells count="14">
    <mergeCell ref="B96:E97"/>
    <mergeCell ref="F96:I97"/>
    <mergeCell ref="B98:E99"/>
    <mergeCell ref="F98:I99"/>
    <mergeCell ref="B91:E91"/>
    <mergeCell ref="F91:I91"/>
    <mergeCell ref="B92:E93"/>
    <mergeCell ref="F92:I93"/>
    <mergeCell ref="B94:E95"/>
    <mergeCell ref="F94:I95"/>
    <mergeCell ref="B59:M59"/>
    <mergeCell ref="A78:I79"/>
    <mergeCell ref="A82:I83"/>
    <mergeCell ref="A86:I8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2"/>
  <sheetViews>
    <sheetView topLeftCell="A32" workbookViewId="0">
      <selection activeCell="L63" sqref="L63"/>
    </sheetView>
  </sheetViews>
  <sheetFormatPr baseColWidth="10" defaultRowHeight="15" x14ac:dyDescent="0.25"/>
  <cols>
    <col min="8" max="8" width="11.85546875" bestFit="1" customWidth="1"/>
  </cols>
  <sheetData>
    <row r="1" spans="1:11" x14ac:dyDescent="0.25">
      <c r="A1" t="s">
        <v>40</v>
      </c>
    </row>
    <row r="2" spans="1:11" x14ac:dyDescent="0.25">
      <c r="A2" t="s">
        <v>0</v>
      </c>
    </row>
    <row r="3" spans="1:11" x14ac:dyDescent="0.25">
      <c r="A3" s="18" t="s">
        <v>44</v>
      </c>
    </row>
    <row r="5" spans="1:11" x14ac:dyDescent="0.25">
      <c r="B5" s="1" t="s">
        <v>1</v>
      </c>
      <c r="C5" s="1" t="s">
        <v>2</v>
      </c>
      <c r="D5" s="1" t="s">
        <v>3</v>
      </c>
      <c r="E5" s="1" t="s">
        <v>4</v>
      </c>
      <c r="F5" s="23" t="s">
        <v>41</v>
      </c>
      <c r="G5" s="2"/>
      <c r="H5" s="3"/>
    </row>
    <row r="6" spans="1:11" x14ac:dyDescent="0.25">
      <c r="B6" s="1">
        <v>0</v>
      </c>
      <c r="C6" s="4">
        <v>-200000</v>
      </c>
      <c r="D6" s="4">
        <v>-150000</v>
      </c>
      <c r="E6" s="4">
        <v>-230000</v>
      </c>
      <c r="F6" s="13">
        <v>-120000</v>
      </c>
      <c r="G6" s="20" t="s">
        <v>36</v>
      </c>
      <c r="H6" s="1" t="s">
        <v>5</v>
      </c>
      <c r="I6" s="1" t="s">
        <v>6</v>
      </c>
      <c r="J6" s="1" t="s">
        <v>7</v>
      </c>
      <c r="K6" s="1" t="s">
        <v>42</v>
      </c>
    </row>
    <row r="7" spans="1:11" x14ac:dyDescent="0.25">
      <c r="B7" s="1">
        <v>1</v>
      </c>
      <c r="C7" s="4">
        <v>-8000</v>
      </c>
      <c r="D7" s="4">
        <v>70000</v>
      </c>
      <c r="E7" s="4">
        <v>60000</v>
      </c>
      <c r="F7" s="13">
        <v>50000</v>
      </c>
      <c r="H7" s="28">
        <f>NPV(17%,C7:C11)</f>
        <v>202799.93189350102</v>
      </c>
      <c r="I7" s="28">
        <f>NPV(17%,D7:D11)</f>
        <v>189837.45471856248</v>
      </c>
      <c r="J7" s="28">
        <f>NPV(17%,E7:E11)</f>
        <v>275740.69385274238</v>
      </c>
      <c r="K7" s="28">
        <f>NPV(17%,F7:F11)</f>
        <v>248419.86292555669</v>
      </c>
    </row>
    <row r="8" spans="1:11" x14ac:dyDescent="0.25">
      <c r="B8" s="1">
        <v>2</v>
      </c>
      <c r="C8" s="4">
        <v>70000</v>
      </c>
      <c r="D8" s="4">
        <v>50000</v>
      </c>
      <c r="E8" s="4">
        <v>70000</v>
      </c>
      <c r="F8" s="13">
        <v>60000</v>
      </c>
      <c r="H8" s="1" t="s">
        <v>8</v>
      </c>
      <c r="I8" s="1" t="s">
        <v>9</v>
      </c>
      <c r="J8" s="1" t="s">
        <v>10</v>
      </c>
      <c r="K8" s="1" t="s">
        <v>10</v>
      </c>
    </row>
    <row r="9" spans="1:11" x14ac:dyDescent="0.25">
      <c r="B9" s="1">
        <v>3</v>
      </c>
      <c r="C9" s="4">
        <v>85000</v>
      </c>
      <c r="D9" s="4">
        <v>40000</v>
      </c>
      <c r="E9" s="4">
        <v>90000</v>
      </c>
      <c r="F9" s="13">
        <v>85000</v>
      </c>
      <c r="H9" s="28">
        <f>(H7+C6)</f>
        <v>2799.9318935010233</v>
      </c>
      <c r="I9" s="28">
        <f>(I7+D6)</f>
        <v>39837.454718562483</v>
      </c>
      <c r="J9" s="28">
        <f>(J7+E6)</f>
        <v>45740.693852742377</v>
      </c>
      <c r="K9" s="28">
        <f>(K7+F6)</f>
        <v>128419.86292555669</v>
      </c>
    </row>
    <row r="10" spans="1:11" x14ac:dyDescent="0.25">
      <c r="B10" s="1">
        <v>4</v>
      </c>
      <c r="C10" s="4">
        <v>95000</v>
      </c>
      <c r="D10" s="4">
        <v>60000</v>
      </c>
      <c r="E10" s="4">
        <v>40000</v>
      </c>
      <c r="F10" s="13">
        <v>50000</v>
      </c>
      <c r="H10" s="1" t="s">
        <v>11</v>
      </c>
      <c r="I10" s="1" t="s">
        <v>12</v>
      </c>
      <c r="J10" s="1" t="s">
        <v>13</v>
      </c>
      <c r="K10" s="1" t="s">
        <v>43</v>
      </c>
    </row>
    <row r="11" spans="1:11" x14ac:dyDescent="0.25">
      <c r="B11" s="5">
        <v>5</v>
      </c>
      <c r="C11" s="4">
        <v>120000</v>
      </c>
      <c r="D11" s="4">
        <v>80000</v>
      </c>
      <c r="E11" s="4">
        <v>210000</v>
      </c>
      <c r="F11" s="13">
        <v>180000</v>
      </c>
      <c r="H11" s="29">
        <f>IRR(C6:C11)</f>
        <v>0.17452334618948084</v>
      </c>
      <c r="I11" s="29">
        <f>IRR(D6:D11)</f>
        <v>0.27970739184562787</v>
      </c>
      <c r="J11" s="29">
        <f>IRR(E6:E11)</f>
        <v>0.23941830269076791</v>
      </c>
      <c r="K11" s="29">
        <f>IRR(F6:F11)</f>
        <v>0.49426697731395719</v>
      </c>
    </row>
    <row r="12" spans="1:11" x14ac:dyDescent="0.25">
      <c r="B12" s="3"/>
      <c r="C12" s="6"/>
      <c r="D12" s="6"/>
      <c r="E12" s="3"/>
      <c r="H12" t="s">
        <v>14</v>
      </c>
    </row>
    <row r="13" spans="1:11" x14ac:dyDescent="0.25">
      <c r="A13" s="7"/>
      <c r="B13" s="8"/>
      <c r="C13" s="8"/>
      <c r="D13" s="8"/>
    </row>
    <row r="14" spans="1:11" s="19" customFormat="1" ht="15.75" x14ac:dyDescent="0.25">
      <c r="A14" s="19" t="s">
        <v>48</v>
      </c>
    </row>
    <row r="15" spans="1:11" x14ac:dyDescent="0.25">
      <c r="A15" t="s">
        <v>46</v>
      </c>
      <c r="G15" t="s">
        <v>49</v>
      </c>
    </row>
    <row r="16" spans="1:11" x14ac:dyDescent="0.25">
      <c r="A16" t="s">
        <v>47</v>
      </c>
      <c r="G16" t="s">
        <v>49</v>
      </c>
    </row>
    <row r="17" spans="1:9" x14ac:dyDescent="0.25">
      <c r="A17" t="s">
        <v>45</v>
      </c>
      <c r="I17" t="s">
        <v>49</v>
      </c>
    </row>
    <row r="20" spans="1:9" ht="15.75" x14ac:dyDescent="0.25">
      <c r="A20" s="19" t="s">
        <v>34</v>
      </c>
    </row>
    <row r="21" spans="1:9" x14ac:dyDescent="0.25">
      <c r="A21" t="s">
        <v>50</v>
      </c>
    </row>
    <row r="22" spans="1:9" ht="30" x14ac:dyDescent="0.25">
      <c r="B22" s="1" t="s">
        <v>15</v>
      </c>
      <c r="C22" s="1" t="s">
        <v>16</v>
      </c>
      <c r="D22" s="9" t="s">
        <v>17</v>
      </c>
    </row>
    <row r="23" spans="1:9" x14ac:dyDescent="0.25">
      <c r="B23" s="1" t="s">
        <v>18</v>
      </c>
      <c r="C23" s="1" t="s">
        <v>19</v>
      </c>
      <c r="D23" s="1">
        <v>2</v>
      </c>
    </row>
    <row r="24" spans="1:9" x14ac:dyDescent="0.25">
      <c r="B24" s="10" t="s">
        <v>20</v>
      </c>
      <c r="C24" s="11" t="s">
        <v>18</v>
      </c>
      <c r="D24" s="12">
        <v>1</v>
      </c>
    </row>
    <row r="25" spans="1:9" x14ac:dyDescent="0.25">
      <c r="B25" s="10" t="s">
        <v>21</v>
      </c>
      <c r="C25" s="11" t="s">
        <v>18</v>
      </c>
      <c r="D25" s="10">
        <v>3</v>
      </c>
    </row>
    <row r="26" spans="1:9" x14ac:dyDescent="0.25">
      <c r="B26" s="10" t="s">
        <v>22</v>
      </c>
      <c r="C26" s="11" t="s">
        <v>51</v>
      </c>
      <c r="D26" s="10">
        <v>2</v>
      </c>
    </row>
    <row r="27" spans="1:9" x14ac:dyDescent="0.25">
      <c r="B27" s="10" t="s">
        <v>23</v>
      </c>
      <c r="C27" s="11" t="s">
        <v>22</v>
      </c>
      <c r="D27" s="10">
        <v>3</v>
      </c>
    </row>
    <row r="28" spans="1:9" x14ac:dyDescent="0.25">
      <c r="B28" s="10" t="s">
        <v>28</v>
      </c>
      <c r="C28" s="11" t="s">
        <v>22</v>
      </c>
      <c r="D28" s="10">
        <v>4</v>
      </c>
    </row>
    <row r="29" spans="1:9" x14ac:dyDescent="0.25">
      <c r="B29" s="31" t="s">
        <v>29</v>
      </c>
      <c r="C29" s="32" t="s">
        <v>30</v>
      </c>
      <c r="D29" s="31">
        <v>1</v>
      </c>
    </row>
    <row r="30" spans="1:9" x14ac:dyDescent="0.25">
      <c r="A30" t="s">
        <v>35</v>
      </c>
    </row>
    <row r="31" spans="1:9" x14ac:dyDescent="0.25">
      <c r="A31" t="s">
        <v>57</v>
      </c>
    </row>
    <row r="32" spans="1:9" ht="30" x14ac:dyDescent="0.25">
      <c r="B32" s="1" t="s">
        <v>15</v>
      </c>
      <c r="C32" s="9" t="s">
        <v>27</v>
      </c>
      <c r="D32" s="51"/>
      <c r="E32" s="1" t="s">
        <v>31</v>
      </c>
      <c r="F32" s="1" t="s">
        <v>25</v>
      </c>
    </row>
    <row r="33" spans="1:13" x14ac:dyDescent="0.25">
      <c r="B33" s="13" t="s">
        <v>18</v>
      </c>
      <c r="C33" s="13">
        <v>3</v>
      </c>
      <c r="D33" s="3"/>
      <c r="E33" s="1" t="s">
        <v>33</v>
      </c>
      <c r="F33" s="17">
        <v>4</v>
      </c>
    </row>
    <row r="34" spans="1:13" x14ac:dyDescent="0.25">
      <c r="B34" s="13" t="s">
        <v>20</v>
      </c>
      <c r="C34" s="13">
        <v>1</v>
      </c>
      <c r="D34" s="3"/>
      <c r="E34" s="1">
        <v>3</v>
      </c>
      <c r="F34" s="17">
        <v>5</v>
      </c>
    </row>
    <row r="35" spans="1:13" x14ac:dyDescent="0.25">
      <c r="B35" s="13" t="s">
        <v>21</v>
      </c>
      <c r="C35" s="13">
        <v>2</v>
      </c>
      <c r="D35" s="3"/>
      <c r="E35" s="1" t="s">
        <v>32</v>
      </c>
      <c r="F35" s="17">
        <v>3</v>
      </c>
    </row>
    <row r="36" spans="1:13" x14ac:dyDescent="0.25">
      <c r="B36" s="13" t="s">
        <v>22</v>
      </c>
      <c r="C36" s="13">
        <v>4</v>
      </c>
      <c r="D36" s="3"/>
      <c r="E36" s="1">
        <v>6.7</v>
      </c>
      <c r="F36" s="17">
        <v>5</v>
      </c>
    </row>
    <row r="37" spans="1:13" x14ac:dyDescent="0.25">
      <c r="B37" s="13" t="s">
        <v>23</v>
      </c>
      <c r="C37" s="13">
        <v>4</v>
      </c>
      <c r="D37" s="3"/>
      <c r="E37" s="1">
        <v>8</v>
      </c>
      <c r="F37" s="17">
        <v>4</v>
      </c>
    </row>
    <row r="38" spans="1:13" x14ac:dyDescent="0.25">
      <c r="B38" s="13" t="s">
        <v>28</v>
      </c>
      <c r="C38" s="13">
        <v>3</v>
      </c>
      <c r="D38" s="3"/>
      <c r="E38" s="1" t="s">
        <v>56</v>
      </c>
      <c r="F38" s="17">
        <v>8</v>
      </c>
    </row>
    <row r="39" spans="1:13" x14ac:dyDescent="0.25">
      <c r="B39" s="13" t="s">
        <v>29</v>
      </c>
      <c r="C39" s="13">
        <v>2</v>
      </c>
      <c r="D39" s="3"/>
      <c r="E39" s="1">
        <v>12</v>
      </c>
      <c r="F39" s="17">
        <v>5</v>
      </c>
    </row>
    <row r="40" spans="1:13" x14ac:dyDescent="0.25">
      <c r="B40" s="3"/>
      <c r="C40" s="3"/>
      <c r="D40" s="3"/>
      <c r="E40" s="15"/>
      <c r="F40" s="16"/>
    </row>
    <row r="41" spans="1:13" x14ac:dyDescent="0.25">
      <c r="B41" s="3"/>
      <c r="C41" s="3"/>
      <c r="D41" s="3"/>
      <c r="E41" s="15"/>
      <c r="F41" s="16"/>
    </row>
    <row r="42" spans="1:13" x14ac:dyDescent="0.25">
      <c r="B42" s="3"/>
      <c r="C42" s="3"/>
      <c r="D42" s="3"/>
      <c r="E42" s="15"/>
      <c r="F42" s="16"/>
    </row>
    <row r="43" spans="1:13" x14ac:dyDescent="0.25">
      <c r="B43" s="3"/>
      <c r="C43" s="3"/>
      <c r="D43" s="3"/>
    </row>
    <row r="44" spans="1:13" x14ac:dyDescent="0.25">
      <c r="A44" t="s">
        <v>37</v>
      </c>
    </row>
    <row r="47" spans="1:13" x14ac:dyDescent="0.25">
      <c r="A47" s="13"/>
      <c r="B47" s="78" t="s">
        <v>38</v>
      </c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8" spans="1:13" x14ac:dyDescent="0.25">
      <c r="A48" s="13" t="s">
        <v>24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5">
        <v>12</v>
      </c>
    </row>
    <row r="49" spans="1:14" x14ac:dyDescent="0.25">
      <c r="A49" s="1" t="s">
        <v>18</v>
      </c>
      <c r="B49" s="22"/>
      <c r="C49" s="22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7"/>
    </row>
    <row r="50" spans="1:14" x14ac:dyDescent="0.25">
      <c r="A50" s="1" t="s">
        <v>20</v>
      </c>
      <c r="B50" s="36"/>
      <c r="C50" s="36"/>
      <c r="D50" s="45"/>
      <c r="E50" s="36"/>
      <c r="F50" s="36"/>
      <c r="G50" s="36"/>
      <c r="H50" s="36"/>
      <c r="I50" s="36"/>
      <c r="J50" s="36"/>
      <c r="K50" s="36"/>
      <c r="L50" s="36"/>
      <c r="M50" s="36"/>
      <c r="N50" s="37"/>
    </row>
    <row r="51" spans="1:14" x14ac:dyDescent="0.25">
      <c r="A51" s="1" t="s">
        <v>21</v>
      </c>
      <c r="B51" s="36"/>
      <c r="C51" s="36"/>
      <c r="D51" s="22"/>
      <c r="E51" s="22"/>
      <c r="F51" s="22"/>
      <c r="G51" s="36"/>
      <c r="H51" s="36"/>
      <c r="I51" s="36"/>
      <c r="J51" s="36"/>
      <c r="K51" s="36"/>
      <c r="L51" s="36"/>
      <c r="M51" s="36"/>
      <c r="N51" s="37"/>
    </row>
    <row r="52" spans="1:14" x14ac:dyDescent="0.25">
      <c r="A52" s="1" t="s">
        <v>22</v>
      </c>
      <c r="B52" s="36"/>
      <c r="C52" s="36"/>
      <c r="D52" s="36"/>
      <c r="E52" s="36"/>
      <c r="F52" s="36"/>
      <c r="G52" s="22"/>
      <c r="H52" s="22"/>
      <c r="I52" s="36"/>
      <c r="J52" s="36"/>
      <c r="K52" s="36"/>
      <c r="L52" s="36"/>
      <c r="M52" s="36"/>
      <c r="N52" s="37"/>
    </row>
    <row r="53" spans="1:14" x14ac:dyDescent="0.25">
      <c r="A53" s="1" t="s">
        <v>23</v>
      </c>
      <c r="B53" s="36"/>
      <c r="C53" s="36"/>
      <c r="D53" s="36"/>
      <c r="E53" s="36"/>
      <c r="F53" s="36"/>
      <c r="G53" s="36"/>
      <c r="H53" s="36"/>
      <c r="I53" s="47"/>
      <c r="J53" s="47"/>
      <c r="K53" s="47"/>
      <c r="L53" s="48" t="s">
        <v>55</v>
      </c>
      <c r="M53" s="36"/>
      <c r="N53" s="37"/>
    </row>
    <row r="54" spans="1:14" x14ac:dyDescent="0.25">
      <c r="A54" s="1" t="s">
        <v>28</v>
      </c>
      <c r="B54" s="36"/>
      <c r="C54" s="36"/>
      <c r="D54" s="36"/>
      <c r="E54" s="36"/>
      <c r="F54" s="36"/>
      <c r="G54" s="36"/>
      <c r="H54" s="36"/>
      <c r="I54" s="22"/>
      <c r="J54" s="22"/>
      <c r="K54" s="22"/>
      <c r="L54" s="22"/>
      <c r="M54" s="36"/>
      <c r="N54" s="37"/>
    </row>
    <row r="55" spans="1:14" x14ac:dyDescent="0.25">
      <c r="A55" s="1" t="s">
        <v>29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22"/>
      <c r="N55" s="37"/>
    </row>
    <row r="56" spans="1:14" x14ac:dyDescent="0.25">
      <c r="A56" s="33" t="s">
        <v>25</v>
      </c>
      <c r="B56" s="38">
        <v>4</v>
      </c>
      <c r="C56" s="38">
        <v>4</v>
      </c>
      <c r="D56" s="38">
        <v>5</v>
      </c>
      <c r="E56" s="38">
        <v>3</v>
      </c>
      <c r="F56" s="38">
        <v>3</v>
      </c>
      <c r="G56" s="38">
        <v>5</v>
      </c>
      <c r="H56" s="38">
        <v>5</v>
      </c>
      <c r="I56" s="38">
        <v>4</v>
      </c>
      <c r="J56" s="38">
        <v>8</v>
      </c>
      <c r="K56" s="38">
        <v>8</v>
      </c>
      <c r="L56" s="38">
        <v>8</v>
      </c>
      <c r="M56" s="38">
        <v>5</v>
      </c>
      <c r="N56" s="37"/>
    </row>
    <row r="57" spans="1:14" x14ac:dyDescent="0.25">
      <c r="A57" s="33" t="s">
        <v>26</v>
      </c>
      <c r="B57" s="38">
        <v>3</v>
      </c>
      <c r="C57" s="38">
        <v>3</v>
      </c>
      <c r="D57" s="38">
        <v>3</v>
      </c>
      <c r="E57" s="38">
        <v>2</v>
      </c>
      <c r="F57" s="38">
        <v>2</v>
      </c>
      <c r="G57" s="38">
        <v>4</v>
      </c>
      <c r="H57" s="38">
        <v>4</v>
      </c>
      <c r="I57" s="38">
        <v>7</v>
      </c>
      <c r="J57" s="38">
        <v>7</v>
      </c>
      <c r="K57" s="38">
        <v>7</v>
      </c>
      <c r="L57" s="38">
        <v>3</v>
      </c>
      <c r="M57" s="38">
        <v>2</v>
      </c>
      <c r="N57" s="37"/>
    </row>
    <row r="58" spans="1:14" s="18" customFormat="1" x14ac:dyDescent="0.25">
      <c r="A58" s="33" t="s">
        <v>39</v>
      </c>
      <c r="B58" s="49">
        <v>1</v>
      </c>
      <c r="C58" s="49">
        <v>1</v>
      </c>
      <c r="D58" s="49">
        <v>2</v>
      </c>
      <c r="E58" s="49">
        <v>1</v>
      </c>
      <c r="F58" s="49">
        <v>1</v>
      </c>
      <c r="G58" s="49">
        <v>1</v>
      </c>
      <c r="H58" s="49">
        <v>1</v>
      </c>
      <c r="I58" s="49">
        <v>-3</v>
      </c>
      <c r="J58" s="49">
        <v>1</v>
      </c>
      <c r="K58" s="49">
        <v>1</v>
      </c>
      <c r="L58" s="49">
        <v>5</v>
      </c>
      <c r="M58" s="49">
        <v>3</v>
      </c>
      <c r="N58" s="39"/>
    </row>
    <row r="59" spans="1:14" s="18" customFormat="1" x14ac:dyDescent="0.25">
      <c r="A59" s="33" t="s">
        <v>52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</row>
    <row r="60" spans="1:14" s="18" customFormat="1" x14ac:dyDescent="0.25">
      <c r="A60" s="33" t="s">
        <v>53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</row>
    <row r="61" spans="1:14" x14ac:dyDescent="0.25">
      <c r="A61" s="35" t="s">
        <v>54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</row>
    <row r="63" spans="1:14" x14ac:dyDescent="0.25">
      <c r="A63" s="14"/>
    </row>
    <row r="65" spans="1:14" x14ac:dyDescent="0.25">
      <c r="A65" s="3" t="s">
        <v>59</v>
      </c>
      <c r="B65" s="3"/>
      <c r="C65" s="3"/>
      <c r="D65" s="3"/>
      <c r="E65" s="24"/>
      <c r="F65" s="52"/>
      <c r="G65" s="3"/>
    </row>
    <row r="66" spans="1:14" x14ac:dyDescent="0.25">
      <c r="A66" s="3"/>
      <c r="B66" s="3"/>
      <c r="C66" s="3"/>
      <c r="D66" s="3"/>
      <c r="E66" s="24"/>
      <c r="F66" s="52"/>
      <c r="G66" s="3"/>
    </row>
    <row r="67" spans="1:14" x14ac:dyDescent="0.25">
      <c r="A67" s="59"/>
      <c r="B67" s="65"/>
      <c r="C67" s="65" t="s">
        <v>65</v>
      </c>
      <c r="D67" s="65"/>
      <c r="E67" s="66"/>
      <c r="F67" s="67"/>
      <c r="G67" s="65"/>
      <c r="H67" s="65"/>
      <c r="I67" s="68"/>
      <c r="J67" s="50" t="s">
        <v>66</v>
      </c>
      <c r="K67" s="65"/>
      <c r="L67" s="65"/>
      <c r="M67" s="68"/>
    </row>
    <row r="68" spans="1:14" x14ac:dyDescent="0.25">
      <c r="A68" s="57" t="s">
        <v>60</v>
      </c>
      <c r="B68" s="64">
        <v>1</v>
      </c>
      <c r="C68" s="59"/>
      <c r="D68" s="60">
        <v>2</v>
      </c>
      <c r="E68" s="61"/>
      <c r="F68" s="62"/>
      <c r="G68" s="60"/>
      <c r="H68" s="63">
        <v>3</v>
      </c>
      <c r="I68" s="64"/>
      <c r="M68" s="68"/>
    </row>
    <row r="69" spans="1:14" x14ac:dyDescent="0.25">
      <c r="A69" s="69"/>
      <c r="B69" s="70"/>
      <c r="C69" s="13" t="s">
        <v>61</v>
      </c>
      <c r="D69" s="13" t="s">
        <v>62</v>
      </c>
      <c r="E69" s="1" t="s">
        <v>63</v>
      </c>
      <c r="F69" s="17" t="s">
        <v>61</v>
      </c>
      <c r="G69" s="71" t="s">
        <v>62</v>
      </c>
      <c r="H69" s="71" t="s">
        <v>63</v>
      </c>
      <c r="I69" s="71" t="s">
        <v>64</v>
      </c>
      <c r="J69" s="13">
        <v>1</v>
      </c>
      <c r="K69" s="13">
        <v>2</v>
      </c>
      <c r="L69" s="13">
        <v>3</v>
      </c>
      <c r="M69" s="13">
        <v>4</v>
      </c>
    </row>
    <row r="70" spans="1:14" x14ac:dyDescent="0.25">
      <c r="A70" s="58"/>
      <c r="B70" s="13">
        <v>10</v>
      </c>
      <c r="C70" s="13">
        <v>5</v>
      </c>
      <c r="D70" s="13">
        <v>5</v>
      </c>
      <c r="E70" s="1">
        <v>5</v>
      </c>
      <c r="F70" s="17">
        <v>10</v>
      </c>
      <c r="G70" s="13">
        <v>10</v>
      </c>
      <c r="H70" s="13">
        <v>10</v>
      </c>
      <c r="I70" s="13">
        <v>5</v>
      </c>
      <c r="J70" s="13">
        <v>10</v>
      </c>
      <c r="K70" s="13">
        <v>10</v>
      </c>
      <c r="L70" s="13">
        <v>10</v>
      </c>
      <c r="M70" s="13">
        <v>10</v>
      </c>
      <c r="N70">
        <f>SUM(B70:M70)</f>
        <v>100</v>
      </c>
    </row>
    <row r="71" spans="1:14" x14ac:dyDescent="0.25">
      <c r="A71" s="3"/>
      <c r="B71" s="3"/>
      <c r="C71" s="3"/>
      <c r="D71" s="3"/>
      <c r="E71" s="24"/>
      <c r="F71" s="52"/>
      <c r="G71" s="3"/>
    </row>
    <row r="72" spans="1:14" x14ac:dyDescent="0.25">
      <c r="A72" s="3"/>
      <c r="B72" s="3"/>
      <c r="C72" s="3"/>
      <c r="D72" s="3"/>
      <c r="E72" s="3"/>
      <c r="F72" s="3"/>
      <c r="G72" s="3"/>
    </row>
    <row r="73" spans="1:14" x14ac:dyDescent="0.25">
      <c r="A73" s="3"/>
      <c r="B73" s="3"/>
      <c r="C73" s="3"/>
      <c r="D73" s="3"/>
      <c r="E73" s="3"/>
      <c r="F73" s="3"/>
      <c r="G73" s="3"/>
    </row>
    <row r="74" spans="1:14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4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1"/>
    </row>
    <row r="76" spans="1:14" x14ac:dyDescent="0.25">
      <c r="A76" s="40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41"/>
    </row>
    <row r="77" spans="1:14" x14ac:dyDescent="0.25">
      <c r="A77" s="26"/>
      <c r="B77" s="42"/>
      <c r="C77" s="42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1"/>
    </row>
    <row r="78" spans="1:14" x14ac:dyDescent="0.25">
      <c r="A78" s="26"/>
      <c r="B78" s="43"/>
      <c r="C78" s="43"/>
      <c r="D78" s="42"/>
      <c r="E78" s="42"/>
      <c r="F78" s="43"/>
      <c r="G78" s="43"/>
      <c r="H78" s="43"/>
      <c r="I78" s="43"/>
      <c r="J78" s="43"/>
      <c r="K78" s="43"/>
      <c r="L78" s="43"/>
      <c r="M78" s="43"/>
      <c r="N78" s="41"/>
    </row>
    <row r="79" spans="1:14" x14ac:dyDescent="0.25">
      <c r="A79" s="26"/>
      <c r="B79" s="43"/>
      <c r="C79" s="43"/>
      <c r="D79" s="42"/>
      <c r="E79" s="42"/>
      <c r="F79" s="42"/>
      <c r="G79" s="43"/>
      <c r="H79" s="43"/>
      <c r="I79" s="43"/>
      <c r="J79" s="43"/>
      <c r="K79" s="43"/>
      <c r="L79" s="43"/>
      <c r="M79" s="43"/>
      <c r="N79" s="41"/>
    </row>
    <row r="80" spans="1:14" x14ac:dyDescent="0.25">
      <c r="A80" s="26"/>
      <c r="B80" s="43"/>
      <c r="C80" s="43"/>
      <c r="D80" s="43"/>
      <c r="E80" s="43"/>
      <c r="F80" s="42"/>
      <c r="G80" s="43"/>
      <c r="H80" s="43"/>
      <c r="I80" s="43"/>
      <c r="J80" s="43"/>
      <c r="K80" s="43"/>
      <c r="L80" s="43"/>
      <c r="M80" s="43"/>
      <c r="N80" s="41"/>
    </row>
    <row r="81" spans="1:14" x14ac:dyDescent="0.25">
      <c r="A81" s="26"/>
      <c r="B81" s="43"/>
      <c r="C81" s="43"/>
      <c r="D81" s="43"/>
      <c r="E81" s="43"/>
      <c r="F81" s="43"/>
      <c r="G81" s="42"/>
      <c r="H81" s="42"/>
      <c r="I81" s="42"/>
      <c r="J81" s="42"/>
      <c r="K81" s="42"/>
      <c r="L81" s="43"/>
      <c r="M81" s="43"/>
      <c r="N81" s="41"/>
    </row>
    <row r="82" spans="1:14" x14ac:dyDescent="0.25">
      <c r="A82" s="26"/>
      <c r="B82" s="43"/>
      <c r="C82" s="43"/>
      <c r="D82" s="43"/>
      <c r="E82" s="43"/>
      <c r="F82" s="43"/>
      <c r="G82" s="43"/>
      <c r="H82" s="43"/>
      <c r="I82" s="43"/>
      <c r="J82" s="42"/>
      <c r="K82" s="42"/>
      <c r="L82" s="43"/>
      <c r="M82" s="43"/>
      <c r="N82" s="41"/>
    </row>
    <row r="83" spans="1:14" x14ac:dyDescent="0.25">
      <c r="A83" s="26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2"/>
      <c r="M83" s="42"/>
      <c r="N83" s="41"/>
    </row>
    <row r="84" spans="1:14" x14ac:dyDescent="0.25">
      <c r="A84" s="26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1"/>
    </row>
    <row r="85" spans="1:14" x14ac:dyDescent="0.25">
      <c r="A85" s="26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1"/>
    </row>
    <row r="86" spans="1:14" x14ac:dyDescent="0.25">
      <c r="A86" s="30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1"/>
    </row>
    <row r="87" spans="1:14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4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</row>
    <row r="89" spans="1:14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</row>
    <row r="90" spans="1:14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4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4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</sheetData>
  <mergeCells count="1">
    <mergeCell ref="B47:M4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workbookViewId="0">
      <selection activeCell="I15" sqref="I15"/>
    </sheetView>
  </sheetViews>
  <sheetFormatPr baseColWidth="10" defaultRowHeight="15" x14ac:dyDescent="0.25"/>
  <sheetData>
    <row r="1" spans="1:8" x14ac:dyDescent="0.25">
      <c r="A1" s="24"/>
      <c r="B1" s="24"/>
      <c r="C1" s="24"/>
      <c r="D1" s="24"/>
      <c r="E1" s="2"/>
      <c r="F1" s="2"/>
      <c r="G1" s="3"/>
      <c r="H1" s="3"/>
    </row>
    <row r="2" spans="1:8" x14ac:dyDescent="0.25">
      <c r="A2" s="24"/>
      <c r="B2" s="8"/>
      <c r="C2" s="8"/>
      <c r="D2" s="8"/>
      <c r="E2" s="24"/>
      <c r="F2" s="24"/>
      <c r="G2" s="24"/>
      <c r="H2" s="3"/>
    </row>
    <row r="3" spans="1:8" x14ac:dyDescent="0.25">
      <c r="A3" s="24"/>
      <c r="B3" s="8"/>
      <c r="C3" s="8"/>
      <c r="D3" s="8"/>
      <c r="E3" s="25"/>
      <c r="F3" s="25"/>
      <c r="G3" s="25"/>
      <c r="H3" s="3"/>
    </row>
    <row r="4" spans="1:8" x14ac:dyDescent="0.25">
      <c r="A4" s="24"/>
      <c r="B4" s="8"/>
      <c r="C4" s="8"/>
      <c r="D4" s="8"/>
      <c r="E4" s="24"/>
      <c r="F4" s="24"/>
      <c r="G4" s="24"/>
      <c r="H4" s="3"/>
    </row>
    <row r="5" spans="1:8" x14ac:dyDescent="0.25">
      <c r="A5" s="24"/>
      <c r="B5" s="8"/>
      <c r="C5" s="8"/>
      <c r="D5" s="8"/>
      <c r="E5" s="25"/>
      <c r="F5" s="25"/>
      <c r="G5" s="25"/>
      <c r="H5" s="3"/>
    </row>
    <row r="6" spans="1:8" x14ac:dyDescent="0.25">
      <c r="A6" s="24"/>
      <c r="B6" s="8"/>
      <c r="C6" s="8"/>
      <c r="D6" s="8"/>
      <c r="E6" s="24"/>
      <c r="F6" s="24"/>
      <c r="G6" s="24"/>
      <c r="H6" s="3"/>
    </row>
    <row r="7" spans="1:8" x14ac:dyDescent="0.25">
      <c r="A7" s="26"/>
      <c r="B7" s="8"/>
      <c r="C7" s="8"/>
      <c r="D7" s="8"/>
      <c r="E7" s="27"/>
      <c r="F7" s="27"/>
      <c r="G7" s="27"/>
      <c r="H7" s="3"/>
    </row>
    <row r="8" spans="1:8" x14ac:dyDescent="0.25">
      <c r="A8" s="3"/>
      <c r="B8" s="3"/>
      <c r="C8" s="3"/>
      <c r="D8" s="3"/>
      <c r="E8" s="3"/>
      <c r="F8" s="3"/>
      <c r="G8" s="3"/>
      <c r="H8" s="3"/>
    </row>
    <row r="9" spans="1:8" x14ac:dyDescent="0.25">
      <c r="A9" s="3"/>
      <c r="B9" s="3"/>
      <c r="C9" s="3"/>
      <c r="D9" s="3"/>
      <c r="E9" s="3"/>
      <c r="F9" s="3"/>
      <c r="G9" s="3"/>
      <c r="H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Parcial</vt:lpstr>
      <vt:lpstr>Resultados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Hernan Rodriguez Ruiz Diaz</cp:lastModifiedBy>
  <dcterms:created xsi:type="dcterms:W3CDTF">2018-05-23T22:09:11Z</dcterms:created>
  <dcterms:modified xsi:type="dcterms:W3CDTF">2020-06-07T22:47:07Z</dcterms:modified>
</cp:coreProperties>
</file>