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0" windowHeight="9900" activeTab="1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政策、资金是否涌入" sheetId="3" r:id="rId5"/>
    <sheet name="公司质地" sheetId="4" r:id="rId6"/>
    <sheet name="是否低估" sheetId="11" r:id="rId7"/>
    <sheet name="07 估值、安全边际" sheetId="9" r:id="rId8"/>
    <sheet name="08 计划、资金管理" sheetId="7" r:id="rId9"/>
    <sheet name="股债平衡" sheetId="10" r:id="rId10"/>
  </sheets>
  <calcPr calcId="144525"/>
</workbook>
</file>

<file path=xl/sharedStrings.xml><?xml version="1.0" encoding="utf-8"?>
<sst xmlns="http://schemas.openxmlformats.org/spreadsheetml/2006/main" count="162" uniqueCount="153">
  <si>
    <t>价投股/股息股</t>
  </si>
  <si>
    <t>关键词：安全边际；低估值；超长线持有、越跌越买</t>
  </si>
  <si>
    <t xml:space="preserve">（3）综合指标主要包括看张共识、交易者的态度、新高与新低指标等。这组指标主要是衡量当前市场的情绪状态，它展示的是看涨行情还是看跌行情。各组指标经常是相互矛盾的。
新高新低 交易者指数 市场风险分位比 十年国债
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</si>
  <si>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</si>
  <si>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</si>
  <si>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</si>
  <si>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</si>
  <si>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</si>
  <si>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</si>
  <si>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</si>
  <si>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</si>
  <si>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</si>
  <si>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</si>
  <si>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</si>
  <si>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</si>
  <si>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股票吸引力指数N（股债比率）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</si>
  <si>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</si>
  <si>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</si>
  <si>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</si>
  <si>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</si>
  <si>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</si>
  <si>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</si>
  <si>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</si>
  <si>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</si>
  <si>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</si>
  <si>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</si>
  <si>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</si>
  <si>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</si>
  <si>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</si>
  <si>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</si>
  <si>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</si>
  <si>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</si>
  <si>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</si>
  <si>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</si>
  <si>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</si>
  <si>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</si>
  <si>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</si>
  <si>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</si>
  <si>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</si>
  <si>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</si>
  <si>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</si>
  <si>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</si>
  <si>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</si>
  <si>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</si>
  <si>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</si>
  <si>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</si>
  <si>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</si>
  <si>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</si>
  <si>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</si>
  <si>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>融资融券</t>
  </si>
  <si>
    <r>
      <t xml:space="preserve">东风财富  </t>
    </r>
    <r>
      <rPr>
        <u/>
        <sz val="11"/>
        <color rgb="FF800080"/>
        <rFont val="宋体"/>
        <charset val="134"/>
        <scheme val="minor"/>
      </rPr>
      <t>https://data.eastmoney.com/rzrq/total.html</t>
    </r>
  </si>
  <si>
    <t>权重：1-3年，经济大势&gt;估值&gt;公司 30年周期公司&gt;估值&gt;经济大势，政策的本质是中国是社会主义国家体制，资金的本质是博弈。主力跟中小散都试图用低价买过对方</t>
  </si>
  <si>
    <t>十年国债利率
银行是否放水？ 提准变动，降息利好加息利空
新高新低
泰康资产 社保基金 大资金</t>
  </si>
  <si>
    <t xml:space="preserve">保护方法：
a离开
b对冲
c转移到低估值的资产或股票
</t>
  </si>
  <si>
    <t xml:space="preserve">                                             筛选条件</t>
  </si>
  <si>
    <t xml:space="preserve">神奇公式：
第一步:神奇公式对股票进行排序，分别按照资本回报率高的公司（比如ROC）和 便宜股票是指息税前盈余/企业价值（EBIT/EV）高 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第三步:买入。注意:一次性买入20-30只不现实，需要分期投入:先买排名靠前的5-7个，在第一年里投入你预计总资金的20-30%;然后每隔2、3个月，重复上述步骤。
第四步:卖出。持有的股票满一年后就将其卖出，重来。
作者的神奇公式有几个前提:
(1) 大公司和小公司都适用，不过对大多数投资者来说，市值越高或者说规模越大的公司，越保险。这里可以人工筛选下。
(2）是长线投资，持续至少 3-5年。
</t>
  </si>
  <si>
    <t>1，他的资产不是随着时间折旧，而是随着时间增值，越久越值钱。
2，它的产品无论朝代如何更替还是社会发展到什么程度，都是被需要的。
3，他可以依靠内生性增长，不需要再投入就可以实现长期稳定发展。
4，他的分红率要高
首先可以将所有的制造业、农林牧渔养殖、银行、保险（纸币必然这就贬值）几乎全部排除掉。
我能想到资产永不折旧（甚至历久弥新你）的公司大概有几类。
一是品牌。以白酒的品牌最为为人熟知，如茅台、五粮液、国窖、剑南春、农夫山泉、张小泉、广州酒家。
二是矿产资源。煤炭石油天然气、铜铁金银钼锂稀土，人类对资源的需求永无止境，只要剩余储量足够大，可以看做几乎永不折旧。
三是某种独特的味道。主要集中在食品饮料行业，可口可乐、桃李面包、洽洽香瓜子、安井丸子。
四是某种特例：如分众的电梯媒体网络</t>
  </si>
  <si>
    <t xml:space="preserve">                             财务风险</t>
  </si>
  <si>
    <t>我比较关注的是：现金肖像、存货、负债</t>
  </si>
  <si>
    <t>现金肖像</t>
  </si>
  <si>
    <t>小熊基本值:三年现金流总和/三年资本开支总和&gt;100%,&gt;200%优秀</t>
  </si>
  <si>
    <t>小熊增长值:(第三年净利润-第一年净利润)/三年资本开支&gt;10%,&gt;30%优秀</t>
  </si>
  <si>
    <t>连续2年应收账款上升幅度大于营业收入上升幅度，需警惕</t>
  </si>
  <si>
    <t>连续两年存货增长大于营业收入的增长，这家公司的存货可能有问题</t>
  </si>
  <si>
    <t>如果一家公司的流动负债远大于流动资产的话，说明这家公司已经非常接近于破产了</t>
  </si>
  <si>
    <t>自由现金流更难作假，能衡量公司是否健康</t>
  </si>
  <si>
    <t>负债&gt;60%要小心，同行对比，多元化经营风险</t>
  </si>
  <si>
    <t xml:space="preserve">                         政策、资金</t>
  </si>
  <si>
    <t>权重：1-3年，经济大势&gt;估值&gt;公司 30年周期公司&gt;估值&gt;经济大势</t>
  </si>
  <si>
    <t>政策的本质是中国是社会主义国家体制，资金的本质是博弈。主力跟中小散都试图用低价买过对方</t>
  </si>
  <si>
    <t>政策</t>
  </si>
  <si>
    <t>银行利率</t>
  </si>
  <si>
    <t>对应个股是否有政策支撑</t>
  </si>
  <si>
    <t>资金</t>
  </si>
  <si>
    <t>市场情绪，新高新低指标</t>
  </si>
  <si>
    <t xml:space="preserve">                         公司质地</t>
  </si>
  <si>
    <t xml:space="preserve"> 1 市场容量。2 竞争格局</t>
  </si>
  <si>
    <t>市场容量</t>
  </si>
  <si>
    <t>竞争格局</t>
  </si>
  <si>
    <t>波特五力模型：</t>
  </si>
  <si>
    <t>上下游议价价能力</t>
  </si>
  <si>
    <t>占用别人:预收、应付</t>
  </si>
  <si>
    <t>被别人占用：：存货、应收、预付</t>
  </si>
  <si>
    <t>护城河：</t>
  </si>
  <si>
    <t xml:space="preserve">另外的看法：共识。核心是社会大趋势！只有符合社会大趋势的东西才值得研究护城河和安全边际，违背的，就不存在护城河或者安全边际。初创企业本身是不可能具备超高的护城河的，护城河的建立本身就说明竞争对手已经不行了，行业趋于稳定，巴菲特老是强调护城河是因为以前世界变化慢，他资金量又大，但是对于普通人而言，与其一上来就追求高不可攀的护城河，不如先追求一个符合历史趋势的大行业
</t>
  </si>
  <si>
    <t>消费股，是可以看安全边际和护城河的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</si>
  <si>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</si>
  <si>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</si>
  <si>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</si>
  <si>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</si>
  <si>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</si>
  <si>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</si>
  <si>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</si>
  <si>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杜邦分析法诊断公司自身情况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</si>
  <si>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 
      = 净利润/营业总收入
      =(营业收入-营业成本-三费-所得税)/营业总收入
      =(毛利润-三费-所得税)/营业总收入
      =毛利率-三费占比-所得税占比                                                                                               
低利润高周转型》周转率是否可以维持
          1总资产不变，提高营收，增加销售额 
          2降低资产 也就是分红                                                                                                                  
高杠杆型》负债结构是否安全》杠杆倍数
                          =总资产/净资产（也叫所有者权益或者叫股东权益）   
                          =总资产/(总资产-负债)=1/(1-负债率)
                          注意有息负债、长期负债</t>
  </si>
  <si>
    <t xml:space="preserve">
低市盈率陷阱：并不是越低越好，因为一个低市盈率也意味不被看好，存活时间不确定
1 估值表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</si>
  <si>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</si>
  <si>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</si>
  <si>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</si>
  <si>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</si>
  <si>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</si>
  <si>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</si>
  <si>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pe band</t>
  </si>
  <si>
    <t>盈利稳定增长</t>
  </si>
  <si>
    <t xml:space="preserve">
PE=股价/每股净收益= 公司总市值/公司利润
1 利润增速 = 1+ ROE - 分红率
2 预计n年后每股收益(eps) = 当前eps *（1+溢价率） * (增速 +1)^n
3 换算为股价 = eps * 预计pe，对比差额，确定损益比&gt;3</t>
  </si>
  <si>
    <t>PE Band用来判断是否“好公司”、“好价格”、“估值高低”等：按预估pe，股价分布；
1 斜率向上代表股价上升，每股eps在上升。
2 股价线有上下起伏，整体向上，说明该公司有周期性。注意把控</t>
  </si>
  <si>
    <t>pb band</t>
  </si>
  <si>
    <t>净资产稳定增长</t>
  </si>
  <si>
    <t xml:space="preserve">
pb=股价/每股净资产= 公司总市值/公司净资产=市值/归属净利润*归属净利润/净资产=PE*ROE                            
1 资产增速
2 预计n年后每股净资产(bvps) = 当前bvps * 资产增速^n *（1+溢价率）
3 换算为股价= bvps * 预计pb，对比差额，确定损益比&gt;3</t>
  </si>
  <si>
    <t>公司净利润很差，波动很大，波动很大（如周期股），这时候PE Band威力就有限，用pb band</t>
  </si>
  <si>
    <t xml:space="preserve">ps </t>
  </si>
  <si>
    <t>互联网：用户数点击数、新兴行业</t>
  </si>
  <si>
    <t>ps = 股价/每股销售额= 公司总市值/公司销售额
1 销售额增速
2 预计n年后每股销售额(sps) = 当前sps *（1+溢价率） * (增速 +1)^n
3 换算为股价= bvps * 预计ps，对比差额，确定损益比&gt;3</t>
  </si>
  <si>
    <t>企业价值倍数（EV/EBITDA）</t>
  </si>
  <si>
    <t>适用于制造业和各种周期性行业。
可以和PE一起用，两个指标都低的公司
1 营业利润亏损的公司不适合使用
2 固定资产变化快的公司，不适合使用
3 如果两个公司之间的税收政策差异很大，这个指标的估值结果就会失真。</t>
  </si>
  <si>
    <t>PE的进化版：
价值倍数=EV/EBITDA=企业价值/（净利润+税+折旧+摊销）
EV(企业价值) = 市值 + 有息债务 + 少数股东权益（如果存在） - 现金及短期投资 
EBITDA(息税、折旧、摊销前利润) = 净利润 + 税收 + 折旧费用项 +摊销费用项
1 得到EBITDA增速，预估n年后的EBITDA
2 通过历年企业价值倍数，假设一个合理倍数
3 EBITDA*价值倍数=ev，跟当前ev对比差额</t>
  </si>
  <si>
    <t>跟pe类似，
p的值换为ev (排除现金);
e的值换为ebitda（未计利息、税项、折旧及摊销前的利润）
可用于不同企业横向对比
包含了几乎所有公司运营所需变动的帐目，因此变动幅度不会像净利润那么大</t>
  </si>
  <si>
    <t>烟蒂股/清算筛选估值</t>
  </si>
  <si>
    <t>有人说跟格雷厄姆所处的时代有关</t>
  </si>
  <si>
    <t>01 筛选条件  0&lt;PB&lt;1.5 0&lt;PE&lt;10   股息率&gt;3%
02 根据综合排名从低到高依次挑选，同行业公司不超过组合股票数量的30%  可以用excel的RANK.EQ函数排名
03 PB分位点&lt;20%的纳入，&gt;20%的剔除
04 凑成一个组合  8-10个左右太少就没必要弄
跟资产之间的差额</t>
  </si>
  <si>
    <t>港股、美股中，股息率&gt;5%(且连续7年以上分红），PE（低，正数）(0,8)，PB（低，正数）选择范围(0.3,0.7)【不能低于0.3是因为有很多老千股把PB做的很低来骗人】
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</si>
  <si>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</si>
  <si>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</si>
  <si>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r>
      <rPr>
        <sz val="11"/>
        <color theme="1"/>
        <rFont val="宋体"/>
        <charset val="134"/>
        <scheme val="minor"/>
      </rPr>
      <t xml:space="preserve">估值低，市盈率低的时候，公司盈利达到顶峰了，但公司的股价没能上升那么快，老手已经出货；
在高估值、高市盈率的时候，也就是公司的盈利跌到谷底了。
</t>
    </r>
    <r>
      <rPr>
        <sz val="11"/>
        <color rgb="FFFF0000"/>
        <rFont val="宋体"/>
        <charset val="134"/>
        <scheme val="minor"/>
      </rPr>
      <t>周期类风险在于很多情况无法判断一个周期的长短</t>
    </r>
  </si>
  <si>
    <t>pev估值</t>
  </si>
  <si>
    <t>PEV是专属于保险行业的一个估值指标，EV是内含价值的意思，是基于保险的业务价值计算出来每股保险股票价值多少钱。像平安的年报里就有每年的EV公布出来的。</t>
  </si>
  <si>
    <t>PEV＝股价／EV</t>
  </si>
  <si>
    <t>PEV在1以下对于保险行业就是很低估的了</t>
  </si>
  <si>
    <t>股价增长波动模型</t>
  </si>
  <si>
    <t xml:space="preserve">波动水位=股价/指数化增长模型。稳定盈利的公司自然增长以roe衡量 </t>
  </si>
  <si>
    <t>波动范围在3%~300%之间，50%买，200%卖。</t>
  </si>
  <si>
    <t>折现率</t>
  </si>
  <si>
    <t>1 R（回报率）=Rf +β（Rm-Rf） 
    Rf 无风险利率；Rm 整体市场回报率； β 市场风险系数
    Rf 取国债收益率；Rm 所选的股票类型回报率； β 默认为1，也要看具体类型
2 层积法：回报率=无风险利率+ 股市风险利率 + 行业风险利率  + 公司风险利率
    自己评估公司风险利率</t>
  </si>
  <si>
    <t xml:space="preserve">1 CAPM貌似科学，其实不对。个股和大盘之间的涨跌不是线性关系。
2 风险积层法却比较主观，没有量化计算公式。
在使用时先用CAPM法计算所有个股的折现率，作为基础。然后用风险积层法进行主观调整。
</t>
  </si>
  <si>
    <t>DCF估值</t>
  </si>
  <si>
    <r>
      <rPr>
        <sz val="11"/>
        <color theme="1"/>
        <rFont val="宋体"/>
        <charset val="134"/>
        <scheme val="minor"/>
      </rPr>
      <t xml:space="preserve">n年现金流=∑n（(1+g)/(1+r)*FCFF） 
g 增长率  r折现率 FCFF当年现金流
</t>
    </r>
    <r>
      <rPr>
        <sz val="11"/>
        <color rgb="FFFF0000"/>
        <rFont val="宋体"/>
        <charset val="134"/>
        <scheme val="minor"/>
      </rPr>
      <t xml:space="preserve">注意增长阶段、减速阶段、稳定阶段中的增长率g不一样 </t>
    </r>
    <r>
      <rPr>
        <sz val="11"/>
        <color theme="1"/>
        <rFont val="宋体"/>
        <charset val="134"/>
        <scheme val="minor"/>
      </rPr>
      <t xml:space="preserve"> 
稳定阶段可以简化为：∑n（ FCFF/(折现率-g)）</t>
    </r>
  </si>
  <si>
    <t>用的话确定其中一个阶段即可，不然太长。</t>
  </si>
  <si>
    <t>蒙特卡罗模拟</t>
  </si>
  <si>
    <t>上中下三策</t>
  </si>
  <si>
    <t>达摩达兰的现金折现估值</t>
  </si>
  <si>
    <t>假设各种场景，进行概率分布，然后用蒙特卡洛进行上万次模拟，得出估值分布。低于预期 符合预期 高于预期</t>
  </si>
  <si>
    <t>peg</t>
  </si>
  <si>
    <t>peg=pe/g g为未来3-5年市盈率增长率，&lt;1为低估</t>
  </si>
  <si>
    <t xml:space="preserve">               计划制定（止盈止损线）、出仓+五档资金管理（不可满仓，留有预备军）</t>
  </si>
  <si>
    <r>
      <rPr>
        <sz val="12"/>
        <color theme="0"/>
        <rFont val="宋体"/>
        <charset val="134"/>
        <scheme val="minor"/>
      </rPr>
      <t>折扣</t>
    </r>
    <r>
      <rPr>
        <sz val="12"/>
        <color theme="1"/>
        <rFont val="宋体"/>
        <charset val="134"/>
        <scheme val="minor"/>
      </rPr>
      <t xml:space="preserve">
</t>
    </r>
  </si>
  <si>
    <t>5到9折的安全边际，安全边际不是万能的，没有安全边际是万万不能的，在估值的基础上打折</t>
  </si>
  <si>
    <t>建仓</t>
  </si>
  <si>
    <t xml:space="preserve">1）1/3建仓，一般认为20%补仓，根据自己风险偏好调整
2）斐波那契数列（份数，从第三项开始，都是前面两项之和）：1份，1份，2份，3份，5份，8份，13份，21份……取决于计划好的资金量和持股数。买卖速度、资金消耗量都介于等差和等比数之间，越往后越趋近于黄金分割。这种买卖法计算到第⑦项，因为假定买入时间冗长——建仓时间长达3个月，适合跌下去长时间在低位横盘的情况。卖出也是金字塔卖出法。中间有波动就采用卖二买一。 
</t>
  </si>
  <si>
    <t>调整</t>
  </si>
  <si>
    <t>斐波那契数列卖出：卖出也是金字塔卖出法。中间有波动就采用卖二买一。 
五档容错（间隔10%-15%）调仓“强不换弱”“弱小赚可换强”“挡位互换”很多第四第五档的钱根本用不到可以挪到别的地方防守，滚动</t>
  </si>
  <si>
    <t>出仓</t>
  </si>
  <si>
    <t>基本面恶化；
贵了，怎么卖出  溢价卖出 推荐到估值(要重新估值)时溢价20%，好公司可以给到40%溢价率，分档卖出；
有比你更好的，换车道</t>
  </si>
  <si>
    <t>每年30%的资产移到债券，最好根据美林时钟。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</si>
</sst>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.000"/>
  </numFmts>
  <fonts count="3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6" fillId="31" borderId="11" applyNumberFormat="0" applyAlignment="0" applyProtection="0">
      <alignment vertical="center"/>
    </xf>
    <xf numFmtId="0" fontId="27" fillId="31" borderId="7" applyNumberFormat="0" applyAlignment="0" applyProtection="0">
      <alignment vertical="center"/>
    </xf>
    <xf numFmtId="0" fontId="28" fillId="32" borderId="12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18" borderId="2" xfId="0" applyFont="1" applyFill="1" applyBorder="1" applyAlignment="1">
      <alignment horizontal="center" vertical="center"/>
    </xf>
    <xf numFmtId="0" fontId="10" fillId="18" borderId="3" xfId="0" applyFont="1" applyFill="1" applyBorder="1" applyAlignment="1">
      <alignment horizontal="center" vertical="center"/>
    </xf>
    <xf numFmtId="0" fontId="10" fillId="18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19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78" fontId="0" fillId="18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13" fillId="0" borderId="0" xfId="1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12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2536170" y="136239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astmoney.com/rzrq/total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opLeftCell="A5" workbookViewId="0">
      <selection activeCell="A7" sqref="A7:V7"/>
    </sheetView>
  </sheetViews>
  <sheetFormatPr defaultColWidth="9" defaultRowHeight="13.5"/>
  <sheetData>
    <row r="1" ht="21" customHeight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="7" customFormat="1" ht="34" customHeight="1" spans="1:1">
      <c r="A2" s="7" t="s">
        <v>1</v>
      </c>
    </row>
    <row r="3" s="7" customFormat="1" ht="33" customHeight="1"/>
    <row r="4" s="7" customFormat="1" ht="39" customHeight="1"/>
    <row r="5" s="7" customFormat="1" ht="42" customHeight="1"/>
    <row r="6" s="7" customFormat="1" ht="42" customHeight="1"/>
    <row r="7" s="7" customFormat="1" ht="39" customHeight="1"/>
    <row r="8" s="7" customFormat="1" ht="39" customHeight="1"/>
    <row r="9" s="7" customFormat="1" ht="39" customHeight="1"/>
    <row r="10" s="7" customFormat="1" ht="27" customHeight="1"/>
    <row r="11" s="7" customFormat="1" ht="42" customHeight="1"/>
    <row r="12" s="4" customFormat="1" ht="33" customHeight="1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37" customHeight="1" spans="1:2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</sheetData>
  <mergeCells count="13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6"/>
  <sheetViews>
    <sheetView workbookViewId="0">
      <selection activeCell="V39" sqref="V39"/>
    </sheetView>
  </sheetViews>
  <sheetFormatPr defaultColWidth="9" defaultRowHeight="13.5"/>
  <sheetData>
    <row r="16" ht="28" customHeight="1" spans="1:16">
      <c r="A16" s="1" t="s">
        <v>152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A16:P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9"/>
  <sheetViews>
    <sheetView tabSelected="1" topLeftCell="A118" workbookViewId="0">
      <selection activeCell="D130" sqref="$A1:$XFD1048576"/>
    </sheetView>
  </sheetViews>
  <sheetFormatPr defaultColWidth="9" defaultRowHeight="14.25"/>
  <cols>
    <col min="1" max="1" width="12.3333333333333" style="41" customWidth="1"/>
    <col min="2" max="3" width="18.8333333333333" style="41" customWidth="1"/>
    <col min="4" max="4" width="25.3333333333333" style="39" customWidth="1"/>
    <col min="5" max="16384" width="9" style="39"/>
  </cols>
  <sheetData>
    <row r="1" s="39" customFormat="1" ht="93" customHeight="1" spans="1:16">
      <c r="A1" s="42" t="s">
        <v>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="39" customFormat="1" spans="1:3">
      <c r="A2" s="41"/>
      <c r="B2" s="41"/>
      <c r="C2" s="41"/>
    </row>
    <row r="3" s="39" customFormat="1" ht="51" customHeight="1" spans="1:4">
      <c r="A3" s="44" t="s">
        <v>3</v>
      </c>
      <c r="B3" s="44"/>
      <c r="C3" s="44"/>
      <c r="D3" s="44"/>
    </row>
    <row r="4" s="39" customFormat="1" ht="28" customHeight="1" spans="1:34">
      <c r="A4" s="45" t="s">
        <v>4</v>
      </c>
      <c r="B4" s="45"/>
      <c r="C4" s="45"/>
      <c r="D4" s="45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</row>
    <row r="5" s="39" customFormat="1" ht="32" customHeight="1" spans="1:4">
      <c r="A5" s="44" t="s">
        <v>5</v>
      </c>
      <c r="B5" s="44"/>
      <c r="C5" s="44"/>
      <c r="D5" s="44"/>
    </row>
    <row r="6" s="39" customFormat="1" ht="74" customHeight="1" spans="1:4">
      <c r="A6" s="47" t="s">
        <v>6</v>
      </c>
      <c r="B6" s="48" t="s">
        <v>7</v>
      </c>
      <c r="C6" s="48"/>
      <c r="D6" s="48"/>
    </row>
    <row r="7" s="39" customFormat="1" ht="27" customHeight="1" spans="1:4">
      <c r="A7" s="49" t="s">
        <v>8</v>
      </c>
      <c r="B7" s="49" t="s">
        <v>9</v>
      </c>
      <c r="C7" s="49" t="s">
        <v>10</v>
      </c>
      <c r="D7" s="49" t="s">
        <v>11</v>
      </c>
    </row>
    <row r="8" s="39" customFormat="1" ht="28" customHeight="1" spans="1:4">
      <c r="A8" s="49" t="s">
        <v>12</v>
      </c>
      <c r="B8" s="50"/>
      <c r="C8" s="50"/>
      <c r="D8" s="51" t="str">
        <f>IF(B8&lt;50%,IF(C8&lt;20%,"符合条件","不符合条件"),"不符合条件")</f>
        <v>符合条件</v>
      </c>
    </row>
    <row r="9" s="39" customFormat="1" ht="28" customHeight="1" spans="1:4">
      <c r="A9" s="49" t="s">
        <v>13</v>
      </c>
      <c r="B9" s="50"/>
      <c r="C9" s="50"/>
      <c r="D9" s="51" t="str">
        <f>IF(B9&lt;50%,IF(C9&lt;20%,"符合条件","不符合条件"),"不符合条件")</f>
        <v>符合条件</v>
      </c>
    </row>
    <row r="10" s="39" customFormat="1" ht="33" customHeight="1" spans="1:4">
      <c r="A10" s="49" t="s">
        <v>14</v>
      </c>
      <c r="B10" s="52" t="str">
        <f>IF(D8="符合条件","可以入场",IF(D9="符合条件","可以入场","不能入场"))</f>
        <v>可以入场</v>
      </c>
      <c r="C10" s="53"/>
      <c r="D10" s="54"/>
    </row>
    <row r="11" s="39" customFormat="1" spans="1:3">
      <c r="A11" s="41"/>
      <c r="B11" s="41"/>
      <c r="C11" s="41"/>
    </row>
    <row r="12" s="39" customFormat="1" spans="1:3">
      <c r="A12" s="41"/>
      <c r="B12" s="41"/>
      <c r="C12" s="41"/>
    </row>
    <row r="13" s="40" customFormat="1" ht="13.5" spans="1:2">
      <c r="A13" s="55" t="s">
        <v>15</v>
      </c>
      <c r="B13" s="55"/>
    </row>
    <row r="14" s="40" customFormat="1" ht="13.5" spans="1:1">
      <c r="A14" s="40" t="s">
        <v>16</v>
      </c>
    </row>
    <row r="15" s="40" customFormat="1" ht="13.5" spans="5:6">
      <c r="E15" s="56"/>
      <c r="F15" s="56"/>
    </row>
    <row r="16" s="40" customFormat="1" ht="13.5" spans="1:6">
      <c r="A16" s="57" t="s">
        <v>17</v>
      </c>
      <c r="B16" s="57" t="s">
        <v>18</v>
      </c>
      <c r="C16" s="58" t="s">
        <v>19</v>
      </c>
      <c r="E16" s="59"/>
      <c r="F16" s="60"/>
    </row>
    <row r="17" s="40" customFormat="1" ht="13.5" spans="1:6">
      <c r="A17" s="57"/>
      <c r="B17" s="57"/>
      <c r="C17" s="58" t="s">
        <v>20</v>
      </c>
      <c r="E17" s="59"/>
      <c r="F17" s="56"/>
    </row>
    <row r="18" s="40" customFormat="1" ht="13.5" spans="1:5">
      <c r="A18" s="57"/>
      <c r="B18" s="57" t="s">
        <v>21</v>
      </c>
      <c r="C18" s="61"/>
      <c r="E18" s="56" t="s">
        <v>22</v>
      </c>
    </row>
    <row r="19" s="40" customFormat="1" ht="13.5" spans="1:9">
      <c r="A19" s="57"/>
      <c r="B19" s="57"/>
      <c r="C19" s="62"/>
      <c r="E19" s="58" t="s">
        <v>23</v>
      </c>
      <c r="F19" s="58" t="s">
        <v>24</v>
      </c>
      <c r="G19" s="58" t="s">
        <v>25</v>
      </c>
      <c r="H19" s="58" t="s">
        <v>26</v>
      </c>
      <c r="I19" s="58" t="s">
        <v>27</v>
      </c>
    </row>
    <row r="20" s="40" customFormat="1" ht="13.5" spans="1:9">
      <c r="A20" s="55" t="s">
        <v>28</v>
      </c>
      <c r="B20" s="55"/>
      <c r="E20" s="63">
        <v>38718</v>
      </c>
      <c r="F20" s="58">
        <v>2.72</v>
      </c>
      <c r="G20" s="64">
        <v>2.1</v>
      </c>
      <c r="H20" s="65">
        <f t="shared" ref="H20:H25" si="0">F20/G20</f>
        <v>1.2952380952381</v>
      </c>
      <c r="I20" s="69" t="s">
        <v>29</v>
      </c>
    </row>
    <row r="21" s="40" customFormat="1" ht="13.5" spans="5:9">
      <c r="E21" s="63">
        <v>39448</v>
      </c>
      <c r="F21" s="58">
        <v>0.36</v>
      </c>
      <c r="G21" s="64">
        <v>2.99</v>
      </c>
      <c r="H21" s="65">
        <f t="shared" si="0"/>
        <v>0.120401337792642</v>
      </c>
      <c r="I21" s="74" t="s">
        <v>30</v>
      </c>
    </row>
    <row r="22" s="40" customFormat="1" ht="13.5" spans="5:9">
      <c r="E22" s="63">
        <v>41791</v>
      </c>
      <c r="F22" s="58">
        <v>3.76</v>
      </c>
      <c r="G22" s="64">
        <v>3.3</v>
      </c>
      <c r="H22" s="65">
        <f t="shared" si="0"/>
        <v>1.13939393939394</v>
      </c>
      <c r="I22" s="69" t="s">
        <v>29</v>
      </c>
    </row>
    <row r="23" s="40" customFormat="1" ht="13.5" spans="1:9">
      <c r="A23" s="56" t="s">
        <v>31</v>
      </c>
      <c r="B23" s="40" t="s">
        <v>32</v>
      </c>
      <c r="E23" s="63">
        <v>42156</v>
      </c>
      <c r="F23" s="58">
        <v>1.93</v>
      </c>
      <c r="G23" s="58">
        <v>2.61</v>
      </c>
      <c r="H23" s="65">
        <f t="shared" si="0"/>
        <v>0.739463601532567</v>
      </c>
      <c r="I23" s="73" t="s">
        <v>33</v>
      </c>
    </row>
    <row r="24" s="40" customFormat="1" ht="13.5" spans="1:9">
      <c r="A24" s="56" t="s">
        <v>34</v>
      </c>
      <c r="B24" s="40" t="s">
        <v>35</v>
      </c>
      <c r="E24" s="63">
        <v>43435</v>
      </c>
      <c r="F24" s="64">
        <v>3.05</v>
      </c>
      <c r="G24" s="58">
        <v>2.95</v>
      </c>
      <c r="H24" s="65">
        <f t="shared" si="0"/>
        <v>1.03389830508475</v>
      </c>
      <c r="I24" s="69" t="s">
        <v>29</v>
      </c>
    </row>
    <row r="25" s="40" customFormat="1" ht="13.5" spans="5:9">
      <c r="E25" s="63">
        <v>43556</v>
      </c>
      <c r="F25" s="58">
        <v>2.47</v>
      </c>
      <c r="G25" s="58">
        <v>3.04</v>
      </c>
      <c r="H25" s="65">
        <f t="shared" si="0"/>
        <v>0.8125</v>
      </c>
      <c r="I25" s="73" t="s">
        <v>33</v>
      </c>
    </row>
    <row r="26" s="40" customFormat="1" ht="13.5" spans="5:9">
      <c r="E26" s="66"/>
      <c r="F26" s="67"/>
      <c r="G26" s="67"/>
      <c r="H26" s="68"/>
      <c r="I26" s="67"/>
    </row>
    <row r="27" s="40" customFormat="1" ht="13.5" spans="5:7">
      <c r="E27" s="56"/>
      <c r="F27" s="56"/>
      <c r="G27" s="56"/>
    </row>
    <row r="28" s="40" customFormat="1" ht="13.5" spans="1:7">
      <c r="A28" s="58" t="s">
        <v>27</v>
      </c>
      <c r="B28" s="58" t="s">
        <v>36</v>
      </c>
      <c r="C28" s="58" t="s">
        <v>37</v>
      </c>
      <c r="E28" s="56"/>
      <c r="F28" s="56"/>
      <c r="G28" s="56"/>
    </row>
    <row r="29" s="40" customFormat="1" ht="13.5" spans="1:9">
      <c r="A29" s="69" t="s">
        <v>29</v>
      </c>
      <c r="B29" s="58" t="s">
        <v>38</v>
      </c>
      <c r="C29" s="58" t="s">
        <v>39</v>
      </c>
      <c r="E29" s="70" t="s">
        <v>40</v>
      </c>
      <c r="F29" s="71"/>
      <c r="G29" s="71"/>
      <c r="H29" s="55"/>
      <c r="I29" s="55"/>
    </row>
    <row r="30" s="40" customFormat="1" ht="13.5" spans="1:7">
      <c r="A30" s="72" t="s">
        <v>41</v>
      </c>
      <c r="B30" s="58" t="s">
        <v>42</v>
      </c>
      <c r="C30" s="57" t="s">
        <v>43</v>
      </c>
      <c r="E30" s="56"/>
      <c r="F30" s="56"/>
      <c r="G30" s="56"/>
    </row>
    <row r="31" s="40" customFormat="1" ht="13.5" spans="1:7">
      <c r="A31" s="73" t="s">
        <v>33</v>
      </c>
      <c r="B31" s="58" t="s">
        <v>44</v>
      </c>
      <c r="C31" s="57"/>
      <c r="E31" s="56"/>
      <c r="F31" s="56"/>
      <c r="G31" s="56"/>
    </row>
    <row r="32" s="40" customFormat="1" ht="13.5" spans="1:7">
      <c r="A32" s="74" t="s">
        <v>30</v>
      </c>
      <c r="B32" s="58" t="s">
        <v>45</v>
      </c>
      <c r="C32" s="58" t="s">
        <v>46</v>
      </c>
      <c r="E32" s="56"/>
      <c r="F32" s="56"/>
      <c r="G32" s="56"/>
    </row>
    <row r="33" s="40" customFormat="1" ht="13.5"/>
    <row r="34" s="40" customFormat="1" ht="13.5" spans="1:1">
      <c r="A34" s="75" t="s">
        <v>47</v>
      </c>
    </row>
    <row r="35" s="40" customFormat="1" ht="13.5"/>
    <row r="36" s="40" customFormat="1" ht="13.5"/>
    <row r="37" s="40" customFormat="1" ht="13.5" spans="1:3">
      <c r="A37" s="56" t="s">
        <v>24</v>
      </c>
      <c r="B37" s="56" t="s">
        <v>25</v>
      </c>
      <c r="C37" s="56" t="s">
        <v>48</v>
      </c>
    </row>
    <row r="38" s="40" customFormat="1" ht="13.5" spans="1:3">
      <c r="A38" s="56">
        <v>2.86</v>
      </c>
      <c r="B38" s="56">
        <v>2.937</v>
      </c>
      <c r="C38" s="76">
        <f>A38/B38</f>
        <v>0.973782771535581</v>
      </c>
    </row>
    <row r="39" s="39" customFormat="1" spans="1:3">
      <c r="A39" s="41"/>
      <c r="B39" s="41"/>
      <c r="C39" s="41"/>
    </row>
    <row r="40" s="39" customFormat="1" spans="1:3">
      <c r="A40" s="41"/>
      <c r="B40" s="41"/>
      <c r="C40" s="41"/>
    </row>
    <row r="41" s="39" customFormat="1" spans="1:3">
      <c r="A41" s="41"/>
      <c r="B41" s="41"/>
      <c r="C41" s="41"/>
    </row>
    <row r="42" s="39" customFormat="1" spans="1:3">
      <c r="A42" s="41"/>
      <c r="B42" s="41"/>
      <c r="C42" s="41"/>
    </row>
    <row r="43" s="39" customFormat="1" spans="1:3">
      <c r="A43" s="41"/>
      <c r="B43" s="41"/>
      <c r="C43" s="41"/>
    </row>
    <row r="44" s="39" customFormat="1" spans="1:3">
      <c r="A44" s="41"/>
      <c r="B44" s="41"/>
      <c r="C44" s="41"/>
    </row>
    <row r="45" s="39" customFormat="1" spans="1:15">
      <c r="A45" s="77" t="s">
        <v>49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="39" customFormat="1" spans="1:15">
      <c r="A46" s="78" t="s">
        <v>50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="39" customFormat="1" spans="1:3">
      <c r="A47" s="41"/>
      <c r="B47" s="41"/>
      <c r="C47" s="41"/>
    </row>
    <row r="48" s="39" customFormat="1" spans="1:3">
      <c r="A48" s="41"/>
      <c r="B48" s="41"/>
      <c r="C48" s="41"/>
    </row>
    <row r="49" s="39" customFormat="1" spans="1:3">
      <c r="A49" s="41"/>
      <c r="B49" s="41"/>
      <c r="C49" s="41"/>
    </row>
    <row r="50" s="39" customFormat="1" spans="1:3">
      <c r="A50" s="41"/>
      <c r="B50" s="41"/>
      <c r="C50" s="41"/>
    </row>
    <row r="51" s="39" customFormat="1" spans="1:3">
      <c r="A51" s="41"/>
      <c r="B51" s="41"/>
      <c r="C51" s="41"/>
    </row>
    <row r="52" s="39" customFormat="1" spans="1:3">
      <c r="A52" s="41"/>
      <c r="B52" s="41"/>
      <c r="C52" s="41"/>
    </row>
    <row r="53" s="39" customFormat="1" spans="1:3">
      <c r="A53" s="41"/>
      <c r="B53" s="41"/>
      <c r="C53" s="41"/>
    </row>
    <row r="54" s="39" customFormat="1" spans="1:3">
      <c r="A54" s="41"/>
      <c r="B54" s="41"/>
      <c r="C54" s="41"/>
    </row>
    <row r="55" s="39" customFormat="1" spans="1:3">
      <c r="A55" s="41"/>
      <c r="B55" s="41"/>
      <c r="C55" s="41"/>
    </row>
    <row r="56" s="39" customFormat="1" spans="1:3">
      <c r="A56" s="41"/>
      <c r="B56" s="41"/>
      <c r="C56" s="41"/>
    </row>
    <row r="57" s="39" customFormat="1" spans="1:3">
      <c r="A57" s="41"/>
      <c r="B57" s="41"/>
      <c r="C57" s="41"/>
    </row>
    <row r="58" s="39" customFormat="1" spans="1:3">
      <c r="A58" s="41"/>
      <c r="B58" s="41"/>
      <c r="C58" s="41"/>
    </row>
    <row r="59" s="39" customFormat="1" spans="1:3">
      <c r="A59" s="41"/>
      <c r="B59" s="41"/>
      <c r="C59" s="41"/>
    </row>
    <row r="60" s="39" customFormat="1" spans="1:3">
      <c r="A60" s="41"/>
      <c r="B60" s="41"/>
      <c r="C60" s="41"/>
    </row>
    <row r="61" s="39" customFormat="1" spans="1:3">
      <c r="A61" s="41"/>
      <c r="B61" s="41"/>
      <c r="C61" s="41"/>
    </row>
    <row r="62" s="39" customFormat="1" spans="1:3">
      <c r="A62" s="41"/>
      <c r="B62" s="41"/>
      <c r="C62" s="41"/>
    </row>
    <row r="63" s="39" customFormat="1" spans="1:3">
      <c r="A63" s="41"/>
      <c r="B63" s="41"/>
      <c r="C63" s="41"/>
    </row>
    <row r="64" s="39" customFormat="1" ht="18.75" spans="1:20">
      <c r="A64" s="79" t="s">
        <v>51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="39" customFormat="1" ht="114" customHeight="1" spans="1:20">
      <c r="A65" s="81" t="s">
        <v>52</v>
      </c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4"/>
      <c r="T65" s="84"/>
    </row>
    <row r="66" s="39" customFormat="1" ht="15" customHeight="1" spans="1:20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4"/>
      <c r="T66" s="84"/>
    </row>
    <row r="67" s="39" customFormat="1" spans="1:20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</row>
    <row r="68" s="39" customFormat="1" ht="106" customHeight="1" spans="1:13">
      <c r="A68" s="85" t="s">
        <v>53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</row>
    <row r="69" s="39" customFormat="1" spans="1:20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</row>
    <row r="70" s="39" customFormat="1" spans="1:2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</row>
    <row r="71" s="39" customFormat="1" spans="1:20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</row>
    <row r="72" s="39" customFormat="1" spans="1:20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3" s="39" customFormat="1" spans="1:20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</row>
    <row r="74" s="39" customFormat="1" spans="1:20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</row>
    <row r="75" s="39" customFormat="1" spans="1:20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</row>
    <row r="76" s="39" customFormat="1" spans="1:20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</row>
    <row r="77" s="39" customFormat="1" spans="1:20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</row>
    <row r="78" s="39" customFormat="1" spans="1:20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</row>
    <row r="79" s="39" customFormat="1" spans="1:20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</row>
  </sheetData>
  <mergeCells count="15">
    <mergeCell ref="A1:P1"/>
    <mergeCell ref="A3:D3"/>
    <mergeCell ref="A5:D5"/>
    <mergeCell ref="B6:D6"/>
    <mergeCell ref="B10:D10"/>
    <mergeCell ref="A45:O45"/>
    <mergeCell ref="A46:O46"/>
    <mergeCell ref="A64:T64"/>
    <mergeCell ref="A65:R65"/>
    <mergeCell ref="A68:M68"/>
    <mergeCell ref="A16:A19"/>
    <mergeCell ref="B16:B17"/>
    <mergeCell ref="B18:B19"/>
    <mergeCell ref="C18:C19"/>
    <mergeCell ref="C30:C31"/>
  </mergeCells>
  <hyperlinks>
    <hyperlink ref="A46" r:id="rId1" display="东风财富  https://data.eastmoney.com/rzrq/total.html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10" sqref="A10:V10"/>
    </sheetView>
  </sheetViews>
  <sheetFormatPr defaultColWidth="9" defaultRowHeight="13.5"/>
  <sheetData>
    <row r="1" ht="39" customHeight="1" spans="1:22">
      <c r="A1" s="36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8"/>
      <c r="V1" s="38"/>
    </row>
    <row r="2" ht="113" customHeight="1" spans="1:22">
      <c r="A2" s="37" t="s">
        <v>55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ht="159" customHeight="1" spans="1:22">
      <c r="A3" s="7" t="s">
        <v>56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</sheetData>
  <mergeCells count="14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workbookViewId="0">
      <selection activeCell="O21" sqref="O21"/>
    </sheetView>
  </sheetViews>
  <sheetFormatPr defaultColWidth="9" defaultRowHeight="13.5"/>
  <cols>
    <col min="1" max="16384" width="9" style="17"/>
  </cols>
  <sheetData>
    <row r="1" ht="39" customHeight="1" spans="1:20">
      <c r="A1" s="3" t="s">
        <v>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39" customHeight="1" spans="1:20">
      <c r="A2" s="27" t="s">
        <v>58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4"/>
      <c r="P2" s="4"/>
      <c r="Q2" s="4"/>
      <c r="R2" s="4"/>
      <c r="S2" s="4"/>
      <c r="T2" s="4"/>
    </row>
    <row r="3" ht="30" customHeight="1" spans="1:9">
      <c r="A3" s="28" t="s">
        <v>59</v>
      </c>
      <c r="B3" s="28"/>
      <c r="C3" s="28"/>
      <c r="D3" s="28"/>
      <c r="E3" s="28"/>
      <c r="F3" s="28"/>
      <c r="G3" s="28"/>
      <c r="H3" s="28"/>
      <c r="I3" s="28"/>
    </row>
    <row r="4" ht="33" customHeight="1" spans="1:9">
      <c r="A4" s="29" t="s">
        <v>60</v>
      </c>
      <c r="B4" s="29"/>
      <c r="C4" s="29"/>
      <c r="D4" s="29"/>
      <c r="E4" s="29"/>
      <c r="F4" s="29"/>
      <c r="G4" s="29"/>
      <c r="H4" s="29"/>
      <c r="I4" s="29"/>
    </row>
    <row r="5" ht="34" customHeight="1" spans="1:9">
      <c r="A5" s="30" t="s">
        <v>61</v>
      </c>
      <c r="B5" s="30"/>
      <c r="C5" s="30"/>
      <c r="D5" s="30"/>
      <c r="E5" s="30"/>
      <c r="F5" s="30"/>
      <c r="G5" s="30"/>
      <c r="H5" s="30"/>
      <c r="I5" s="30"/>
    </row>
    <row r="6" ht="35" customHeight="1" spans="1:9">
      <c r="A6" s="31" t="s">
        <v>62</v>
      </c>
      <c r="B6" s="31"/>
      <c r="C6" s="31"/>
      <c r="D6" s="31"/>
      <c r="E6" s="31"/>
      <c r="F6" s="31"/>
      <c r="G6" s="31"/>
      <c r="H6" s="31"/>
      <c r="I6" s="31"/>
    </row>
    <row r="7" ht="36" customHeight="1" spans="1:9">
      <c r="A7" s="32" t="s">
        <v>63</v>
      </c>
      <c r="B7" s="32"/>
      <c r="C7" s="32"/>
      <c r="D7" s="32"/>
      <c r="E7" s="32"/>
      <c r="F7" s="32"/>
      <c r="G7" s="32"/>
      <c r="H7" s="32"/>
      <c r="I7" s="32"/>
    </row>
    <row r="8" ht="36" customHeight="1" spans="1:9">
      <c r="A8" s="33" t="s">
        <v>64</v>
      </c>
      <c r="B8" s="33"/>
      <c r="C8" s="33"/>
      <c r="D8" s="33"/>
      <c r="E8" s="33"/>
      <c r="F8" s="33"/>
      <c r="G8" s="33"/>
      <c r="H8" s="33"/>
      <c r="I8" s="33"/>
    </row>
    <row r="9" ht="36" customHeight="1" spans="1:9">
      <c r="A9" s="34" t="s">
        <v>65</v>
      </c>
      <c r="B9" s="34"/>
      <c r="C9" s="34"/>
      <c r="D9" s="34"/>
      <c r="E9" s="34"/>
      <c r="F9" s="34"/>
      <c r="G9" s="34"/>
      <c r="H9" s="34"/>
      <c r="I9" s="34"/>
    </row>
    <row r="10" ht="39" customHeight="1" spans="1:9">
      <c r="A10" s="35" t="s">
        <v>66</v>
      </c>
      <c r="B10" s="35"/>
      <c r="C10" s="35"/>
      <c r="D10" s="35"/>
      <c r="E10" s="35"/>
      <c r="F10" s="35"/>
      <c r="G10" s="35"/>
      <c r="H10" s="35"/>
      <c r="I10" s="35"/>
    </row>
  </sheetData>
  <mergeCells count="10">
    <mergeCell ref="A1:T1"/>
    <mergeCell ref="A2:N2"/>
    <mergeCell ref="A3:I3"/>
    <mergeCell ref="A4:I4"/>
    <mergeCell ref="A5:I5"/>
    <mergeCell ref="A6:I6"/>
    <mergeCell ref="A7:I7"/>
    <mergeCell ref="A8:I8"/>
    <mergeCell ref="A9:I9"/>
    <mergeCell ref="A10:I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workbookViewId="0">
      <selection activeCell="A39" sqref="A39"/>
    </sheetView>
  </sheetViews>
  <sheetFormatPr defaultColWidth="9" defaultRowHeight="13.5"/>
  <cols>
    <col min="1" max="1" width="76.125" customWidth="1"/>
  </cols>
  <sheetData>
    <row r="1" ht="39" customHeight="1" spans="1:20">
      <c r="A1" s="3" t="s">
        <v>67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1">
      <c r="A2" t="s">
        <v>68</v>
      </c>
    </row>
    <row r="3" spans="1:1">
      <c r="A3" t="s">
        <v>69</v>
      </c>
    </row>
    <row r="4" customFormat="1" ht="16" customHeight="1"/>
    <row r="5" customFormat="1" ht="16" customHeight="1" spans="1:13">
      <c r="A5" s="26" t="s">
        <v>70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customFormat="1" ht="16" customHeight="1" spans="1:1">
      <c r="A6" t="s">
        <v>71</v>
      </c>
    </row>
    <row r="7" customFormat="1" ht="16" customHeight="1" spans="1:1">
      <c r="A7" t="s">
        <v>72</v>
      </c>
    </row>
    <row r="8" customFormat="1" ht="16" customHeight="1"/>
    <row r="9" customFormat="1" ht="16" customHeight="1"/>
    <row r="10" customFormat="1" ht="16" customHeight="1"/>
    <row r="11" customFormat="1" ht="16" customHeight="1" spans="1:13">
      <c r="A11" s="26" t="s">
        <v>73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customFormat="1" ht="16" customHeight="1" spans="1:1">
      <c r="A12" t="s">
        <v>74</v>
      </c>
    </row>
    <row r="13" customFormat="1" ht="16" customHeight="1"/>
    <row r="14" customFormat="1" ht="16" customHeight="1"/>
    <row r="15" customFormat="1" ht="16" customHeight="1"/>
    <row r="16" customFormat="1" ht="16" customHeight="1"/>
    <row r="17" customFormat="1" ht="16" customHeight="1"/>
    <row r="18" customFormat="1" ht="16" customHeight="1"/>
    <row r="19" customFormat="1" ht="16" customHeight="1"/>
    <row r="20" customFormat="1" ht="16" customHeight="1"/>
    <row r="21" customFormat="1" ht="16" customHeight="1"/>
    <row r="22" customFormat="1" ht="16" customHeight="1"/>
    <row r="23" customFormat="1" ht="16" customHeight="1"/>
    <row r="24" customFormat="1" ht="16" customHeight="1"/>
    <row r="25" customFormat="1" ht="16" customHeight="1"/>
  </sheetData>
  <mergeCells count="3">
    <mergeCell ref="A1:T1"/>
    <mergeCell ref="A5:M5"/>
    <mergeCell ref="A11:M1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topLeftCell="A14" workbookViewId="0">
      <selection activeCell="G26" sqref="G26"/>
    </sheetView>
  </sheetViews>
  <sheetFormatPr defaultColWidth="9" defaultRowHeight="13.5"/>
  <cols>
    <col min="1" max="1" width="31.625" customWidth="1"/>
    <col min="2" max="2" width="30.75" customWidth="1"/>
    <col min="3" max="3" width="31.625" customWidth="1"/>
  </cols>
  <sheetData>
    <row r="1" ht="39" customHeight="1" spans="1:20">
      <c r="A1" s="3" t="s">
        <v>75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8.75" spans="1:20">
      <c r="A2" s="20" t="s">
        <v>76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25" customHeight="1" spans="1:13">
      <c r="A3" s="9" t="s">
        <v>77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customFormat="1" ht="25" customHeight="1"/>
    <row r="5" customFormat="1" ht="25" customHeight="1"/>
    <row r="6" customFormat="1" ht="25" customHeight="1"/>
    <row r="7" customFormat="1" ht="25" customHeight="1"/>
    <row r="8" customFormat="1" ht="25" customHeight="1"/>
    <row r="9" customFormat="1" ht="25" customHeight="1"/>
    <row r="10" ht="27" customHeight="1" spans="1:13">
      <c r="A10" s="9" t="s">
        <v>78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ht="24" customHeight="1" spans="1:1">
      <c r="A11" t="s">
        <v>79</v>
      </c>
    </row>
    <row r="12" spans="1:5">
      <c r="A12" s="21" t="s">
        <v>80</v>
      </c>
      <c r="B12" s="21"/>
      <c r="C12" s="21"/>
      <c r="D12" s="21"/>
      <c r="E12" s="21"/>
    </row>
    <row r="13" spans="1:1">
      <c r="A13" t="s">
        <v>81</v>
      </c>
    </row>
    <row r="14" spans="1:1">
      <c r="A14" t="s">
        <v>82</v>
      </c>
    </row>
    <row r="17" spans="1:5">
      <c r="A17" s="21" t="s">
        <v>83</v>
      </c>
      <c r="B17" s="21"/>
      <c r="C17" s="21"/>
      <c r="D17" s="21"/>
      <c r="E17" s="21"/>
    </row>
    <row r="18" customFormat="1" ht="64" customHeight="1" spans="1:5">
      <c r="A18" s="22" t="s">
        <v>84</v>
      </c>
      <c r="B18" s="23"/>
      <c r="C18" s="23"/>
      <c r="D18" s="23"/>
      <c r="E18" s="23"/>
    </row>
    <row r="19" customFormat="1" spans="1:5">
      <c r="A19" s="24" t="s">
        <v>85</v>
      </c>
      <c r="B19" s="25"/>
      <c r="C19" s="25"/>
      <c r="D19" s="25"/>
      <c r="E19" s="25"/>
    </row>
    <row r="20" spans="1:1">
      <c r="A20" t="s">
        <v>86</v>
      </c>
    </row>
    <row r="21" spans="1:1">
      <c r="A21" t="s">
        <v>87</v>
      </c>
    </row>
    <row r="22" spans="1:1">
      <c r="A22" t="s">
        <v>88</v>
      </c>
    </row>
    <row r="23" spans="1:1">
      <c r="A23" t="s">
        <v>89</v>
      </c>
    </row>
    <row r="24" spans="1:1">
      <c r="A24" t="s">
        <v>90</v>
      </c>
    </row>
    <row r="25" spans="1:1">
      <c r="A25" t="s">
        <v>91</v>
      </c>
    </row>
    <row r="26" spans="1:1">
      <c r="A26" t="s">
        <v>92</v>
      </c>
    </row>
    <row r="34" ht="31" customHeight="1" spans="1:12">
      <c r="A34" s="21" t="s">
        <v>93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ht="229" customHeight="1" spans="1:12">
      <c r="A35" s="7" t="s">
        <v>94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</sheetData>
  <mergeCells count="10">
    <mergeCell ref="A1:T1"/>
    <mergeCell ref="A2:T2"/>
    <mergeCell ref="A3:M3"/>
    <mergeCell ref="A10:M10"/>
    <mergeCell ref="A12:E12"/>
    <mergeCell ref="A17:E17"/>
    <mergeCell ref="A18:E18"/>
    <mergeCell ref="A19:E19"/>
    <mergeCell ref="A34:L34"/>
    <mergeCell ref="A35:L3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9" defaultRowHeight="13.5"/>
  <cols>
    <col min="1" max="1" width="26.125" customWidth="1"/>
    <col min="2" max="2" width="24.375" customWidth="1"/>
  </cols>
  <sheetData>
    <row r="1" ht="148" customHeight="1" spans="1:12">
      <c r="A1" s="7" t="s">
        <v>95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</sheetData>
  <mergeCells count="1">
    <mergeCell ref="A1:L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topLeftCell="A5" workbookViewId="0">
      <selection activeCell="C7" sqref="C7"/>
    </sheetView>
  </sheetViews>
  <sheetFormatPr defaultColWidth="9" defaultRowHeight="13.5"/>
  <cols>
    <col min="1" max="1" width="32.375" customWidth="1"/>
    <col min="2" max="2" width="43.125" customWidth="1"/>
    <col min="3" max="3" width="87.625" style="12" customWidth="1"/>
    <col min="4" max="4" width="64.5" style="12" customWidth="1"/>
  </cols>
  <sheetData>
    <row r="1" ht="39" customHeight="1" spans="1:19">
      <c r="A1" s="3" t="s">
        <v>96</v>
      </c>
      <c r="B1" s="4"/>
      <c r="C1" s="7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67" customHeight="1" spans="1:19">
      <c r="A2" s="7" t="s">
        <v>97</v>
      </c>
      <c r="B2" s="4"/>
      <c r="C2" s="7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7"/>
      <c r="Q2" s="17"/>
      <c r="R2" s="17"/>
      <c r="S2" s="17"/>
    </row>
    <row r="3" ht="18.75" spans="1:19">
      <c r="A3" s="13" t="s">
        <v>98</v>
      </c>
      <c r="B3" s="14" t="s">
        <v>99</v>
      </c>
      <c r="C3" s="15" t="s">
        <v>100</v>
      </c>
      <c r="D3" s="16" t="s">
        <v>101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ht="121" customHeight="1" spans="1:19">
      <c r="A4" s="17" t="s">
        <v>102</v>
      </c>
      <c r="B4" s="17" t="s">
        <v>103</v>
      </c>
      <c r="C4" s="12" t="s">
        <v>104</v>
      </c>
      <c r="D4" s="12" t="s">
        <v>105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ht="101" customHeight="1" spans="1:19">
      <c r="A5" s="17" t="s">
        <v>106</v>
      </c>
      <c r="B5" s="17" t="s">
        <v>107</v>
      </c>
      <c r="C5" s="12" t="s">
        <v>108</v>
      </c>
      <c r="D5" s="12" t="s">
        <v>109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ht="84" customHeight="1" spans="1:19">
      <c r="A6" s="17" t="s">
        <v>110</v>
      </c>
      <c r="B6" s="17" t="s">
        <v>111</v>
      </c>
      <c r="C6" s="12" t="s">
        <v>112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ht="140" customHeight="1" spans="1:19">
      <c r="A7" s="17" t="s">
        <v>113</v>
      </c>
      <c r="B7" s="12" t="s">
        <v>114</v>
      </c>
      <c r="C7" s="12" t="s">
        <v>115</v>
      </c>
      <c r="D7" s="12" t="s">
        <v>116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ht="126" customHeight="1" spans="1:19">
      <c r="A8" s="17" t="s">
        <v>117</v>
      </c>
      <c r="B8" s="17" t="s">
        <v>118</v>
      </c>
      <c r="C8" s="12" t="s">
        <v>119</v>
      </c>
      <c r="D8" s="12" t="s">
        <v>120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ht="106" customHeight="1" spans="1:19">
      <c r="A9" s="17" t="s">
        <v>121</v>
      </c>
      <c r="B9" s="17"/>
      <c r="C9" s="12" t="s">
        <v>122</v>
      </c>
      <c r="D9" s="18" t="s">
        <v>123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ht="54" spans="1:19">
      <c r="A10" s="17" t="s">
        <v>124</v>
      </c>
      <c r="B10" s="12" t="s">
        <v>125</v>
      </c>
      <c r="C10" s="12" t="s">
        <v>126</v>
      </c>
      <c r="D10" s="12" t="s">
        <v>127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ht="35" customHeight="1" spans="1:19">
      <c r="A11" s="17" t="s">
        <v>128</v>
      </c>
      <c r="B11" s="17"/>
      <c r="C11" s="12" t="s">
        <v>129</v>
      </c>
      <c r="D11" s="12" t="s">
        <v>130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ht="82" customHeight="1" spans="1:19">
      <c r="A12" s="4" t="s">
        <v>131</v>
      </c>
      <c r="B12" s="19"/>
      <c r="C12" s="12" t="s">
        <v>132</v>
      </c>
      <c r="D12" s="12" t="s">
        <v>133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ht="99" customHeight="1" spans="1:19">
      <c r="A13" s="4" t="s">
        <v>134</v>
      </c>
      <c r="B13" s="4"/>
      <c r="C13" s="18" t="s">
        <v>135</v>
      </c>
      <c r="D13" s="12" t="s">
        <v>136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ht="27" customHeight="1" spans="1:19">
      <c r="A14" s="17" t="s">
        <v>137</v>
      </c>
      <c r="B14" s="17"/>
      <c r="C14" s="12" t="s">
        <v>138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ht="34" customHeight="1" spans="1:19">
      <c r="A15" s="17" t="s">
        <v>139</v>
      </c>
      <c r="B15" s="17"/>
      <c r="C15" s="12" t="s">
        <v>140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ht="22" customHeight="1" spans="1:3">
      <c r="A16" t="s">
        <v>141</v>
      </c>
      <c r="C16" s="12" t="s">
        <v>142</v>
      </c>
    </row>
  </sheetData>
  <mergeCells count="2">
    <mergeCell ref="A1:S1"/>
    <mergeCell ref="A2:O2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opLeftCell="A6" workbookViewId="0">
      <selection activeCell="O17" sqref="O17"/>
    </sheetView>
  </sheetViews>
  <sheetFormatPr defaultColWidth="9" defaultRowHeight="13.5"/>
  <sheetData>
    <row r="1" ht="39" customHeight="1" spans="1:20">
      <c r="A1" s="3" t="s">
        <v>143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="2" customFormat="1" ht="24" customHeight="1" spans="1:17">
      <c r="A2" s="5" t="s">
        <v>144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30" customHeight="1" spans="1:17">
      <c r="A3" s="7" t="s">
        <v>145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29" customHeight="1" spans="1:17">
      <c r="A4" s="8" t="s">
        <v>146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63" customHeight="1" spans="1:17">
      <c r="A5" s="10" t="s">
        <v>147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ht="26" customHeight="1" spans="1:17">
      <c r="A6" s="8" t="s">
        <v>148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ht="56" customHeight="1" spans="1:17">
      <c r="A7" s="7" t="s">
        <v>149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28" customHeight="1" spans="1:17">
      <c r="A8" s="8" t="s">
        <v>150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ht="66" customHeight="1" spans="1:17">
      <c r="A9" s="7" t="s">
        <v>151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mergeCells count="10">
    <mergeCell ref="A1:T1"/>
    <mergeCell ref="A2:Q2"/>
    <mergeCell ref="A3:Q3"/>
    <mergeCell ref="A4:Q4"/>
    <mergeCell ref="A5:Q5"/>
    <mergeCell ref="A6:Q6"/>
    <mergeCell ref="A7:Q7"/>
    <mergeCell ref="A8:Q8"/>
    <mergeCell ref="A9:Q9"/>
    <mergeCell ref="A10:Q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01 逻辑</vt:lpstr>
      <vt:lpstr>02 整体市场风险</vt:lpstr>
      <vt:lpstr>03 筛选条件</vt:lpstr>
      <vt:lpstr>04 财务风险</vt:lpstr>
      <vt:lpstr>政策、资金是否涌入</vt:lpstr>
      <vt:lpstr>公司质地</vt:lpstr>
      <vt:lpstr>是否低估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2022-10-14T03:00:29Z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6D5E2285E2534468B20C4CE171B8F41F</vt:lpwstr>
  </property>
</Properties>
</file>