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 firstSheet="1" activeTab="2"/>
  </bookViews>
  <sheets>
    <sheet name="01 逻辑" sheetId="1" r:id="rId1"/>
    <sheet name="02 整体市场风险" sheetId="8" r:id="rId2"/>
    <sheet name="03 筛选条件" sheetId="2" r:id="rId3"/>
    <sheet name="04 财务风险" sheetId="6" r:id="rId4"/>
    <sheet name="05 四维1" sheetId="3" r:id="rId5"/>
    <sheet name="06 四维2" sheetId="4" r:id="rId6"/>
    <sheet name="07 估值、安全边际" sheetId="9" r:id="rId7"/>
    <sheet name="08 计划、资金管理" sheetId="7" r:id="rId8"/>
    <sheet name="股债平衡" sheetId="10" r:id="rId9"/>
  </sheets>
  <calcPr calcId="144525"/>
</workbook>
</file>

<file path=xl/sharedStrings.xml><?xml version="1.0" encoding="utf-8"?>
<sst xmlns="http://schemas.openxmlformats.org/spreadsheetml/2006/main" count="179" uniqueCount="167">
  <si>
    <t>趋势价值要领：</t>
  </si>
  <si>
    <t>筛选个股、指数（加入自选观察）》四维判断（政策、资金、公司质地、低估）》是否有机会》估值（根据财务风险评估》安全边际》计划制定（止盈止损线）、出仓》五档资金管理（不可满仓，留有预备军）</t>
  </si>
  <si>
    <t>筛选个股 白马（高roe），烟蒂，成长（高eps），（细分）领域龙头</t>
  </si>
  <si>
    <t>政策指标：整体环境，流动性，利率</t>
  </si>
  <si>
    <t>资金指标：北上资金，大资金，大盘资金</t>
  </si>
  <si>
    <t>公司质地：所属上下游，财务报表，财务是否有可能造假， 资产与债务，现金流</t>
  </si>
  <si>
    <t>低估： 类股情况（大盘先跌》蓝筹跌》小盘跌》超级强势股跌）（次新股1-2年最低点在1.5-2pb之间），是否是特殊情况导致，是否可以修复？ 戴维斯双击增长与预期，自我三杀法“1熊市清盘2业绩下滑3类股狂跌”戴维斯双杀，情绪指标？</t>
  </si>
  <si>
    <t>是否有机会：按维度评分</t>
  </si>
  <si>
    <t>估值：以绝对估值为主，按所属类型相对估值为辅助。</t>
  </si>
  <si>
    <t>安全边际：折扣</t>
  </si>
  <si>
    <t>资金管理：五档容错（间隔10%-15%）调仓“强不换弱”“弱小赚可换强”“挡位互换”很多第四第五档的钱根本用不到可以挪到别的地方防守，滚动</t>
  </si>
  <si>
    <t xml:space="preserve">年报、研报、利润表、现金流量表、资产负债表   萝卜投研、理杏仁、i问财、东方财富网的研报模块、股票研究报告网、慧博智能策略终端   </t>
  </si>
  <si>
    <t>怎么躲过崩盘，只能尽快观测。
a崩盘不外乎市场资金紧张了，如2015年6月暴跌前，银行拆借利率对10年期利率的贴水在变小，说明流动性紧张
b连擦鞋的孩童都大厅股票就离崩盘不远了
c 市盈率很高，风险很大。A股市盈率高，杠杆大，在上证指数到5000点，整体市盈率高，在跌破十日均线后就离场了
a买看跌期权保护，如3个月期权费用是3%，如果不跌也就少赚了3%而已 b逐步把资产转移到低估值的资产或股票</t>
  </si>
  <si>
    <t>整体市场风险以及合适投资机会</t>
  </si>
  <si>
    <t>使用说明：黄色阴影部分为写定公式，请不要动！不要动！不要动！</t>
  </si>
  <si>
    <t>第一步，现在可以入场吗？</t>
  </si>
  <si>
    <t>判断标准</t>
  </si>
  <si>
    <t>当沪深300、中证500中任意一个的PE和PB同时满足：
1. PE处于近十年数值的0-50%区间内；
2. PB处于近十年数值的0-20%区间内；
则认为沪深300或中证500处于低估状态，此时可以入场投资。</t>
  </si>
  <si>
    <t>指数</t>
  </si>
  <si>
    <t>PE分位点</t>
  </si>
  <si>
    <t>PB分位点</t>
  </si>
  <si>
    <t>PE/PB是否同时满足标准</t>
  </si>
  <si>
    <t>沪深300</t>
  </si>
  <si>
    <t>中证500</t>
  </si>
  <si>
    <t>结论</t>
  </si>
  <si>
    <t xml:space="preserve">股票吸引力指数N = 股息率 / 国债收益率 </t>
  </si>
  <si>
    <t>股息率 = 分红 / 股价</t>
  </si>
  <si>
    <t>股市吸引力要上升</t>
  </si>
  <si>
    <t>股息率上升</t>
  </si>
  <si>
    <t>股价下跌</t>
  </si>
  <si>
    <t>公司利润增加，多分红</t>
  </si>
  <si>
    <t>国债收益率下降</t>
  </si>
  <si>
    <t>历史回溯</t>
  </si>
  <si>
    <t>日期</t>
  </si>
  <si>
    <t>股息率(%)</t>
  </si>
  <si>
    <t>国债收益率(%)</t>
  </si>
  <si>
    <t>N</t>
  </si>
  <si>
    <t>分类</t>
  </si>
  <si>
    <t>如果国债收益率上升，对股票投资者不利。</t>
  </si>
  <si>
    <t>黄金机会</t>
  </si>
  <si>
    <t>废铁机会</t>
  </si>
  <si>
    <t>股息率</t>
  </si>
  <si>
    <t>沪深300股息率，理杏仁查找</t>
  </si>
  <si>
    <t>青铜机会</t>
  </si>
  <si>
    <t>国债收益率</t>
  </si>
  <si>
    <t>三年期国债收益率，英为财情</t>
  </si>
  <si>
    <t>指标</t>
  </si>
  <si>
    <t>仓位控制</t>
  </si>
  <si>
    <t>N &gt; 1.0</t>
  </si>
  <si>
    <t>七成以上仓位</t>
  </si>
  <si>
    <t>股票吸引力指数是有效的，因为资本是逐利的，人们会倾向于投资高收益的品种</t>
  </si>
  <si>
    <t>白银机会</t>
  </si>
  <si>
    <t>0.85 &lt; N &lt; 1.0</t>
  </si>
  <si>
    <t>适当增减仓位</t>
  </si>
  <si>
    <t>0.7 &lt; N &lt; 0.85</t>
  </si>
  <si>
    <t>N &lt; 0.7</t>
  </si>
  <si>
    <t>三成以下仓位</t>
  </si>
  <si>
    <t>可以每半月计算更新一次该指标。</t>
  </si>
  <si>
    <t>当前股票吸引力指数N</t>
  </si>
  <si>
    <t xml:space="preserve">                                             筛选条件</t>
  </si>
  <si>
    <t>白马（高roe）（细分）领域龙头  排除周期股</t>
  </si>
  <si>
    <t>1 高回报：roe连续过去5年每年&gt;10%，roe连续过去3~5年平均值&gt;15%，在金融危机08年是依然为正</t>
  </si>
  <si>
    <t>2 衡量产品是否有优势 过去一年营业收入&gt;30%;营业利润&gt;30%;过去三年营业收入增速&gt;100%,营业利润&gt;100%;</t>
  </si>
  <si>
    <t>3 pe&lt;30,且pe处于1年50%分位点下方，利润增速或7年roe增速15%，大股东增持 加分项，派息高  加分项</t>
  </si>
  <si>
    <t>4 北上资金前20-50，选3-5年高roe，营收利润高增长的，竞争优势，增长需求的，稀缺性</t>
  </si>
  <si>
    <t>5 动态PEG&lt;1，pe&lt;20,成长性公司</t>
  </si>
  <si>
    <t xml:space="preserve">6 北冥战法  1、找出北上资金持仓前50名。
2、用股东价值折现法进行估值，找出这50只股票中的低估股。（比如中国平安、中国国旅、格力电器、海螺水泥）
3、低估时买入，高估时卖出，然后继续从中找出低估股买入。
股东价值=分红+（净利润-分红）*ROE。
股东价值率=分红率+（1-分红率）*ROE
</t>
  </si>
  <si>
    <t>神奇公式：
第一步:神奇公式对股票进行排序，分别按照收益率和投资回报率排序，编上序号，得到两个表。然后选择两个表中序号加和值小的，就是综合两个指标后的排序。
第二步:新的综合排序下，并非选择个股，而是需要选择股票组合（大约是20-30只，也就是排名靠前的20-30个股票)
第三步:买入。注意:一次性买入20-30只不现实，需要分期投入:先买排名靠前的5-7个，在第一年里投入你预计总资金的20-30%;然后每隔2、3个月，重复上述步骤，直到形
成了20-30只股票构成的投资组合。
第四步:卖出。持有的股票满一年后就将其卖出，卖出后的前和新增投资买入同等数量的股票替换卖出的。
作者的神奇公式有几个前提:
(1)公式本身对对大公司和小公司都适用，不过对大多数投资者来说，市值越高或者说规模越大的公司，越保险。这里可以人工筛选下。
(2）是长线投资，在多年内持续上述的四个步骤，不考虑结果的情况下持续至少 3-5年，否则就会在神奇公式发挥效用前失去机会。
(3）坚信神奇公式，抵挡住周遭的诱惑，只需要3-5年时间。
神奇公式，我觉得基本上就是一种分散投资降低风险，以及建立在统计概率基础上的一种选股操作。
https://wenku.baidu.com/link?url=aWhiK10zHppyxsUuSMWf9SRDOEKVAva6JatFeTzRXsvG_4oD_ThpR_OgcT0z465d5PIOG-E6G0aO5d2CYlnyRO0Wzwh5RNiqpu2pZQV-wwUTPiTJZX0-gU722GePd245</t>
  </si>
  <si>
    <t xml:space="preserve">不久前，我曾写了篇名为《我的两种快速股票估值方法》的文章，其中介绍到了ROE—PB估值的方法，那么这个方法是否有效呢，我也比较好奇。而前两个多月，我读过了一本名为《股市稳赢》的书，书中提到过利用EBIT/ EV 与 ROTC两个指标进行组合构建，在美国的股票市场上取得了17年复合回报率30%的辉煌业绩，而《证券市场周刊》也将该公式做了个中国版的进行测试，结果显示取得额10年复合回报率17.5%的收益率。于是，我将ROE—PB也作为选股票组合的指标，进行了连续11年的投资组合的回溯测试。
一、ROE—PB选股公式
之前的文章，我这样写到“第一种，我称为ROE—PB法。用期初ROE（通常财务报表中的ROE是期末ROE）除以5%和6%就得到该公司PB倍数的上下区间。别问我为什么要除以、5%和 6%，而不是别的数字，我也说不清楚，只是一种经验告诉我吧，我想这可能和贷款利率或者是国债利率水平相关。”因此，只要将当时股票的市场PB与通过该公式计算出的PB一除，就可以大致判断出股票是否值得购买，数值越低显示股票越便宜，选取排名最低估前30家公司的股票作为投资组合。由于公司年报在年度完后的4个月内必须披露，因此选择了当年5月1日到次年5月1日作为组合的测试年度。这样，我做了从1999年5月l日至2010年5月1日，长达11年的测试，每期投资组合均持有一年，到下一年排名计算出来后在讲行更换。
在测试中ROE 要用到期初ROE，而年报里的是期末ROE，因此要通过期末ROE/( 1-期末ROE）公式转换为期初ROE。为了满足最低回报率6%的水平，因此首先筛选过去连续3年ROE均大于或者等于6%的公司，并且入选排名的公司必须在3年前就已经上市，因为尚未上市之前的ROE均非常高，上市后权益增加，ROE水平下降，如果不剔除新上市公司股票，那么过去连续3年ROE 的平均水平就会非常高，造成估出PB水平也非常高，与实际情况偏离。这是因为上市后公司一般都不可能还保持那么高的盈利水平，资本的边际报酬率会下降。将选出的公司的3年 ROE计算平均值，然后转换为期初ROE，再处以6%，得出理论PB。进行投资组合时，为避免某一行业集体估值过低，大幅入选投资组合，因此限制每个行业最多只能入围5家公司。每年选出排名最低的30家公司股票，仓位均平均配置。计算中，运用了清华金融数据库提取 ROE、PB、所属行业、首发日等数据的提取。运用了万点理财终端提取了组合区间各股的收益率数据提取。
</t>
  </si>
  <si>
    <t xml:space="preserve">                             财务风险</t>
  </si>
  <si>
    <t xml:space="preserve">风险避雷：
现金肖像
小熊基本值:十年现金流总和/十年资本开支总和&gt;100%,&gt;200%优秀
小熊增长值:(第十年净利润-第一年净利润)/十年资本开支&gt;10%,&gt;30%优秀
连续2年应收账款上升幅度大于营业收入上升幅度，需警惕
连续两年存货增长大于营业收入的增长，这家公司的存货可能有问题
如果一家公司的流动负债远大于流动资产的话，说明这家公司已经非常接近于破产了
自由现金流更难作假，能衡量公司是否健康
5到9折的安全边际，安全边际不是万能的，没有安全边际是万万不能的，在估值的基础上打折
配合的指标
</t>
  </si>
  <si>
    <t>风险：
怎么躲过崩盘，只能尽快观测。
a崩盘不外乎市场资金紧张了，如2015年6月暴跌前，银行拆借利率对10年期利率的贴水在变小，说明流动性紧张
b连擦鞋的孩童都大厅股票就离崩盘不远了
c 市盈率很高，风险很大。A股市盈率高，杠杆大，在上证指数到5000点，整体市盈率高，在跌破十日均线后就离场了
a买看跌期权保护，如3个月期权费用是3%，如果不跌也就少赚了3%而已 b逐步把资产转移到低估值的资产或股票
公司风险：
负债&gt;60%要小心，同行对比，多元化经营风险</t>
  </si>
  <si>
    <t xml:space="preserve">                         四维判断（政策、资金、公司质地、低估）</t>
  </si>
  <si>
    <t>权重：1-3年，经济大势&gt;估值&gt;公司 30年周期公司&gt;估值&gt;经济大势</t>
  </si>
  <si>
    <t>政策的本质是中国是社会主义国家体制</t>
  </si>
  <si>
    <t>资金的本质是博弈。主力跟中小散都试图用低价买过对方</t>
  </si>
  <si>
    <t xml:space="preserve">政策指标   </t>
  </si>
  <si>
    <t>十年国债利率</t>
  </si>
  <si>
    <t>银行提准</t>
  </si>
  <si>
    <t>cpi</t>
  </si>
  <si>
    <t>http://www.zgzcinfo.cn/</t>
  </si>
  <si>
    <t>货币政策：降息利好加息利空</t>
  </si>
  <si>
    <t>通胀导致加息</t>
  </si>
  <si>
    <t>70pe以上个股占&lt;10%入市，&gt;45%离开</t>
  </si>
  <si>
    <t>股债利差（股市pe-长期国债利率） 大进小出</t>
  </si>
  <si>
    <t>沪深300，中证500，近十年pe在0-50%内，pb在0-20%，任一一个满足即可</t>
  </si>
  <si>
    <t>资金指标</t>
  </si>
  <si>
    <t>成交量低位放量买，高位放量卖</t>
  </si>
  <si>
    <t>涨跌家数</t>
  </si>
  <si>
    <t>主力跟中小散户资金流对比，跟主力一起</t>
  </si>
  <si>
    <t>两市融资余额，可以作为风险指标，如2015年融资余额高达2万亿，这是融资来的非常危险</t>
  </si>
  <si>
    <t>投资者开户统计，突然暴涨危险</t>
  </si>
  <si>
    <t>泰康资产 社保基金 大资金</t>
  </si>
  <si>
    <t>公司的本质是盈利。盈利的本质是供不应求。供这端：看竞争格局；需求这端看市场容量。</t>
  </si>
  <si>
    <t>估值的本质是未来现金流贴现。贴现本质是未来的钱没有今天的钱值钱。贴现率降低估值就会升高。钱供不应求，利率就高，贴现率就高。钱供过于求，贴现率就低。当公司产品供不应求，市场资金供过于求，估值是最高的。注意市盈率陷阱，6倍市盈率的公司如果只能活两年就是贵的，30倍市盈率的公司未来10年每年增速达到30%就不贵</t>
  </si>
  <si>
    <t>公司：</t>
  </si>
  <si>
    <t xml:space="preserve">所属上下游，波特五力模型：作为供应商是否议价能力强？作为购买者是否议价能力强？新进入者的威胁？有替代品吗？同行竞争怎么样？
净营业周期=存货+应收+预付-预收-应付
别人占用我们的指标：存货、应收、预付
我们占用别人的指标:预收、应付
</t>
  </si>
  <si>
    <t>杜邦分析法</t>
  </si>
  <si>
    <t>roe=净利润/净资产===&gt;（净利润/营业总收入）*（营业总收入/总资产）*（总资产/净资产）===》销售净利率*总资产周转率*杠杆倍数（也叫权益系数）  
高利润低周转型=》高净利率是否可以维持》净利率=净利润/营业总收入=(营业收入-营业成本-三费-所得税)/营业总收入=(毛利润-三费-所得税)/营业总收入=毛利率-三费占比-所得税占比》毛利率=(营业收入-营业成本)/营业收入                                                                                               
低利润高周转型》周转率是否可以维持》1总资产不变，提高营收，增加销售额 2降低资产 也就是分红                                                                                                                  
高杠杆型》负债结构是否安全》杠杆倍数=总资产/净资产（也叫所有者权益或者叫股东权益）=总资产/(总资产-负债)=1/(1-负债率)
有息负债、无息负债、流动比、速动比</t>
  </si>
  <si>
    <t>护城河：</t>
  </si>
  <si>
    <t>品牌溢价（宽）</t>
  </si>
  <si>
    <t>品牌搜索</t>
  </si>
  <si>
    <t>专利护城河 （宽）</t>
  </si>
  <si>
    <t>政府授权、政府牌照等 （宽）</t>
  </si>
  <si>
    <t>转换成本（宽）</t>
  </si>
  <si>
    <t>网络效应（宽）</t>
  </si>
  <si>
    <t>规模效应</t>
  </si>
  <si>
    <t>低估：</t>
  </si>
  <si>
    <t xml:space="preserve">1 现金流贴现：增长率、贴现率（一般用长期国债做）、存活时间
2 市盈率：倒数就是投资回报率，跟国债比 a跟国债比b跟自己比 c跟同行比 低市盈率陷阱：并不是越低越好，因为一个低市盈率也意味不被看好，存活时间不确定
3 peg=pe/g g为未来3-5年市盈率增长率，&lt;1为低估
4市净率 pb=市值/净资产 =》市净率=市值/盈利*盈利/净资产=》pe/roe 所以回报率=roe/pb
5市销率=市值/年度销售额=市值/盈利*盈利/销售额=市盈率/销售利润率
6市场处于熊市的末期，跌到实际价值外，若ROE 平时为 15%以上，机会来了
7外部原因导致如行业政策、竞争态势等（财报滞后性）
8股价增长率均值回归 ：以股价年化增长为参照，判断行情高估或低估，当年涨幅并且
最近5年都涨幅过大就容易回调；反之亦然
9 通过公司好坏和价格高低构建4个公司象限
</t>
  </si>
  <si>
    <t xml:space="preserve">                             估值、安全边际</t>
  </si>
  <si>
    <t>估值 以绝对估值为主，按所属类型相对估值为辅助。
配合一些指标：在低估时同时配合上穿5日均线、恐慌指数
5到9折的安全边际，安全边际不是万能的，没有安全边际是万万不能的，在估值的基础上打折</t>
  </si>
  <si>
    <t>估值</t>
  </si>
  <si>
    <t>适合行业、场景</t>
  </si>
  <si>
    <t>计算公式</t>
  </si>
  <si>
    <t>要点</t>
  </si>
  <si>
    <t>重置成本</t>
  </si>
  <si>
    <t>能源行业</t>
  </si>
  <si>
    <t>市销率</t>
  </si>
  <si>
    <t>互联网：用户数点击数、新兴行业</t>
  </si>
  <si>
    <t>企业价值收益比（EV/EBITDA倍数）</t>
  </si>
  <si>
    <t>适用于制造业和各种周期性行业 利润波动大 可以和PE一起用，两个指标都低的公司，</t>
  </si>
  <si>
    <t>EV/EBITDA=企业价值/息税、折旧、摊销前利润
企业价值(EV)=公司股票总市值٬有息债务-现金及短期投资，存在少数股东权益时=市值+长期负债+少数股东权益-现金
息税、折旧、摊销前利润（EBITDA）=收入-经营成本。</t>
  </si>
  <si>
    <t>跨市场比较估值法</t>
  </si>
  <si>
    <t>通过其他市场估计</t>
  </si>
  <si>
    <t>直接通过港股券商投资港股，有10%的红利税；通过沪港通投资港股，有20%红利税。 所以A股比H股溢价10-20%是正常的。正常范围是1-1.8之间中兴通讯（2020-3-3） 目前A股价格52.94，H股价格33.4港币，折人民币29.84，A股价格是H股的177%。
全球估值比较模型</t>
  </si>
  <si>
    <t>烟蒂股/清算估值法</t>
  </si>
  <si>
    <t>01  筛选条件  0&lt;PB&lt;1.5 0&lt;PE&lt;10   股息率&gt;3%
02 根据综合排名从低到高依次挑选，同行业公司不超过组合股票数量的30%  可以用excel的RANK.EQ函数排名
03 PB分位点&lt;20%的纳入，&gt;20%的剔除
04  凑成一个组合  8-10个左右太少就没必要弄
港股、美股中，股息率&gt;5%(且连续7年以上分红），PE（低，正数）(0,8)，PB（低，正数）选择范围(0.3,0.7)【不能低于0.3是因为有很多老千股把PB做的很低来骗人】</t>
  </si>
  <si>
    <t>也可以宽筛选条件：比如，PB&lt;2; PE&lt;15;股息率&gt;2.5%。但是放宽条件，意味把自己暴露在风险之中</t>
  </si>
  <si>
    <t>周期股</t>
  </si>
  <si>
    <t>在市盈率低，估值低的时候卖出；市盈率高，估值高的时候买入。
1 需要一个行业的标的，如中集集团，就可以拿航运标的波罗的海干散货运价指数；而有色金属公司的话就可以拿有色金属指数对标
2 参考标的的周期，如石油的周期是三十年
3 参考标的的波动范围
4 研究这一年公司的估值，看这年的估值相对于参考标的最惨淡的时候的比值是多少 一般120%就可以建仓</t>
  </si>
  <si>
    <t>估值低，市盈率低的时候，公司盈利达到顶峰了，但公司的股价没能上升那么快，也有很多投资周期类的老手已经估计到公司的盈利达到顶峰，往往在上升的时候出货；反过来在高估值、高市盈率的时候，也就是公司的盈利跌到谷底了。周期类行业风险很大，很多情况无法判断一个周期的长短</t>
  </si>
  <si>
    <t>巴菲特比率</t>
  </si>
  <si>
    <t xml:space="preserve">1 股东盈利市盈率=市值/股东盈利=市值/（（净利润+折旧摊销+.. 非现金支出）- 资本开支）=市值 /（经营现金流-资本开支）=市值 / 净现金流 小于15就是便宜公司
2 股东盈利回报 froic=(经营现金流-资本开支）/（长期负债+股东权益）至少要有15%以上
3 资本开支/经营现金流=衡量资本使用效率  低于50%
通过上面的筛选后，之后用菲利普.费雪的定性分析检验是否有成长性
</t>
  </si>
  <si>
    <t>pev估值</t>
  </si>
  <si>
    <t>PEV是专属于保险行业的一个估值指标，EV是内含价值的意思，是基于保险的业务价值计算出来每股保险股票价值多少钱。像平安的年报里就有每年的EV公布出来的。PEV＝股价／EV，PEV在1以下对于保险行业就是很低估的了。</t>
  </si>
  <si>
    <t>预期年化收益率</t>
  </si>
  <si>
    <t>年化收益率=（1+利润的增长率）*（1+市盈率的增长率）-1+股息率=N=（1+x）*(1+y)-1+z
01 成长股的ROE一定要≥10%
02：确定利润增长率：取分析师估值的平均值×60%（研报里的估值有一定意义，但不能全信他们）；过去两年利润增长率=[（第二年的利润率÷第一年的利润率）开二次方–1]×100%? 注意：如果算出来X＞30%要当心，没有公司能长年维持30%以上的增长率
03：确定合理的市盈率：如果公司上市时间比较短，或者历史上是亏损，最近才涨起来的成长股，没有历史数据可以对比，就找同行进行比较，取同行业的平均中位值；与美国市场比较（美国市场更成熟，估值更稳定）看这个公司在熊市里的估值，确定历史最低市盈率
04：确定股息收益率：=股息÷当前的股价，可以在理杏仁上直接查询当前股息率</t>
  </si>
  <si>
    <t>如果最后算出来N＞20%可以考虑买入，如果＜10%则放弃，20%不是绝对的标准，可以根据每个人的风险承受能力调整，如果15%或者30%的年化收益率符合自己的要求，也可以设置为相应的数值；不要太多融资的，尽量挑选一些冷门的行业，甚至是慢速和中速增长的行业，最好是那些券商没有很多研报的公司，或者券商发了很多研报但股价还没有上涨的公司，如果有股票回购或大股东增持这样的股票，是加分项</t>
  </si>
  <si>
    <t>小熊2.0</t>
  </si>
  <si>
    <t>01 ROIC筛选，常年ROIC&gt;15%，认为盈利能力强的公司。
02 EV/EQ 若回本年限设为n = 10，则EV/EQ = n*ROIC。
03 回本年限调整：护城河调整，强+2，弱+1，负-1；增长调整，主要看5年EBIT，a&gt;20%，快速增长，n+2，5%&lt;a&lt;20%，慢速增长，n+1，a&lt;5%，不增长，n+0，a&lt;0，负增长，n-1；小熊基本值 = 自由现金流/资本开支，用10年数据。赚得钱与花的钱之比，单位资本开支带来的现金收入。若小熊基本值为负，则净现金流总和为负，回本年限调低一档。
04 估值 根据计算确定的EV/EQ估计可接受的公司市值。
EV/EQ X EQ=EV
EQ就是最新财政年度的  有形资产值
EV-最新财政年度的有息负债+最新财政年度的现金=可以接受的总市值MC</t>
  </si>
  <si>
    <t>趋势外推法</t>
  </si>
  <si>
    <t>做散点图，估计理论值</t>
  </si>
  <si>
    <t>股价增长波动模型</t>
  </si>
  <si>
    <t>波动水位=股价/指数化增长模型 认为波动范围在3%~300%之间，50%买，200%卖。自然增长油roe决定，roe决定有竞争力</t>
  </si>
  <si>
    <t>pe band</t>
  </si>
  <si>
    <t>？</t>
  </si>
  <si>
    <t>pb band</t>
  </si>
  <si>
    <t>折现率</t>
  </si>
  <si>
    <t>折现率怎么算？用capm做基础，然后用层积法主观调整。还可以用公司债务</t>
  </si>
  <si>
    <t>pe 三段</t>
  </si>
  <si>
    <t>盈利稳定的</t>
  </si>
  <si>
    <t>公式  每股自由现金流=每股收益*（1-基本再投资率）。</t>
  </si>
  <si>
    <t xml:space="preserve">因子   
增长率 折现率 基本再投资率
</t>
  </si>
  <si>
    <t>pb 三段</t>
  </si>
  <si>
    <t>净资产稳定的</t>
  </si>
  <si>
    <t>公式  第一步：给定ROE和分红率，得出净资产增速=ROE*(1-分红率)
第二步：设当前每股净资产为1，根据每年的净资产增速得出每年的净资产
第三步：用净资产*ROE，得出每股收益  PB模型这里不可以用两阶段模型，而必须用三阶段模型
第四步：每股收益*（1-基本再投资率）=自由现金流
第五步：自由现金流*折现系数=现金流折现
第六步：现金流折现，求和。得出现金流价值
第七步：还要考虑资产的清算价值
就算未来不赚钱，当前清算仍有价值。没有利润价值，也有资产价值。不过清算的话，将资产马上变现，
是需要便宜处理的。这里统一假定按照资产价值的70%可以马上变现。
第八步：未来现金流价值+当前清算价值=总价值。</t>
  </si>
  <si>
    <t xml:space="preserve">因子   
roe增速维持高成长、增速放缓、增速稳定  分红率 折现率 在投资
</t>
  </si>
  <si>
    <t>FCFF 三段  绝对估值</t>
  </si>
  <si>
    <t>持续经营</t>
  </si>
  <si>
    <t>公式</t>
  </si>
  <si>
    <t xml:space="preserve">因子
</t>
  </si>
  <si>
    <t>蒙特卡罗模拟</t>
  </si>
  <si>
    <t>低于预期 符合预期 高于预期</t>
  </si>
  <si>
    <t>达摩达兰的现金折现估值</t>
  </si>
  <si>
    <t>假设各种场景，进行概率分布，然后用蒙特卡洛进行上万次模拟，得出估值分布。低于预期 符合预期 高于预期</t>
  </si>
  <si>
    <t xml:space="preserve">               计划制定（止盈止损线）、出仓+五档资金管理（不可满仓，留有预备军）</t>
  </si>
  <si>
    <t>1/3建仓，一般认为20%补仓，根据自己风险偏好调整
出仓条件：
基本面恶化；
贵了，怎么卖出  溢价卖出 推荐到估值(要重新估值)时溢价20%，好公司可以给到40%溢价率，分档卖出；
有比你更好的，换车道
五档容错（间隔10%-15%）调仓“强不换弱”“弱小赚可换强”“挡位互换”很多第四第五档的钱根本用不到可以挪到别的地方防守，滚动
三层过滤网
在上升趋势中，趋势跟随指标上升并发出买入信号，而振荡指标却变得超买并发出卖出信号；在下跌趋势中，趋势跟随指标下降并发出放空信号，而振荡指标却变得超卖并发出买入信号。
每位交易者都需决定他想从什么样的时间周期来操作。三重滤网称之为中期。长期指较之高一个层级的时间周期，短期指较之低一个层级的时间周期。
第一层是利用趋势跟随指标来判断长期趋势。MACD柱的倾斜方向
第二层识别与潮流逆向的波浪。当周线趋势向上时，日线下跌提供了买入时机；当周线趋势向下时，日线上涨提供了放空时机。劲道指数和透视指标
第三层滤网：当周线趋势上升而日线振荡指标下降时，运用追踪型买进停止技术。当周线趋势下跌而日线振荡指标上升时，运用追踪型卖出停止技术。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</si>
</sst>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_);[Red]\(0.00\)"/>
    <numFmt numFmtId="178" formatCode="0.000"/>
  </numFmts>
  <fonts count="29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25" fillId="11" borderId="9" applyNumberFormat="0" applyAlignment="0" applyProtection="0">
      <alignment vertical="center"/>
    </xf>
    <xf numFmtId="0" fontId="27" fillId="33" borderId="14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10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1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76" fontId="0" fillId="0" borderId="0" xfId="0" applyNumberFormat="1" applyFont="1" applyFill="1" applyAlignment="1">
      <alignment horizontal="center"/>
    </xf>
    <xf numFmtId="177" fontId="0" fillId="0" borderId="0" xfId="0" applyNumberFormat="1" applyFont="1" applyFill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57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/>
    <xf numFmtId="57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/>
    <xf numFmtId="0" fontId="0" fillId="7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78" fontId="0" fillId="6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106045</xdr:colOff>
      <xdr:row>23</xdr:row>
      <xdr:rowOff>2237105</xdr:rowOff>
    </xdr:from>
    <xdr:ext cx="309880" cy="273685"/>
    <xdr:sp>
      <xdr:nvSpPr>
        <xdr:cNvPr id="2" name="文本框 1"/>
        <xdr:cNvSpPr txBox="1"/>
      </xdr:nvSpPr>
      <xdr:spPr>
        <a:xfrm>
          <a:off x="11983720" y="1855978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2</xdr:col>
      <xdr:colOff>19050</xdr:colOff>
      <xdr:row>23</xdr:row>
      <xdr:rowOff>9525</xdr:rowOff>
    </xdr:from>
    <xdr:to>
      <xdr:col>3</xdr:col>
      <xdr:colOff>9525</xdr:colOff>
      <xdr:row>23</xdr:row>
      <xdr:rowOff>1571625</xdr:rowOff>
    </xdr:to>
    <xdr:pic>
      <xdr:nvPicPr>
        <xdr:cNvPr id="3" name="图片 2" descr="QQ截图202112302334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72150" y="16332200"/>
          <a:ext cx="6115050" cy="156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gzcinfo.c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workbookViewId="0">
      <selection activeCell="A9" sqref="A9:V9"/>
    </sheetView>
  </sheetViews>
  <sheetFormatPr defaultColWidth="9" defaultRowHeight="13.5"/>
  <sheetData>
    <row r="1" ht="21" customHeight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="3" customFormat="1" ht="34" customHeight="1" spans="1:1">
      <c r="A2" s="3" t="s">
        <v>1</v>
      </c>
    </row>
    <row r="3" s="3" customFormat="1" ht="33" customHeight="1" spans="1:1">
      <c r="A3" s="3" t="s">
        <v>2</v>
      </c>
    </row>
    <row r="4" s="3" customFormat="1" ht="39" customHeight="1" spans="1:1">
      <c r="A4" s="3" t="s">
        <v>3</v>
      </c>
    </row>
    <row r="5" s="3" customFormat="1" ht="42" customHeight="1" spans="1:1">
      <c r="A5" s="3" t="s">
        <v>4</v>
      </c>
    </row>
    <row r="6" s="3" customFormat="1" ht="42" customHeight="1" spans="1:1">
      <c r="A6" s="3" t="s">
        <v>5</v>
      </c>
    </row>
    <row r="7" s="3" customFormat="1" ht="39" customHeight="1" spans="1:1">
      <c r="A7" s="3" t="s">
        <v>6</v>
      </c>
    </row>
    <row r="8" s="3" customFormat="1" ht="39" customHeight="1" spans="1:1">
      <c r="A8" s="3" t="s">
        <v>7</v>
      </c>
    </row>
    <row r="9" s="3" customFormat="1" ht="39" customHeight="1" spans="1:1">
      <c r="A9" s="3" t="s">
        <v>8</v>
      </c>
    </row>
    <row r="10" s="3" customFormat="1" ht="27" customHeight="1" spans="1:1">
      <c r="A10" s="3" t="s">
        <v>9</v>
      </c>
    </row>
    <row r="11" s="3" customFormat="1" ht="42" customHeight="1" spans="1:1">
      <c r="A11" s="3" t="s">
        <v>10</v>
      </c>
    </row>
    <row r="12" s="2" customFormat="1" ht="33" customHeight="1" spans="1:22">
      <c r="A12" s="3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</sheetData>
  <mergeCells count="12">
    <mergeCell ref="A1:V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7"/>
  <sheetViews>
    <sheetView topLeftCell="A24" workbookViewId="0">
      <selection activeCell="A1" sqref="A1:M1"/>
    </sheetView>
  </sheetViews>
  <sheetFormatPr defaultColWidth="9" defaultRowHeight="14.25"/>
  <cols>
    <col min="1" max="1" width="12.3333333333333" style="20" customWidth="1"/>
    <col min="2" max="3" width="18.8333333333333" style="20" customWidth="1"/>
    <col min="4" max="4" width="25.3333333333333" style="18" customWidth="1"/>
    <col min="5" max="16384" width="9" style="18"/>
  </cols>
  <sheetData>
    <row r="1" ht="106" customHeight="1" spans="1:13">
      <c r="A1" s="21" t="s">
        <v>12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="18" customFormat="1" ht="51" customHeight="1" spans="1:4">
      <c r="A2" s="23" t="s">
        <v>13</v>
      </c>
      <c r="B2" s="23"/>
      <c r="C2" s="23"/>
      <c r="D2" s="23"/>
    </row>
    <row r="3" s="18" customFormat="1" ht="28" customHeight="1" spans="1:34">
      <c r="A3" s="24" t="s">
        <v>14</v>
      </c>
      <c r="B3" s="24"/>
      <c r="C3" s="24"/>
      <c r="D3" s="24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="18" customFormat="1" ht="32" customHeight="1" spans="1:4">
      <c r="A4" s="23" t="s">
        <v>15</v>
      </c>
      <c r="B4" s="23"/>
      <c r="C4" s="23"/>
      <c r="D4" s="23"/>
    </row>
    <row r="5" s="18" customFormat="1" ht="74" customHeight="1" spans="1:4">
      <c r="A5" s="26" t="s">
        <v>16</v>
      </c>
      <c r="B5" s="27" t="s">
        <v>17</v>
      </c>
      <c r="C5" s="27"/>
      <c r="D5" s="27"/>
    </row>
    <row r="6" s="18" customFormat="1" ht="27" customHeight="1" spans="1:4">
      <c r="A6" s="28" t="s">
        <v>18</v>
      </c>
      <c r="B6" s="28" t="s">
        <v>19</v>
      </c>
      <c r="C6" s="28" t="s">
        <v>20</v>
      </c>
      <c r="D6" s="28" t="s">
        <v>21</v>
      </c>
    </row>
    <row r="7" s="18" customFormat="1" ht="28" customHeight="1" spans="1:4">
      <c r="A7" s="28" t="s">
        <v>22</v>
      </c>
      <c r="B7" s="29"/>
      <c r="C7" s="29"/>
      <c r="D7" s="30" t="str">
        <f>IF(B7&lt;50%,IF(C7&lt;20%,"符合条件","不符合条件"),"不符合条件")</f>
        <v>符合条件</v>
      </c>
    </row>
    <row r="8" s="18" customFormat="1" ht="28" customHeight="1" spans="1:4">
      <c r="A8" s="28" t="s">
        <v>23</v>
      </c>
      <c r="B8" s="29"/>
      <c r="C8" s="29"/>
      <c r="D8" s="30" t="str">
        <f>IF(B8&lt;50%,IF(C8&lt;20%,"符合条件","不符合条件"),"不符合条件")</f>
        <v>符合条件</v>
      </c>
    </row>
    <row r="9" s="18" customFormat="1" ht="33" customHeight="1" spans="1:4">
      <c r="A9" s="28" t="s">
        <v>24</v>
      </c>
      <c r="B9" s="31" t="str">
        <f>IF(D7="符合条件","可以入场",IF(D8="符合条件","可以入场","不能入场"))</f>
        <v>可以入场</v>
      </c>
      <c r="C9" s="32"/>
      <c r="D9" s="33"/>
    </row>
    <row r="12" s="19" customFormat="1" ht="13.5" spans="1:2">
      <c r="A12" s="34" t="s">
        <v>25</v>
      </c>
      <c r="B12" s="34"/>
    </row>
    <row r="13" s="19" customFormat="1" ht="13.5" spans="1:1">
      <c r="A13" s="19" t="s">
        <v>26</v>
      </c>
    </row>
    <row r="14" s="19" customFormat="1" ht="13.5" spans="5:6">
      <c r="E14" s="35"/>
      <c r="F14" s="35"/>
    </row>
    <row r="15" s="19" customFormat="1" ht="13.5" spans="1:6">
      <c r="A15" s="36" t="s">
        <v>27</v>
      </c>
      <c r="B15" s="36" t="s">
        <v>28</v>
      </c>
      <c r="C15" s="37" t="s">
        <v>29</v>
      </c>
      <c r="E15" s="38"/>
      <c r="F15" s="39"/>
    </row>
    <row r="16" s="19" customFormat="1" ht="13.5" spans="1:6">
      <c r="A16" s="36"/>
      <c r="B16" s="36"/>
      <c r="C16" s="37" t="s">
        <v>30</v>
      </c>
      <c r="E16" s="38"/>
      <c r="F16" s="35"/>
    </row>
    <row r="17" s="19" customFormat="1" ht="13.5" spans="1:5">
      <c r="A17" s="36"/>
      <c r="B17" s="36" t="s">
        <v>31</v>
      </c>
      <c r="C17" s="40"/>
      <c r="E17" s="35" t="s">
        <v>32</v>
      </c>
    </row>
    <row r="18" s="19" customFormat="1" ht="13.5" spans="1:9">
      <c r="A18" s="36"/>
      <c r="B18" s="36"/>
      <c r="C18" s="41"/>
      <c r="E18" s="37" t="s">
        <v>33</v>
      </c>
      <c r="F18" s="37" t="s">
        <v>34</v>
      </c>
      <c r="G18" s="37" t="s">
        <v>35</v>
      </c>
      <c r="H18" s="37" t="s">
        <v>36</v>
      </c>
      <c r="I18" s="37" t="s">
        <v>37</v>
      </c>
    </row>
    <row r="19" s="19" customFormat="1" ht="13.5" spans="1:9">
      <c r="A19" s="34" t="s">
        <v>38</v>
      </c>
      <c r="B19" s="34"/>
      <c r="E19" s="42">
        <v>38718</v>
      </c>
      <c r="F19" s="37">
        <v>2.72</v>
      </c>
      <c r="G19" s="43">
        <v>2.1</v>
      </c>
      <c r="H19" s="44">
        <f t="shared" ref="H19:H24" si="0">F19/G19</f>
        <v>1.2952380952381</v>
      </c>
      <c r="I19" s="48" t="s">
        <v>39</v>
      </c>
    </row>
    <row r="20" s="19" customFormat="1" ht="13.5" spans="5:9">
      <c r="E20" s="42">
        <v>39448</v>
      </c>
      <c r="F20" s="37">
        <v>0.36</v>
      </c>
      <c r="G20" s="43">
        <v>2.99</v>
      </c>
      <c r="H20" s="44">
        <f t="shared" si="0"/>
        <v>0.120401337792642</v>
      </c>
      <c r="I20" s="53" t="s">
        <v>40</v>
      </c>
    </row>
    <row r="21" s="19" customFormat="1" ht="13.5" spans="5:9">
      <c r="E21" s="42">
        <v>41791</v>
      </c>
      <c r="F21" s="37">
        <v>3.76</v>
      </c>
      <c r="G21" s="43">
        <v>3.3</v>
      </c>
      <c r="H21" s="44">
        <f t="shared" si="0"/>
        <v>1.13939393939394</v>
      </c>
      <c r="I21" s="48" t="s">
        <v>39</v>
      </c>
    </row>
    <row r="22" s="19" customFormat="1" ht="13.5" spans="1:9">
      <c r="A22" s="35" t="s">
        <v>41</v>
      </c>
      <c r="B22" s="19" t="s">
        <v>42</v>
      </c>
      <c r="E22" s="42">
        <v>42156</v>
      </c>
      <c r="F22" s="37">
        <v>1.93</v>
      </c>
      <c r="G22" s="37">
        <v>2.61</v>
      </c>
      <c r="H22" s="44">
        <f t="shared" si="0"/>
        <v>0.739463601532567</v>
      </c>
      <c r="I22" s="52" t="s">
        <v>43</v>
      </c>
    </row>
    <row r="23" s="19" customFormat="1" ht="13.5" spans="1:9">
      <c r="A23" s="35" t="s">
        <v>44</v>
      </c>
      <c r="B23" s="19" t="s">
        <v>45</v>
      </c>
      <c r="E23" s="42">
        <v>43435</v>
      </c>
      <c r="F23" s="43">
        <v>3.05</v>
      </c>
      <c r="G23" s="37">
        <v>2.95</v>
      </c>
      <c r="H23" s="44">
        <f t="shared" si="0"/>
        <v>1.03389830508475</v>
      </c>
      <c r="I23" s="48" t="s">
        <v>39</v>
      </c>
    </row>
    <row r="24" s="19" customFormat="1" ht="13.5" spans="5:9">
      <c r="E24" s="42">
        <v>43556</v>
      </c>
      <c r="F24" s="37">
        <v>2.47</v>
      </c>
      <c r="G24" s="37">
        <v>3.04</v>
      </c>
      <c r="H24" s="44">
        <f t="shared" si="0"/>
        <v>0.8125</v>
      </c>
      <c r="I24" s="52" t="s">
        <v>43</v>
      </c>
    </row>
    <row r="25" s="19" customFormat="1" ht="13.5" spans="5:9">
      <c r="E25" s="45"/>
      <c r="F25" s="46"/>
      <c r="G25" s="46"/>
      <c r="H25" s="47"/>
      <c r="I25" s="46"/>
    </row>
    <row r="26" s="19" customFormat="1" ht="13.5" spans="5:7">
      <c r="E26" s="35"/>
      <c r="F26" s="35"/>
      <c r="G26" s="35"/>
    </row>
    <row r="27" s="19" customFormat="1" ht="13.5" spans="1:7">
      <c r="A27" s="37" t="s">
        <v>37</v>
      </c>
      <c r="B27" s="37" t="s">
        <v>46</v>
      </c>
      <c r="C27" s="37" t="s">
        <v>47</v>
      </c>
      <c r="E27" s="35"/>
      <c r="F27" s="35"/>
      <c r="G27" s="35"/>
    </row>
    <row r="28" s="19" customFormat="1" ht="13.5" spans="1:9">
      <c r="A28" s="48" t="s">
        <v>39</v>
      </c>
      <c r="B28" s="37" t="s">
        <v>48</v>
      </c>
      <c r="C28" s="37" t="s">
        <v>49</v>
      </c>
      <c r="E28" s="49" t="s">
        <v>50</v>
      </c>
      <c r="F28" s="50"/>
      <c r="G28" s="50"/>
      <c r="H28" s="34"/>
      <c r="I28" s="34"/>
    </row>
    <row r="29" s="19" customFormat="1" ht="13.5" spans="1:7">
      <c r="A29" s="51" t="s">
        <v>51</v>
      </c>
      <c r="B29" s="37" t="s">
        <v>52</v>
      </c>
      <c r="C29" s="36" t="s">
        <v>53</v>
      </c>
      <c r="E29" s="35"/>
      <c r="F29" s="35"/>
      <c r="G29" s="35"/>
    </row>
    <row r="30" s="19" customFormat="1" ht="13.5" spans="1:7">
      <c r="A30" s="52" t="s">
        <v>43</v>
      </c>
      <c r="B30" s="37" t="s">
        <v>54</v>
      </c>
      <c r="C30" s="36"/>
      <c r="E30" s="35"/>
      <c r="F30" s="35"/>
      <c r="G30" s="35"/>
    </row>
    <row r="31" s="19" customFormat="1" ht="13.5" spans="1:7">
      <c r="A31" s="53" t="s">
        <v>40</v>
      </c>
      <c r="B31" s="37" t="s">
        <v>55</v>
      </c>
      <c r="C31" s="37" t="s">
        <v>56</v>
      </c>
      <c r="E31" s="35"/>
      <c r="F31" s="35"/>
      <c r="G31" s="35"/>
    </row>
    <row r="32" s="19" customFormat="1" ht="13.5"/>
    <row r="33" s="19" customFormat="1" ht="13.5" spans="1:1">
      <c r="A33" s="54" t="s">
        <v>57</v>
      </c>
    </row>
    <row r="34" s="19" customFormat="1" ht="13.5"/>
    <row r="35" s="19" customFormat="1" ht="13.5"/>
    <row r="36" s="19" customFormat="1" ht="13.5" spans="1:3">
      <c r="A36" s="35" t="s">
        <v>34</v>
      </c>
      <c r="B36" s="35" t="s">
        <v>35</v>
      </c>
      <c r="C36" s="35" t="s">
        <v>58</v>
      </c>
    </row>
    <row r="37" s="19" customFormat="1" ht="13.5" spans="1:3">
      <c r="A37" s="35">
        <v>2.86</v>
      </c>
      <c r="B37" s="35">
        <v>2.937</v>
      </c>
      <c r="C37" s="55">
        <f>A37/B37</f>
        <v>0.973782771535581</v>
      </c>
    </row>
  </sheetData>
  <mergeCells count="10">
    <mergeCell ref="A1:M1"/>
    <mergeCell ref="A2:D2"/>
    <mergeCell ref="A4:D4"/>
    <mergeCell ref="B5:D5"/>
    <mergeCell ref="B9:D9"/>
    <mergeCell ref="A15:A18"/>
    <mergeCell ref="B15:B16"/>
    <mergeCell ref="B17:B18"/>
    <mergeCell ref="C17:C18"/>
    <mergeCell ref="C29:C3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tabSelected="1" topLeftCell="A2" workbookViewId="0">
      <selection activeCell="A10" sqref="A10:V10"/>
    </sheetView>
  </sheetViews>
  <sheetFormatPr defaultColWidth="9" defaultRowHeight="13.5"/>
  <sheetData>
    <row r="1" ht="39" customHeight="1" spans="1:20">
      <c r="A1" s="1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="3" customFormat="1" ht="33" customHeight="1" spans="1:1">
      <c r="A2" s="3" t="s">
        <v>2</v>
      </c>
    </row>
    <row r="3" ht="19" customHeight="1" spans="1:22">
      <c r="A3" s="3" t="s">
        <v>60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20" customHeight="1" spans="1:22">
      <c r="A4" s="3" t="s">
        <v>61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25" customHeight="1" spans="1:22">
      <c r="A5" s="3" t="s">
        <v>62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22" customHeight="1" spans="1:22">
      <c r="A6" s="3" t="s">
        <v>63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24" customHeight="1" spans="1:22">
      <c r="A7" s="3" t="s">
        <v>64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25" customHeight="1" spans="1:22">
      <c r="A8" s="3" t="s">
        <v>65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49" customHeight="1" spans="1:22">
      <c r="A9" s="3" t="s">
        <v>66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200" customHeight="1" spans="1:22">
      <c r="A10" s="3" t="s">
        <v>67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28" customHeight="1" spans="1:22">
      <c r="A11" s="3" t="s">
        <v>68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</sheetData>
  <mergeCells count="23">
    <mergeCell ref="A1:T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  <mergeCell ref="A14:V14"/>
    <mergeCell ref="A15:V15"/>
    <mergeCell ref="A16:V16"/>
    <mergeCell ref="A17:V17"/>
    <mergeCell ref="A18:V18"/>
    <mergeCell ref="A19:V19"/>
    <mergeCell ref="A20:V20"/>
    <mergeCell ref="A21:V21"/>
    <mergeCell ref="A22:V22"/>
    <mergeCell ref="A23:V2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workbookViewId="0">
      <selection activeCell="F9" sqref="F9"/>
    </sheetView>
  </sheetViews>
  <sheetFormatPr defaultColWidth="9" defaultRowHeight="13.5"/>
  <sheetData>
    <row r="1" ht="39" customHeight="1" spans="1:20">
      <c r="A1" s="1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92" customHeight="1" spans="1:16">
      <c r="A2" s="5" t="s">
        <v>70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5" ht="216" customHeight="1" spans="1:17">
      <c r="A35" s="3" t="s">
        <v>71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</sheetData>
  <mergeCells count="3">
    <mergeCell ref="A1:T1"/>
    <mergeCell ref="A2:P2"/>
    <mergeCell ref="A35:Q3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7"/>
  <sheetViews>
    <sheetView topLeftCell="A4" workbookViewId="0">
      <selection activeCell="D26" sqref="D26"/>
    </sheetView>
  </sheetViews>
  <sheetFormatPr defaultColWidth="9" defaultRowHeight="13.5"/>
  <cols>
    <col min="1" max="1" width="76.125" customWidth="1"/>
  </cols>
  <sheetData>
    <row r="1" ht="39" customHeight="1" spans="1:20">
      <c r="A1" s="1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8.75" spans="1:20">
      <c r="A2" s="15" t="s">
        <v>73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8.75" spans="1:20">
      <c r="A3" s="15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ht="26" customHeight="1" spans="1:20">
      <c r="A4" s="15" t="s">
        <v>75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customFormat="1" ht="6" hidden="1" customHeight="1"/>
    <row r="6" customFormat="1" hidden="1"/>
    <row r="8" spans="1:20">
      <c r="A8" s="2" t="s">
        <v>76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ht="26" customHeight="1" spans="1:1">
      <c r="A10" t="s">
        <v>77</v>
      </c>
    </row>
    <row r="11" spans="1:1">
      <c r="A11" t="s">
        <v>78</v>
      </c>
    </row>
    <row r="12" spans="1:1">
      <c r="A12" t="s">
        <v>79</v>
      </c>
    </row>
    <row r="13" spans="1:1">
      <c r="A13" s="17" t="s">
        <v>80</v>
      </c>
    </row>
    <row r="14" spans="1:1">
      <c r="A14" t="s">
        <v>81</v>
      </c>
    </row>
    <row r="15" spans="1:1">
      <c r="A15" t="s">
        <v>82</v>
      </c>
    </row>
    <row r="16" spans="1:1">
      <c r="A16" t="s">
        <v>83</v>
      </c>
    </row>
    <row r="17" spans="1:1">
      <c r="A17" t="s">
        <v>84</v>
      </c>
    </row>
    <row r="18" spans="1:1">
      <c r="A18" t="s">
        <v>85</v>
      </c>
    </row>
    <row r="31" spans="1:1">
      <c r="A31" t="s">
        <v>86</v>
      </c>
    </row>
    <row r="32" spans="1:1">
      <c r="A32" t="s">
        <v>87</v>
      </c>
    </row>
    <row r="33" spans="1:1">
      <c r="A33" t="s">
        <v>88</v>
      </c>
    </row>
    <row r="34" spans="1:1">
      <c r="A34" t="s">
        <v>89</v>
      </c>
    </row>
    <row r="35" spans="1:1">
      <c r="A35" t="s">
        <v>90</v>
      </c>
    </row>
    <row r="36" spans="1:1">
      <c r="A36" t="s">
        <v>91</v>
      </c>
    </row>
    <row r="37" spans="1:1">
      <c r="A37" t="s">
        <v>92</v>
      </c>
    </row>
  </sheetData>
  <mergeCells count="5">
    <mergeCell ref="A1:T1"/>
    <mergeCell ref="A2:T2"/>
    <mergeCell ref="A3:T3"/>
    <mergeCell ref="A4:T4"/>
    <mergeCell ref="A8:T9"/>
  </mergeCells>
  <hyperlinks>
    <hyperlink ref="A13" r:id="rId1" display="http://www.zgzcinfo.cn/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opLeftCell="A32" workbookViewId="0">
      <selection activeCell="H48" sqref="H48"/>
    </sheetView>
  </sheetViews>
  <sheetFormatPr defaultColWidth="9" defaultRowHeight="13.5"/>
  <cols>
    <col min="1" max="1" width="26.125" customWidth="1"/>
    <col min="2" max="2" width="24.375" customWidth="1"/>
  </cols>
  <sheetData>
    <row r="1" ht="39" customHeight="1" spans="1:20">
      <c r="A1" s="1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8.75" spans="1:20">
      <c r="A2" s="15" t="s">
        <v>93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45" customHeight="1" spans="1:20">
      <c r="A3" s="16" t="s">
        <v>94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7" ht="24" customHeight="1" spans="1:1">
      <c r="A7" t="s">
        <v>95</v>
      </c>
    </row>
    <row r="8" ht="67" customHeight="1" spans="1:13">
      <c r="A8" s="3" t="s">
        <v>96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15" spans="1:1">
      <c r="A15" t="s">
        <v>97</v>
      </c>
    </row>
    <row r="16" ht="148" customHeight="1" spans="1:12">
      <c r="A16" s="3" t="s">
        <v>98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21" spans="1:1">
      <c r="A21" t="s">
        <v>99</v>
      </c>
    </row>
    <row r="22" spans="1:1">
      <c r="A22" t="s">
        <v>100</v>
      </c>
    </row>
    <row r="23" spans="1:1">
      <c r="A23" t="s">
        <v>101</v>
      </c>
    </row>
    <row r="24" spans="1:1">
      <c r="A24" t="s">
        <v>102</v>
      </c>
    </row>
    <row r="25" spans="1:1">
      <c r="A25" t="s">
        <v>103</v>
      </c>
    </row>
    <row r="26" spans="1:1">
      <c r="A26" t="s">
        <v>104</v>
      </c>
    </row>
    <row r="27" spans="1:1">
      <c r="A27" t="s">
        <v>105</v>
      </c>
    </row>
    <row r="28" spans="1:1">
      <c r="A28" t="s">
        <v>106</v>
      </c>
    </row>
    <row r="43" spans="1:1">
      <c r="A43" t="s">
        <v>107</v>
      </c>
    </row>
    <row r="44" ht="174" customHeight="1" spans="1:8">
      <c r="A44" s="3" t="s">
        <v>108</v>
      </c>
      <c r="B44" s="3"/>
      <c r="C44" s="3"/>
      <c r="D44" s="3"/>
      <c r="E44" s="3"/>
      <c r="F44" s="3"/>
      <c r="G44" s="3"/>
      <c r="H44" s="3"/>
    </row>
  </sheetData>
  <mergeCells count="6">
    <mergeCell ref="A1:T1"/>
    <mergeCell ref="A2:T2"/>
    <mergeCell ref="A3:T3"/>
    <mergeCell ref="A8:M8"/>
    <mergeCell ref="A16:L16"/>
    <mergeCell ref="A44:H4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opLeftCell="A21" workbookViewId="0">
      <selection activeCell="A27" sqref="$A27:$XFD27"/>
    </sheetView>
  </sheetViews>
  <sheetFormatPr defaultColWidth="9" defaultRowHeight="13.5"/>
  <cols>
    <col min="1" max="1" width="32.375" customWidth="1"/>
    <col min="2" max="2" width="43.125" customWidth="1"/>
    <col min="3" max="3" width="80.375" style="4" customWidth="1"/>
    <col min="4" max="4" width="52.125" style="4" customWidth="1"/>
  </cols>
  <sheetData>
    <row r="1" ht="39" customHeight="1" spans="1:19">
      <c r="A1" s="1" t="s">
        <v>109</v>
      </c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67" customHeight="1" spans="1:15">
      <c r="A2" s="5" t="s">
        <v>110</v>
      </c>
      <c r="B2" s="6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ht="18.75" spans="1:4">
      <c r="A3" s="7" t="s">
        <v>111</v>
      </c>
      <c r="B3" s="8" t="s">
        <v>112</v>
      </c>
      <c r="C3" s="9" t="s">
        <v>113</v>
      </c>
      <c r="D3" s="10" t="s">
        <v>114</v>
      </c>
    </row>
    <row r="4" ht="27" customHeight="1" spans="1:2">
      <c r="A4" s="11" t="s">
        <v>115</v>
      </c>
      <c r="B4" s="12" t="s">
        <v>116</v>
      </c>
    </row>
    <row r="5" ht="18" customHeight="1" spans="1:2">
      <c r="A5" s="11" t="s">
        <v>117</v>
      </c>
      <c r="B5" s="13" t="s">
        <v>118</v>
      </c>
    </row>
    <row r="6" ht="66" customHeight="1" spans="1:3">
      <c r="A6" t="s">
        <v>119</v>
      </c>
      <c r="B6" s="4" t="s">
        <v>120</v>
      </c>
      <c r="C6" s="4" t="s">
        <v>121</v>
      </c>
    </row>
    <row r="7" ht="101" customHeight="1" spans="1:3">
      <c r="A7" t="s">
        <v>122</v>
      </c>
      <c r="B7" s="4" t="s">
        <v>123</v>
      </c>
      <c r="C7" s="4" t="s">
        <v>124</v>
      </c>
    </row>
    <row r="8" ht="62" customHeight="1" spans="1:4">
      <c r="A8" t="s">
        <v>125</v>
      </c>
      <c r="C8" s="4" t="s">
        <v>126</v>
      </c>
      <c r="D8" s="4" t="s">
        <v>127</v>
      </c>
    </row>
    <row r="9" ht="66" customHeight="1" spans="1:4">
      <c r="A9" t="s">
        <v>128</v>
      </c>
      <c r="C9" s="4" t="s">
        <v>129</v>
      </c>
      <c r="D9" s="4" t="s">
        <v>130</v>
      </c>
    </row>
    <row r="10" ht="48" customHeight="1" spans="1:3">
      <c r="A10" t="s">
        <v>131</v>
      </c>
      <c r="C10" s="4" t="s">
        <v>132</v>
      </c>
    </row>
    <row r="11" ht="34" customHeight="1" spans="1:3">
      <c r="A11" t="s">
        <v>133</v>
      </c>
      <c r="C11" s="4" t="s">
        <v>134</v>
      </c>
    </row>
    <row r="12" ht="173" customHeight="1" spans="1:4">
      <c r="A12" t="s">
        <v>135</v>
      </c>
      <c r="C12" s="4" t="s">
        <v>136</v>
      </c>
      <c r="D12" s="4" t="s">
        <v>137</v>
      </c>
    </row>
    <row r="13" ht="150" customHeight="1" spans="1:3">
      <c r="A13" t="s">
        <v>138</v>
      </c>
      <c r="C13" s="4" t="s">
        <v>139</v>
      </c>
    </row>
    <row r="14" ht="48" customHeight="1" spans="1:3">
      <c r="A14" t="s">
        <v>140</v>
      </c>
      <c r="C14" s="4" t="s">
        <v>141</v>
      </c>
    </row>
    <row r="15" ht="36" customHeight="1" spans="1:3">
      <c r="A15" t="s">
        <v>142</v>
      </c>
      <c r="C15" s="4" t="s">
        <v>143</v>
      </c>
    </row>
    <row r="16" ht="21" customHeight="1" spans="1:3">
      <c r="A16" t="s">
        <v>144</v>
      </c>
      <c r="C16" s="4" t="s">
        <v>145</v>
      </c>
    </row>
    <row r="17" ht="24" customHeight="1" spans="1:3">
      <c r="A17" t="s">
        <v>146</v>
      </c>
      <c r="C17" s="4" t="s">
        <v>145</v>
      </c>
    </row>
    <row r="18" ht="30" customHeight="1" spans="1:3">
      <c r="A18" s="2" t="s">
        <v>147</v>
      </c>
      <c r="B18" s="14"/>
      <c r="C18" s="4" t="s">
        <v>148</v>
      </c>
    </row>
    <row r="19" spans="1:3">
      <c r="A19" s="2" t="s">
        <v>149</v>
      </c>
      <c r="B19" s="2" t="s">
        <v>150</v>
      </c>
      <c r="C19" s="4" t="s">
        <v>151</v>
      </c>
    </row>
    <row r="20" ht="40.5" spans="1:3">
      <c r="A20" s="2"/>
      <c r="B20" s="2"/>
      <c r="C20" s="4" t="s">
        <v>152</v>
      </c>
    </row>
    <row r="21" ht="148.5" spans="1:3">
      <c r="A21" s="2" t="s">
        <v>153</v>
      </c>
      <c r="B21" s="2" t="s">
        <v>154</v>
      </c>
      <c r="C21" s="4" t="s">
        <v>155</v>
      </c>
    </row>
    <row r="22" ht="40.5" spans="1:3">
      <c r="A22" s="2"/>
      <c r="B22" s="2"/>
      <c r="C22" s="4" t="s">
        <v>156</v>
      </c>
    </row>
    <row r="23" spans="1:3">
      <c r="A23" s="2" t="s">
        <v>157</v>
      </c>
      <c r="B23" s="2" t="s">
        <v>158</v>
      </c>
      <c r="C23" s="4" t="s">
        <v>159</v>
      </c>
    </row>
    <row r="24" ht="209" customHeight="1" spans="1:3">
      <c r="A24" s="2"/>
      <c r="B24" s="2"/>
      <c r="C24" s="4" t="s">
        <v>160</v>
      </c>
    </row>
    <row r="25" ht="27" customHeight="1" spans="1:3">
      <c r="A25" t="s">
        <v>161</v>
      </c>
      <c r="C25" s="4" t="s">
        <v>162</v>
      </c>
    </row>
    <row r="26" ht="27" spans="1:3">
      <c r="A26" t="s">
        <v>163</v>
      </c>
      <c r="C26" s="4" t="s">
        <v>164</v>
      </c>
    </row>
  </sheetData>
  <mergeCells count="8">
    <mergeCell ref="A1:S1"/>
    <mergeCell ref="A2:O2"/>
    <mergeCell ref="A19:A20"/>
    <mergeCell ref="A21:A22"/>
    <mergeCell ref="A23:A24"/>
    <mergeCell ref="B19:B20"/>
    <mergeCell ref="B21:B22"/>
    <mergeCell ref="B23:B24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workbookViewId="0">
      <selection activeCell="J16" sqref="J16"/>
    </sheetView>
  </sheetViews>
  <sheetFormatPr defaultColWidth="9" defaultRowHeight="13.5" outlineLevelRow="1"/>
  <sheetData>
    <row r="1" ht="39" customHeight="1" spans="1:20">
      <c r="A1" s="1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244" customHeight="1" spans="1:17">
      <c r="A2" s="3" t="s">
        <v>166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</sheetData>
  <mergeCells count="2">
    <mergeCell ref="A1:T1"/>
    <mergeCell ref="A2:Q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6" workbookViewId="0">
      <selection activeCell="M37" sqref="M37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01 逻辑</vt:lpstr>
      <vt:lpstr>02 整体市场风险</vt:lpstr>
      <vt:lpstr>03 筛选条件</vt:lpstr>
      <vt:lpstr>04 财务风险</vt:lpstr>
      <vt:lpstr>05 四维1</vt:lpstr>
      <vt:lpstr>06 四维2</vt:lpstr>
      <vt:lpstr>07 估值、安全边际</vt:lpstr>
      <vt:lpstr>08 计划、资金管理</vt:lpstr>
      <vt:lpstr>股债平衡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骨头君.Wilson</cp:lastModifiedBy>
  <dcterms:created xsi:type="dcterms:W3CDTF">2021-09-01T15:00:00Z</dcterms:created>
  <dcterms:modified xsi:type="dcterms:W3CDTF">2022-05-12T06:17:01Z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2052-11.1.0.11566</vt:lpwstr>
  </property>
  <property fmtid="{D5CDD505-2E9C-101B-9397-08002B2CF9AE}" pid="3" name="ICV">
    <vt:lpwstr>6D5E2285E2534468B20C4CE171B8F41F</vt:lpwstr>
  </property>
</Properties>
</file>