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6915" yWindow="105" windowWidth="14805" windowHeight="8010"/>
  </bookViews>
  <sheets>
    <sheet name="Sheet1" sheetId="1" r:id="rId1"/>
  </sheets>
  <definedNames>
    <definedName name="_xlnm._FilterDatabase" localSheetId="0" hidden="1">Sheet1!$A$1:$K$1</definedName>
  </definedNames>
  <calcPr calcId="152511"/>
</workbook>
</file>

<file path=xl/calcChain.xml><?xml version="1.0" encoding="utf-8"?>
<calcChain xmlns="http://schemas.openxmlformats.org/spreadsheetml/2006/main">
  <c r="G35" i="1" l="1"/>
  <c r="G34" i="1" l="1"/>
  <c r="G29" i="1"/>
  <c r="G30" i="1"/>
  <c r="G31" i="1"/>
  <c r="G32" i="1"/>
  <c r="G33" i="1"/>
  <c r="G28" i="1"/>
  <c r="G27" i="1"/>
  <c r="G26" i="1"/>
  <c r="G15" i="1" l="1"/>
  <c r="G16" i="1"/>
  <c r="F2" i="1"/>
  <c r="G2" i="1" s="1"/>
  <c r="F5" i="1"/>
  <c r="G5" i="1" s="1"/>
  <c r="G3" i="1"/>
  <c r="G4" i="1"/>
  <c r="F7" i="1"/>
  <c r="G7" i="1" s="1"/>
  <c r="F6" i="1"/>
  <c r="G13" i="1"/>
  <c r="G14" i="1"/>
  <c r="G17" i="1"/>
  <c r="G6" i="1"/>
  <c r="G8" i="1"/>
  <c r="G9" i="1"/>
  <c r="G10" i="1"/>
  <c r="G18" i="1"/>
  <c r="G19" i="1"/>
  <c r="G20" i="1"/>
  <c r="G21" i="1"/>
  <c r="G22" i="1"/>
  <c r="G23" i="1"/>
  <c r="G25" i="1"/>
  <c r="G24" i="1"/>
  <c r="G12" i="1"/>
  <c r="G42" i="1" l="1"/>
</calcChain>
</file>

<file path=xl/sharedStrings.xml><?xml version="1.0" encoding="utf-8"?>
<sst xmlns="http://schemas.openxmlformats.org/spreadsheetml/2006/main" count="179" uniqueCount="147">
  <si>
    <t>Position</t>
  </si>
  <si>
    <t>Amount</t>
  </si>
  <si>
    <t>Description</t>
  </si>
  <si>
    <t>Purpose</t>
  </si>
  <si>
    <t>Price / Piece</t>
  </si>
  <si>
    <t>Price (total)</t>
  </si>
  <si>
    <t>Link</t>
  </si>
  <si>
    <t>Solid State Relay</t>
  </si>
  <si>
    <t>SSR XSSR-DA2420</t>
  </si>
  <si>
    <t>Comment</t>
  </si>
  <si>
    <t>Any SSR for AC voltage and auto-zero crossing</t>
  </si>
  <si>
    <t>http://www.pollin.de/shop/dt/OTI1OTU2OTk-/Bauelemente_Bauteile/Mechanische_Bauelemente/Relais_Zugmagnete/Solid_State_Relais_XSSR_DA2420_3_32_V_20_A_240_V_.html</t>
  </si>
  <si>
    <t>Vendor</t>
  </si>
  <si>
    <t>Pollin</t>
  </si>
  <si>
    <t>94-340470</t>
  </si>
  <si>
    <t>Article number</t>
  </si>
  <si>
    <t>94-351754</t>
  </si>
  <si>
    <t>AC-DC 5V power supply</t>
  </si>
  <si>
    <t>Schaltnetzteil mit USB-A-Ausgang SUNNY NE1000, 5 V-/0,3 A</t>
  </si>
  <si>
    <t>http://www.pollin.de/shop/dt/NTQyODQ2OTk-/Stromversorgung/Netzgeraete/Festspannungs_Netzgeraete/Schaltnetzteil_mit_USB_A_Ausgang_SUNNY_NE1000_5_V_0_3_A.html</t>
  </si>
  <si>
    <t>Any 230V AC to 5V DC adaptor with &gt;=200mA is fine</t>
  </si>
  <si>
    <t>Klinkenstecker, 3,5mm, stereo,</t>
  </si>
  <si>
    <t>http://www.pollin.de/shop/dt/ODg2OTQ1OTk-/Unterhaltungselektronik/Steckverbinder/Klinke/Klinkenstecker.html</t>
  </si>
  <si>
    <t>94-450311</t>
  </si>
  <si>
    <t>To be screwed or glued to case</t>
  </si>
  <si>
    <t>Male Stereo jack for temperature sensor connection</t>
  </si>
  <si>
    <t>Female Stereo jack for temperature sensor connection</t>
  </si>
  <si>
    <t>http://www.ebay.de/itm/PCE-Schuko-Einbausteckdose-16A-230-250V-blau-Anbausteckdose-Steckdose-105-0b-/400225007432?hash=item5d2f44f748:g:YVcAAOSwkl5Xd4L~</t>
  </si>
  <si>
    <t>Ebay</t>
  </si>
  <si>
    <t>10 x Kaltgeräte Einbaustecker 250 V / 10 A Lötanschluss Einbaubuchse 12292</t>
  </si>
  <si>
    <t>Kaltgeraetebuchse</t>
  </si>
  <si>
    <t>AC In Power connector</t>
  </si>
  <si>
    <t>AC out power connector</t>
  </si>
  <si>
    <t>IEC_60320 C13</t>
  </si>
  <si>
    <t>http://www.ebay.de/itm/Bluetooth-4-0-CC2540-CC2541-Serial-Wireless-Module-Replace-HM-10-CC41-A-Arduino/272437498839?ssPageName=STRK%3AMEBIDX%3AIT&amp;_trksid=p2057872.m2749.l2649</t>
  </si>
  <si>
    <t>Bluetooth module (HC-05)</t>
  </si>
  <si>
    <t>Bluetooth module (HM-10)</t>
  </si>
  <si>
    <t>Does not work with iPhone</t>
  </si>
  <si>
    <t>http://www.ebay.de/itm/HC-05-6-Pin-Wireless-Bluetooth-Transceiver-Module-Serial-f%C3%BCr-Arduino/122081430579?ssPageName=STRK%3AMEBIDX%3AIT&amp;_trksid=p2057872.m2749.l2649</t>
  </si>
  <si>
    <t>HC-05-6-Pin-Wireless-Bluetooth-Transceiver-Module-Serial-fuer-Arduino</t>
  </si>
  <si>
    <t>Bluetooth 4.0 CC2540 CC2541 Serial Wireless Module Replace HM-10 CC41-A Arduino</t>
  </si>
  <si>
    <t>HLK-PM01</t>
  </si>
  <si>
    <t>http://www.ebay.de/itm/HLK-PM01-HLK-PM03-HLK-PM12-220V-to-5V-3-3V-12V-Step-Down-Power-Supply-Module/272521453807?ssPageName=STRK%3AMEBIDX%3AIT&amp;_trksid=p2057872.m2749.l2649</t>
  </si>
  <si>
    <t>HLK-PM01-HLK-PM03-HLK-PM12-220V-to-5V-3-3V-12V-Step-Down-Power-Supply-Module</t>
  </si>
  <si>
    <t>http://www.ebay.de/itm/Nano-V3-0-Modul-GETESTET-ATmega328P-Board-USB-CH340G-Arduino-kompatibel-E01/172087220535?ssPageName=STRK%3AMEBIDX%3AIT&amp;_trksid=p2057872.m2749.l2649</t>
  </si>
  <si>
    <t>Arduino Nano</t>
  </si>
  <si>
    <t>Arduino Uno</t>
  </si>
  <si>
    <t>Nano V3.0 Modul "GETESTET" ATmega328P Board USB CH340G Arduino kompatibel *E01</t>
  </si>
  <si>
    <t>Alternative to Uno (needs other mounting)</t>
  </si>
  <si>
    <t>EHLERS TS104 Tauchsieder 1000 Watt Wasserkocher Reisetauchsieder 4004369001049</t>
  </si>
  <si>
    <t>https://www.ebay.de/sch/sis.html?_nkw=EHLERS+TS104+Tauchsieder+1000+Watt+Wasserkocher+Reisetauchsieder+4004369001049&amp;_id=381531841660&amp;&amp;_trksid=p2057872.m2749.l2658</t>
  </si>
  <si>
    <t>Immersion heater</t>
  </si>
  <si>
    <t>LED Blue (bluetooth)</t>
  </si>
  <si>
    <t>LED 5-3000 BL LED</t>
  </si>
  <si>
    <t>Reichelt</t>
  </si>
  <si>
    <t>LED Red (heater)</t>
  </si>
  <si>
    <t>LED Orage (power on)</t>
  </si>
  <si>
    <t>LED 5-3500 RT</t>
  </si>
  <si>
    <t>LED, 5 mm, farblos, 3500 mcd, rot</t>
  </si>
  <si>
    <t>LED, 5 mm, farblos, 3000 mcd, gelb</t>
  </si>
  <si>
    <t>LED 5-3000 GE</t>
  </si>
  <si>
    <t>Klinkenbuchse, 3,5mm, Print mit Schaltkontakt</t>
  </si>
  <si>
    <t>EBS 35</t>
  </si>
  <si>
    <t>Interior connectors</t>
  </si>
  <si>
    <t>40pol. Stiftleiste, gerade, RM 2,54</t>
  </si>
  <si>
    <t>SL 1X40G 2,54</t>
  </si>
  <si>
    <t>Plastic case</t>
  </si>
  <si>
    <t>RND 455-00089</t>
  </si>
  <si>
    <t>ABS-Gehäuse - 197,4 x 113 x 63, schwarz</t>
  </si>
  <si>
    <t>LITZE SW</t>
  </si>
  <si>
    <t>Kupferlitze isoliert, 10M, 1x0,14mm, schwarz</t>
  </si>
  <si>
    <t>Other colors possible</t>
  </si>
  <si>
    <t>Power cable</t>
  </si>
  <si>
    <t>You should have some in spare</t>
  </si>
  <si>
    <t>https://www.amazon.de/gp/product/B00SR4FLMI</t>
  </si>
  <si>
    <t>UNO-R3 Rev3 Vorstands Development Board ATmega328P CH340G AVR Arduino kompatibles Board + Kabel für Arduino DIY TE113</t>
  </si>
  <si>
    <t>Amazon</t>
  </si>
  <si>
    <t>Any Arduino Uno R3 is fine</t>
  </si>
  <si>
    <t>Shipping Reichelt</t>
  </si>
  <si>
    <t>Shipping</t>
  </si>
  <si>
    <t>Sum</t>
  </si>
  <si>
    <t>https://www.ebay.de/sch/sis.html?_nkw=10+x+Kaltger%C3%A4te+Einbaustecker+250+V+%2F+10+A+L%C3%B6tanschluss+Einbaubuchse+12292&amp;_id=291854617712&amp;&amp;_trksid=p2057872.m2749.l2658</t>
  </si>
  <si>
    <t>HC-10 supposedly works with iPhone, China price</t>
  </si>
  <si>
    <t>Temperature sensor</t>
  </si>
  <si>
    <t>DS18B20 with wire</t>
  </si>
  <si>
    <t>Use encapsulated sensor with cable</t>
  </si>
  <si>
    <t>https://www.amazon.de/gp/product/B00PL5HYZS</t>
  </si>
  <si>
    <t>Shipping Pollin</t>
  </si>
  <si>
    <t>Interior cabling (high current)</t>
  </si>
  <si>
    <t>Interior cabling (low current)</t>
  </si>
  <si>
    <t>http://www.pollin.de/shop/dt/MDA2OTkxOTk-/Haustechnik_Sicherheitstechnik/Kabel_Draehte_Litzen/Litzen/Litzen_Sortiment_1_3_mm_2x_5_m.html</t>
  </si>
  <si>
    <t>Litzen-Sortiment, 1,3 mm², 2x 5 m</t>
  </si>
  <si>
    <t>http://www.pollin.de/shop/dt/NDMzODM0OTk-/Computer_Informationstechnik/Hardware/Stromversorgungskabel/Kaltgeraetekabel.html</t>
  </si>
  <si>
    <t>561 665</t>
  </si>
  <si>
    <t>IEC Cable, Kaltgerätekabel</t>
  </si>
  <si>
    <t>Or use rice cooker</t>
  </si>
  <si>
    <t>PCE 105-0b BLAU Schuko</t>
  </si>
  <si>
    <t>Capacitor bluetooth power stabilization</t>
  </si>
  <si>
    <t>Bauhaus</t>
  </si>
  <si>
    <t>Screws Power out + Solid State Relay</t>
  </si>
  <si>
    <t>Screws Power in and Arduino Uno</t>
  </si>
  <si>
    <t>Resistors LED</t>
  </si>
  <si>
    <t>Resistor Temperature sensor</t>
  </si>
  <si>
    <t>2k2 Ohm</t>
  </si>
  <si>
    <t>1k2 Ohm</t>
  </si>
  <si>
    <t>&gt;47uF, radial</t>
  </si>
  <si>
    <t>https://www.reichelt.de/Elkos-radial-85-C/M-A-470U-16/3/index.html?ACTION=3&amp;LA=2&amp;ARTICLE=199844&amp;GROUPID=3143&amp;artnr=M-A+470U+16&amp;SEARCH=%252A</t>
  </si>
  <si>
    <t>M-A 470U 16</t>
  </si>
  <si>
    <t>https://www.reichelt.de/1-4W-5-1-0-k-Ohm-9-1-k-Ohm/1-4W-1-2K/3/index.html?ACTION=3&amp;LA=446&amp;ARTICLE=1321&amp;GROUPID=3065&amp;artnr=1%2F4W+1%2C2K&amp;SEARCH=widerstand%2B1k2</t>
  </si>
  <si>
    <t>1/4W 1,2K</t>
  </si>
  <si>
    <t>https://www.reichelt.de/1-4W-5-1-0-k-Ohm-9-1-k-Ohm/1-4W-2-2K/3/index.html?ACTION=3&amp;LA=3&amp;ARTICLE=1369&amp;GROUPID=3065&amp;trstct=vrt_pdn</t>
  </si>
  <si>
    <t>1/4W 2,2K</t>
  </si>
  <si>
    <t>Nuts Power in and Arduino Uno</t>
  </si>
  <si>
    <t>Nuts Power out + Solid State Relay</t>
  </si>
  <si>
    <t>DIN 934 M4</t>
  </si>
  <si>
    <t>DIN 934 M3</t>
  </si>
  <si>
    <t>Kreuzschlitz Senkkopf M4x16</t>
  </si>
  <si>
    <t>Kreuzschlitz Senkkopf M3x20</t>
  </si>
  <si>
    <t>https://www.amazon.de/Smraza-Breadboard-Jumper-Arduino-Circuit/dp/B01I526JTK/</t>
  </si>
  <si>
    <t>LED, 5 mm, farblos, 3000 mcd, blau</t>
  </si>
  <si>
    <t>https://www.amazon.de/AZDelivery-Temperatursensor-Temperaturf%C3%BChler-Mikrocontroller-Quick-Start-Guide/dp/B01MZG48OE/ref=sr_1_4?s=ce-de&amp;ie=UTF8&amp;qid=1498918255&amp;sr=1-4&amp;keywords=DS18B20</t>
  </si>
  <si>
    <t>Link2</t>
  </si>
  <si>
    <t>https://www.reichelt.de/Streifenraster/H25PS050/3/index.html?ACTION=3&amp;GROUPID=7786&amp;ARTICLE=23952&amp;OFFSET=100&amp;</t>
  </si>
  <si>
    <t>H25PS050</t>
  </si>
  <si>
    <t>Only needed for Arduino Nano</t>
  </si>
  <si>
    <t>PCB for Arduino Nano mounting and cabling</t>
  </si>
  <si>
    <t>Punkt-Streifenrasterplati. Hartpapier, 50x100mm</t>
  </si>
  <si>
    <t>fixation of ac 5v power supply</t>
  </si>
  <si>
    <t>Zip tie</t>
  </si>
  <si>
    <t>Tools</t>
  </si>
  <si>
    <t>3mm drill</t>
  </si>
  <si>
    <t>4mm drill</t>
  </si>
  <si>
    <t>4.5mm drill</t>
  </si>
  <si>
    <t>LEDs</t>
  </si>
  <si>
    <t>Stichsaege</t>
  </si>
  <si>
    <t>Resistor BT module RX pin</t>
  </si>
  <si>
    <t>1k Ohm</t>
  </si>
  <si>
    <t>2k Ohm</t>
  </si>
  <si>
    <t>Vaccum machine</t>
  </si>
  <si>
    <t>CASO VC 100</t>
  </si>
  <si>
    <t>MediaMarkt</t>
  </si>
  <si>
    <t>Better than VC 10</t>
  </si>
  <si>
    <t>Aquarium pump</t>
  </si>
  <si>
    <t>Crock pot</t>
  </si>
  <si>
    <t>Ziploc bags for immersion technique</t>
  </si>
  <si>
    <t>Ziploc 1l, Ziploc 3l</t>
  </si>
  <si>
    <t>Breadboard Jump Wires, Jumper Wires (male, male)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</si>
</sst>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0" fontId="3" fillId="0" borderId="0" xfId="2"/>
    <xf numFmtId="0" fontId="2" fillId="0" borderId="0" xfId="0" applyFont="1"/>
    <xf numFmtId="44" fontId="2" fillId="0" borderId="0" xfId="1" applyFont="1"/>
    <xf numFmtId="0" fontId="4" fillId="0" borderId="0" xfId="0" applyFont="1"/>
  </cellXfs>
  <cellStyles count="3"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mazon.de/gp/product/B00SR4FLM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abSelected="1" workbookViewId="0">
      <selection activeCell="H5" sqref="H5"/>
    </sheetView>
  </sheetViews>
  <sheetFormatPr baseColWidth="10" defaultColWidth="9.140625" defaultRowHeight="15" x14ac:dyDescent="0.25"/>
  <cols>
    <col min="1" max="1" width="8.28515625" style="3" bestFit="1" customWidth="1"/>
    <col min="2" max="2" width="8.140625" bestFit="1" customWidth="1"/>
    <col min="3" max="3" width="11.28515625" customWidth="1"/>
    <col min="4" max="4" width="42.85546875" bestFit="1" customWidth="1"/>
    <col min="5" max="5" width="48" customWidth="1"/>
    <col min="6" max="6" width="12" style="1" bestFit="1" customWidth="1"/>
    <col min="7" max="7" width="11.5703125" style="1" customWidth="1"/>
    <col min="8" max="9" width="11.42578125" customWidth="1"/>
    <col min="10" max="10" width="14.28515625" bestFit="1" customWidth="1"/>
    <col min="11" max="11" width="4.5703125" bestFit="1" customWidth="1"/>
  </cols>
  <sheetData>
    <row r="1" spans="1:12" s="3" customFormat="1" x14ac:dyDescent="0.25">
      <c r="A1" s="3" t="s">
        <v>0</v>
      </c>
      <c r="B1" s="3" t="s">
        <v>1</v>
      </c>
      <c r="D1" s="3" t="s">
        <v>3</v>
      </c>
      <c r="E1" s="3" t="s">
        <v>2</v>
      </c>
      <c r="F1" s="4" t="s">
        <v>4</v>
      </c>
      <c r="G1" s="4" t="s">
        <v>5</v>
      </c>
      <c r="H1" s="3" t="s">
        <v>9</v>
      </c>
      <c r="I1" s="3" t="s">
        <v>12</v>
      </c>
      <c r="J1" s="3" t="s">
        <v>15</v>
      </c>
      <c r="K1" s="3" t="s">
        <v>6</v>
      </c>
      <c r="L1" s="3" t="s">
        <v>121</v>
      </c>
    </row>
    <row r="2" spans="1:12" x14ac:dyDescent="0.25">
      <c r="A2" s="3">
        <v>1</v>
      </c>
      <c r="B2">
        <v>1</v>
      </c>
      <c r="D2" t="s">
        <v>83</v>
      </c>
      <c r="E2" t="s">
        <v>84</v>
      </c>
      <c r="F2" s="1">
        <f>12.99/5</f>
        <v>2.5979999999999999</v>
      </c>
      <c r="G2" s="1">
        <f t="shared" ref="G2:G35" si="0">B2*F2</f>
        <v>2.5979999999999999</v>
      </c>
      <c r="H2" t="s">
        <v>85</v>
      </c>
      <c r="I2" t="s">
        <v>76</v>
      </c>
      <c r="K2" t="s">
        <v>86</v>
      </c>
      <c r="L2" t="s">
        <v>120</v>
      </c>
    </row>
    <row r="3" spans="1:12" x14ac:dyDescent="0.25">
      <c r="A3" s="3">
        <v>2</v>
      </c>
      <c r="B3">
        <v>1</v>
      </c>
      <c r="D3" t="s">
        <v>46</v>
      </c>
      <c r="E3" t="s">
        <v>75</v>
      </c>
      <c r="F3" s="1">
        <v>8.7899999999999991</v>
      </c>
      <c r="G3" s="1">
        <f t="shared" si="0"/>
        <v>8.7899999999999991</v>
      </c>
      <c r="H3" t="s">
        <v>77</v>
      </c>
      <c r="I3" t="s">
        <v>76</v>
      </c>
      <c r="K3" s="2" t="s">
        <v>74</v>
      </c>
    </row>
    <row r="4" spans="1:12" x14ac:dyDescent="0.25">
      <c r="A4" s="3">
        <v>3</v>
      </c>
      <c r="B4">
        <v>0</v>
      </c>
      <c r="D4" t="s">
        <v>17</v>
      </c>
      <c r="E4" t="s">
        <v>43</v>
      </c>
      <c r="F4" s="1">
        <v>2.34</v>
      </c>
      <c r="G4" s="1">
        <f t="shared" si="0"/>
        <v>0</v>
      </c>
      <c r="H4" t="s">
        <v>20</v>
      </c>
      <c r="I4" t="s">
        <v>28</v>
      </c>
      <c r="J4" t="s">
        <v>41</v>
      </c>
      <c r="K4" t="s">
        <v>42</v>
      </c>
    </row>
    <row r="5" spans="1:12" x14ac:dyDescent="0.25">
      <c r="A5" s="3">
        <v>4</v>
      </c>
      <c r="B5">
        <v>2</v>
      </c>
      <c r="D5" t="s">
        <v>32</v>
      </c>
      <c r="E5" t="s">
        <v>96</v>
      </c>
      <c r="F5" s="1">
        <f>(12.4+4.9)/8</f>
        <v>2.1625000000000001</v>
      </c>
      <c r="G5" s="1">
        <f t="shared" si="0"/>
        <v>4.3250000000000002</v>
      </c>
      <c r="I5" t="s">
        <v>28</v>
      </c>
      <c r="K5" t="s">
        <v>27</v>
      </c>
    </row>
    <row r="6" spans="1:12" x14ac:dyDescent="0.25">
      <c r="A6" s="3">
        <v>5</v>
      </c>
      <c r="B6">
        <v>1</v>
      </c>
      <c r="D6" t="s">
        <v>31</v>
      </c>
      <c r="E6" t="s">
        <v>33</v>
      </c>
      <c r="F6" s="1">
        <f>(4.29+2)/10</f>
        <v>0.629</v>
      </c>
      <c r="G6" s="1">
        <f t="shared" si="0"/>
        <v>0.629</v>
      </c>
      <c r="H6" t="s">
        <v>30</v>
      </c>
      <c r="I6" t="s">
        <v>28</v>
      </c>
      <c r="J6" t="s">
        <v>29</v>
      </c>
      <c r="K6" t="s">
        <v>81</v>
      </c>
    </row>
    <row r="7" spans="1:12" x14ac:dyDescent="0.25">
      <c r="A7" s="3">
        <v>6</v>
      </c>
      <c r="B7">
        <v>1</v>
      </c>
      <c r="D7" t="s">
        <v>35</v>
      </c>
      <c r="E7" t="s">
        <v>39</v>
      </c>
      <c r="F7" s="1">
        <f>4.89+1.1</f>
        <v>5.99</v>
      </c>
      <c r="G7" s="1">
        <f t="shared" si="0"/>
        <v>5.99</v>
      </c>
      <c r="H7" t="s">
        <v>37</v>
      </c>
      <c r="I7" t="s">
        <v>28</v>
      </c>
      <c r="K7" t="s">
        <v>38</v>
      </c>
    </row>
    <row r="8" spans="1:12" x14ac:dyDescent="0.25">
      <c r="A8" s="3">
        <v>7</v>
      </c>
      <c r="B8">
        <v>0</v>
      </c>
      <c r="D8" t="s">
        <v>36</v>
      </c>
      <c r="E8" t="s">
        <v>40</v>
      </c>
      <c r="F8" s="1">
        <v>2.4300000000000002</v>
      </c>
      <c r="G8" s="1">
        <f t="shared" si="0"/>
        <v>0</v>
      </c>
      <c r="H8" t="s">
        <v>82</v>
      </c>
      <c r="I8" t="s">
        <v>28</v>
      </c>
      <c r="K8" t="s">
        <v>34</v>
      </c>
    </row>
    <row r="9" spans="1:12" x14ac:dyDescent="0.25">
      <c r="A9" s="3">
        <v>8</v>
      </c>
      <c r="B9">
        <v>0</v>
      </c>
      <c r="D9" t="s">
        <v>45</v>
      </c>
      <c r="E9" t="s">
        <v>47</v>
      </c>
      <c r="F9" s="1">
        <v>4.49</v>
      </c>
      <c r="G9" s="1">
        <f t="shared" si="0"/>
        <v>0</v>
      </c>
      <c r="H9" t="s">
        <v>48</v>
      </c>
      <c r="I9" t="s">
        <v>28</v>
      </c>
      <c r="K9" t="s">
        <v>44</v>
      </c>
    </row>
    <row r="10" spans="1:12" x14ac:dyDescent="0.25">
      <c r="A10" s="3">
        <v>9</v>
      </c>
      <c r="B10">
        <v>1</v>
      </c>
      <c r="D10" t="s">
        <v>51</v>
      </c>
      <c r="E10" t="s">
        <v>49</v>
      </c>
      <c r="F10" s="1">
        <v>11.11</v>
      </c>
      <c r="G10" s="1">
        <f t="shared" si="0"/>
        <v>11.11</v>
      </c>
      <c r="H10" t="s">
        <v>95</v>
      </c>
      <c r="I10" t="s">
        <v>28</v>
      </c>
      <c r="K10" t="s">
        <v>50</v>
      </c>
    </row>
    <row r="11" spans="1:12" x14ac:dyDescent="0.25">
      <c r="A11" s="3">
        <v>10</v>
      </c>
      <c r="D11" t="s">
        <v>143</v>
      </c>
    </row>
    <row r="12" spans="1:12" x14ac:dyDescent="0.25">
      <c r="A12" s="3">
        <v>11</v>
      </c>
      <c r="B12">
        <v>1</v>
      </c>
      <c r="D12" t="s">
        <v>7</v>
      </c>
      <c r="E12" t="s">
        <v>8</v>
      </c>
      <c r="F12" s="1">
        <v>7.45</v>
      </c>
      <c r="G12" s="1">
        <f t="shared" si="0"/>
        <v>7.45</v>
      </c>
      <c r="H12" t="s">
        <v>10</v>
      </c>
      <c r="I12" t="s">
        <v>13</v>
      </c>
      <c r="J12" t="s">
        <v>14</v>
      </c>
      <c r="K12" t="s">
        <v>11</v>
      </c>
    </row>
    <row r="13" spans="1:12" x14ac:dyDescent="0.25">
      <c r="A13" s="3">
        <v>12</v>
      </c>
      <c r="B13">
        <v>1</v>
      </c>
      <c r="D13" t="s">
        <v>17</v>
      </c>
      <c r="E13" t="s">
        <v>18</v>
      </c>
      <c r="F13" s="1">
        <v>0.95</v>
      </c>
      <c r="G13" s="1">
        <f t="shared" si="0"/>
        <v>0.95</v>
      </c>
      <c r="H13" t="s">
        <v>20</v>
      </c>
      <c r="I13" t="s">
        <v>13</v>
      </c>
      <c r="J13" t="s">
        <v>16</v>
      </c>
      <c r="K13" t="s">
        <v>19</v>
      </c>
    </row>
    <row r="14" spans="1:12" x14ac:dyDescent="0.25">
      <c r="A14" s="3">
        <v>13</v>
      </c>
      <c r="B14">
        <v>1</v>
      </c>
      <c r="D14" t="s">
        <v>25</v>
      </c>
      <c r="E14" t="s">
        <v>21</v>
      </c>
      <c r="F14" s="1">
        <v>0.25</v>
      </c>
      <c r="G14" s="1">
        <f t="shared" si="0"/>
        <v>0.25</v>
      </c>
      <c r="H14" t="s">
        <v>24</v>
      </c>
      <c r="I14" t="s">
        <v>13</v>
      </c>
      <c r="J14" t="s">
        <v>23</v>
      </c>
      <c r="K14" t="s">
        <v>22</v>
      </c>
    </row>
    <row r="15" spans="1:12" x14ac:dyDescent="0.25">
      <c r="A15" s="3">
        <v>14</v>
      </c>
      <c r="B15">
        <v>1</v>
      </c>
      <c r="D15" t="s">
        <v>88</v>
      </c>
      <c r="E15" t="s">
        <v>91</v>
      </c>
      <c r="F15" s="1">
        <v>4.5</v>
      </c>
      <c r="G15" s="1">
        <f t="shared" si="0"/>
        <v>4.5</v>
      </c>
      <c r="I15" t="s">
        <v>13</v>
      </c>
      <c r="K15" t="s">
        <v>90</v>
      </c>
    </row>
    <row r="16" spans="1:12" x14ac:dyDescent="0.25">
      <c r="A16" s="3">
        <v>15</v>
      </c>
      <c r="B16">
        <v>0</v>
      </c>
      <c r="D16" t="s">
        <v>79</v>
      </c>
      <c r="E16" t="s">
        <v>87</v>
      </c>
      <c r="F16" s="1">
        <v>4.95</v>
      </c>
      <c r="G16" s="1">
        <f t="shared" si="0"/>
        <v>0</v>
      </c>
      <c r="I16" t="s">
        <v>13</v>
      </c>
    </row>
    <row r="17" spans="1:11" x14ac:dyDescent="0.25">
      <c r="A17" s="3">
        <v>16</v>
      </c>
      <c r="B17">
        <v>2</v>
      </c>
      <c r="D17" t="s">
        <v>26</v>
      </c>
      <c r="E17" t="s">
        <v>61</v>
      </c>
      <c r="F17" s="1">
        <v>0.28999999999999998</v>
      </c>
      <c r="G17" s="1">
        <f t="shared" si="0"/>
        <v>0.57999999999999996</v>
      </c>
      <c r="I17" t="s">
        <v>54</v>
      </c>
      <c r="J17" t="s">
        <v>62</v>
      </c>
    </row>
    <row r="18" spans="1:11" x14ac:dyDescent="0.25">
      <c r="A18" s="3">
        <v>17</v>
      </c>
      <c r="B18">
        <v>1</v>
      </c>
      <c r="D18" t="s">
        <v>52</v>
      </c>
      <c r="E18" t="s">
        <v>119</v>
      </c>
      <c r="F18" s="1">
        <v>0.16</v>
      </c>
      <c r="G18" s="1">
        <f t="shared" si="0"/>
        <v>0.16</v>
      </c>
      <c r="I18" t="s">
        <v>54</v>
      </c>
      <c r="J18" t="s">
        <v>53</v>
      </c>
    </row>
    <row r="19" spans="1:11" x14ac:dyDescent="0.25">
      <c r="A19" s="3">
        <v>18</v>
      </c>
      <c r="B19">
        <v>1</v>
      </c>
      <c r="D19" t="s">
        <v>55</v>
      </c>
      <c r="E19" t="s">
        <v>58</v>
      </c>
      <c r="F19" s="1">
        <v>0.11</v>
      </c>
      <c r="G19" s="1">
        <f t="shared" si="0"/>
        <v>0.11</v>
      </c>
      <c r="I19" t="s">
        <v>54</v>
      </c>
      <c r="J19" t="s">
        <v>57</v>
      </c>
    </row>
    <row r="20" spans="1:11" x14ac:dyDescent="0.25">
      <c r="A20" s="3">
        <v>19</v>
      </c>
      <c r="B20">
        <v>1</v>
      </c>
      <c r="D20" t="s">
        <v>56</v>
      </c>
      <c r="E20" t="s">
        <v>59</v>
      </c>
      <c r="F20" s="1">
        <v>0.12</v>
      </c>
      <c r="G20" s="1">
        <f t="shared" si="0"/>
        <v>0.12</v>
      </c>
      <c r="I20" t="s">
        <v>54</v>
      </c>
      <c r="J20" t="s">
        <v>60</v>
      </c>
    </row>
    <row r="21" spans="1:11" x14ac:dyDescent="0.25">
      <c r="A21" s="3">
        <v>20</v>
      </c>
      <c r="B21">
        <v>1</v>
      </c>
      <c r="D21" t="s">
        <v>63</v>
      </c>
      <c r="E21" t="s">
        <v>64</v>
      </c>
      <c r="F21" s="1">
        <v>0.2</v>
      </c>
      <c r="G21" s="1">
        <f t="shared" si="0"/>
        <v>0.2</v>
      </c>
      <c r="I21" t="s">
        <v>54</v>
      </c>
      <c r="J21" t="s">
        <v>65</v>
      </c>
    </row>
    <row r="22" spans="1:11" x14ac:dyDescent="0.25">
      <c r="A22" s="3">
        <v>21</v>
      </c>
      <c r="B22">
        <v>1</v>
      </c>
      <c r="D22" t="s">
        <v>66</v>
      </c>
      <c r="E22" t="s">
        <v>68</v>
      </c>
      <c r="F22" s="1">
        <v>2.75</v>
      </c>
      <c r="G22" s="1">
        <f t="shared" si="0"/>
        <v>2.75</v>
      </c>
      <c r="I22" t="s">
        <v>54</v>
      </c>
      <c r="J22" t="s">
        <v>67</v>
      </c>
    </row>
    <row r="23" spans="1:11" x14ac:dyDescent="0.25">
      <c r="A23" s="3">
        <v>22</v>
      </c>
      <c r="B23">
        <v>1</v>
      </c>
      <c r="D23" t="s">
        <v>89</v>
      </c>
      <c r="E23" t="s">
        <v>70</v>
      </c>
      <c r="F23" s="1">
        <v>0.88</v>
      </c>
      <c r="G23" s="1">
        <f t="shared" si="0"/>
        <v>0.88</v>
      </c>
      <c r="H23" t="s">
        <v>71</v>
      </c>
      <c r="I23" t="s">
        <v>54</v>
      </c>
      <c r="J23" t="s">
        <v>69</v>
      </c>
    </row>
    <row r="24" spans="1:11" x14ac:dyDescent="0.25">
      <c r="A24" s="3">
        <v>23</v>
      </c>
      <c r="B24">
        <v>0</v>
      </c>
      <c r="D24" t="s">
        <v>79</v>
      </c>
      <c r="E24" t="s">
        <v>78</v>
      </c>
      <c r="F24" s="1">
        <v>4.71</v>
      </c>
      <c r="G24" s="1">
        <f t="shared" si="0"/>
        <v>0</v>
      </c>
      <c r="I24" t="s">
        <v>54</v>
      </c>
    </row>
    <row r="25" spans="1:11" x14ac:dyDescent="0.25">
      <c r="A25" s="3">
        <v>24</v>
      </c>
      <c r="B25">
        <v>0</v>
      </c>
      <c r="D25" t="s">
        <v>72</v>
      </c>
      <c r="E25" t="s">
        <v>94</v>
      </c>
      <c r="F25" s="1">
        <v>1.4</v>
      </c>
      <c r="G25" s="1">
        <f t="shared" si="0"/>
        <v>0</v>
      </c>
      <c r="H25" t="s">
        <v>73</v>
      </c>
      <c r="I25" t="s">
        <v>13</v>
      </c>
      <c r="J25" t="s">
        <v>93</v>
      </c>
      <c r="K25" t="s">
        <v>92</v>
      </c>
    </row>
    <row r="26" spans="1:11" x14ac:dyDescent="0.25">
      <c r="A26" s="3">
        <v>25</v>
      </c>
      <c r="B26">
        <v>1</v>
      </c>
      <c r="D26" t="s">
        <v>97</v>
      </c>
      <c r="E26" t="s">
        <v>105</v>
      </c>
      <c r="F26" s="1">
        <v>0.11</v>
      </c>
      <c r="G26" s="1">
        <f t="shared" si="0"/>
        <v>0.11</v>
      </c>
      <c r="I26" t="s">
        <v>54</v>
      </c>
      <c r="J26" s="5" t="s">
        <v>107</v>
      </c>
      <c r="K26" t="s">
        <v>106</v>
      </c>
    </row>
    <row r="27" spans="1:11" x14ac:dyDescent="0.25">
      <c r="A27" s="3">
        <v>26</v>
      </c>
      <c r="B27">
        <v>3</v>
      </c>
      <c r="D27" t="s">
        <v>101</v>
      </c>
      <c r="E27" t="s">
        <v>104</v>
      </c>
      <c r="F27" s="1">
        <v>0.10299999999999999</v>
      </c>
      <c r="G27" s="1">
        <f t="shared" si="0"/>
        <v>0.309</v>
      </c>
      <c r="I27" t="s">
        <v>54</v>
      </c>
      <c r="J27" s="5" t="s">
        <v>109</v>
      </c>
      <c r="K27" t="s">
        <v>108</v>
      </c>
    </row>
    <row r="28" spans="1:11" x14ac:dyDescent="0.25">
      <c r="A28" s="3">
        <v>27</v>
      </c>
      <c r="B28">
        <v>1</v>
      </c>
      <c r="D28" t="s">
        <v>102</v>
      </c>
      <c r="E28" t="s">
        <v>103</v>
      </c>
      <c r="F28" s="1">
        <v>0.10299999999999999</v>
      </c>
      <c r="G28" s="1">
        <f t="shared" si="0"/>
        <v>0.10299999999999999</v>
      </c>
      <c r="I28" t="s">
        <v>54</v>
      </c>
      <c r="J28" s="5" t="s">
        <v>111</v>
      </c>
      <c r="K28" t="s">
        <v>110</v>
      </c>
    </row>
    <row r="29" spans="1:11" x14ac:dyDescent="0.25">
      <c r="A29" s="3">
        <v>28</v>
      </c>
      <c r="B29">
        <v>10</v>
      </c>
      <c r="D29" t="s">
        <v>99</v>
      </c>
      <c r="E29" t="s">
        <v>116</v>
      </c>
      <c r="G29" s="1">
        <f t="shared" si="0"/>
        <v>0</v>
      </c>
      <c r="I29" t="s">
        <v>98</v>
      </c>
    </row>
    <row r="30" spans="1:11" x14ac:dyDescent="0.25">
      <c r="A30" s="3">
        <v>29</v>
      </c>
      <c r="B30">
        <v>5</v>
      </c>
      <c r="D30" t="s">
        <v>100</v>
      </c>
      <c r="E30" t="s">
        <v>117</v>
      </c>
      <c r="G30" s="1">
        <f t="shared" si="0"/>
        <v>0</v>
      </c>
      <c r="I30" t="s">
        <v>98</v>
      </c>
    </row>
    <row r="31" spans="1:11" x14ac:dyDescent="0.25">
      <c r="A31" s="3">
        <v>30</v>
      </c>
      <c r="B31">
        <v>10</v>
      </c>
      <c r="D31" t="s">
        <v>113</v>
      </c>
      <c r="E31" t="s">
        <v>114</v>
      </c>
      <c r="G31" s="1">
        <f t="shared" si="0"/>
        <v>0</v>
      </c>
      <c r="I31" t="s">
        <v>98</v>
      </c>
    </row>
    <row r="32" spans="1:11" x14ac:dyDescent="0.25">
      <c r="A32" s="3">
        <v>31</v>
      </c>
      <c r="B32">
        <v>5</v>
      </c>
      <c r="D32" t="s">
        <v>112</v>
      </c>
      <c r="E32" t="s">
        <v>115</v>
      </c>
      <c r="G32" s="1">
        <f t="shared" si="0"/>
        <v>0</v>
      </c>
      <c r="I32" t="s">
        <v>98</v>
      </c>
    </row>
    <row r="33" spans="1:11" x14ac:dyDescent="0.25">
      <c r="A33" s="3">
        <v>32</v>
      </c>
      <c r="B33">
        <v>1</v>
      </c>
      <c r="D33" t="s">
        <v>89</v>
      </c>
      <c r="E33" t="s">
        <v>146</v>
      </c>
      <c r="F33" s="1">
        <v>8.99</v>
      </c>
      <c r="G33" s="1">
        <f t="shared" si="0"/>
        <v>8.99</v>
      </c>
      <c r="I33" t="s">
        <v>76</v>
      </c>
      <c r="K33" t="s">
        <v>118</v>
      </c>
    </row>
    <row r="34" spans="1:11" x14ac:dyDescent="0.25">
      <c r="A34" s="3">
        <v>33</v>
      </c>
      <c r="B34">
        <v>0</v>
      </c>
      <c r="D34" t="s">
        <v>125</v>
      </c>
      <c r="E34" t="s">
        <v>126</v>
      </c>
      <c r="F34" s="1">
        <v>0.997</v>
      </c>
      <c r="G34" s="1">
        <f t="shared" si="0"/>
        <v>0</v>
      </c>
      <c r="H34" t="s">
        <v>124</v>
      </c>
      <c r="I34" t="s">
        <v>54</v>
      </c>
      <c r="J34" s="5" t="s">
        <v>123</v>
      </c>
      <c r="K34" t="s">
        <v>122</v>
      </c>
    </row>
    <row r="35" spans="1:11" x14ac:dyDescent="0.25">
      <c r="A35" s="3">
        <v>34</v>
      </c>
      <c r="B35">
        <v>1</v>
      </c>
      <c r="D35" t="s">
        <v>127</v>
      </c>
      <c r="E35" t="s">
        <v>128</v>
      </c>
      <c r="F35" s="1">
        <v>0</v>
      </c>
      <c r="G35" s="1">
        <f t="shared" si="0"/>
        <v>0</v>
      </c>
      <c r="J35" s="5"/>
    </row>
    <row r="36" spans="1:11" x14ac:dyDescent="0.25">
      <c r="A36" s="3">
        <v>35</v>
      </c>
      <c r="B36">
        <v>1</v>
      </c>
      <c r="D36" t="s">
        <v>135</v>
      </c>
      <c r="E36" t="s">
        <v>136</v>
      </c>
      <c r="J36" s="5"/>
    </row>
    <row r="37" spans="1:11" x14ac:dyDescent="0.25">
      <c r="A37" s="3">
        <v>36</v>
      </c>
      <c r="B37">
        <v>1</v>
      </c>
      <c r="D37" t="s">
        <v>135</v>
      </c>
      <c r="E37" t="s">
        <v>137</v>
      </c>
      <c r="J37" s="5"/>
    </row>
    <row r="38" spans="1:11" x14ac:dyDescent="0.25">
      <c r="A38" s="3">
        <v>37</v>
      </c>
      <c r="B38">
        <v>0</v>
      </c>
      <c r="D38" t="s">
        <v>138</v>
      </c>
      <c r="E38" t="s">
        <v>139</v>
      </c>
      <c r="F38" s="1">
        <v>100</v>
      </c>
      <c r="H38" t="s">
        <v>141</v>
      </c>
      <c r="I38" t="s">
        <v>140</v>
      </c>
    </row>
    <row r="39" spans="1:11" x14ac:dyDescent="0.25">
      <c r="A39" s="3">
        <v>38</v>
      </c>
      <c r="B39">
        <v>0</v>
      </c>
      <c r="D39" t="s">
        <v>142</v>
      </c>
      <c r="F39" s="1">
        <v>15</v>
      </c>
    </row>
    <row r="40" spans="1:11" x14ac:dyDescent="0.25">
      <c r="A40" s="3">
        <v>39</v>
      </c>
      <c r="B40">
        <v>0</v>
      </c>
      <c r="D40" t="s">
        <v>144</v>
      </c>
      <c r="E40" t="s">
        <v>145</v>
      </c>
    </row>
    <row r="42" spans="1:11" s="3" customFormat="1" x14ac:dyDescent="0.25">
      <c r="F42" s="4" t="s">
        <v>80</v>
      </c>
      <c r="G42" s="4">
        <f>SUM(G2:G38)</f>
        <v>60.904000000000003</v>
      </c>
    </row>
    <row r="44" spans="1:11" x14ac:dyDescent="0.25">
      <c r="A44" s="3" t="s">
        <v>129</v>
      </c>
    </row>
    <row r="45" spans="1:11" x14ac:dyDescent="0.25">
      <c r="A45" s="3" t="s">
        <v>130</v>
      </c>
    </row>
    <row r="46" spans="1:11" x14ac:dyDescent="0.25">
      <c r="A46" s="3" t="s">
        <v>131</v>
      </c>
    </row>
    <row r="47" spans="1:11" x14ac:dyDescent="0.25">
      <c r="A47" s="3" t="s">
        <v>132</v>
      </c>
      <c r="B47" t="s">
        <v>133</v>
      </c>
    </row>
    <row r="48" spans="1:11" x14ac:dyDescent="0.25">
      <c r="A48" s="3" t="s">
        <v>134</v>
      </c>
    </row>
  </sheetData>
  <autoFilter ref="A1:K1">
    <sortState ref="A2:M24">
      <sortCondition ref="I1"/>
    </sortState>
  </autoFilter>
  <hyperlinks>
    <hyperlink ref="K3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2017-07-13T14:08:42Z</dcterms:modified>
</cp:coreProperties>
</file>