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by/Desktop/dragraceAnalysis-master/fallClean/Figures/"/>
    </mc:Choice>
  </mc:AlternateContent>
  <xr:revisionPtr revIDLastSave="0" documentId="13_ncr:1_{962FCE6F-0E34-244E-A0DE-9462C8416646}" xr6:coauthVersionLast="45" xr6:coauthVersionMax="45" xr10:uidLastSave="{00000000-0000-0000-0000-000000000000}"/>
  <bookViews>
    <workbookView xWindow="0" yWindow="460" windowWidth="24160" windowHeight="16280" xr2:uid="{A4149AAE-36FF-8D4D-9AF5-038401B5F3A1}"/>
  </bookViews>
  <sheets>
    <sheet name="first_picks_f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8" i="1" l="1"/>
  <c r="A27" i="1"/>
  <c r="A25" i="1"/>
  <c r="B21" i="1" l="1"/>
  <c r="A24" i="1" s="1"/>
  <c r="B22" i="1"/>
  <c r="B23" i="1"/>
  <c r="B20" i="1"/>
  <c r="T3" i="1"/>
  <c r="T4" i="1"/>
  <c r="T5" i="1"/>
  <c r="T2" i="1"/>
</calcChain>
</file>

<file path=xl/sharedStrings.xml><?xml version="1.0" encoding="utf-8"?>
<sst xmlns="http://schemas.openxmlformats.org/spreadsheetml/2006/main" count="22" uniqueCount="21">
  <si>
    <t>TF Q3 H5</t>
  </si>
  <si>
    <t>FC Q4 H6</t>
  </si>
  <si>
    <t>TF Q4 H5</t>
  </si>
  <si>
    <t>TF Q3 H2</t>
  </si>
  <si>
    <t>TF Q3 H3</t>
  </si>
  <si>
    <t>TF Q3 H4</t>
  </si>
  <si>
    <t>TF Q3 H6</t>
  </si>
  <si>
    <t>TF Q3 H7</t>
  </si>
  <si>
    <t>TF Q3 H8</t>
  </si>
  <si>
    <t>TF Q4 H1</t>
  </si>
  <si>
    <t>TF Q4 H2</t>
  </si>
  <si>
    <t>TF Q4 H3</t>
  </si>
  <si>
    <t>TF Q4 H6</t>
  </si>
  <si>
    <t>FC Q4 H4</t>
  </si>
  <si>
    <t>FC Q4 H5</t>
  </si>
  <si>
    <t>FC Q4 H7</t>
  </si>
  <si>
    <t>FC Q4 H8</t>
  </si>
  <si>
    <t>AVG</t>
  </si>
  <si>
    <t>m</t>
  </si>
  <si>
    <t>b</t>
  </si>
  <si>
    <t>Best Fit Line Calculated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</si>
</sst>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DC09"/>
      <color rgb="FFFF23F9"/>
      <color rgb="FFA818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600"/>
              <a:t>FALL: Speed of Seismic Wave</a:t>
            </a:r>
            <a:r>
              <a:rPr lang="en-US" sz="3600" baseline="0"/>
              <a:t> at a Distance from Start </a:t>
            </a:r>
            <a:endParaRPr lang="en-US" sz="3600"/>
          </a:p>
        </c:rich>
      </c:tx>
      <c:layout>
        <c:manualLayout>
          <c:xMode val="edge"/>
          <c:yMode val="edge"/>
          <c:x val="0.13182603097793702"/>
          <c:y val="9.552082542027282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first_picks_fall!$B$1</c:f>
              <c:strCache>
                <c:ptCount val="1"/>
                <c:pt idx="0">
                  <c:v>TF Q3 H5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first_picks_fall!$B$2:$B$7</c:f>
              <c:numCache>
                <c:formatCode>General</c:formatCode>
                <c:ptCount val="6"/>
                <c:pt idx="0">
                  <c:v>701.29851428566883</c:v>
                </c:pt>
                <c:pt idx="1">
                  <c:v>816.20292623942146</c:v>
                </c:pt>
                <c:pt idx="2">
                  <c:v>738.10805904866595</c:v>
                </c:pt>
                <c:pt idx="3">
                  <c:v>718.20716292135228</c:v>
                </c:pt>
                <c:pt idx="4">
                  <c:v>287.72000000000003</c:v>
                </c:pt>
                <c:pt idx="5">
                  <c:v>288.14999999999998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C3-9B4D-A70E-A870F9936A22}"/>
            </c:ext>
          </c:extLst>
        </c:ser>
        <c:ser>
          <c:idx val="1"/>
          <c:order val="1"/>
          <c:tx>
            <c:strRef>
              <c:f>first_picks_fall!$C$1</c:f>
              <c:strCache>
                <c:ptCount val="1"/>
                <c:pt idx="0">
                  <c:v>FC Q4 H6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first_picks_fall!$C$2:$C$7</c:f>
              <c:numCache>
                <c:formatCode>General</c:formatCode>
                <c:ptCount val="6"/>
                <c:pt idx="0">
                  <c:v>584.41542857142622</c:v>
                </c:pt>
                <c:pt idx="1">
                  <c:v>716.5603184713375</c:v>
                </c:pt>
                <c:pt idx="2">
                  <c:v>791.32452520515028</c:v>
                </c:pt>
                <c:pt idx="3">
                  <c:v>714.44428920712733</c:v>
                </c:pt>
                <c:pt idx="4">
                  <c:v>283.73</c:v>
                </c:pt>
                <c:pt idx="5">
                  <c:v>282.01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C3-9B4D-A70E-A870F9936A22}"/>
            </c:ext>
          </c:extLst>
        </c:ser>
        <c:ser>
          <c:idx val="2"/>
          <c:order val="2"/>
          <c:tx>
            <c:strRef>
              <c:f>first_picks_fall!$D$1</c:f>
              <c:strCache>
                <c:ptCount val="1"/>
                <c:pt idx="0">
                  <c:v>TF Q4 H5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first_picks_fall!$D$2:$D$7</c:f>
              <c:numCache>
                <c:formatCode>General</c:formatCode>
                <c:ptCount val="6"/>
                <c:pt idx="0">
                  <c:v>882.92978400000004</c:v>
                </c:pt>
                <c:pt idx="1">
                  <c:v>698.03497400000003</c:v>
                </c:pt>
                <c:pt idx="2">
                  <c:v>688.77532699999995</c:v>
                </c:pt>
                <c:pt idx="3">
                  <c:v>768.967669</c:v>
                </c:pt>
                <c:pt idx="4">
                  <c:v>290.32</c:v>
                </c:pt>
                <c:pt idx="5">
                  <c:v>290.94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C3-9B4D-A70E-A870F9936A22}"/>
            </c:ext>
          </c:extLst>
        </c:ser>
        <c:ser>
          <c:idx val="3"/>
          <c:order val="3"/>
          <c:tx>
            <c:strRef>
              <c:f>first_picks_fall!$E$1</c:f>
              <c:strCache>
                <c:ptCount val="1"/>
                <c:pt idx="0">
                  <c:v>TF Q3 H2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first_picks_fall!$E$2:$E$7</c:f>
              <c:numCache>
                <c:formatCode>General</c:formatCode>
                <c:ptCount val="6"/>
                <c:pt idx="0">
                  <c:v>578.90207547168916</c:v>
                </c:pt>
                <c:pt idx="1">
                  <c:v>754.10548542062395</c:v>
                </c:pt>
                <c:pt idx="2">
                  <c:v>1491.7123093922867</c:v>
                </c:pt>
                <c:pt idx="3">
                  <c:v>734.98167445202989</c:v>
                </c:pt>
                <c:pt idx="4">
                  <c:v>206.7</c:v>
                </c:pt>
                <c:pt idx="5">
                  <c:v>214.31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C3-9B4D-A70E-A870F9936A22}"/>
            </c:ext>
          </c:extLst>
        </c:ser>
        <c:ser>
          <c:idx val="4"/>
          <c:order val="4"/>
          <c:tx>
            <c:strRef>
              <c:f>first_picks_fall!$F$1</c:f>
              <c:strCache>
                <c:ptCount val="1"/>
                <c:pt idx="0">
                  <c:v>TF Q3 H3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5"/>
              </a:solidFill>
              <a:ln w="3175">
                <a:solidFill>
                  <a:schemeClr val="accent5"/>
                </a:solidFill>
              </a:ln>
              <a:effectLst/>
            </c:spPr>
          </c:marker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first_picks_fall!$F$2:$F$7</c:f>
              <c:numCache>
                <c:formatCode>General</c:formatCode>
                <c:ptCount val="6"/>
                <c:pt idx="0">
                  <c:v>1831.7498507460698</c:v>
                </c:pt>
                <c:pt idx="1">
                  <c:v>1366.3963967610557</c:v>
                </c:pt>
                <c:pt idx="2">
                  <c:v>742.98274078150212</c:v>
                </c:pt>
                <c:pt idx="3">
                  <c:v>774.49981067776787</c:v>
                </c:pt>
                <c:pt idx="4">
                  <c:v>88.61</c:v>
                </c:pt>
                <c:pt idx="5">
                  <c:v>289.14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7C3-9B4D-A70E-A870F9936A22}"/>
            </c:ext>
          </c:extLst>
        </c:ser>
        <c:ser>
          <c:idx val="5"/>
          <c:order val="5"/>
          <c:tx>
            <c:strRef>
              <c:f>first_picks_fall!$G$1</c:f>
              <c:strCache>
                <c:ptCount val="1"/>
                <c:pt idx="0">
                  <c:v>TF Q3 H4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first_picks_fall!$G$2:$G$7</c:f>
              <c:numCache>
                <c:formatCode>General</c:formatCode>
                <c:ptCount val="6"/>
                <c:pt idx="0">
                  <c:v>509.24165975097804</c:v>
                </c:pt>
                <c:pt idx="1">
                  <c:v>747.50810631227</c:v>
                </c:pt>
                <c:pt idx="2">
                  <c:v>778.9957530294206</c:v>
                </c:pt>
                <c:pt idx="3">
                  <c:v>710.22708333332753</c:v>
                </c:pt>
                <c:pt idx="4">
                  <c:v>274.05</c:v>
                </c:pt>
                <c:pt idx="5">
                  <c:v>289.38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C3-9B4D-A70E-A870F9936A22}"/>
            </c:ext>
          </c:extLst>
        </c:ser>
        <c:ser>
          <c:idx val="6"/>
          <c:order val="6"/>
          <c:tx>
            <c:strRef>
              <c:f>first_picks_fall!$H$1</c:f>
              <c:strCache>
                <c:ptCount val="1"/>
                <c:pt idx="0">
                  <c:v>TF Q3 H6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first_picks_fall!$H$2:$H$7</c:f>
              <c:numCache>
                <c:formatCode>General</c:formatCode>
                <c:ptCount val="6"/>
                <c:pt idx="0">
                  <c:v>128.51019895288175</c:v>
                </c:pt>
                <c:pt idx="1">
                  <c:v>706.80609424084946</c:v>
                </c:pt>
                <c:pt idx="2">
                  <c:v>710.52612631579007</c:v>
                </c:pt>
                <c:pt idx="3">
                  <c:v>736.83501440922385</c:v>
                </c:pt>
                <c:pt idx="4">
                  <c:v>291.26</c:v>
                </c:pt>
                <c:pt idx="5">
                  <c:v>284.08999999999997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7C3-9B4D-A70E-A870F9936A22}"/>
            </c:ext>
          </c:extLst>
        </c:ser>
        <c:ser>
          <c:idx val="7"/>
          <c:order val="7"/>
          <c:tx>
            <c:strRef>
              <c:f>first_picks_fall!$I$1</c:f>
              <c:strCache>
                <c:ptCount val="1"/>
                <c:pt idx="0">
                  <c:v>TF Q3 H7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first_picks_fall!$I$2:$I$7</c:f>
              <c:numCache>
                <c:formatCode>General</c:formatCode>
                <c:ptCount val="6"/>
                <c:pt idx="0">
                  <c:v>659.82387096774846</c:v>
                </c:pt>
                <c:pt idx="1">
                  <c:v>657.25396299902798</c:v>
                </c:pt>
                <c:pt idx="2">
                  <c:v>669.31067922657496</c:v>
                </c:pt>
                <c:pt idx="3">
                  <c:v>814.27308917197615</c:v>
                </c:pt>
                <c:pt idx="4">
                  <c:v>278.45999999999998</c:v>
                </c:pt>
                <c:pt idx="5">
                  <c:v>203.43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7C3-9B4D-A70E-A870F9936A22}"/>
            </c:ext>
          </c:extLst>
        </c:ser>
        <c:ser>
          <c:idx val="8"/>
          <c:order val="8"/>
          <c:tx>
            <c:strRef>
              <c:f>first_picks_fall!$J$1</c:f>
              <c:strCache>
                <c:ptCount val="1"/>
                <c:pt idx="0">
                  <c:v>TF Q3 H8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first_picks_fall!$J$2:$J$7</c:f>
              <c:numCache>
                <c:formatCode>General</c:formatCode>
                <c:ptCount val="6"/>
                <c:pt idx="0">
                  <c:v>101.93292358803801</c:v>
                </c:pt>
                <c:pt idx="1">
                  <c:v>372.92807734805848</c:v>
                </c:pt>
                <c:pt idx="2">
                  <c:v>778.09777521613853</c:v>
                </c:pt>
                <c:pt idx="3">
                  <c:v>1178.9360230547554</c:v>
                </c:pt>
                <c:pt idx="4">
                  <c:v>287.23</c:v>
                </c:pt>
                <c:pt idx="5">
                  <c:v>289.38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7C3-9B4D-A70E-A870F9936A22}"/>
            </c:ext>
          </c:extLst>
        </c:ser>
        <c:ser>
          <c:idx val="9"/>
          <c:order val="9"/>
          <c:tx>
            <c:strRef>
              <c:f>first_picks_fall!$K$1</c:f>
              <c:strCache>
                <c:ptCount val="1"/>
                <c:pt idx="0">
                  <c:v>TF Q4 H1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first_picks_fall!$K$2:$K$7</c:f>
              <c:numCache>
                <c:formatCode>General</c:formatCode>
                <c:ptCount val="6"/>
                <c:pt idx="0">
                  <c:v>587.21167464111943</c:v>
                </c:pt>
                <c:pt idx="1">
                  <c:v>628.4914525139593</c:v>
                </c:pt>
                <c:pt idx="2">
                  <c:v>715.04218220338794</c:v>
                </c:pt>
                <c:pt idx="3">
                  <c:v>720.99189284455326</c:v>
                </c:pt>
                <c:pt idx="4">
                  <c:v>287.77999999999997</c:v>
                </c:pt>
                <c:pt idx="5">
                  <c:v>150.61000000000001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7C3-9B4D-A70E-A870F9936A22}"/>
            </c:ext>
          </c:extLst>
        </c:ser>
        <c:ser>
          <c:idx val="10"/>
          <c:order val="10"/>
          <c:tx>
            <c:strRef>
              <c:f>first_picks_fall!$L$1</c:f>
              <c:strCache>
                <c:ptCount val="1"/>
                <c:pt idx="0">
                  <c:v>TF Q4 H2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first_picks_fall!$L$2:$L$7</c:f>
              <c:numCache>
                <c:formatCode>General</c:formatCode>
                <c:ptCount val="6"/>
                <c:pt idx="0">
                  <c:v>622.98091370559769</c:v>
                </c:pt>
                <c:pt idx="1">
                  <c:v>572.51893129770895</c:v>
                </c:pt>
                <c:pt idx="2">
                  <c:v>805.96993432835791</c:v>
                </c:pt>
                <c:pt idx="3">
                  <c:v>448.95829675153658</c:v>
                </c:pt>
                <c:pt idx="5">
                  <c:v>283.07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7C3-9B4D-A70E-A870F9936A22}"/>
            </c:ext>
          </c:extLst>
        </c:ser>
        <c:ser>
          <c:idx val="11"/>
          <c:order val="11"/>
          <c:tx>
            <c:strRef>
              <c:f>first_picks_fall!$M$1</c:f>
              <c:strCache>
                <c:ptCount val="1"/>
                <c:pt idx="0">
                  <c:v>TF Q4 H3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first_picks_fall!$M$2:$M$7</c:f>
              <c:numCache>
                <c:formatCode>General</c:formatCode>
                <c:ptCount val="6"/>
                <c:pt idx="0">
                  <c:v>565.5633179723535</c:v>
                </c:pt>
                <c:pt idx="1">
                  <c:v>666.99586956521705</c:v>
                </c:pt>
                <c:pt idx="2">
                  <c:v>749.58336479732816</c:v>
                </c:pt>
                <c:pt idx="3">
                  <c:v>760.391821561337</c:v>
                </c:pt>
                <c:pt idx="4">
                  <c:v>288.58</c:v>
                </c:pt>
                <c:pt idx="5">
                  <c:v>240.89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7C3-9B4D-A70E-A870F9936A22}"/>
            </c:ext>
          </c:extLst>
        </c:ser>
        <c:ser>
          <c:idx val="12"/>
          <c:order val="12"/>
          <c:tx>
            <c:strRef>
              <c:f>first_picks_fall!$N$1</c:f>
              <c:strCache>
                <c:ptCount val="1"/>
                <c:pt idx="0">
                  <c:v>TF Q4 H5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first_picks_fall!$N$2:$N$7</c:f>
              <c:numCache>
                <c:formatCode>General</c:formatCode>
                <c:ptCount val="6"/>
                <c:pt idx="0">
                  <c:v>776.7546835444025</c:v>
                </c:pt>
                <c:pt idx="1">
                  <c:v>743.39187224671252</c:v>
                </c:pt>
                <c:pt idx="2">
                  <c:v>828.22063803681579</c:v>
                </c:pt>
                <c:pt idx="3">
                  <c:v>765.51422155689124</c:v>
                </c:pt>
                <c:pt idx="4">
                  <c:v>290.32</c:v>
                </c:pt>
                <c:pt idx="5">
                  <c:v>290.94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7C3-9B4D-A70E-A870F9936A22}"/>
            </c:ext>
          </c:extLst>
        </c:ser>
        <c:ser>
          <c:idx val="13"/>
          <c:order val="13"/>
          <c:tx>
            <c:strRef>
              <c:f>first_picks_fall!$O$1</c:f>
              <c:strCache>
                <c:ptCount val="1"/>
                <c:pt idx="0">
                  <c:v>TF Q4 H6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77C3-9B4D-A70E-A870F9936A22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77C3-9B4D-A70E-A870F9936A22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77C3-9B4D-A70E-A870F9936A22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77C3-9B4D-A70E-A870F9936A22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77C3-9B4D-A70E-A870F9936A22}"/>
                </c:ext>
              </c:extLst>
            </c:dLbl>
            <c:dLbl>
              <c:idx val="5"/>
              <c:layout>
                <c:manualLayout>
                  <c:x val="-2.9211509400421571E-2"/>
                  <c:y val="-6.0729403568683164E-2"/>
                </c:manualLayout>
              </c:layout>
              <c:tx>
                <c:rich>
                  <a:bodyPr/>
                  <a:lstStyle/>
                  <a:p>
                    <a:r>
                      <a:rPr lang="en-US" baseline="0"/>
                      <a:t> </a:t>
                    </a:r>
                    <a:fld id="{F92A587D-BAEA-6442-8AAA-FCFDB7F54C7C}" type="YVALUE">
                      <a:rPr lang="en-US" baseline="0"/>
                      <a:pPr/>
                      <a:t>[Y VALUE]</a:t>
                    </a:fld>
                    <a:r>
                      <a:rPr lang="en-US" baseline="0"/>
                      <a:t> MPH</a:t>
                    </a:r>
                    <a:r>
                      <a:rPr lang="en-US" sz="2000" baseline="0"/>
                      <a:t>, </a:t>
                    </a:r>
                    <a:r>
                      <a:rPr lang="en-US" sz="2000" b="0" i="0" u="none" strike="noStrike" baseline="0">
                        <a:effectLst/>
                      </a:rPr>
                      <a:t>Brittany Force</a:t>
                    </a:r>
                    <a:r>
                      <a:rPr lang="en-US" sz="2000" b="0" i="0" u="none" strike="noStrike" baseline="0"/>
                      <a:t> </a:t>
                    </a:r>
                    <a:r>
                      <a:rPr lang="en-US" sz="2000" baseline="0"/>
                      <a:t> 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7-77C3-9B4D-A70E-A870F9936A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first_picks_fall!$O$2:$O$7</c:f>
              <c:numCache>
                <c:formatCode>General</c:formatCode>
                <c:ptCount val="6"/>
                <c:pt idx="0">
                  <c:v>689.47887640447743</c:v>
                </c:pt>
                <c:pt idx="1">
                  <c:v>693.73054470710235</c:v>
                </c:pt>
                <c:pt idx="2">
                  <c:v>795.52129640542341</c:v>
                </c:pt>
                <c:pt idx="3">
                  <c:v>771.86943396226468</c:v>
                </c:pt>
                <c:pt idx="4">
                  <c:v>289.32</c:v>
                </c:pt>
                <c:pt idx="5">
                  <c:v>291.13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7C3-9B4D-A70E-A870F9936A22}"/>
            </c:ext>
          </c:extLst>
        </c:ser>
        <c:ser>
          <c:idx val="14"/>
          <c:order val="14"/>
          <c:tx>
            <c:strRef>
              <c:f>first_picks_fall!$P$1</c:f>
              <c:strCache>
                <c:ptCount val="1"/>
                <c:pt idx="0">
                  <c:v>FC Q4 H4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first_picks_fall!$P$2:$P$7</c:f>
              <c:numCache>
                <c:formatCode>General</c:formatCode>
                <c:ptCount val="6"/>
                <c:pt idx="0">
                  <c:v>1005.9609836065583</c:v>
                </c:pt>
                <c:pt idx="1">
                  <c:v>700.93439252336123</c:v>
                </c:pt>
                <c:pt idx="2">
                  <c:v>723.47247588424455</c:v>
                </c:pt>
                <c:pt idx="3">
                  <c:v>437.34316869788302</c:v>
                </c:pt>
                <c:pt idx="4">
                  <c:v>210.73</c:v>
                </c:pt>
                <c:pt idx="5">
                  <c:v>276.29000000000002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7C3-9B4D-A70E-A870F9936A22}"/>
            </c:ext>
          </c:extLst>
        </c:ser>
        <c:ser>
          <c:idx val="15"/>
          <c:order val="15"/>
          <c:tx>
            <c:strRef>
              <c:f>first_picks_fall!$Q$1</c:f>
              <c:strCache>
                <c:ptCount val="1"/>
                <c:pt idx="0">
                  <c:v>FC Q4 H5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first_picks_fall!$Q$2:$Q$7</c:f>
              <c:numCache>
                <c:formatCode>General</c:formatCode>
                <c:ptCount val="6"/>
                <c:pt idx="0">
                  <c:v>909.0906666666682</c:v>
                </c:pt>
                <c:pt idx="1">
                  <c:v>740.94381997805078</c:v>
                </c:pt>
                <c:pt idx="2">
                  <c:v>836.94955982641068</c:v>
                </c:pt>
                <c:pt idx="3">
                  <c:v>296.95905923344958</c:v>
                </c:pt>
                <c:pt idx="4">
                  <c:v>246.71</c:v>
                </c:pt>
                <c:pt idx="5">
                  <c:v>284.51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7C3-9B4D-A70E-A870F9936A22}"/>
            </c:ext>
          </c:extLst>
        </c:ser>
        <c:ser>
          <c:idx val="16"/>
          <c:order val="16"/>
          <c:tx>
            <c:strRef>
              <c:f>first_picks_fall!$R$1</c:f>
              <c:strCache>
                <c:ptCount val="1"/>
                <c:pt idx="0">
                  <c:v>FC Q4 H7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first_picks_fall!$R$2:$R$7</c:f>
              <c:numCache>
                <c:formatCode>General</c:formatCode>
                <c:ptCount val="6"/>
                <c:pt idx="0">
                  <c:v>997.78243902446775</c:v>
                </c:pt>
                <c:pt idx="1">
                  <c:v>715.80044538705351</c:v>
                </c:pt>
                <c:pt idx="2">
                  <c:v>777.64956221197644</c:v>
                </c:pt>
                <c:pt idx="3">
                  <c:v>773.03628117913411</c:v>
                </c:pt>
                <c:pt idx="4">
                  <c:v>284.56</c:v>
                </c:pt>
                <c:pt idx="5">
                  <c:v>285.11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7C3-9B4D-A70E-A870F9936A22}"/>
            </c:ext>
          </c:extLst>
        </c:ser>
        <c:ser>
          <c:idx val="17"/>
          <c:order val="17"/>
          <c:tx>
            <c:strRef>
              <c:f>first_picks_fall!$S$1</c:f>
              <c:strCache>
                <c:ptCount val="1"/>
                <c:pt idx="0">
                  <c:v>FC Q4 H8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first_picks_fall!$A$2:$A$7</c:f>
              <c:numCache>
                <c:formatCode>General</c:formatCode>
                <c:ptCount val="6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  <c:pt idx="4">
                  <c:v>660</c:v>
                </c:pt>
                <c:pt idx="5">
                  <c:v>660</c:v>
                </c:pt>
              </c:numCache>
            </c:numRef>
          </c:xVal>
          <c:yVal>
            <c:numRef>
              <c:f>first_picks_fall!$S$2:$S$7</c:f>
              <c:numCache>
                <c:formatCode>General</c:formatCode>
                <c:ptCount val="6"/>
                <c:pt idx="0">
                  <c:v>864.27633802815069</c:v>
                </c:pt>
                <c:pt idx="1">
                  <c:v>715.80044538706954</c:v>
                </c:pt>
                <c:pt idx="2">
                  <c:v>702.75879229568227</c:v>
                </c:pt>
                <c:pt idx="3">
                  <c:v>723.54227095861017</c:v>
                </c:pt>
                <c:pt idx="4">
                  <c:v>284.33</c:v>
                </c:pt>
                <c:pt idx="5">
                  <c:v>282.24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7C3-9B4D-A70E-A870F9936A22}"/>
            </c:ext>
          </c:extLst>
        </c:ser>
        <c:ser>
          <c:idx val="18"/>
          <c:order val="18"/>
          <c:tx>
            <c:v>Line of Best Fit (deg = 1)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15"/>
            <c:spPr>
              <a:solidFill>
                <a:srgbClr val="FF0000"/>
              </a:solidFill>
              <a:ln w="31750">
                <a:noFill/>
              </a:ln>
              <a:effectLst/>
            </c:spPr>
          </c:marker>
          <c:xVal>
            <c:numRef>
              <c:f>first_picks_fall!$A$20:$A$23</c:f>
              <c:numCache>
                <c:formatCode>General</c:formatCode>
                <c:ptCount val="4"/>
                <c:pt idx="0">
                  <c:v>60</c:v>
                </c:pt>
                <c:pt idx="1">
                  <c:v>330</c:v>
                </c:pt>
                <c:pt idx="2">
                  <c:v>660</c:v>
                </c:pt>
                <c:pt idx="3">
                  <c:v>1000</c:v>
                </c:pt>
              </c:numCache>
            </c:numRef>
          </c:xVal>
          <c:yVal>
            <c:numRef>
              <c:f>first_picks_fall!$B$20:$B$23</c:f>
              <c:numCache>
                <c:formatCode>General</c:formatCode>
                <c:ptCount val="4"/>
                <c:pt idx="0">
                  <c:v>732.60820000000001</c:v>
                </c:pt>
                <c:pt idx="1">
                  <c:v>736.24509999999998</c:v>
                </c:pt>
                <c:pt idx="2">
                  <c:v>740.6902</c:v>
                </c:pt>
                <c:pt idx="3">
                  <c:v>745.27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7C3-9B4D-A70E-A870F9936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770159"/>
        <c:axId val="684525887"/>
      </c:scatterChart>
      <c:valAx>
        <c:axId val="679770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/>
                  <a:t>Distance (ft)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525887"/>
        <c:crosses val="autoZero"/>
        <c:crossBetween val="midCat"/>
      </c:valAx>
      <c:valAx>
        <c:axId val="68452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/>
                  <a:t>Speed (MPH)</a:t>
                </a:r>
              </a:p>
              <a:p>
                <a:pPr>
                  <a:defRPr sz="2800"/>
                </a:pPr>
                <a:endParaRPr lang="en-US" sz="2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770159"/>
        <c:crosses val="autoZero"/>
        <c:crossBetween val="midCat"/>
      </c:valAx>
      <c:spPr>
        <a:solidFill>
          <a:sysClr val="window" lastClr="FFFFFF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548823</xdr:colOff>
      <xdr:row>39</xdr:row>
      <xdr:rowOff>108838</xdr:rowOff>
    </xdr:from>
    <xdr:to>
      <xdr:col>21</xdr:col>
      <xdr:colOff>80927</xdr:colOff>
      <xdr:row>87</xdr:row>
      <xdr:rowOff>23187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196CFF-1105-0147-A826-652CD09B99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0198-BAE5-1D46-BA78-6F3D9A19ED03}">
  <dimension ref="A1:U28"/>
  <sheetViews>
    <sheetView tabSelected="1" zoomScale="107" zoomScaleNormal="50" workbookViewId="0">
      <selection activeCell="T7" sqref="T7"/>
    </sheetView>
  </sheetViews>
  <sheetFormatPr baseColWidth="10" defaultRowHeight="16" x14ac:dyDescent="0.2"/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1" x14ac:dyDescent="0.2">
      <c r="A2">
        <v>60</v>
      </c>
      <c r="B2">
        <v>701.29851428566883</v>
      </c>
      <c r="C2">
        <v>584.41542857142622</v>
      </c>
      <c r="D2" s="1">
        <v>882.92978400000004</v>
      </c>
      <c r="E2">
        <v>578.90207547168916</v>
      </c>
      <c r="F2">
        <v>1831.7498507460698</v>
      </c>
      <c r="G2">
        <v>509.24165975097804</v>
      </c>
      <c r="H2">
        <v>128.51019895288175</v>
      </c>
      <c r="I2">
        <v>659.82387096774846</v>
      </c>
      <c r="J2">
        <v>101.93292358803801</v>
      </c>
      <c r="K2">
        <v>587.21167464111943</v>
      </c>
      <c r="L2">
        <v>622.98091370559769</v>
      </c>
      <c r="M2">
        <v>565.5633179723535</v>
      </c>
      <c r="N2">
        <v>776.7546835444025</v>
      </c>
      <c r="O2">
        <v>689.47887640447743</v>
      </c>
      <c r="P2">
        <v>1005.9609836065583</v>
      </c>
      <c r="Q2">
        <v>909.0906666666682</v>
      </c>
      <c r="R2">
        <v>997.78243902446775</v>
      </c>
      <c r="S2">
        <v>864.27633802815069</v>
      </c>
      <c r="T2">
        <f>AVERAGE(B2:S2)</f>
        <v>722.10578888490522</v>
      </c>
      <c r="U2">
        <v>60</v>
      </c>
    </row>
    <row r="3" spans="1:21" x14ac:dyDescent="0.2">
      <c r="A3">
        <v>330</v>
      </c>
      <c r="B3">
        <v>816.20292623942146</v>
      </c>
      <c r="C3">
        <v>716.5603184713375</v>
      </c>
      <c r="D3" s="1">
        <v>698.03497400000003</v>
      </c>
      <c r="E3">
        <v>754.10548542062395</v>
      </c>
      <c r="F3">
        <v>1366.3963967610557</v>
      </c>
      <c r="G3">
        <v>747.50810631227</v>
      </c>
      <c r="H3">
        <v>706.80609424084946</v>
      </c>
      <c r="I3">
        <v>657.25396299902798</v>
      </c>
      <c r="J3">
        <v>372.92807734805848</v>
      </c>
      <c r="K3">
        <v>628.4914525139593</v>
      </c>
      <c r="L3">
        <v>572.51893129770895</v>
      </c>
      <c r="M3">
        <v>666.99586956521705</v>
      </c>
      <c r="N3">
        <v>743.39187224671252</v>
      </c>
      <c r="O3">
        <v>693.73054470710235</v>
      </c>
      <c r="P3">
        <v>700.93439252336123</v>
      </c>
      <c r="Q3">
        <v>740.94381997805078</v>
      </c>
      <c r="R3">
        <v>715.80044538705351</v>
      </c>
      <c r="S3">
        <v>715.80044538706954</v>
      </c>
      <c r="T3">
        <f>AVERAGE(B3:S3)</f>
        <v>723.02245085549328</v>
      </c>
      <c r="U3">
        <v>330</v>
      </c>
    </row>
    <row r="4" spans="1:21" x14ac:dyDescent="0.2">
      <c r="A4">
        <v>660</v>
      </c>
      <c r="B4">
        <v>738.10805904866595</v>
      </c>
      <c r="C4">
        <v>791.32452520515028</v>
      </c>
      <c r="D4" s="1">
        <v>688.77532699999995</v>
      </c>
      <c r="E4">
        <v>1491.7123093922867</v>
      </c>
      <c r="F4">
        <v>742.98274078150212</v>
      </c>
      <c r="G4">
        <v>778.9957530294206</v>
      </c>
      <c r="H4">
        <v>710.52612631579007</v>
      </c>
      <c r="I4">
        <v>669.31067922657496</v>
      </c>
      <c r="J4">
        <v>778.09777521613853</v>
      </c>
      <c r="K4">
        <v>715.04218220338794</v>
      </c>
      <c r="L4">
        <v>805.96993432835791</v>
      </c>
      <c r="M4">
        <v>749.58336479732816</v>
      </c>
      <c r="N4">
        <v>828.22063803681579</v>
      </c>
      <c r="O4">
        <v>795.52129640542341</v>
      </c>
      <c r="P4">
        <v>723.47247588424455</v>
      </c>
      <c r="Q4">
        <v>836.94955982641068</v>
      </c>
      <c r="R4">
        <v>777.64956221197644</v>
      </c>
      <c r="S4">
        <v>702.75879229568227</v>
      </c>
      <c r="T4">
        <f>AVERAGE(B4:S4)</f>
        <v>795.83339451139761</v>
      </c>
      <c r="U4">
        <v>660</v>
      </c>
    </row>
    <row r="5" spans="1:21" x14ac:dyDescent="0.2">
      <c r="A5">
        <v>1000</v>
      </c>
      <c r="B5">
        <v>718.20716292135228</v>
      </c>
      <c r="C5">
        <v>714.44428920712733</v>
      </c>
      <c r="D5" s="1">
        <v>768.967669</v>
      </c>
      <c r="E5">
        <v>734.98167445202989</v>
      </c>
      <c r="F5">
        <v>774.49981067776787</v>
      </c>
      <c r="G5">
        <v>710.22708333332753</v>
      </c>
      <c r="H5">
        <v>736.83501440922385</v>
      </c>
      <c r="I5">
        <v>814.27308917197615</v>
      </c>
      <c r="J5">
        <v>1178.9360230547554</v>
      </c>
      <c r="K5">
        <v>720.99189284455326</v>
      </c>
      <c r="L5">
        <v>448.95829675153658</v>
      </c>
      <c r="M5">
        <v>760.391821561337</v>
      </c>
      <c r="N5">
        <v>765.51422155689124</v>
      </c>
      <c r="O5">
        <v>771.86943396226468</v>
      </c>
      <c r="P5">
        <v>437.34316869788302</v>
      </c>
      <c r="Q5">
        <v>296.95905923344958</v>
      </c>
      <c r="R5">
        <v>773.03628117913411</v>
      </c>
      <c r="S5">
        <v>723.54227095861017</v>
      </c>
      <c r="T5">
        <f>AVERAGE(B5:S5)</f>
        <v>713.8876812762901</v>
      </c>
      <c r="U5">
        <v>1000</v>
      </c>
    </row>
    <row r="6" spans="1:21" x14ac:dyDescent="0.2">
      <c r="A6">
        <v>660</v>
      </c>
      <c r="B6">
        <v>287.72000000000003</v>
      </c>
      <c r="C6">
        <v>283.73</v>
      </c>
      <c r="D6">
        <v>290.32</v>
      </c>
      <c r="E6">
        <v>206.7</v>
      </c>
      <c r="F6">
        <v>88.61</v>
      </c>
      <c r="G6">
        <v>274.05</v>
      </c>
      <c r="H6">
        <v>291.26</v>
      </c>
      <c r="I6">
        <v>278.45999999999998</v>
      </c>
      <c r="J6" s="1">
        <v>287.23</v>
      </c>
      <c r="K6">
        <v>287.77999999999997</v>
      </c>
      <c r="M6">
        <v>288.58</v>
      </c>
      <c r="N6">
        <v>290.32</v>
      </c>
      <c r="O6">
        <v>289.32</v>
      </c>
      <c r="P6">
        <v>210.73</v>
      </c>
      <c r="Q6">
        <v>246.71</v>
      </c>
      <c r="R6">
        <v>284.56</v>
      </c>
      <c r="S6">
        <v>284.33</v>
      </c>
    </row>
    <row r="7" spans="1:21" x14ac:dyDescent="0.2">
      <c r="A7">
        <v>660</v>
      </c>
      <c r="B7">
        <v>288.14999999999998</v>
      </c>
      <c r="C7">
        <v>282.01</v>
      </c>
      <c r="D7">
        <v>290.94</v>
      </c>
      <c r="E7">
        <v>214.31</v>
      </c>
      <c r="F7">
        <v>289.14</v>
      </c>
      <c r="G7">
        <v>289.38</v>
      </c>
      <c r="H7">
        <v>284.08999999999997</v>
      </c>
      <c r="I7">
        <v>203.43</v>
      </c>
      <c r="J7" s="1">
        <v>289.38</v>
      </c>
      <c r="K7">
        <v>150.61000000000001</v>
      </c>
      <c r="L7">
        <v>283.07</v>
      </c>
      <c r="M7">
        <v>240.89</v>
      </c>
      <c r="N7">
        <v>290.94</v>
      </c>
      <c r="O7">
        <v>291.13</v>
      </c>
      <c r="P7">
        <v>276.29000000000002</v>
      </c>
      <c r="Q7">
        <v>284.51</v>
      </c>
      <c r="R7">
        <v>285.11</v>
      </c>
      <c r="S7">
        <v>282.24</v>
      </c>
    </row>
    <row r="8" spans="1:21" x14ac:dyDescent="0.2">
      <c r="A8">
        <v>1000</v>
      </c>
      <c r="B8">
        <v>325.77</v>
      </c>
      <c r="C8">
        <v>331.69</v>
      </c>
      <c r="D8">
        <v>325.92</v>
      </c>
      <c r="E8">
        <v>168.75</v>
      </c>
      <c r="F8">
        <v>91.99</v>
      </c>
      <c r="G8">
        <v>312.35000000000002</v>
      </c>
      <c r="H8">
        <v>328.14</v>
      </c>
      <c r="I8">
        <v>317.72000000000003</v>
      </c>
      <c r="J8">
        <v>325.14</v>
      </c>
      <c r="K8">
        <v>326.24</v>
      </c>
      <c r="M8">
        <v>328.46</v>
      </c>
      <c r="N8">
        <v>325.92</v>
      </c>
      <c r="O8">
        <v>327.9</v>
      </c>
      <c r="P8">
        <v>190.78</v>
      </c>
      <c r="Q8">
        <v>333.25</v>
      </c>
      <c r="R8">
        <v>330.96</v>
      </c>
      <c r="S8">
        <v>324.58999999999997</v>
      </c>
    </row>
    <row r="9" spans="1:21" x14ac:dyDescent="0.2">
      <c r="A9">
        <v>1000</v>
      </c>
      <c r="B9">
        <v>328.06</v>
      </c>
      <c r="C9">
        <v>328.46</v>
      </c>
      <c r="D9">
        <v>329.5</v>
      </c>
      <c r="E9">
        <v>184.19</v>
      </c>
      <c r="F9">
        <v>328.7</v>
      </c>
      <c r="G9">
        <v>323.5</v>
      </c>
      <c r="H9">
        <v>324.83</v>
      </c>
      <c r="I9">
        <v>183.94</v>
      </c>
      <c r="J9">
        <v>325.92</v>
      </c>
      <c r="K9">
        <v>131.79</v>
      </c>
      <c r="L9">
        <v>316.14999999999998</v>
      </c>
      <c r="M9">
        <v>249.53</v>
      </c>
      <c r="N9">
        <v>329.5</v>
      </c>
      <c r="O9">
        <v>321.04000000000002</v>
      </c>
      <c r="P9">
        <v>323.12</v>
      </c>
      <c r="Q9">
        <v>321.81</v>
      </c>
      <c r="R9">
        <v>328.06</v>
      </c>
      <c r="S9">
        <v>332.18000000000006</v>
      </c>
    </row>
    <row r="10" spans="1:21" ht="33" customHeight="1" x14ac:dyDescent="0.2"/>
    <row r="17" spans="1:2" x14ac:dyDescent="0.2">
      <c r="A17" s="2" t="s">
        <v>20</v>
      </c>
      <c r="B17" s="2"/>
    </row>
    <row r="18" spans="1:2" x14ac:dyDescent="0.2">
      <c r="A18">
        <v>1.3469999999999999E-2</v>
      </c>
      <c r="B18" t="s">
        <v>18</v>
      </c>
    </row>
    <row r="19" spans="1:2" x14ac:dyDescent="0.2">
      <c r="A19">
        <v>731.8</v>
      </c>
      <c r="B19" t="s">
        <v>19</v>
      </c>
    </row>
    <row r="20" spans="1:2" x14ac:dyDescent="0.2">
      <c r="A20">
        <v>60</v>
      </c>
      <c r="B20">
        <f>($A$18*A20) +$A$19</f>
        <v>732.60820000000001</v>
      </c>
    </row>
    <row r="21" spans="1:2" x14ac:dyDescent="0.2">
      <c r="A21">
        <v>330</v>
      </c>
      <c r="B21">
        <f>($A$18*A21) +$A$19</f>
        <v>736.24509999999998</v>
      </c>
    </row>
    <row r="22" spans="1:2" x14ac:dyDescent="0.2">
      <c r="A22">
        <v>660</v>
      </c>
      <c r="B22">
        <f>($A$18*A22) +$A$19</f>
        <v>740.6902</v>
      </c>
    </row>
    <row r="23" spans="1:2" x14ac:dyDescent="0.2">
      <c r="A23">
        <v>1000</v>
      </c>
      <c r="B23">
        <f>($A$18*A23) +$A$19</f>
        <v>745.27</v>
      </c>
    </row>
    <row r="24" spans="1:2" x14ac:dyDescent="0.2">
      <c r="A24">
        <f>AVERAGE(B20:B23)</f>
        <v>738.70337499999994</v>
      </c>
    </row>
    <row r="25" spans="1:2" x14ac:dyDescent="0.2">
      <c r="A25">
        <f>AVERAGE(T2:T5)</f>
        <v>738.71232888202155</v>
      </c>
    </row>
    <row r="27" spans="1:2" x14ac:dyDescent="0.2">
      <c r="A27">
        <f>330.23/60</f>
        <v>5.5038333333333336</v>
      </c>
    </row>
    <row r="28" spans="1:2" x14ac:dyDescent="0.2">
      <c r="A28">
        <f>330.23/70</f>
        <v>4.7175714285714285</v>
      </c>
    </row>
  </sheetData>
  <mergeCells count="1">
    <mergeCell ref="A17:B17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first_picks_fall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2020-04-17T21:38:00Z</dcterms:created>
  <dcterms:modified xsi:type="dcterms:W3CDTF">2020-04-22T19:33:43Z</dcterms:modified>
</cp:coreProperties>
</file>