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nte\OneDrive\Hunter Herron Thesis (2023-2024)\Excel Files\"/>
    </mc:Choice>
  </mc:AlternateContent>
  <xr:revisionPtr revIDLastSave="0" documentId="8_{1E5D40F5-604E-44D9-997C-E1F170C03A9E}" xr6:coauthVersionLast="47" xr6:coauthVersionMax="47" xr10:uidLastSave="{00000000-0000-0000-0000-000000000000}"/>
  <bookViews>
    <workbookView xWindow="-120" yWindow="-120" windowWidth="20730" windowHeight="11040" xr2:uid="{DC7AA17C-D9CC-4BCF-BC94-66517E80E98A}"/>
  </bookViews>
  <sheets>
    <sheet name="Data for R export" sheetId="2" r:id="rId1"/>
    <sheet name="Mass-length relationship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2" i="2"/>
</calcChain>
</file>

<file path=xl/sharedStrings.xml><?xml version="1.0" encoding="utf-8"?>
<sst xmlns="http://schemas.openxmlformats.org/spreadsheetml/2006/main" count="167" uniqueCount="26">
  <si>
    <t>Date</t>
  </si>
  <si>
    <t>ExperimentNumber</t>
  </si>
  <si>
    <t>Temp</t>
  </si>
  <si>
    <t>Channel</t>
  </si>
  <si>
    <t>Mass_1</t>
  </si>
  <si>
    <t>Mass_2</t>
  </si>
  <si>
    <t>Mass_3</t>
  </si>
  <si>
    <t>AvgMass</t>
  </si>
  <si>
    <t>Age</t>
  </si>
  <si>
    <t>FISH_ID</t>
  </si>
  <si>
    <t>msRMR_mgO2_gh</t>
  </si>
  <si>
    <t>absoluteRMR_mgO2_h</t>
  </si>
  <si>
    <t>msRMR_mgO2_kgh</t>
  </si>
  <si>
    <t>total_length_mm</t>
  </si>
  <si>
    <t>Fultons_body_condition</t>
  </si>
  <si>
    <t>FAS</t>
  </si>
  <si>
    <t>Ratio of data thrown</t>
  </si>
  <si>
    <t>msMMR_mgO2_gh</t>
  </si>
  <si>
    <t>absoluteMMR_mgO2_h</t>
  </si>
  <si>
    <t>msMMR_mgO2_kgh</t>
  </si>
  <si>
    <t/>
  </si>
  <si>
    <t>AS_Analysis</t>
  </si>
  <si>
    <t>include</t>
  </si>
  <si>
    <t>exclude</t>
  </si>
  <si>
    <t>abs_AS</t>
  </si>
  <si>
    <t>when_did_max_occur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</si>
</sst>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5" xfId="0" applyBorder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9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6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14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10" xfId="0" applyFill="1" applyBorder="1"/>
    <xf numFmtId="0" fontId="0" fillId="0" borderId="17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0" fontId="0" fillId="0" borderId="22" xfId="0" applyFill="1" applyBorder="1"/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14" fontId="0" fillId="0" borderId="12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0" fontId="0" fillId="0" borderId="12" xfId="0" applyFill="1" applyBorder="1"/>
    <xf numFmtId="0" fontId="0" fillId="0" borderId="18" xfId="0" applyFill="1" applyBorder="1"/>
    <xf numFmtId="0" fontId="0" fillId="0" borderId="14" xfId="0" applyFill="1" applyBorder="1" applyAlignment="1">
      <alignment horizontal="center"/>
    </xf>
    <xf numFmtId="0" fontId="0" fillId="0" borderId="13" xfId="0" applyFill="1" applyBorder="1"/>
    <xf numFmtId="14" fontId="0" fillId="0" borderId="11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0" fontId="0" fillId="0" borderId="11" xfId="0" applyFill="1" applyBorder="1"/>
    <xf numFmtId="0" fontId="0" fillId="0" borderId="19" xfId="0" applyFill="1" applyBorder="1"/>
    <xf numFmtId="0" fontId="0" fillId="0" borderId="3" xfId="0" applyFill="1" applyBorder="1" applyAlignment="1">
      <alignment horizontal="center"/>
    </xf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for R export'!$M$1</c:f>
              <c:strCache>
                <c:ptCount val="1"/>
                <c:pt idx="0">
                  <c:v>msRMR_mgO2_gh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7620150933114"/>
                  <c:y val="-0.467293489103568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Sheet2!#REF!</c:f>
            </c:numRef>
          </c:xVal>
          <c:yVal>
            <c:numRef>
              <c:f>'Data for R export'!$M$1:$M$126</c:f>
              <c:numCache>
                <c:formatCode>General</c:formatCode>
                <c:ptCount val="126"/>
                <c:pt idx="0">
                  <c:v>0</c:v>
                </c:pt>
                <c:pt idx="1">
                  <c:v>0.30715361768866506</c:v>
                </c:pt>
                <c:pt idx="2">
                  <c:v>0.21748891141525514</c:v>
                </c:pt>
                <c:pt idx="3">
                  <c:v>0.12205770659650374</c:v>
                </c:pt>
                <c:pt idx="4">
                  <c:v>0.43670500412752727</c:v>
                </c:pt>
                <c:pt idx="5">
                  <c:v>0.19477447985034504</c:v>
                </c:pt>
                <c:pt idx="6">
                  <c:v>0.27009860462167962</c:v>
                </c:pt>
                <c:pt idx="7">
                  <c:v>0.21793152571005758</c:v>
                </c:pt>
                <c:pt idx="8">
                  <c:v>0.59806494285226586</c:v>
                </c:pt>
                <c:pt idx="9">
                  <c:v>0.51416526290717135</c:v>
                </c:pt>
                <c:pt idx="10">
                  <c:v>0.32248231937437233</c:v>
                </c:pt>
                <c:pt idx="11">
                  <c:v>0.35846042459765409</c:v>
                </c:pt>
                <c:pt idx="12">
                  <c:v>0.45637025740797615</c:v>
                </c:pt>
                <c:pt idx="13">
                  <c:v>0.41184217783053595</c:v>
                </c:pt>
                <c:pt idx="14">
                  <c:v>0.42057408571931892</c:v>
                </c:pt>
                <c:pt idx="15">
                  <c:v>0.31769688370700883</c:v>
                </c:pt>
                <c:pt idx="16">
                  <c:v>0.42148880384595572</c:v>
                </c:pt>
                <c:pt idx="17">
                  <c:v>0.57064908986561669</c:v>
                </c:pt>
                <c:pt idx="18">
                  <c:v>0.58436618234961746</c:v>
                </c:pt>
                <c:pt idx="19">
                  <c:v>0.3648053351288395</c:v>
                </c:pt>
                <c:pt idx="20">
                  <c:v>0.50876746800980954</c:v>
                </c:pt>
                <c:pt idx="21">
                  <c:v>0.68779837247358955</c:v>
                </c:pt>
                <c:pt idx="22">
                  <c:v>0.26774811204256738</c:v>
                </c:pt>
                <c:pt idx="23">
                  <c:v>0.50355504399312367</c:v>
                </c:pt>
                <c:pt idx="24">
                  <c:v>0.46560357280651782</c:v>
                </c:pt>
                <c:pt idx="25">
                  <c:v>0.59002187951515472</c:v>
                </c:pt>
                <c:pt idx="26">
                  <c:v>0.65705096963813525</c:v>
                </c:pt>
                <c:pt idx="27">
                  <c:v>0.49187649086513924</c:v>
                </c:pt>
                <c:pt idx="28">
                  <c:v>0.96889519760135878</c:v>
                </c:pt>
                <c:pt idx="29">
                  <c:v>0.26965326363807229</c:v>
                </c:pt>
                <c:pt idx="30">
                  <c:v>0.24587505187171016</c:v>
                </c:pt>
                <c:pt idx="31">
                  <c:v>0.46527015100506014</c:v>
                </c:pt>
                <c:pt idx="32">
                  <c:v>1.0825366057669805</c:v>
                </c:pt>
                <c:pt idx="33">
                  <c:v>0.78470404278868311</c:v>
                </c:pt>
                <c:pt idx="34">
                  <c:v>0.42401380059868987</c:v>
                </c:pt>
                <c:pt idx="35">
                  <c:v>0.56033539744286942</c:v>
                </c:pt>
                <c:pt idx="36">
                  <c:v>0.66993803377946681</c:v>
                </c:pt>
                <c:pt idx="37">
                  <c:v>0.76415618766470406</c:v>
                </c:pt>
                <c:pt idx="38">
                  <c:v>0.57914396050854544</c:v>
                </c:pt>
                <c:pt idx="39">
                  <c:v>0.24944961304746716</c:v>
                </c:pt>
                <c:pt idx="40">
                  <c:v>0.37913047288361201</c:v>
                </c:pt>
                <c:pt idx="41">
                  <c:v>0.35116507791233881</c:v>
                </c:pt>
                <c:pt idx="42">
                  <c:v>0.53117047596415856</c:v>
                </c:pt>
                <c:pt idx="43">
                  <c:v>0.70228432879358305</c:v>
                </c:pt>
                <c:pt idx="44">
                  <c:v>0.29444501205884283</c:v>
                </c:pt>
                <c:pt idx="45">
                  <c:v>0.19263577833603091</c:v>
                </c:pt>
                <c:pt idx="46">
                  <c:v>0.69151315017621018</c:v>
                </c:pt>
                <c:pt idx="47">
                  <c:v>0.19155656449808856</c:v>
                </c:pt>
                <c:pt idx="48">
                  <c:v>0.36220763352276653</c:v>
                </c:pt>
                <c:pt idx="49">
                  <c:v>0.27703797285748372</c:v>
                </c:pt>
                <c:pt idx="50">
                  <c:v>0.11175949014773683</c:v>
                </c:pt>
                <c:pt idx="51">
                  <c:v>0.14582172245318625</c:v>
                </c:pt>
                <c:pt idx="52">
                  <c:v>0.20318502969408461</c:v>
                </c:pt>
                <c:pt idx="53">
                  <c:v>0.25012075162485875</c:v>
                </c:pt>
                <c:pt idx="54">
                  <c:v>0.33941366049500521</c:v>
                </c:pt>
                <c:pt idx="55">
                  <c:v>0.58737145366614429</c:v>
                </c:pt>
                <c:pt idx="56">
                  <c:v>0.31665666252549718</c:v>
                </c:pt>
                <c:pt idx="57">
                  <c:v>0.32359136391489585</c:v>
                </c:pt>
                <c:pt idx="58">
                  <c:v>0.55629972166148378</c:v>
                </c:pt>
                <c:pt idx="59">
                  <c:v>0.68810339520585673</c:v>
                </c:pt>
                <c:pt idx="60">
                  <c:v>0.45216550141788242</c:v>
                </c:pt>
                <c:pt idx="61">
                  <c:v>0.5654627815880785</c:v>
                </c:pt>
                <c:pt idx="62">
                  <c:v>0.35846387130659524</c:v>
                </c:pt>
                <c:pt idx="63">
                  <c:v>0.62547088166543729</c:v>
                </c:pt>
                <c:pt idx="64">
                  <c:v>0.85152087992451009</c:v>
                </c:pt>
                <c:pt idx="65">
                  <c:v>2.6994281175482384E-2</c:v>
                </c:pt>
                <c:pt idx="66">
                  <c:v>0.19632937138426215</c:v>
                </c:pt>
                <c:pt idx="67">
                  <c:v>0.14789550197746915</c:v>
                </c:pt>
                <c:pt idx="68">
                  <c:v>0.45197458899216386</c:v>
                </c:pt>
                <c:pt idx="69">
                  <c:v>0.49622223147112127</c:v>
                </c:pt>
                <c:pt idx="70">
                  <c:v>0.45662135765039763</c:v>
                </c:pt>
                <c:pt idx="71">
                  <c:v>0.34728197165369101</c:v>
                </c:pt>
                <c:pt idx="72">
                  <c:v>0.57476632150819185</c:v>
                </c:pt>
                <c:pt idx="73">
                  <c:v>0.48153544329052173</c:v>
                </c:pt>
                <c:pt idx="74">
                  <c:v>0.43783802206457451</c:v>
                </c:pt>
                <c:pt idx="75">
                  <c:v>0.59384430548739042</c:v>
                </c:pt>
                <c:pt idx="76">
                  <c:v>0.21234742004290205</c:v>
                </c:pt>
                <c:pt idx="77">
                  <c:v>0.16483137209869358</c:v>
                </c:pt>
                <c:pt idx="78">
                  <c:v>0.18933848908049691</c:v>
                </c:pt>
                <c:pt idx="79">
                  <c:v>0.38787554297967264</c:v>
                </c:pt>
                <c:pt idx="80">
                  <c:v>4.7220979857856046E-2</c:v>
                </c:pt>
                <c:pt idx="81">
                  <c:v>0.31471491899415083</c:v>
                </c:pt>
                <c:pt idx="82">
                  <c:v>0.58762486462390462</c:v>
                </c:pt>
                <c:pt idx="83">
                  <c:v>0.48784002123703268</c:v>
                </c:pt>
                <c:pt idx="84">
                  <c:v>0.3873828393883102</c:v>
                </c:pt>
                <c:pt idx="85">
                  <c:v>0.53067897689746546</c:v>
                </c:pt>
                <c:pt idx="86">
                  <c:v>0.39004115476033752</c:v>
                </c:pt>
                <c:pt idx="87">
                  <c:v>0.56701687274916945</c:v>
                </c:pt>
                <c:pt idx="88">
                  <c:v>0.89676575632652689</c:v>
                </c:pt>
                <c:pt idx="89">
                  <c:v>0.34901068965302701</c:v>
                </c:pt>
                <c:pt idx="90">
                  <c:v>0.34234180732726521</c:v>
                </c:pt>
                <c:pt idx="91">
                  <c:v>0.48970006282729023</c:v>
                </c:pt>
                <c:pt idx="92">
                  <c:v>0.67298586319892806</c:v>
                </c:pt>
                <c:pt idx="93">
                  <c:v>1.0080490423478241</c:v>
                </c:pt>
                <c:pt idx="94">
                  <c:v>1.0289100737654666</c:v>
                </c:pt>
                <c:pt idx="95">
                  <c:v>0.68842304419318012</c:v>
                </c:pt>
                <c:pt idx="96">
                  <c:v>0.76280788065348104</c:v>
                </c:pt>
                <c:pt idx="97">
                  <c:v>0.8812413661300148</c:v>
                </c:pt>
                <c:pt idx="98">
                  <c:v>0.76810255686011897</c:v>
                </c:pt>
                <c:pt idx="99">
                  <c:v>0.76497209675183209</c:v>
                </c:pt>
                <c:pt idx="100">
                  <c:v>0.92679604244005909</c:v>
                </c:pt>
                <c:pt idx="101">
                  <c:v>0.82290180338118069</c:v>
                </c:pt>
                <c:pt idx="102">
                  <c:v>0.39162809317369796</c:v>
                </c:pt>
                <c:pt idx="103">
                  <c:v>0.55756022690698515</c:v>
                </c:pt>
                <c:pt idx="104">
                  <c:v>0.47781905729919993</c:v>
                </c:pt>
                <c:pt idx="105">
                  <c:v>0.67844601401394966</c:v>
                </c:pt>
                <c:pt idx="106">
                  <c:v>1.2667182214884622</c:v>
                </c:pt>
                <c:pt idx="107">
                  <c:v>0.21755253598951999</c:v>
                </c:pt>
                <c:pt idx="108">
                  <c:v>1.091974272407088</c:v>
                </c:pt>
                <c:pt idx="109">
                  <c:v>1.2177731885516938</c:v>
                </c:pt>
                <c:pt idx="110">
                  <c:v>0.75465664035723889</c:v>
                </c:pt>
                <c:pt idx="111">
                  <c:v>0.61253244337829027</c:v>
                </c:pt>
                <c:pt idx="112">
                  <c:v>0.83212925774566315</c:v>
                </c:pt>
                <c:pt idx="113">
                  <c:v>0.77977208315543522</c:v>
                </c:pt>
                <c:pt idx="114">
                  <c:v>0.36520608213706657</c:v>
                </c:pt>
                <c:pt idx="115">
                  <c:v>0.26331135632785008</c:v>
                </c:pt>
                <c:pt idx="116">
                  <c:v>0.59804243256280631</c:v>
                </c:pt>
                <c:pt idx="117">
                  <c:v>0.5712723511366754</c:v>
                </c:pt>
                <c:pt idx="118">
                  <c:v>0.33572584781089182</c:v>
                </c:pt>
                <c:pt idx="119">
                  <c:v>0.78613800959031566</c:v>
                </c:pt>
                <c:pt idx="120">
                  <c:v>0.71297813308340463</c:v>
                </c:pt>
                <c:pt idx="121">
                  <c:v>0.535468181605815</c:v>
                </c:pt>
                <c:pt idx="122">
                  <c:v>0.49326441941242632</c:v>
                </c:pt>
                <c:pt idx="123">
                  <c:v>0.34247383823021121</c:v>
                </c:pt>
                <c:pt idx="124">
                  <c:v>0.42516506272945109</c:v>
                </c:pt>
                <c:pt idx="125">
                  <c:v>0.36118402719039927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9-466C-8E19-73319790C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92015"/>
        <c:axId val="145091055"/>
      </c:scatterChart>
      <c:valAx>
        <c:axId val="14509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1055"/>
        <c:crosses val="autoZero"/>
        <c:crossBetween val="midCat"/>
      </c:valAx>
      <c:valAx>
        <c:axId val="14509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126</xdr:row>
      <xdr:rowOff>72912</xdr:rowOff>
    </xdr:from>
    <xdr:to>
      <xdr:col>21</xdr:col>
      <xdr:colOff>0</xdr:colOff>
      <xdr:row>140</xdr:row>
      <xdr:rowOff>101641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29D21C-53B6-18DD-28A5-B4F5FA491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95250</xdr:rowOff>
    </xdr:from>
    <xdr:to>
      <xdr:col>7</xdr:col>
      <xdr:colOff>524514</xdr:colOff>
      <xdr:row>14</xdr:row>
      <xdr:rowOff>162307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D8BE02-6CAB-3E60-90A2-03D263A5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95250"/>
          <a:ext cx="4582164" cy="2734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0E0F-185F-47DA-99D3-9C3947645C2B}">
  <dimension ref="A1:W126"/>
  <sheetViews>
    <sheetView tabSelected="1" topLeftCell="H1" zoomScale="86" zoomScaleNormal="160" workbookViewId="0">
      <selection activeCell="K24" sqref="K24:K25"/>
    </sheetView>
  </sheetViews>
  <sheetFormatPr defaultRowHeight="15" x14ac:dyDescent="0.25"/>
  <cols>
    <col min="1" max="1" width="15.140625" style="2" customWidth="1"/>
    <col min="2" max="2" width="12.5703125" customWidth="1"/>
    <col min="3" max="3" width="4.5703125" customWidth="1"/>
    <col min="4" max="4" width="4.28515625" customWidth="1"/>
    <col min="5" max="5" width="4.7109375" customWidth="1"/>
    <col min="6" max="6" width="4.42578125" customWidth="1"/>
    <col min="7" max="7" width="9" customWidth="1"/>
    <col min="13" max="13" width="19.85546875" style="3" bestFit="1" customWidth="1"/>
    <col min="14" max="14" width="24.5703125" bestFit="1" customWidth="1"/>
    <col min="15" max="15" width="21" bestFit="1" customWidth="1"/>
    <col min="16" max="16" width="20.7109375" bestFit="1" customWidth="1"/>
    <col min="17" max="17" width="25.42578125" bestFit="1" customWidth="1"/>
    <col min="18" max="18" width="21.85546875" bestFit="1" customWidth="1"/>
    <col min="19" max="19" width="14" bestFit="1" customWidth="1"/>
    <col min="20" max="20" width="15.7109375" bestFit="1" customWidth="1"/>
    <col min="22" max="22" width="23.140625" bestFit="1" customWidth="1"/>
    <col min="23" max="23" width="21.28515625" bestFit="1" customWidth="1"/>
  </cols>
  <sheetData>
    <row r="1" spans="1:23" ht="15.75" thickBot="1" x14ac:dyDescent="0.3">
      <c r="A1" s="4" t="s">
        <v>0</v>
      </c>
      <c r="B1" s="5" t="s">
        <v>9</v>
      </c>
      <c r="C1" s="5" t="s">
        <v>8</v>
      </c>
      <c r="D1" s="5" t="s">
        <v>1</v>
      </c>
      <c r="E1" s="5" t="s">
        <v>2</v>
      </c>
      <c r="F1" s="6" t="s">
        <v>3</v>
      </c>
      <c r="G1" s="7" t="s">
        <v>4</v>
      </c>
      <c r="H1" s="8" t="s">
        <v>5</v>
      </c>
      <c r="I1" s="8" t="s">
        <v>6</v>
      </c>
      <c r="J1" s="9" t="s">
        <v>7</v>
      </c>
      <c r="K1" s="8" t="s">
        <v>13</v>
      </c>
      <c r="L1" s="10" t="s">
        <v>14</v>
      </c>
      <c r="M1" s="11" t="s">
        <v>10</v>
      </c>
      <c r="N1" s="8" t="s">
        <v>11</v>
      </c>
      <c r="O1" s="12" t="s">
        <v>12</v>
      </c>
      <c r="P1" s="7" t="s">
        <v>17</v>
      </c>
      <c r="Q1" s="8" t="s">
        <v>18</v>
      </c>
      <c r="R1" s="12" t="s">
        <v>19</v>
      </c>
      <c r="S1" s="7" t="s">
        <v>21</v>
      </c>
      <c r="T1" s="7" t="s">
        <v>15</v>
      </c>
      <c r="U1" s="12" t="s">
        <v>24</v>
      </c>
      <c r="V1" s="7" t="s">
        <v>25</v>
      </c>
      <c r="W1" s="12" t="s">
        <v>16</v>
      </c>
    </row>
    <row r="2" spans="1:23" x14ac:dyDescent="0.25">
      <c r="A2" s="13">
        <v>45596</v>
      </c>
      <c r="B2" s="14">
        <f>E2*10000+D2*100+F2</f>
        <v>150601</v>
      </c>
      <c r="C2" s="14">
        <f>IF(OR(D2&lt;17,D2=17),2,1)</f>
        <v>2</v>
      </c>
      <c r="D2" s="14">
        <v>6</v>
      </c>
      <c r="E2" s="14">
        <v>15</v>
      </c>
      <c r="F2" s="15">
        <v>1</v>
      </c>
      <c r="G2" s="16">
        <v>8.6E-3</v>
      </c>
      <c r="H2" s="17">
        <v>8.5000000000000006E-3</v>
      </c>
      <c r="I2" s="17">
        <v>8.6999999999999994E-3</v>
      </c>
      <c r="J2" s="18">
        <v>8.6E-3</v>
      </c>
      <c r="K2" s="17">
        <v>8.43</v>
      </c>
      <c r="L2" s="19">
        <v>1.4355414185439739E-2</v>
      </c>
      <c r="M2" s="20">
        <v>0.30715361768866506</v>
      </c>
      <c r="N2" s="21">
        <f>M2*J2</f>
        <v>2.6415211121225196E-3</v>
      </c>
      <c r="O2" s="22">
        <f>M2*1000</f>
        <v>307.15361768866507</v>
      </c>
      <c r="P2" s="16">
        <v>4.7478247795980018</v>
      </c>
      <c r="Q2" s="17">
        <v>4.0831293104542817E-2</v>
      </c>
      <c r="R2" s="23">
        <v>4747.8247795980014</v>
      </c>
      <c r="S2" s="19" t="s">
        <v>22</v>
      </c>
      <c r="T2" s="16">
        <v>15.4574926231553</v>
      </c>
      <c r="U2" s="23">
        <v>4.7392247795980014</v>
      </c>
      <c r="V2" s="16">
        <v>14.988</v>
      </c>
      <c r="W2" s="23">
        <v>0.36464088397790057</v>
      </c>
    </row>
    <row r="3" spans="1:23" x14ac:dyDescent="0.25">
      <c r="A3" s="13">
        <v>45596</v>
      </c>
      <c r="B3" s="14">
        <f t="shared" ref="B3:B66" si="0">E3*10000+D3*100+F3</f>
        <v>150602</v>
      </c>
      <c r="C3" s="14">
        <f t="shared" ref="C3:C66" si="1">IF(OR(D3&lt;17,D3=17),2,1)</f>
        <v>2</v>
      </c>
      <c r="D3" s="14">
        <v>6</v>
      </c>
      <c r="E3" s="14">
        <v>15</v>
      </c>
      <c r="F3" s="15">
        <v>2</v>
      </c>
      <c r="G3" s="16">
        <v>2.5000000000000001E-2</v>
      </c>
      <c r="H3" s="17">
        <v>2.4799999999999999E-2</v>
      </c>
      <c r="I3" s="17">
        <v>2.4299999999999999E-2</v>
      </c>
      <c r="J3" s="18">
        <v>2.47E-2</v>
      </c>
      <c r="K3" s="17">
        <v>8.9499999999999993</v>
      </c>
      <c r="L3" s="19">
        <v>3.4453063716024468E-2</v>
      </c>
      <c r="M3" s="24">
        <v>0.21748891141525514</v>
      </c>
      <c r="N3" s="17">
        <f t="shared" ref="N3:N66" si="2">M3*J3</f>
        <v>5.371976111956802E-3</v>
      </c>
      <c r="O3" s="23">
        <f t="shared" ref="O3:O66" si="3">M3*1000</f>
        <v>217.48891141525513</v>
      </c>
      <c r="P3" s="16"/>
      <c r="Q3" s="17" t="s">
        <v>20</v>
      </c>
      <c r="R3" s="23">
        <v>0</v>
      </c>
      <c r="S3" s="19" t="s">
        <v>23</v>
      </c>
      <c r="T3" s="16"/>
      <c r="U3" s="23"/>
      <c r="V3" s="16"/>
      <c r="W3" s="23"/>
    </row>
    <row r="4" spans="1:23" x14ac:dyDescent="0.25">
      <c r="A4" s="13">
        <v>45596</v>
      </c>
      <c r="B4" s="14">
        <f t="shared" si="0"/>
        <v>150603</v>
      </c>
      <c r="C4" s="14">
        <f t="shared" si="1"/>
        <v>2</v>
      </c>
      <c r="D4" s="14">
        <v>6</v>
      </c>
      <c r="E4" s="14">
        <v>15</v>
      </c>
      <c r="F4" s="15">
        <v>3</v>
      </c>
      <c r="G4" s="16">
        <v>9.4000000000000004E-3</v>
      </c>
      <c r="H4" s="17">
        <v>9.1999999999999998E-3</v>
      </c>
      <c r="I4" s="17">
        <v>9.1999999999999998E-3</v>
      </c>
      <c r="J4" s="18">
        <v>9.2666666666666661E-3</v>
      </c>
      <c r="K4" s="17">
        <v>11.15</v>
      </c>
      <c r="L4" s="19">
        <v>6.6849619406540691E-3</v>
      </c>
      <c r="M4" s="24">
        <v>0.12205770659650374</v>
      </c>
      <c r="N4" s="17">
        <f t="shared" si="2"/>
        <v>1.1310680811276012E-3</v>
      </c>
      <c r="O4" s="23">
        <f t="shared" si="3"/>
        <v>122.05770659650373</v>
      </c>
      <c r="P4" s="16">
        <v>2.302625696072619</v>
      </c>
      <c r="Q4" s="17">
        <v>2.1337664783606269E-2</v>
      </c>
      <c r="R4" s="23">
        <v>2302.6256960726191</v>
      </c>
      <c r="S4" s="19" t="s">
        <v>22</v>
      </c>
      <c r="T4" s="16">
        <v>18.865057850747593</v>
      </c>
      <c r="U4" s="23">
        <v>2.2933590294059525</v>
      </c>
      <c r="V4" s="16">
        <v>5.0009999999999764</v>
      </c>
      <c r="W4" s="23">
        <v>0.30939226519337015</v>
      </c>
    </row>
    <row r="5" spans="1:23" x14ac:dyDescent="0.25">
      <c r="A5" s="13">
        <v>45596</v>
      </c>
      <c r="B5" s="14">
        <f t="shared" si="0"/>
        <v>150604</v>
      </c>
      <c r="C5" s="14">
        <f t="shared" si="1"/>
        <v>2</v>
      </c>
      <c r="D5" s="14">
        <v>6</v>
      </c>
      <c r="E5" s="14">
        <v>15</v>
      </c>
      <c r="F5" s="15">
        <v>4</v>
      </c>
      <c r="G5" s="16">
        <v>2.0500000000000001E-2</v>
      </c>
      <c r="H5" s="17">
        <v>2.06E-2</v>
      </c>
      <c r="I5" s="17">
        <v>2.01E-2</v>
      </c>
      <c r="J5" s="18">
        <v>2.0399999999999998E-2</v>
      </c>
      <c r="K5" s="17">
        <v>11.19</v>
      </c>
      <c r="L5" s="19">
        <v>1.4559280318330443E-2</v>
      </c>
      <c r="M5" s="24">
        <v>0.43670500412752727</v>
      </c>
      <c r="N5" s="17">
        <f t="shared" si="2"/>
        <v>8.908782084201556E-3</v>
      </c>
      <c r="O5" s="23">
        <f t="shared" si="3"/>
        <v>436.70500412752727</v>
      </c>
      <c r="P5" s="16">
        <v>2.6387859487713898</v>
      </c>
      <c r="Q5" s="17">
        <v>5.383123335493635E-2</v>
      </c>
      <c r="R5" s="23">
        <v>2638.7859487713899</v>
      </c>
      <c r="S5" s="19" t="s">
        <v>22</v>
      </c>
      <c r="T5" s="16">
        <v>6.0424907519511901</v>
      </c>
      <c r="U5" s="23">
        <v>2.6183859487713899</v>
      </c>
      <c r="V5" s="16">
        <v>20.002000000000066</v>
      </c>
      <c r="W5" s="23">
        <v>0.30939226519337015</v>
      </c>
    </row>
    <row r="6" spans="1:23" x14ac:dyDescent="0.25">
      <c r="A6" s="13">
        <v>45596</v>
      </c>
      <c r="B6" s="14">
        <f t="shared" si="0"/>
        <v>150605</v>
      </c>
      <c r="C6" s="14">
        <f t="shared" si="1"/>
        <v>2</v>
      </c>
      <c r="D6" s="14">
        <v>6</v>
      </c>
      <c r="E6" s="14">
        <v>15</v>
      </c>
      <c r="F6" s="15">
        <v>5</v>
      </c>
      <c r="G6" s="16">
        <v>7.0000000000000001E-3</v>
      </c>
      <c r="H6" s="17">
        <v>6.6E-3</v>
      </c>
      <c r="I6" s="17">
        <v>6.6E-3</v>
      </c>
      <c r="J6" s="18">
        <v>6.7333333333333342E-3</v>
      </c>
      <c r="K6" s="17">
        <v>6.6000000000000005</v>
      </c>
      <c r="L6" s="19">
        <v>2.3420615707117079E-2</v>
      </c>
      <c r="M6" s="24">
        <v>0.19477447985034504</v>
      </c>
      <c r="N6" s="17">
        <f t="shared" si="2"/>
        <v>1.3114814976589902E-3</v>
      </c>
      <c r="O6" s="23">
        <f t="shared" si="3"/>
        <v>194.77447985034505</v>
      </c>
      <c r="P6" s="16">
        <v>3.5033378861455571</v>
      </c>
      <c r="Q6" s="17">
        <v>2.3589141766713419E-2</v>
      </c>
      <c r="R6" s="23">
        <v>3503.3378861455571</v>
      </c>
      <c r="S6" s="19" t="s">
        <v>22</v>
      </c>
      <c r="T6" s="16">
        <v>17.98663710377944</v>
      </c>
      <c r="U6" s="23">
        <v>3.4966045528122236</v>
      </c>
      <c r="V6" s="16">
        <v>300.0440000000001</v>
      </c>
      <c r="W6" s="23">
        <v>0.28176795580110497</v>
      </c>
    </row>
    <row r="7" spans="1:23" x14ac:dyDescent="0.25">
      <c r="A7" s="13">
        <v>45596</v>
      </c>
      <c r="B7" s="14">
        <f t="shared" si="0"/>
        <v>150606</v>
      </c>
      <c r="C7" s="14">
        <f t="shared" si="1"/>
        <v>2</v>
      </c>
      <c r="D7" s="14">
        <v>6</v>
      </c>
      <c r="E7" s="14">
        <v>15</v>
      </c>
      <c r="F7" s="15">
        <v>6</v>
      </c>
      <c r="G7" s="16">
        <v>3.1399999999999997E-2</v>
      </c>
      <c r="H7" s="17">
        <v>3.15E-2</v>
      </c>
      <c r="I7" s="17">
        <v>3.1199999999999999E-2</v>
      </c>
      <c r="J7" s="18">
        <v>3.1366666666666661E-2</v>
      </c>
      <c r="K7" s="17">
        <v>11.49</v>
      </c>
      <c r="L7" s="19">
        <v>2.0677988175472426E-2</v>
      </c>
      <c r="M7" s="24">
        <v>0.27009860462167962</v>
      </c>
      <c r="N7" s="17">
        <f t="shared" si="2"/>
        <v>8.4720928983000165E-3</v>
      </c>
      <c r="O7" s="23">
        <f t="shared" si="3"/>
        <v>270.09860462167961</v>
      </c>
      <c r="P7" s="16">
        <v>3.3132315470875344</v>
      </c>
      <c r="Q7" s="17">
        <v>0.10392502952697898</v>
      </c>
      <c r="R7" s="23">
        <v>3313.2315470875346</v>
      </c>
      <c r="S7" s="19" t="s">
        <v>22</v>
      </c>
      <c r="T7" s="16">
        <v>12.266748107522789</v>
      </c>
      <c r="U7" s="23">
        <v>3.2818648804208679</v>
      </c>
      <c r="V7" s="16">
        <v>10.005000000000109</v>
      </c>
      <c r="W7" s="23">
        <v>0.21546961325966851</v>
      </c>
    </row>
    <row r="8" spans="1:23" s="1" customFormat="1" x14ac:dyDescent="0.25">
      <c r="A8" s="25">
        <v>45596</v>
      </c>
      <c r="B8" s="26">
        <f t="shared" si="0"/>
        <v>150607</v>
      </c>
      <c r="C8" s="26">
        <f t="shared" si="1"/>
        <v>2</v>
      </c>
      <c r="D8" s="26">
        <v>6</v>
      </c>
      <c r="E8" s="26">
        <v>15</v>
      </c>
      <c r="F8" s="27">
        <v>7</v>
      </c>
      <c r="G8" s="28">
        <v>2.46E-2</v>
      </c>
      <c r="H8" s="29">
        <v>2.4500000000000001E-2</v>
      </c>
      <c r="I8" s="29">
        <v>2.4299999999999999E-2</v>
      </c>
      <c r="J8" s="30">
        <v>2.4466666666666668E-2</v>
      </c>
      <c r="K8" s="29">
        <v>14.139999999999999</v>
      </c>
      <c r="L8" s="31">
        <v>8.65419300994766E-3</v>
      </c>
      <c r="M8" s="32">
        <v>0.21793152571005758</v>
      </c>
      <c r="N8" s="29">
        <f t="shared" si="2"/>
        <v>5.332057995706076E-3</v>
      </c>
      <c r="O8" s="33">
        <f t="shared" si="3"/>
        <v>217.93152571005757</v>
      </c>
      <c r="P8" s="28">
        <v>0.9302616912484365</v>
      </c>
      <c r="Q8" s="17">
        <v>2.2760402712545081E-2</v>
      </c>
      <c r="R8" s="23">
        <v>930.26169124843648</v>
      </c>
      <c r="S8" s="19" t="s">
        <v>22</v>
      </c>
      <c r="T8" s="16">
        <v>4.268596240114813</v>
      </c>
      <c r="U8" s="33">
        <v>0.90579502458176986</v>
      </c>
      <c r="V8" s="16">
        <v>70.005000000000109</v>
      </c>
      <c r="W8" s="23">
        <v>0.69060773480662985</v>
      </c>
    </row>
    <row r="9" spans="1:23" x14ac:dyDescent="0.25">
      <c r="A9" s="13">
        <v>45597</v>
      </c>
      <c r="B9" s="14">
        <f t="shared" si="0"/>
        <v>190701</v>
      </c>
      <c r="C9" s="14">
        <f t="shared" si="1"/>
        <v>2</v>
      </c>
      <c r="D9" s="14">
        <v>7</v>
      </c>
      <c r="E9" s="14">
        <v>19</v>
      </c>
      <c r="F9" s="15">
        <v>1</v>
      </c>
      <c r="G9" s="16">
        <v>2.9600000000000001E-2</v>
      </c>
      <c r="H9" s="17">
        <v>2.92E-2</v>
      </c>
      <c r="I9" s="17">
        <v>2.92E-2</v>
      </c>
      <c r="J9" s="18">
        <v>2.9333333333333336E-2</v>
      </c>
      <c r="K9" s="17">
        <v>16.97</v>
      </c>
      <c r="L9" s="19">
        <v>6.0022750181546172E-3</v>
      </c>
      <c r="M9" s="24">
        <v>0.59806494285226586</v>
      </c>
      <c r="N9" s="17">
        <f t="shared" si="2"/>
        <v>1.7543238323666468E-2</v>
      </c>
      <c r="O9" s="23">
        <f t="shared" si="3"/>
        <v>598.06494285226586</v>
      </c>
      <c r="P9" s="16">
        <v>0.74344817341849212</v>
      </c>
      <c r="Q9" s="17">
        <v>2.1807813086942438E-2</v>
      </c>
      <c r="R9" s="23">
        <v>743.44817341849216</v>
      </c>
      <c r="S9" s="19" t="s">
        <v>22</v>
      </c>
      <c r="T9" s="16">
        <v>1.2430893706507369</v>
      </c>
      <c r="U9" s="23">
        <v>0.7141148400851588</v>
      </c>
      <c r="V9" s="16">
        <v>330.03200000000004</v>
      </c>
      <c r="W9" s="23">
        <v>0.29281767955801102</v>
      </c>
    </row>
    <row r="10" spans="1:23" x14ac:dyDescent="0.25">
      <c r="A10" s="13">
        <v>45597</v>
      </c>
      <c r="B10" s="14">
        <f t="shared" si="0"/>
        <v>190702</v>
      </c>
      <c r="C10" s="14">
        <f t="shared" si="1"/>
        <v>2</v>
      </c>
      <c r="D10" s="14">
        <v>7</v>
      </c>
      <c r="E10" s="14">
        <v>19</v>
      </c>
      <c r="F10" s="15">
        <v>2</v>
      </c>
      <c r="G10" s="16">
        <v>3.0599999999999999E-2</v>
      </c>
      <c r="H10" s="17">
        <v>3.0300000000000001E-2</v>
      </c>
      <c r="I10" s="17">
        <v>3.04E-2</v>
      </c>
      <c r="J10" s="18">
        <v>3.043333333333333E-2</v>
      </c>
      <c r="K10" s="17">
        <v>17.37</v>
      </c>
      <c r="L10" s="19">
        <v>5.8069764861457471E-3</v>
      </c>
      <c r="M10" s="24">
        <v>0.51416526290717135</v>
      </c>
      <c r="N10" s="17">
        <f t="shared" si="2"/>
        <v>1.5647762834474912E-2</v>
      </c>
      <c r="O10" s="23">
        <f t="shared" si="3"/>
        <v>514.16526290717138</v>
      </c>
      <c r="P10" s="16">
        <v>1.4340426538272648</v>
      </c>
      <c r="Q10" s="17">
        <v>4.3642698098143085E-2</v>
      </c>
      <c r="R10" s="23">
        <v>1434.0426538272648</v>
      </c>
      <c r="S10" s="19" t="s">
        <v>22</v>
      </c>
      <c r="T10" s="16">
        <v>2.7890695021265377</v>
      </c>
      <c r="U10" s="23">
        <v>1.4036093204939315</v>
      </c>
      <c r="V10" s="16">
        <v>25.004000000000019</v>
      </c>
      <c r="W10" s="23">
        <v>0.20994475138121546</v>
      </c>
    </row>
    <row r="11" spans="1:23" x14ac:dyDescent="0.25">
      <c r="A11" s="13">
        <v>45597</v>
      </c>
      <c r="B11" s="14">
        <f t="shared" si="0"/>
        <v>190703</v>
      </c>
      <c r="C11" s="14">
        <f t="shared" si="1"/>
        <v>2</v>
      </c>
      <c r="D11" s="14">
        <v>7</v>
      </c>
      <c r="E11" s="14">
        <v>19</v>
      </c>
      <c r="F11" s="15">
        <v>3</v>
      </c>
      <c r="G11" s="16">
        <v>3.15E-2</v>
      </c>
      <c r="H11" s="17">
        <v>3.1099999999999999E-2</v>
      </c>
      <c r="I11" s="17">
        <v>3.1199999999999999E-2</v>
      </c>
      <c r="J11" s="18">
        <v>3.1266666666666665E-2</v>
      </c>
      <c r="K11" s="17">
        <v>17.37</v>
      </c>
      <c r="L11" s="19">
        <v>5.9659846046053793E-3</v>
      </c>
      <c r="M11" s="24">
        <v>0.32248231937437233</v>
      </c>
      <c r="N11" s="17">
        <f t="shared" si="2"/>
        <v>1.008294718577204E-2</v>
      </c>
      <c r="O11" s="23">
        <f t="shared" si="3"/>
        <v>322.48231937437231</v>
      </c>
      <c r="P11" s="16">
        <v>1.7304164513750266</v>
      </c>
      <c r="Q11" s="17">
        <v>5.4104354379659166E-2</v>
      </c>
      <c r="R11" s="23">
        <v>1730.4164513750266</v>
      </c>
      <c r="S11" s="19" t="s">
        <v>22</v>
      </c>
      <c r="T11" s="16">
        <v>5.3659265870206427</v>
      </c>
      <c r="U11" s="23">
        <v>1.6991497847083599</v>
      </c>
      <c r="V11" s="16">
        <v>0</v>
      </c>
      <c r="W11" s="23">
        <v>0.50276243093922657</v>
      </c>
    </row>
    <row r="12" spans="1:23" x14ac:dyDescent="0.25">
      <c r="A12" s="13">
        <v>45597</v>
      </c>
      <c r="B12" s="14">
        <f t="shared" si="0"/>
        <v>190704</v>
      </c>
      <c r="C12" s="14">
        <f t="shared" si="1"/>
        <v>2</v>
      </c>
      <c r="D12" s="14">
        <v>7</v>
      </c>
      <c r="E12" s="14">
        <v>19</v>
      </c>
      <c r="F12" s="15">
        <v>4</v>
      </c>
      <c r="G12" s="16">
        <v>3.3099999999999997E-2</v>
      </c>
      <c r="H12" s="17">
        <v>3.2800000000000003E-2</v>
      </c>
      <c r="I12" s="17">
        <v>3.2599999999999997E-2</v>
      </c>
      <c r="J12" s="18">
        <v>3.2833333333333332E-2</v>
      </c>
      <c r="K12" s="17">
        <v>16.45</v>
      </c>
      <c r="L12" s="19">
        <v>7.3759381938313627E-3</v>
      </c>
      <c r="M12" s="24">
        <v>0.35846042459765409</v>
      </c>
      <c r="N12" s="17">
        <f t="shared" si="2"/>
        <v>1.1769450607622975E-2</v>
      </c>
      <c r="O12" s="23">
        <f t="shared" si="3"/>
        <v>358.46042459765408</v>
      </c>
      <c r="P12" s="16">
        <v>3.2067972538549898</v>
      </c>
      <c r="Q12" s="17">
        <v>0.10528984316823883</v>
      </c>
      <c r="R12" s="23">
        <v>3206.7972538549898</v>
      </c>
      <c r="S12" s="19" t="s">
        <v>22</v>
      </c>
      <c r="T12" s="16">
        <v>8.9460287211744163</v>
      </c>
      <c r="U12" s="23">
        <v>3.1739639205216563</v>
      </c>
      <c r="V12" s="16">
        <v>355.06500000000005</v>
      </c>
      <c r="W12" s="23">
        <v>0.65745856353591159</v>
      </c>
    </row>
    <row r="13" spans="1:23" x14ac:dyDescent="0.25">
      <c r="A13" s="13">
        <v>45597</v>
      </c>
      <c r="B13" s="14">
        <f t="shared" si="0"/>
        <v>190705</v>
      </c>
      <c r="C13" s="14">
        <f t="shared" si="1"/>
        <v>2</v>
      </c>
      <c r="D13" s="14">
        <v>7</v>
      </c>
      <c r="E13" s="14">
        <v>19</v>
      </c>
      <c r="F13" s="15">
        <v>5</v>
      </c>
      <c r="G13" s="16">
        <v>2.1600000000000001E-2</v>
      </c>
      <c r="H13" s="17">
        <v>2.1700000000000001E-2</v>
      </c>
      <c r="I13" s="17">
        <v>2.1600000000000001E-2</v>
      </c>
      <c r="J13" s="18">
        <v>2.1633333333333338E-2</v>
      </c>
      <c r="K13" s="17">
        <v>13.580000000000002</v>
      </c>
      <c r="L13" s="19">
        <v>8.6382174479221179E-3</v>
      </c>
      <c r="M13" s="24">
        <v>0.45637025740797615</v>
      </c>
      <c r="N13" s="17">
        <f t="shared" si="2"/>
        <v>9.8728099019258862E-3</v>
      </c>
      <c r="O13" s="23">
        <f t="shared" si="3"/>
        <v>456.37025740797617</v>
      </c>
      <c r="P13" s="16">
        <v>6.404465033835808</v>
      </c>
      <c r="Q13" s="17">
        <v>0.13854992689864801</v>
      </c>
      <c r="R13" s="23">
        <v>6404.4650338358078</v>
      </c>
      <c r="S13" s="19" t="s">
        <v>22</v>
      </c>
      <c r="T13" s="16">
        <v>14.033484719646138</v>
      </c>
      <c r="U13" s="23">
        <v>6.3828317005024751</v>
      </c>
      <c r="V13" s="16">
        <v>585.08299999999997</v>
      </c>
      <c r="W13" s="23">
        <v>0.69613259668508287</v>
      </c>
    </row>
    <row r="14" spans="1:23" x14ac:dyDescent="0.25">
      <c r="A14" s="13">
        <v>45597</v>
      </c>
      <c r="B14" s="14">
        <f t="shared" si="0"/>
        <v>190706</v>
      </c>
      <c r="C14" s="14">
        <f t="shared" si="1"/>
        <v>2</v>
      </c>
      <c r="D14" s="14">
        <v>7</v>
      </c>
      <c r="E14" s="14">
        <v>19</v>
      </c>
      <c r="F14" s="15">
        <v>6</v>
      </c>
      <c r="G14" s="16">
        <v>2.0400000000000001E-2</v>
      </c>
      <c r="H14" s="17">
        <v>2.0199999999999999E-2</v>
      </c>
      <c r="I14" s="17">
        <v>1.9900000000000001E-2</v>
      </c>
      <c r="J14" s="18">
        <v>2.0166666666666666E-2</v>
      </c>
      <c r="K14" s="17">
        <v>13.94</v>
      </c>
      <c r="L14" s="19">
        <v>7.4446759501583812E-3</v>
      </c>
      <c r="M14" s="24">
        <v>0.41184217783053595</v>
      </c>
      <c r="N14" s="17">
        <f t="shared" si="2"/>
        <v>8.3054839195824751E-3</v>
      </c>
      <c r="O14" s="23">
        <f t="shared" si="3"/>
        <v>411.84217783053595</v>
      </c>
      <c r="P14" s="16">
        <v>5.3173105545524146</v>
      </c>
      <c r="Q14" s="17">
        <v>0.10723242951680703</v>
      </c>
      <c r="R14" s="23">
        <v>5317.3105545524149</v>
      </c>
      <c r="S14" s="19" t="s">
        <v>22</v>
      </c>
      <c r="T14" s="16">
        <v>12.911039327157919</v>
      </c>
      <c r="U14" s="23">
        <v>5.2971438878857482</v>
      </c>
      <c r="V14" s="16">
        <v>395.07300000000009</v>
      </c>
      <c r="W14" s="23">
        <v>0.83425414364640882</v>
      </c>
    </row>
    <row r="15" spans="1:23" s="1" customFormat="1" x14ac:dyDescent="0.25">
      <c r="A15" s="25">
        <v>45597</v>
      </c>
      <c r="B15" s="26">
        <f t="shared" si="0"/>
        <v>190707</v>
      </c>
      <c r="C15" s="26">
        <f t="shared" si="1"/>
        <v>2</v>
      </c>
      <c r="D15" s="26">
        <v>7</v>
      </c>
      <c r="E15" s="26">
        <v>19</v>
      </c>
      <c r="F15" s="27">
        <v>7</v>
      </c>
      <c r="G15" s="28">
        <v>2.6200000000000001E-2</v>
      </c>
      <c r="H15" s="29">
        <v>2.5999999999999999E-2</v>
      </c>
      <c r="I15" s="29">
        <v>2.58E-2</v>
      </c>
      <c r="J15" s="30">
        <v>2.5999999999999999E-2</v>
      </c>
      <c r="K15" s="29">
        <v>16.399999999999999</v>
      </c>
      <c r="L15" s="31">
        <v>5.8944298544710613E-3</v>
      </c>
      <c r="M15" s="32">
        <v>0.42057408571931892</v>
      </c>
      <c r="N15" s="29">
        <f t="shared" si="2"/>
        <v>1.0934926228702291E-2</v>
      </c>
      <c r="O15" s="33">
        <f t="shared" si="3"/>
        <v>420.57408571931893</v>
      </c>
      <c r="P15" s="28">
        <v>0.82565550325358716</v>
      </c>
      <c r="Q15" s="17">
        <v>2.1467043084593265E-2</v>
      </c>
      <c r="R15" s="23">
        <v>825.6555032535872</v>
      </c>
      <c r="S15" s="19" t="s">
        <v>22</v>
      </c>
      <c r="T15" s="16">
        <v>1.9631630461526102</v>
      </c>
      <c r="U15" s="33">
        <v>0.79965550325358714</v>
      </c>
      <c r="V15" s="28">
        <v>90.01299999999992</v>
      </c>
      <c r="W15" s="33">
        <v>0.19889502762430938</v>
      </c>
    </row>
    <row r="16" spans="1:23" x14ac:dyDescent="0.25">
      <c r="A16" s="13">
        <v>45598</v>
      </c>
      <c r="B16" s="14">
        <f t="shared" si="0"/>
        <v>230801</v>
      </c>
      <c r="C16" s="14">
        <f t="shared" si="1"/>
        <v>2</v>
      </c>
      <c r="D16" s="14">
        <v>8</v>
      </c>
      <c r="E16" s="14">
        <v>23</v>
      </c>
      <c r="F16" s="15">
        <v>1</v>
      </c>
      <c r="G16" s="16">
        <v>3.1600000000000003E-2</v>
      </c>
      <c r="H16" s="17">
        <v>3.1199999999999999E-2</v>
      </c>
      <c r="I16" s="17">
        <v>3.1099999999999999E-2</v>
      </c>
      <c r="J16" s="18">
        <v>3.1300000000000001E-2</v>
      </c>
      <c r="K16" s="17">
        <v>14.47</v>
      </c>
      <c r="L16" s="19">
        <v>1.0330913950677832E-2</v>
      </c>
      <c r="M16" s="24">
        <v>0.31769688370700883</v>
      </c>
      <c r="N16" s="17">
        <f t="shared" si="2"/>
        <v>9.9439124600293766E-3</v>
      </c>
      <c r="O16" s="23">
        <f t="shared" si="3"/>
        <v>317.69688370700885</v>
      </c>
      <c r="P16" s="16">
        <v>0.32875872436735964</v>
      </c>
      <c r="Q16" s="17">
        <v>1.0290148072698357E-2</v>
      </c>
      <c r="R16" s="23">
        <v>328.75872436735966</v>
      </c>
      <c r="S16" s="19" t="s">
        <v>22</v>
      </c>
      <c r="T16" s="16">
        <v>1.0348188516402081</v>
      </c>
      <c r="U16" s="23">
        <v>0.29745872436735965</v>
      </c>
      <c r="V16" s="16">
        <v>44.992000000000019</v>
      </c>
      <c r="W16" s="23">
        <v>0.35911602209944754</v>
      </c>
    </row>
    <row r="17" spans="1:23" x14ac:dyDescent="0.25">
      <c r="A17" s="13">
        <v>45598</v>
      </c>
      <c r="B17" s="14">
        <f t="shared" si="0"/>
        <v>230802</v>
      </c>
      <c r="C17" s="14">
        <f t="shared" si="1"/>
        <v>2</v>
      </c>
      <c r="D17" s="14">
        <v>8</v>
      </c>
      <c r="E17" s="14">
        <v>23</v>
      </c>
      <c r="F17" s="15">
        <v>2</v>
      </c>
      <c r="G17" s="16">
        <v>3.5799999999999998E-2</v>
      </c>
      <c r="H17" s="17">
        <v>3.5700000000000003E-2</v>
      </c>
      <c r="I17" s="17">
        <v>3.5499999999999997E-2</v>
      </c>
      <c r="J17" s="18">
        <v>3.5666666666666673E-2</v>
      </c>
      <c r="K17" s="17">
        <v>14.43</v>
      </c>
      <c r="L17" s="19">
        <v>1.1870350144014824E-2</v>
      </c>
      <c r="M17" s="24">
        <v>0.42148880384595572</v>
      </c>
      <c r="N17" s="17">
        <f t="shared" si="2"/>
        <v>1.5033100670505756E-2</v>
      </c>
      <c r="O17" s="23">
        <f t="shared" si="3"/>
        <v>421.48880384595572</v>
      </c>
      <c r="P17" s="16"/>
      <c r="Q17" s="17" t="s">
        <v>20</v>
      </c>
      <c r="R17" s="23">
        <v>0</v>
      </c>
      <c r="S17" s="19" t="s">
        <v>23</v>
      </c>
      <c r="T17" s="16"/>
      <c r="U17" s="23"/>
      <c r="V17" s="16"/>
      <c r="W17" s="23"/>
    </row>
    <row r="18" spans="1:23" x14ac:dyDescent="0.25">
      <c r="A18" s="13">
        <v>45598</v>
      </c>
      <c r="B18" s="14">
        <f t="shared" si="0"/>
        <v>230805</v>
      </c>
      <c r="C18" s="14">
        <f t="shared" si="1"/>
        <v>2</v>
      </c>
      <c r="D18" s="14">
        <v>8</v>
      </c>
      <c r="E18" s="14">
        <v>23</v>
      </c>
      <c r="F18" s="15">
        <v>5</v>
      </c>
      <c r="G18" s="16">
        <v>2.6700000000000002E-2</v>
      </c>
      <c r="H18" s="17">
        <v>2.5499999999999998E-2</v>
      </c>
      <c r="I18" s="17">
        <v>2.5399999999999999E-2</v>
      </c>
      <c r="J18" s="18">
        <v>2.5866666666666666E-2</v>
      </c>
      <c r="K18" s="17">
        <v>15.43</v>
      </c>
      <c r="L18" s="19">
        <v>7.0411352789129938E-3</v>
      </c>
      <c r="M18" s="24">
        <v>0.57064908986561669</v>
      </c>
      <c r="N18" s="17">
        <f t="shared" si="2"/>
        <v>1.4760789791190618E-2</v>
      </c>
      <c r="O18" s="23">
        <f t="shared" si="3"/>
        <v>570.6490898656167</v>
      </c>
      <c r="P18" s="16"/>
      <c r="Q18" s="17" t="s">
        <v>20</v>
      </c>
      <c r="R18" s="23">
        <v>0</v>
      </c>
      <c r="S18" s="19" t="s">
        <v>23</v>
      </c>
      <c r="T18" s="16"/>
      <c r="U18" s="23"/>
      <c r="V18" s="16"/>
      <c r="W18" s="23"/>
    </row>
    <row r="19" spans="1:23" x14ac:dyDescent="0.25">
      <c r="A19" s="13">
        <v>45598</v>
      </c>
      <c r="B19" s="14">
        <f t="shared" si="0"/>
        <v>230806</v>
      </c>
      <c r="C19" s="14">
        <f t="shared" si="1"/>
        <v>2</v>
      </c>
      <c r="D19" s="14">
        <v>8</v>
      </c>
      <c r="E19" s="14">
        <v>23</v>
      </c>
      <c r="F19" s="15">
        <v>6</v>
      </c>
      <c r="G19" s="16">
        <v>2.1600000000000001E-2</v>
      </c>
      <c r="H19" s="17">
        <v>2.1399999999999999E-2</v>
      </c>
      <c r="I19" s="17">
        <v>2.1299999999999999E-2</v>
      </c>
      <c r="J19" s="18">
        <v>2.1433333333333332E-2</v>
      </c>
      <c r="K19" s="17">
        <v>14.84</v>
      </c>
      <c r="L19" s="19">
        <v>6.5582507165909878E-3</v>
      </c>
      <c r="M19" s="24">
        <v>0.58436618234961746</v>
      </c>
      <c r="N19" s="17">
        <f t="shared" si="2"/>
        <v>1.25249151750268E-2</v>
      </c>
      <c r="O19" s="23">
        <f t="shared" si="3"/>
        <v>584.36618234961747</v>
      </c>
      <c r="P19" s="16">
        <v>6.0573736312883328</v>
      </c>
      <c r="Q19" s="17">
        <v>0.12982970816394659</v>
      </c>
      <c r="R19" s="23">
        <v>6057.3736312883329</v>
      </c>
      <c r="S19" s="19" t="s">
        <v>22</v>
      </c>
      <c r="T19" s="16">
        <v>10.365715563711895</v>
      </c>
      <c r="U19" s="23">
        <v>6.0359402979549994</v>
      </c>
      <c r="V19" s="16">
        <v>610.10699999999997</v>
      </c>
      <c r="W19" s="23">
        <v>0.64088397790055252</v>
      </c>
    </row>
    <row r="20" spans="1:23" x14ac:dyDescent="0.25">
      <c r="A20" s="13">
        <v>45598</v>
      </c>
      <c r="B20" s="14">
        <f t="shared" si="0"/>
        <v>230807</v>
      </c>
      <c r="C20" s="14">
        <f t="shared" si="1"/>
        <v>2</v>
      </c>
      <c r="D20" s="14">
        <v>8</v>
      </c>
      <c r="E20" s="14">
        <v>23</v>
      </c>
      <c r="F20" s="15">
        <v>7</v>
      </c>
      <c r="G20" s="16">
        <v>2.64E-2</v>
      </c>
      <c r="H20" s="17">
        <v>2.58E-2</v>
      </c>
      <c r="I20" s="17">
        <v>2.6100000000000002E-2</v>
      </c>
      <c r="J20" s="18">
        <v>2.6099999999999998E-2</v>
      </c>
      <c r="K20" s="17">
        <v>15.04</v>
      </c>
      <c r="L20" s="19">
        <v>7.6717951615971414E-3</v>
      </c>
      <c r="M20" s="24">
        <v>0.3648053351288395</v>
      </c>
      <c r="N20" s="17">
        <f t="shared" si="2"/>
        <v>9.5214192468627105E-3</v>
      </c>
      <c r="O20" s="23">
        <f t="shared" si="3"/>
        <v>364.80533512883949</v>
      </c>
      <c r="P20" s="16">
        <v>0.36447936852595081</v>
      </c>
      <c r="Q20" s="17">
        <v>9.5129115185273155E-3</v>
      </c>
      <c r="R20" s="23">
        <v>364.4793685259508</v>
      </c>
      <c r="S20" s="19" t="s">
        <v>23</v>
      </c>
      <c r="T20" s="16">
        <v>0.99910646426600758</v>
      </c>
      <c r="U20" s="23">
        <v>0.3383793685259508</v>
      </c>
      <c r="V20" s="16">
        <v>0</v>
      </c>
      <c r="W20" s="23">
        <v>0.10497237569060773</v>
      </c>
    </row>
    <row r="21" spans="1:23" s="1" customFormat="1" x14ac:dyDescent="0.25">
      <c r="A21" s="25">
        <v>45598</v>
      </c>
      <c r="B21" s="26">
        <f t="shared" si="0"/>
        <v>230808</v>
      </c>
      <c r="C21" s="26">
        <f t="shared" si="1"/>
        <v>2</v>
      </c>
      <c r="D21" s="26">
        <v>8</v>
      </c>
      <c r="E21" s="26">
        <v>23</v>
      </c>
      <c r="F21" s="27">
        <v>8</v>
      </c>
      <c r="G21" s="28">
        <v>3.15E-2</v>
      </c>
      <c r="H21" s="29">
        <v>3.1199999999999999E-2</v>
      </c>
      <c r="I21" s="29">
        <v>3.1099999999999999E-2</v>
      </c>
      <c r="J21" s="30">
        <v>3.1266666666666672E-2</v>
      </c>
      <c r="K21" s="29">
        <v>16.61</v>
      </c>
      <c r="L21" s="19">
        <v>6.8229578177332962E-3</v>
      </c>
      <c r="M21" s="32">
        <v>0.50876746800980954</v>
      </c>
      <c r="N21" s="29">
        <f t="shared" si="2"/>
        <v>1.5907462833106713E-2</v>
      </c>
      <c r="O21" s="33">
        <f t="shared" si="3"/>
        <v>508.76746800980953</v>
      </c>
      <c r="P21" s="28">
        <v>0.39084175496236478</v>
      </c>
      <c r="Q21" s="17">
        <v>1.2220318871823274E-2</v>
      </c>
      <c r="R21" s="23">
        <v>390.8417549623648</v>
      </c>
      <c r="S21" s="19" t="s">
        <v>23</v>
      </c>
      <c r="T21" s="16">
        <v>0.76821294508325155</v>
      </c>
      <c r="U21" s="33">
        <v>0.35957508829569812</v>
      </c>
      <c r="V21" s="28">
        <v>0</v>
      </c>
      <c r="W21" s="33">
        <v>0.18232044198895028</v>
      </c>
    </row>
    <row r="22" spans="1:23" x14ac:dyDescent="0.25">
      <c r="A22" s="13">
        <v>45599</v>
      </c>
      <c r="B22" s="14">
        <f t="shared" si="0"/>
        <v>270901</v>
      </c>
      <c r="C22" s="14">
        <f t="shared" si="1"/>
        <v>2</v>
      </c>
      <c r="D22" s="14">
        <v>9</v>
      </c>
      <c r="E22" s="14">
        <v>27</v>
      </c>
      <c r="F22" s="15">
        <v>1</v>
      </c>
      <c r="G22" s="16">
        <v>1.61E-2</v>
      </c>
      <c r="H22" s="17">
        <v>1.6E-2</v>
      </c>
      <c r="I22" s="17">
        <v>1.5800000000000002E-2</v>
      </c>
      <c r="J22" s="18">
        <v>1.5966666666666667E-2</v>
      </c>
      <c r="K22" s="17">
        <v>12.08</v>
      </c>
      <c r="L22" s="19">
        <v>9.0576066384137708E-3</v>
      </c>
      <c r="M22" s="24">
        <v>0.68779837247358955</v>
      </c>
      <c r="N22" s="17">
        <f t="shared" si="2"/>
        <v>1.0981847347161646E-2</v>
      </c>
      <c r="O22" s="23">
        <f t="shared" si="3"/>
        <v>687.79837247358955</v>
      </c>
      <c r="P22" s="16">
        <v>5.5603436593978479</v>
      </c>
      <c r="Q22" s="17">
        <v>8.878015376171898E-2</v>
      </c>
      <c r="R22" s="23">
        <v>5560.3436593978477</v>
      </c>
      <c r="S22" s="19" t="s">
        <v>22</v>
      </c>
      <c r="T22" s="16">
        <v>8.0842640545959661</v>
      </c>
      <c r="U22" s="23">
        <v>5.5443769927311815</v>
      </c>
      <c r="V22" s="16">
        <v>900.12</v>
      </c>
      <c r="W22" s="23">
        <v>0.18784530386740331</v>
      </c>
    </row>
    <row r="23" spans="1:23" x14ac:dyDescent="0.25">
      <c r="A23" s="13">
        <v>45599</v>
      </c>
      <c r="B23" s="14">
        <f t="shared" si="0"/>
        <v>270902</v>
      </c>
      <c r="C23" s="14">
        <f t="shared" si="1"/>
        <v>2</v>
      </c>
      <c r="D23" s="14">
        <v>9</v>
      </c>
      <c r="E23" s="14">
        <v>27</v>
      </c>
      <c r="F23" s="15">
        <v>2</v>
      </c>
      <c r="G23" s="16">
        <v>1.8100000000000002E-2</v>
      </c>
      <c r="H23" s="17">
        <v>1.7899999999999999E-2</v>
      </c>
      <c r="I23" s="17">
        <v>1.8100000000000002E-2</v>
      </c>
      <c r="J23" s="18">
        <v>1.8033333333333335E-2</v>
      </c>
      <c r="K23" s="17">
        <v>12.84</v>
      </c>
      <c r="L23" s="19">
        <v>8.5188493711024511E-3</v>
      </c>
      <c r="M23" s="24">
        <v>0.26774811204256738</v>
      </c>
      <c r="N23" s="17">
        <f t="shared" si="2"/>
        <v>4.828390953834299E-3</v>
      </c>
      <c r="O23" s="23">
        <f t="shared" si="3"/>
        <v>267.74811204256736</v>
      </c>
      <c r="P23" s="16">
        <v>9.3666761824696785</v>
      </c>
      <c r="Q23" s="17">
        <v>0.16891239382386988</v>
      </c>
      <c r="R23" s="23">
        <v>9366.6761824696787</v>
      </c>
      <c r="S23" s="19" t="s">
        <v>22</v>
      </c>
      <c r="T23" s="16">
        <v>34.983164254695239</v>
      </c>
      <c r="U23" s="23">
        <v>9.3486428491363451</v>
      </c>
      <c r="V23" s="16">
        <v>770.13100000000009</v>
      </c>
      <c r="W23" s="23">
        <v>0.49723756906077349</v>
      </c>
    </row>
    <row r="24" spans="1:23" x14ac:dyDescent="0.25">
      <c r="A24" s="13">
        <v>45599</v>
      </c>
      <c r="B24" s="14">
        <f t="shared" si="0"/>
        <v>270903</v>
      </c>
      <c r="C24" s="14">
        <f t="shared" si="1"/>
        <v>2</v>
      </c>
      <c r="D24" s="14">
        <v>9</v>
      </c>
      <c r="E24" s="14">
        <v>27</v>
      </c>
      <c r="F24" s="15">
        <v>3</v>
      </c>
      <c r="G24" s="16">
        <v>2.7099999999999999E-2</v>
      </c>
      <c r="H24" s="17">
        <v>2.7099999999999999E-2</v>
      </c>
      <c r="I24" s="17">
        <v>2.7099999999999999E-2</v>
      </c>
      <c r="J24" s="18">
        <v>2.7099999999999999E-2</v>
      </c>
      <c r="K24" s="17">
        <v>14.76</v>
      </c>
      <c r="L24" s="19">
        <v>8.4277223307041137E-3</v>
      </c>
      <c r="M24" s="24">
        <v>0.50355504399312367</v>
      </c>
      <c r="N24" s="17">
        <f t="shared" si="2"/>
        <v>1.364634169221365E-2</v>
      </c>
      <c r="O24" s="23">
        <f t="shared" si="3"/>
        <v>503.55504399312366</v>
      </c>
      <c r="P24" s="16">
        <v>4.3140962597479069</v>
      </c>
      <c r="Q24" s="17">
        <v>0.11691200863916827</v>
      </c>
      <c r="R24" s="23">
        <v>4314.0962597479065</v>
      </c>
      <c r="S24" s="19" t="s">
        <v>22</v>
      </c>
      <c r="T24" s="16">
        <v>8.567278416154279</v>
      </c>
      <c r="U24" s="23">
        <v>4.286996259747907</v>
      </c>
      <c r="V24" s="16">
        <v>540.09300000000007</v>
      </c>
      <c r="W24" s="23">
        <v>0.53038674033149169</v>
      </c>
    </row>
    <row r="25" spans="1:23" x14ac:dyDescent="0.25">
      <c r="A25" s="13">
        <v>45599</v>
      </c>
      <c r="B25" s="14">
        <f t="shared" si="0"/>
        <v>270905</v>
      </c>
      <c r="C25" s="14">
        <f t="shared" si="1"/>
        <v>2</v>
      </c>
      <c r="D25" s="14">
        <v>9</v>
      </c>
      <c r="E25" s="14">
        <v>27</v>
      </c>
      <c r="F25" s="15">
        <v>5</v>
      </c>
      <c r="G25" s="16">
        <v>1.8200000000000001E-2</v>
      </c>
      <c r="H25" s="17">
        <v>1.8200000000000001E-2</v>
      </c>
      <c r="I25" s="17">
        <v>1.83E-2</v>
      </c>
      <c r="J25" s="18">
        <v>1.8233333333333334E-2</v>
      </c>
      <c r="K25" s="17">
        <v>16.200000000000003</v>
      </c>
      <c r="L25" s="19">
        <v>4.2886541811163704E-3</v>
      </c>
      <c r="M25" s="24">
        <v>0.46560357280651782</v>
      </c>
      <c r="N25" s="17">
        <f t="shared" si="2"/>
        <v>8.4895051441721756E-3</v>
      </c>
      <c r="O25" s="23">
        <f t="shared" si="3"/>
        <v>465.60357280651783</v>
      </c>
      <c r="P25" s="16">
        <v>4.8998590926622878</v>
      </c>
      <c r="Q25" s="17">
        <v>8.9340764122875713E-2</v>
      </c>
      <c r="R25" s="23">
        <v>4899.8590926622874</v>
      </c>
      <c r="S25" s="19" t="s">
        <v>22</v>
      </c>
      <c r="T25" s="16">
        <v>10.523671592826094</v>
      </c>
      <c r="U25" s="23">
        <v>4.881625759328954</v>
      </c>
      <c r="V25" s="16">
        <v>325.05899999999997</v>
      </c>
      <c r="W25" s="23">
        <v>0.51381215469613262</v>
      </c>
    </row>
    <row r="26" spans="1:23" x14ac:dyDescent="0.25">
      <c r="A26" s="13">
        <v>45599</v>
      </c>
      <c r="B26" s="14">
        <f t="shared" si="0"/>
        <v>270907</v>
      </c>
      <c r="C26" s="14">
        <f t="shared" si="1"/>
        <v>2</v>
      </c>
      <c r="D26" s="14">
        <v>9</v>
      </c>
      <c r="E26" s="14">
        <v>27</v>
      </c>
      <c r="F26" s="15">
        <v>7</v>
      </c>
      <c r="G26" s="16">
        <v>2.12E-2</v>
      </c>
      <c r="H26" s="17">
        <v>2.1000000000000001E-2</v>
      </c>
      <c r="I26" s="17">
        <v>2.1000000000000001E-2</v>
      </c>
      <c r="J26" s="18">
        <v>2.1066666666666668E-2</v>
      </c>
      <c r="K26" s="17">
        <v>12.96</v>
      </c>
      <c r="L26" s="19">
        <v>9.6778930618199675E-3</v>
      </c>
      <c r="M26" s="24">
        <v>0.59002187951515472</v>
      </c>
      <c r="N26" s="17">
        <f t="shared" si="2"/>
        <v>1.2429794261785927E-2</v>
      </c>
      <c r="O26" s="23">
        <f t="shared" si="3"/>
        <v>590.02187951515475</v>
      </c>
      <c r="P26" s="16">
        <v>0.52914011460510035</v>
      </c>
      <c r="Q26" s="17">
        <v>1.1147218414347447E-2</v>
      </c>
      <c r="R26" s="23">
        <v>529.14011460510039</v>
      </c>
      <c r="S26" s="19" t="s">
        <v>23</v>
      </c>
      <c r="T26" s="16">
        <v>0.89681439447621258</v>
      </c>
      <c r="U26" s="23">
        <v>0.50807344793843368</v>
      </c>
      <c r="V26" s="16">
        <v>10.018000000000029</v>
      </c>
      <c r="W26" s="23">
        <v>0.25966850828729282</v>
      </c>
    </row>
    <row r="27" spans="1:23" s="1" customFormat="1" x14ac:dyDescent="0.25">
      <c r="A27" s="25">
        <v>45599</v>
      </c>
      <c r="B27" s="26">
        <f t="shared" si="0"/>
        <v>270908</v>
      </c>
      <c r="C27" s="26">
        <f t="shared" si="1"/>
        <v>2</v>
      </c>
      <c r="D27" s="26">
        <v>9</v>
      </c>
      <c r="E27" s="26">
        <v>27</v>
      </c>
      <c r="F27" s="27">
        <v>8</v>
      </c>
      <c r="G27" s="28">
        <v>2.35E-2</v>
      </c>
      <c r="H27" s="29">
        <v>2.3400000000000001E-2</v>
      </c>
      <c r="I27" s="29">
        <v>2.3300000000000001E-2</v>
      </c>
      <c r="J27" s="30">
        <v>2.3400000000000001E-2</v>
      </c>
      <c r="K27" s="29">
        <v>12.629999999999999</v>
      </c>
      <c r="L27" s="31">
        <v>1.1614641404446372E-2</v>
      </c>
      <c r="M27" s="32">
        <v>0.65705096963813525</v>
      </c>
      <c r="N27" s="29">
        <f t="shared" si="2"/>
        <v>1.5374992689532366E-2</v>
      </c>
      <c r="O27" s="33">
        <f t="shared" si="3"/>
        <v>657.05096963813526</v>
      </c>
      <c r="P27" s="28">
        <v>0.34152372637324141</v>
      </c>
      <c r="Q27" s="17">
        <v>7.9916551971338495E-3</v>
      </c>
      <c r="R27" s="23">
        <v>341.5237263732414</v>
      </c>
      <c r="S27" s="19" t="s">
        <v>23</v>
      </c>
      <c r="T27" s="16">
        <v>0.51978269899111851</v>
      </c>
      <c r="U27" s="33">
        <v>0.31812372637324143</v>
      </c>
      <c r="V27" s="28">
        <v>24.986000000000104</v>
      </c>
      <c r="W27" s="33">
        <v>8.2872928176795577E-2</v>
      </c>
    </row>
    <row r="28" spans="1:23" x14ac:dyDescent="0.25">
      <c r="A28" s="13">
        <v>45602</v>
      </c>
      <c r="B28" s="14">
        <f t="shared" si="0"/>
        <v>271001</v>
      </c>
      <c r="C28" s="14">
        <f t="shared" si="1"/>
        <v>2</v>
      </c>
      <c r="D28" s="14">
        <v>10</v>
      </c>
      <c r="E28" s="14">
        <v>27</v>
      </c>
      <c r="F28" s="15">
        <v>1</v>
      </c>
      <c r="G28" s="16">
        <v>1.47E-2</v>
      </c>
      <c r="H28" s="17">
        <v>1.46E-2</v>
      </c>
      <c r="I28" s="17">
        <v>1.46E-2</v>
      </c>
      <c r="J28" s="18">
        <v>1.4633333333333333E-2</v>
      </c>
      <c r="K28" s="17">
        <v>13.100000000000001</v>
      </c>
      <c r="L28" s="19">
        <v>6.5092264206979738E-3</v>
      </c>
      <c r="M28" s="24">
        <v>0.49187649086513924</v>
      </c>
      <c r="N28" s="17">
        <f t="shared" si="2"/>
        <v>7.1977926496598708E-3</v>
      </c>
      <c r="O28" s="23">
        <f t="shared" si="3"/>
        <v>491.87649086513926</v>
      </c>
      <c r="P28" s="16">
        <v>2.3322306802636326</v>
      </c>
      <c r="Q28" s="17">
        <v>3.412830895452449E-2</v>
      </c>
      <c r="R28" s="23">
        <v>2332.2306802636326</v>
      </c>
      <c r="S28" s="19" t="s">
        <v>22</v>
      </c>
      <c r="T28" s="16">
        <v>4.7414965414622232</v>
      </c>
      <c r="U28" s="23">
        <v>2.3175973469302993</v>
      </c>
      <c r="V28" s="16">
        <v>345.041</v>
      </c>
      <c r="W28" s="23">
        <v>0.37569060773480661</v>
      </c>
    </row>
    <row r="29" spans="1:23" x14ac:dyDescent="0.25">
      <c r="A29" s="13">
        <v>45602</v>
      </c>
      <c r="B29" s="14">
        <f t="shared" si="0"/>
        <v>271003</v>
      </c>
      <c r="C29" s="14">
        <f t="shared" si="1"/>
        <v>2</v>
      </c>
      <c r="D29" s="14">
        <v>10</v>
      </c>
      <c r="E29" s="14">
        <v>27</v>
      </c>
      <c r="F29" s="15">
        <v>3</v>
      </c>
      <c r="G29" s="16">
        <v>2.87E-2</v>
      </c>
      <c r="H29" s="17">
        <v>2.81E-2</v>
      </c>
      <c r="I29" s="17">
        <v>2.8299999999999999E-2</v>
      </c>
      <c r="J29" s="18">
        <v>2.8366666666666669E-2</v>
      </c>
      <c r="K29" s="17">
        <v>15.46</v>
      </c>
      <c r="L29" s="19">
        <v>7.6767931120118671E-3</v>
      </c>
      <c r="M29" s="24">
        <v>0.96889519760135878</v>
      </c>
      <c r="N29" s="17">
        <f t="shared" si="2"/>
        <v>2.7484327105291879E-2</v>
      </c>
      <c r="O29" s="23">
        <f t="shared" si="3"/>
        <v>968.89519760135875</v>
      </c>
      <c r="P29" s="16">
        <v>4.906292817635828</v>
      </c>
      <c r="Q29" s="17">
        <v>0.13917517292693632</v>
      </c>
      <c r="R29" s="23">
        <v>4906.2928176358282</v>
      </c>
      <c r="S29" s="19" t="s">
        <v>22</v>
      </c>
      <c r="T29" s="16">
        <v>5.0638013582708128</v>
      </c>
      <c r="U29" s="23">
        <v>4.8779261509691612</v>
      </c>
      <c r="V29" s="16">
        <v>90.01400000000001</v>
      </c>
      <c r="W29" s="23">
        <v>0.40331491712707185</v>
      </c>
    </row>
    <row r="30" spans="1:23" x14ac:dyDescent="0.25">
      <c r="A30" s="13">
        <v>45602</v>
      </c>
      <c r="B30" s="14">
        <f t="shared" si="0"/>
        <v>271005</v>
      </c>
      <c r="C30" s="14">
        <f t="shared" si="1"/>
        <v>2</v>
      </c>
      <c r="D30" s="14">
        <v>10</v>
      </c>
      <c r="E30" s="14">
        <v>27</v>
      </c>
      <c r="F30" s="15">
        <v>5</v>
      </c>
      <c r="G30" s="16">
        <v>2.5399999999999999E-2</v>
      </c>
      <c r="H30" s="17">
        <v>2.5100000000000001E-2</v>
      </c>
      <c r="I30" s="17">
        <v>2.5100000000000001E-2</v>
      </c>
      <c r="J30" s="18">
        <v>2.52E-2</v>
      </c>
      <c r="K30" s="17">
        <v>15.469999999999999</v>
      </c>
      <c r="L30" s="19">
        <v>6.8065901307328355E-3</v>
      </c>
      <c r="M30" s="24">
        <v>0.26965326363807229</v>
      </c>
      <c r="N30" s="17">
        <f t="shared" si="2"/>
        <v>6.795262243679422E-3</v>
      </c>
      <c r="O30" s="23">
        <f t="shared" si="3"/>
        <v>269.6532636380723</v>
      </c>
      <c r="P30" s="16"/>
      <c r="Q30" s="17" t="s">
        <v>20</v>
      </c>
      <c r="R30" s="23">
        <v>0</v>
      </c>
      <c r="S30" s="19" t="s">
        <v>23</v>
      </c>
      <c r="T30" s="16"/>
      <c r="U30" s="23"/>
      <c r="V30" s="16"/>
      <c r="W30" s="23"/>
    </row>
    <row r="31" spans="1:23" x14ac:dyDescent="0.25">
      <c r="A31" s="13">
        <v>45602</v>
      </c>
      <c r="B31" s="14">
        <f t="shared" si="0"/>
        <v>271006</v>
      </c>
      <c r="C31" s="14">
        <f t="shared" si="1"/>
        <v>2</v>
      </c>
      <c r="D31" s="14">
        <v>10</v>
      </c>
      <c r="E31" s="14">
        <v>27</v>
      </c>
      <c r="F31" s="15">
        <v>6</v>
      </c>
      <c r="G31" s="16">
        <v>4.5699999999999998E-2</v>
      </c>
      <c r="H31" s="17">
        <v>4.53E-2</v>
      </c>
      <c r="I31" s="17">
        <v>4.5400000000000003E-2</v>
      </c>
      <c r="J31" s="18">
        <v>4.5466666666666662E-2</v>
      </c>
      <c r="K31" s="17">
        <v>18.149999999999999</v>
      </c>
      <c r="L31" s="19">
        <v>7.6043697836380491E-3</v>
      </c>
      <c r="M31" s="24">
        <v>0.24587505187171016</v>
      </c>
      <c r="N31" s="17">
        <f t="shared" si="2"/>
        <v>1.1179119025100421E-2</v>
      </c>
      <c r="O31" s="23">
        <f t="shared" si="3"/>
        <v>245.87505187171016</v>
      </c>
      <c r="P31" s="16"/>
      <c r="Q31" s="17" t="s">
        <v>20</v>
      </c>
      <c r="R31" s="23">
        <v>0</v>
      </c>
      <c r="S31" s="19" t="s">
        <v>23</v>
      </c>
      <c r="T31" s="16"/>
      <c r="U31" s="23"/>
      <c r="V31" s="16"/>
      <c r="W31" s="23"/>
    </row>
    <row r="32" spans="1:23" x14ac:dyDescent="0.25">
      <c r="A32" s="13">
        <v>45602</v>
      </c>
      <c r="B32" s="14">
        <f t="shared" si="0"/>
        <v>271007</v>
      </c>
      <c r="C32" s="14">
        <f t="shared" si="1"/>
        <v>2</v>
      </c>
      <c r="D32" s="14">
        <v>10</v>
      </c>
      <c r="E32" s="14">
        <v>27</v>
      </c>
      <c r="F32" s="15">
        <v>7</v>
      </c>
      <c r="G32" s="16">
        <v>2.86E-2</v>
      </c>
      <c r="H32" s="17">
        <v>2.8000000000000001E-2</v>
      </c>
      <c r="I32" s="17">
        <v>2.8299999999999999E-2</v>
      </c>
      <c r="J32" s="18">
        <v>2.8300000000000002E-2</v>
      </c>
      <c r="K32" s="17">
        <v>15.61</v>
      </c>
      <c r="L32" s="19">
        <v>7.4400820726127203E-3</v>
      </c>
      <c r="M32" s="24">
        <v>0.46527015100506014</v>
      </c>
      <c r="N32" s="17">
        <f t="shared" si="2"/>
        <v>1.3167145273443204E-2</v>
      </c>
      <c r="O32" s="23">
        <f t="shared" si="3"/>
        <v>465.27015100506014</v>
      </c>
      <c r="P32" s="16"/>
      <c r="Q32" s="17" t="s">
        <v>20</v>
      </c>
      <c r="R32" s="23">
        <v>0</v>
      </c>
      <c r="S32" s="19" t="s">
        <v>23</v>
      </c>
      <c r="T32" s="16"/>
      <c r="U32" s="23"/>
      <c r="V32" s="16"/>
      <c r="W32" s="23"/>
    </row>
    <row r="33" spans="1:23" s="1" customFormat="1" x14ac:dyDescent="0.25">
      <c r="A33" s="25">
        <v>45602</v>
      </c>
      <c r="B33" s="26">
        <f t="shared" si="0"/>
        <v>271008</v>
      </c>
      <c r="C33" s="26">
        <f t="shared" si="1"/>
        <v>2</v>
      </c>
      <c r="D33" s="26">
        <v>10</v>
      </c>
      <c r="E33" s="26">
        <v>27</v>
      </c>
      <c r="F33" s="27">
        <v>8</v>
      </c>
      <c r="G33" s="28">
        <v>1.41E-2</v>
      </c>
      <c r="H33" s="29">
        <v>1.38E-2</v>
      </c>
      <c r="I33" s="29">
        <v>1.4E-2</v>
      </c>
      <c r="J33" s="30">
        <v>1.3966666666666667E-2</v>
      </c>
      <c r="K33" s="29">
        <v>12.96</v>
      </c>
      <c r="L33" s="31">
        <v>6.416198090035706E-3</v>
      </c>
      <c r="M33" s="32">
        <v>1.0825366057669805</v>
      </c>
      <c r="N33" s="29">
        <f t="shared" si="2"/>
        <v>1.5119427927212162E-2</v>
      </c>
      <c r="O33" s="33">
        <f t="shared" si="3"/>
        <v>1082.5366057669805</v>
      </c>
      <c r="P33" s="28">
        <v>1.4017949808770129</v>
      </c>
      <c r="Q33" s="17">
        <v>1.9578403232915615E-2</v>
      </c>
      <c r="R33" s="23">
        <v>1401.7949808770129</v>
      </c>
      <c r="S33" s="19" t="s">
        <v>22</v>
      </c>
      <c r="T33" s="16">
        <v>1.2949169325168794</v>
      </c>
      <c r="U33" s="33">
        <v>1.3878283142103462</v>
      </c>
      <c r="V33" s="28">
        <v>25.010999999999967</v>
      </c>
      <c r="W33" s="33">
        <v>0.13259668508287292</v>
      </c>
    </row>
    <row r="34" spans="1:23" x14ac:dyDescent="0.25">
      <c r="A34" s="13">
        <v>45603</v>
      </c>
      <c r="B34" s="14">
        <f t="shared" si="0"/>
        <v>231101</v>
      </c>
      <c r="C34" s="14">
        <f t="shared" si="1"/>
        <v>2</v>
      </c>
      <c r="D34" s="14">
        <v>11</v>
      </c>
      <c r="E34" s="14">
        <v>23</v>
      </c>
      <c r="F34" s="15">
        <v>1</v>
      </c>
      <c r="G34" s="16">
        <v>2.7300000000000001E-2</v>
      </c>
      <c r="H34" s="17">
        <v>2.7099999999999999E-2</v>
      </c>
      <c r="I34" s="17">
        <v>2.7E-2</v>
      </c>
      <c r="J34" s="18">
        <v>2.7133333333333332E-2</v>
      </c>
      <c r="K34" s="17">
        <v>16.82</v>
      </c>
      <c r="L34" s="19">
        <v>5.7019732531076511E-3</v>
      </c>
      <c r="M34" s="24">
        <v>0.78470404278868311</v>
      </c>
      <c r="N34" s="17">
        <f t="shared" si="2"/>
        <v>2.1291636360999601E-2</v>
      </c>
      <c r="O34" s="23">
        <f t="shared" si="3"/>
        <v>784.70404278868307</v>
      </c>
      <c r="P34" s="16">
        <v>7.1425550303169327</v>
      </c>
      <c r="Q34" s="17">
        <v>0.1938013264892661</v>
      </c>
      <c r="R34" s="23">
        <v>7142.555030316933</v>
      </c>
      <c r="S34" s="19" t="s">
        <v>22</v>
      </c>
      <c r="T34" s="16">
        <v>9.1022278984745686</v>
      </c>
      <c r="U34" s="23">
        <v>7.1154216969835993</v>
      </c>
      <c r="V34" s="16">
        <v>0</v>
      </c>
      <c r="W34" s="23">
        <v>0.24861878453038674</v>
      </c>
    </row>
    <row r="35" spans="1:23" x14ac:dyDescent="0.25">
      <c r="A35" s="13">
        <v>45603</v>
      </c>
      <c r="B35" s="14">
        <f t="shared" si="0"/>
        <v>231102</v>
      </c>
      <c r="C35" s="14">
        <f t="shared" si="1"/>
        <v>2</v>
      </c>
      <c r="D35" s="14">
        <v>11</v>
      </c>
      <c r="E35" s="14">
        <v>23</v>
      </c>
      <c r="F35" s="15">
        <v>2</v>
      </c>
      <c r="G35" s="16">
        <v>2.9499999999999998E-2</v>
      </c>
      <c r="H35" s="17">
        <v>2.93E-2</v>
      </c>
      <c r="I35" s="17">
        <v>2.93E-2</v>
      </c>
      <c r="J35" s="18">
        <v>2.9366666666666666E-2</v>
      </c>
      <c r="K35" s="17">
        <v>14.770000000000001</v>
      </c>
      <c r="L35" s="19">
        <v>9.1140869551256977E-3</v>
      </c>
      <c r="M35" s="24">
        <v>0.42401380059868987</v>
      </c>
      <c r="N35" s="17">
        <f t="shared" si="2"/>
        <v>1.2451871944248192E-2</v>
      </c>
      <c r="O35" s="23">
        <f t="shared" si="3"/>
        <v>424.0138005986899</v>
      </c>
      <c r="P35" s="16"/>
      <c r="Q35" s="17" t="s">
        <v>20</v>
      </c>
      <c r="R35" s="23">
        <v>0</v>
      </c>
      <c r="S35" s="19" t="s">
        <v>23</v>
      </c>
      <c r="T35" s="16"/>
      <c r="U35" s="23"/>
      <c r="V35" s="16"/>
      <c r="W35" s="23"/>
    </row>
    <row r="36" spans="1:23" x14ac:dyDescent="0.25">
      <c r="A36" s="13">
        <v>45603</v>
      </c>
      <c r="B36" s="14">
        <f t="shared" si="0"/>
        <v>231105</v>
      </c>
      <c r="C36" s="14">
        <f t="shared" si="1"/>
        <v>2</v>
      </c>
      <c r="D36" s="14">
        <v>11</v>
      </c>
      <c r="E36" s="14">
        <v>23</v>
      </c>
      <c r="F36" s="15">
        <v>5</v>
      </c>
      <c r="G36" s="16">
        <v>2.52E-2</v>
      </c>
      <c r="H36" s="17">
        <v>2.5000000000000001E-2</v>
      </c>
      <c r="I36" s="17">
        <v>2.4799999999999999E-2</v>
      </c>
      <c r="J36" s="18">
        <v>2.4999999999999998E-2</v>
      </c>
      <c r="K36" s="17">
        <v>13.879999999999999</v>
      </c>
      <c r="L36" s="19">
        <v>9.3491388608418057E-3</v>
      </c>
      <c r="M36" s="24">
        <v>0.56033539744286942</v>
      </c>
      <c r="N36" s="17">
        <f t="shared" si="2"/>
        <v>1.4008384936071734E-2</v>
      </c>
      <c r="O36" s="23">
        <f t="shared" si="3"/>
        <v>560.33539744286941</v>
      </c>
      <c r="P36" s="16"/>
      <c r="Q36" s="17" t="s">
        <v>20</v>
      </c>
      <c r="R36" s="23">
        <v>0</v>
      </c>
      <c r="S36" s="19" t="s">
        <v>23</v>
      </c>
      <c r="T36" s="16"/>
      <c r="U36" s="23"/>
      <c r="V36" s="16"/>
      <c r="W36" s="23"/>
    </row>
    <row r="37" spans="1:23" x14ac:dyDescent="0.25">
      <c r="A37" s="13">
        <v>45603</v>
      </c>
      <c r="B37" s="14">
        <f t="shared" si="0"/>
        <v>231106</v>
      </c>
      <c r="C37" s="14">
        <f t="shared" si="1"/>
        <v>2</v>
      </c>
      <c r="D37" s="14">
        <v>11</v>
      </c>
      <c r="E37" s="14">
        <v>23</v>
      </c>
      <c r="F37" s="15">
        <v>6</v>
      </c>
      <c r="G37" s="16">
        <v>6.7199999999999996E-2</v>
      </c>
      <c r="H37" s="17">
        <v>6.6799999999999998E-2</v>
      </c>
      <c r="I37" s="17">
        <v>6.6299999999999998E-2</v>
      </c>
      <c r="J37" s="18">
        <v>6.6766666666666669E-2</v>
      </c>
      <c r="K37" s="17">
        <v>19.02</v>
      </c>
      <c r="L37" s="19">
        <v>9.7034943376606061E-3</v>
      </c>
      <c r="M37" s="24">
        <v>0.66993803377946681</v>
      </c>
      <c r="N37" s="17">
        <f t="shared" si="2"/>
        <v>4.4729529388675734E-2</v>
      </c>
      <c r="O37" s="23">
        <f t="shared" si="3"/>
        <v>669.93803377946676</v>
      </c>
      <c r="P37" s="16">
        <v>0.99051433143842182</v>
      </c>
      <c r="Q37" s="17">
        <v>6.6133340195705298E-2</v>
      </c>
      <c r="R37" s="23">
        <v>990.51433143842178</v>
      </c>
      <c r="S37" s="19" t="s">
        <v>22</v>
      </c>
      <c r="T37" s="16">
        <v>1.4785163425495018</v>
      </c>
      <c r="U37" s="23">
        <v>0.92374766477175518</v>
      </c>
      <c r="V37" s="16">
        <v>85.026000000000067</v>
      </c>
      <c r="W37" s="23">
        <v>0.37016574585635359</v>
      </c>
    </row>
    <row r="38" spans="1:23" s="1" customFormat="1" x14ac:dyDescent="0.25">
      <c r="A38" s="25">
        <v>45603</v>
      </c>
      <c r="B38" s="26">
        <f t="shared" si="0"/>
        <v>231107</v>
      </c>
      <c r="C38" s="26">
        <f t="shared" si="1"/>
        <v>2</v>
      </c>
      <c r="D38" s="26">
        <v>11</v>
      </c>
      <c r="E38" s="26">
        <v>23</v>
      </c>
      <c r="F38" s="27">
        <v>7</v>
      </c>
      <c r="G38" s="28">
        <v>2.6800000000000001E-2</v>
      </c>
      <c r="H38" s="29">
        <v>2.64E-2</v>
      </c>
      <c r="I38" s="29">
        <v>2.64E-2</v>
      </c>
      <c r="J38" s="30">
        <v>2.6533333333333336E-2</v>
      </c>
      <c r="K38" s="29">
        <v>14.81</v>
      </c>
      <c r="L38" s="31">
        <v>8.1682051620133519E-3</v>
      </c>
      <c r="M38" s="32">
        <v>0.76415618766470406</v>
      </c>
      <c r="N38" s="29">
        <f t="shared" si="2"/>
        <v>2.0275610846036816E-2</v>
      </c>
      <c r="O38" s="33">
        <f t="shared" si="3"/>
        <v>764.15618766470402</v>
      </c>
      <c r="P38" s="28">
        <v>0.35177244146778086</v>
      </c>
      <c r="Q38" s="17">
        <v>9.3336954469451193E-3</v>
      </c>
      <c r="R38" s="23">
        <v>351.77244146778088</v>
      </c>
      <c r="S38" s="19" t="s">
        <v>23</v>
      </c>
      <c r="T38" s="16">
        <v>0.46034102340100574</v>
      </c>
      <c r="U38" s="33">
        <v>0.32523910813444751</v>
      </c>
      <c r="V38" s="28">
        <v>140.04000000000019</v>
      </c>
      <c r="W38" s="33">
        <v>0.22651933701657459</v>
      </c>
    </row>
    <row r="39" spans="1:23" x14ac:dyDescent="0.25">
      <c r="A39" s="13">
        <v>45605</v>
      </c>
      <c r="B39" s="14">
        <f t="shared" si="0"/>
        <v>191201</v>
      </c>
      <c r="C39" s="14">
        <f t="shared" si="1"/>
        <v>2</v>
      </c>
      <c r="D39" s="14">
        <v>12</v>
      </c>
      <c r="E39" s="14">
        <v>19</v>
      </c>
      <c r="F39" s="15">
        <v>1</v>
      </c>
      <c r="G39" s="16">
        <v>1.8800000000000001E-2</v>
      </c>
      <c r="H39" s="17">
        <v>1.8599999999999998E-2</v>
      </c>
      <c r="I39" s="17">
        <v>1.84E-2</v>
      </c>
      <c r="J39" s="18">
        <v>1.8600000000000002E-2</v>
      </c>
      <c r="K39" s="17">
        <v>13.120000000000001</v>
      </c>
      <c r="L39" s="19">
        <v>8.2359070983444825E-3</v>
      </c>
      <c r="M39" s="24">
        <v>0.57914396050854544</v>
      </c>
      <c r="N39" s="17">
        <f t="shared" si="2"/>
        <v>1.0772077665458946E-2</v>
      </c>
      <c r="O39" s="23">
        <f t="shared" si="3"/>
        <v>579.14396050854543</v>
      </c>
      <c r="P39" s="16">
        <v>1.9164334713088862</v>
      </c>
      <c r="Q39" s="17">
        <v>3.5645662566345285E-2</v>
      </c>
      <c r="R39" s="23">
        <v>1916.4334713088863</v>
      </c>
      <c r="S39" s="19" t="s">
        <v>22</v>
      </c>
      <c r="T39" s="16">
        <v>3.3090796105791536</v>
      </c>
      <c r="U39" s="23">
        <v>1.8978334713088862</v>
      </c>
      <c r="V39" s="16">
        <v>205.04899999999998</v>
      </c>
      <c r="W39" s="23">
        <v>0.46961325966850831</v>
      </c>
    </row>
    <row r="40" spans="1:23" x14ac:dyDescent="0.25">
      <c r="A40" s="13">
        <v>45605</v>
      </c>
      <c r="B40" s="14">
        <f t="shared" si="0"/>
        <v>191202</v>
      </c>
      <c r="C40" s="14">
        <f t="shared" si="1"/>
        <v>2</v>
      </c>
      <c r="D40" s="14">
        <v>12</v>
      </c>
      <c r="E40" s="14">
        <v>19</v>
      </c>
      <c r="F40" s="15">
        <v>2</v>
      </c>
      <c r="G40" s="16">
        <v>1.4999999999999999E-2</v>
      </c>
      <c r="H40" s="17">
        <v>1.4800000000000001E-2</v>
      </c>
      <c r="I40" s="17">
        <v>1.4800000000000001E-2</v>
      </c>
      <c r="J40" s="18">
        <v>1.4866666666666667E-2</v>
      </c>
      <c r="K40" s="17">
        <v>12.61</v>
      </c>
      <c r="L40" s="19">
        <v>7.4142690936483931E-3</v>
      </c>
      <c r="M40" s="24">
        <v>0.24944961304746716</v>
      </c>
      <c r="N40" s="17">
        <f t="shared" si="2"/>
        <v>3.7084842473056783E-3</v>
      </c>
      <c r="O40" s="23">
        <f t="shared" si="3"/>
        <v>249.44961304746715</v>
      </c>
      <c r="P40" s="16">
        <v>0.69785460510795727</v>
      </c>
      <c r="Q40" s="17">
        <v>1.0374771795938298E-2</v>
      </c>
      <c r="R40" s="23">
        <v>697.85460510795724</v>
      </c>
      <c r="S40" s="19" t="s">
        <v>22</v>
      </c>
      <c r="T40" s="16">
        <v>2.7975774208764328</v>
      </c>
      <c r="U40" s="23">
        <v>0.68298793844129058</v>
      </c>
      <c r="V40" s="16">
        <v>195.02900000000005</v>
      </c>
      <c r="W40" s="23">
        <v>4.4198895027624308E-2</v>
      </c>
    </row>
    <row r="41" spans="1:23" x14ac:dyDescent="0.25">
      <c r="A41" s="13">
        <v>45605</v>
      </c>
      <c r="B41" s="14">
        <f t="shared" si="0"/>
        <v>191203</v>
      </c>
      <c r="C41" s="14">
        <f t="shared" si="1"/>
        <v>2</v>
      </c>
      <c r="D41" s="14">
        <v>12</v>
      </c>
      <c r="E41" s="14">
        <v>19</v>
      </c>
      <c r="F41" s="15">
        <v>3</v>
      </c>
      <c r="G41" s="16">
        <v>3.6400000000000002E-2</v>
      </c>
      <c r="H41" s="17">
        <v>3.6200000000000003E-2</v>
      </c>
      <c r="I41" s="17">
        <v>3.5900000000000001E-2</v>
      </c>
      <c r="J41" s="18">
        <v>3.6166666666666666E-2</v>
      </c>
      <c r="K41" s="17">
        <v>16.95</v>
      </c>
      <c r="L41" s="19">
        <v>7.4267597636671579E-3</v>
      </c>
      <c r="M41" s="24">
        <v>0.37913047288361201</v>
      </c>
      <c r="N41" s="17">
        <f t="shared" si="2"/>
        <v>1.3711885435957302E-2</v>
      </c>
      <c r="O41" s="23">
        <f t="shared" si="3"/>
        <v>379.13047288361201</v>
      </c>
      <c r="P41" s="16">
        <v>0.8208827016833774</v>
      </c>
      <c r="Q41" s="17">
        <v>2.9688591044215482E-2</v>
      </c>
      <c r="R41" s="23">
        <v>820.88270168337738</v>
      </c>
      <c r="S41" s="19" t="s">
        <v>22</v>
      </c>
      <c r="T41" s="16">
        <v>2.1651720460237902</v>
      </c>
      <c r="U41" s="23">
        <v>0.78471603501671072</v>
      </c>
      <c r="V41" s="16">
        <v>680.11099999999999</v>
      </c>
      <c r="W41" s="23">
        <v>0.53038674033149169</v>
      </c>
    </row>
    <row r="42" spans="1:23" x14ac:dyDescent="0.25">
      <c r="A42" s="13">
        <v>45605</v>
      </c>
      <c r="B42" s="14">
        <f t="shared" si="0"/>
        <v>191205</v>
      </c>
      <c r="C42" s="14">
        <f t="shared" si="1"/>
        <v>2</v>
      </c>
      <c r="D42" s="14">
        <v>12</v>
      </c>
      <c r="E42" s="14">
        <v>19</v>
      </c>
      <c r="F42" s="15">
        <v>5</v>
      </c>
      <c r="G42" s="16">
        <v>4.4499999999999998E-2</v>
      </c>
      <c r="H42" s="17">
        <v>4.3999999999999997E-2</v>
      </c>
      <c r="I42" s="17">
        <v>4.3700000000000003E-2</v>
      </c>
      <c r="J42" s="18">
        <v>4.4066666666666664E-2</v>
      </c>
      <c r="K42" s="17">
        <v>16.82</v>
      </c>
      <c r="L42" s="19">
        <v>9.2604528754401897E-3</v>
      </c>
      <c r="M42" s="24">
        <v>0.35116507791233881</v>
      </c>
      <c r="N42" s="17">
        <f t="shared" si="2"/>
        <v>1.5474674433337063E-2</v>
      </c>
      <c r="O42" s="23">
        <f t="shared" si="3"/>
        <v>351.1650779123388</v>
      </c>
      <c r="P42" s="16">
        <v>4.4237866412436473</v>
      </c>
      <c r="Q42" s="17">
        <v>0.19494153132413672</v>
      </c>
      <c r="R42" s="23">
        <v>4423.786641243647</v>
      </c>
      <c r="S42" s="19" t="s">
        <v>22</v>
      </c>
      <c r="T42" s="16">
        <v>12.597456066938284</v>
      </c>
      <c r="U42" s="23">
        <v>4.3797199745769806</v>
      </c>
      <c r="V42" s="16">
        <v>590.07899999999995</v>
      </c>
      <c r="W42" s="23">
        <v>0.68508287292817682</v>
      </c>
    </row>
    <row r="43" spans="1:23" x14ac:dyDescent="0.25">
      <c r="A43" s="13">
        <v>45605</v>
      </c>
      <c r="B43" s="14">
        <f t="shared" si="0"/>
        <v>191206</v>
      </c>
      <c r="C43" s="14">
        <f t="shared" si="1"/>
        <v>2</v>
      </c>
      <c r="D43" s="14">
        <v>12</v>
      </c>
      <c r="E43" s="14">
        <v>19</v>
      </c>
      <c r="F43" s="15">
        <v>6</v>
      </c>
      <c r="G43" s="16">
        <v>5.8799999999999998E-2</v>
      </c>
      <c r="H43" s="17">
        <v>5.8500000000000003E-2</v>
      </c>
      <c r="I43" s="17">
        <v>5.8299999999999998E-2</v>
      </c>
      <c r="J43" s="18">
        <v>5.8533333333333333E-2</v>
      </c>
      <c r="K43" s="17">
        <v>18.91</v>
      </c>
      <c r="L43" s="19">
        <v>8.6562276679108176E-3</v>
      </c>
      <c r="M43" s="24">
        <v>0.53117047596415856</v>
      </c>
      <c r="N43" s="17">
        <f t="shared" si="2"/>
        <v>3.1091178526435413E-2</v>
      </c>
      <c r="O43" s="23">
        <f t="shared" si="3"/>
        <v>531.17047596415853</v>
      </c>
      <c r="P43" s="16">
        <v>2.2821906750816146</v>
      </c>
      <c r="Q43" s="17">
        <v>0.13358422751477717</v>
      </c>
      <c r="R43" s="23">
        <v>2282.1906750816147</v>
      </c>
      <c r="S43" s="19" t="s">
        <v>22</v>
      </c>
      <c r="T43" s="16">
        <v>4.2965314872576021</v>
      </c>
      <c r="U43" s="23">
        <v>2.223657341748281</v>
      </c>
      <c r="V43" s="16">
        <v>415.06600000000003</v>
      </c>
      <c r="W43" s="23">
        <v>0.85635359116022103</v>
      </c>
    </row>
    <row r="44" spans="1:23" x14ac:dyDescent="0.25">
      <c r="A44" s="13">
        <v>45605</v>
      </c>
      <c r="B44" s="14">
        <f t="shared" si="0"/>
        <v>191207</v>
      </c>
      <c r="C44" s="14">
        <f t="shared" si="1"/>
        <v>2</v>
      </c>
      <c r="D44" s="14">
        <v>12</v>
      </c>
      <c r="E44" s="14">
        <v>19</v>
      </c>
      <c r="F44" s="15">
        <v>7</v>
      </c>
      <c r="G44" s="16">
        <v>4.3400000000000001E-2</v>
      </c>
      <c r="H44" s="17">
        <v>4.3200000000000002E-2</v>
      </c>
      <c r="I44" s="17">
        <v>4.3099999999999999E-2</v>
      </c>
      <c r="J44" s="18">
        <v>4.3233333333333339E-2</v>
      </c>
      <c r="K44" s="17">
        <v>17.490000000000002</v>
      </c>
      <c r="L44" s="19">
        <v>8.0807057542766157E-3</v>
      </c>
      <c r="M44" s="24">
        <v>0.70228432879358305</v>
      </c>
      <c r="N44" s="17">
        <f t="shared" si="2"/>
        <v>3.0362092481509246E-2</v>
      </c>
      <c r="O44" s="23">
        <f t="shared" si="3"/>
        <v>702.28432879358309</v>
      </c>
      <c r="P44" s="16">
        <v>3.8250579746441784</v>
      </c>
      <c r="Q44" s="17">
        <v>0.16537000643711666</v>
      </c>
      <c r="R44" s="23">
        <v>3825.0579746441786</v>
      </c>
      <c r="S44" s="19" t="s">
        <v>22</v>
      </c>
      <c r="T44" s="16">
        <v>5.4465945170883172</v>
      </c>
      <c r="U44" s="23">
        <v>3.7818246413108452</v>
      </c>
      <c r="V44" s="16">
        <v>415.06200000000013</v>
      </c>
      <c r="W44" s="23">
        <v>0.81767955801104975</v>
      </c>
    </row>
    <row r="45" spans="1:23" s="1" customFormat="1" x14ac:dyDescent="0.25">
      <c r="A45" s="25">
        <v>45605</v>
      </c>
      <c r="B45" s="26">
        <f t="shared" si="0"/>
        <v>191208</v>
      </c>
      <c r="C45" s="26">
        <f t="shared" si="1"/>
        <v>2</v>
      </c>
      <c r="D45" s="26">
        <v>12</v>
      </c>
      <c r="E45" s="26">
        <v>19</v>
      </c>
      <c r="F45" s="27">
        <v>8</v>
      </c>
      <c r="G45" s="28">
        <v>2.76E-2</v>
      </c>
      <c r="H45" s="29">
        <v>2.7E-2</v>
      </c>
      <c r="I45" s="29">
        <v>2.7E-2</v>
      </c>
      <c r="J45" s="30">
        <v>2.7199999999999998E-2</v>
      </c>
      <c r="K45" s="29">
        <v>15.72</v>
      </c>
      <c r="L45" s="31">
        <v>7.001825433552618E-3</v>
      </c>
      <c r="M45" s="32">
        <v>0.29444501205884283</v>
      </c>
      <c r="N45" s="29">
        <f t="shared" si="2"/>
        <v>8.008904328000525E-3</v>
      </c>
      <c r="O45" s="33">
        <f t="shared" si="3"/>
        <v>294.44501205884285</v>
      </c>
      <c r="P45" s="28">
        <v>0.89526602829006552</v>
      </c>
      <c r="Q45" s="17">
        <v>2.4351235969489782E-2</v>
      </c>
      <c r="R45" s="23">
        <v>895.26602829006549</v>
      </c>
      <c r="S45" s="19" t="s">
        <v>22</v>
      </c>
      <c r="T45" s="16">
        <v>3.0405202724614426</v>
      </c>
      <c r="U45" s="33">
        <v>0.86806602829006552</v>
      </c>
      <c r="V45" s="28">
        <v>895.14100000000008</v>
      </c>
      <c r="W45" s="33">
        <v>0.63535911602209949</v>
      </c>
    </row>
    <row r="46" spans="1:23" x14ac:dyDescent="0.25">
      <c r="A46" s="13">
        <v>45606</v>
      </c>
      <c r="B46" s="14">
        <f t="shared" si="0"/>
        <v>151301</v>
      </c>
      <c r="C46" s="14">
        <f t="shared" si="1"/>
        <v>2</v>
      </c>
      <c r="D46" s="14">
        <v>13</v>
      </c>
      <c r="E46" s="14">
        <v>15</v>
      </c>
      <c r="F46" s="15">
        <v>1</v>
      </c>
      <c r="G46" s="16">
        <v>2.07E-2</v>
      </c>
      <c r="H46" s="17">
        <v>2.0400000000000001E-2</v>
      </c>
      <c r="I46" s="17">
        <v>2.0199999999999999E-2</v>
      </c>
      <c r="J46" s="18">
        <v>2.0433333333333331E-2</v>
      </c>
      <c r="K46" s="17">
        <v>14.15</v>
      </c>
      <c r="L46" s="19">
        <v>7.2122355163743686E-3</v>
      </c>
      <c r="M46" s="24">
        <v>0.19263577833603091</v>
      </c>
      <c r="N46" s="17">
        <f t="shared" si="2"/>
        <v>3.936191070666231E-3</v>
      </c>
      <c r="O46" s="23">
        <f t="shared" si="3"/>
        <v>192.63577833603091</v>
      </c>
      <c r="P46" s="16">
        <v>1.1671492443434059</v>
      </c>
      <c r="Q46" s="17">
        <v>2.3848749559416925E-2</v>
      </c>
      <c r="R46" s="23">
        <v>1167.1492443434061</v>
      </c>
      <c r="S46" s="19" t="s">
        <v>22</v>
      </c>
      <c r="T46" s="16">
        <v>6.0588394036929563</v>
      </c>
      <c r="U46" s="23">
        <v>1.1467159110100726</v>
      </c>
      <c r="V46" s="16">
        <v>305.05099999999993</v>
      </c>
      <c r="W46" s="23">
        <v>0.52486187845303867</v>
      </c>
    </row>
    <row r="47" spans="1:23" x14ac:dyDescent="0.25">
      <c r="A47" s="13">
        <v>45606</v>
      </c>
      <c r="B47" s="14">
        <f t="shared" si="0"/>
        <v>151302</v>
      </c>
      <c r="C47" s="14">
        <f t="shared" si="1"/>
        <v>2</v>
      </c>
      <c r="D47" s="14">
        <v>13</v>
      </c>
      <c r="E47" s="14">
        <v>15</v>
      </c>
      <c r="F47" s="15">
        <v>2</v>
      </c>
      <c r="G47" s="16">
        <v>9.7000000000000003E-3</v>
      </c>
      <c r="H47" s="17">
        <v>9.4999999999999998E-3</v>
      </c>
      <c r="I47" s="17">
        <v>9.4000000000000004E-3</v>
      </c>
      <c r="J47" s="18">
        <v>9.5333333333333329E-3</v>
      </c>
      <c r="K47" s="17">
        <v>11.49</v>
      </c>
      <c r="L47" s="19">
        <v>6.2847020384538951E-3</v>
      </c>
      <c r="M47" s="24">
        <v>0.69151315017621018</v>
      </c>
      <c r="N47" s="17">
        <f t="shared" si="2"/>
        <v>6.5924253650132035E-3</v>
      </c>
      <c r="O47" s="23">
        <f t="shared" si="3"/>
        <v>691.51315017621016</v>
      </c>
      <c r="P47" s="16">
        <v>4.0605305774859781</v>
      </c>
      <c r="Q47" s="17">
        <v>3.8710391505366322E-2</v>
      </c>
      <c r="R47" s="23">
        <v>4060.530577485978</v>
      </c>
      <c r="S47" s="19" t="s">
        <v>22</v>
      </c>
      <c r="T47" s="16">
        <v>5.8719499064497631</v>
      </c>
      <c r="U47" s="23">
        <v>4.0509972441526445</v>
      </c>
      <c r="V47" s="16">
        <v>443.78500000000003</v>
      </c>
      <c r="W47" s="23">
        <v>0.74033149171270718</v>
      </c>
    </row>
    <row r="48" spans="1:23" x14ac:dyDescent="0.25">
      <c r="A48" s="13">
        <v>45606</v>
      </c>
      <c r="B48" s="14">
        <f t="shared" si="0"/>
        <v>151303</v>
      </c>
      <c r="C48" s="14">
        <f t="shared" si="1"/>
        <v>2</v>
      </c>
      <c r="D48" s="14">
        <v>13</v>
      </c>
      <c r="E48" s="14">
        <v>15</v>
      </c>
      <c r="F48" s="15">
        <v>3</v>
      </c>
      <c r="G48" s="16">
        <v>1.7500000000000002E-2</v>
      </c>
      <c r="H48" s="17">
        <v>1.7299999999999999E-2</v>
      </c>
      <c r="I48" s="17">
        <v>1.6899999999999998E-2</v>
      </c>
      <c r="J48" s="18">
        <v>1.7233333333333333E-2</v>
      </c>
      <c r="K48" s="17">
        <v>13.69</v>
      </c>
      <c r="L48" s="19">
        <v>6.7167462878670991E-3</v>
      </c>
      <c r="M48" s="24">
        <v>0.19155656449808856</v>
      </c>
      <c r="N48" s="17">
        <f t="shared" si="2"/>
        <v>3.301158128183726E-3</v>
      </c>
      <c r="O48" s="23">
        <f t="shared" si="3"/>
        <v>191.55656449808856</v>
      </c>
      <c r="P48" s="16">
        <v>0.82797700291082055</v>
      </c>
      <c r="Q48" s="17">
        <v>1.4268803683496475E-2</v>
      </c>
      <c r="R48" s="23">
        <v>827.9770029108206</v>
      </c>
      <c r="S48" s="19" t="s">
        <v>22</v>
      </c>
      <c r="T48" s="16">
        <v>4.3223629797301077</v>
      </c>
      <c r="U48" s="23">
        <v>0.81074366957748722</v>
      </c>
      <c r="V48" s="16">
        <v>20.014999999999986</v>
      </c>
      <c r="W48" s="23">
        <v>0.19889502762430938</v>
      </c>
    </row>
    <row r="49" spans="1:23" x14ac:dyDescent="0.25">
      <c r="A49" s="13">
        <v>45606</v>
      </c>
      <c r="B49" s="14">
        <f t="shared" si="0"/>
        <v>151306</v>
      </c>
      <c r="C49" s="14">
        <f t="shared" si="1"/>
        <v>2</v>
      </c>
      <c r="D49" s="14">
        <v>13</v>
      </c>
      <c r="E49" s="14">
        <v>15</v>
      </c>
      <c r="F49" s="15">
        <v>6</v>
      </c>
      <c r="G49" s="16">
        <v>1.9099999999999999E-2</v>
      </c>
      <c r="H49" s="17">
        <v>1.8800000000000001E-2</v>
      </c>
      <c r="I49" s="17">
        <v>1.8800000000000001E-2</v>
      </c>
      <c r="J49" s="18">
        <v>1.89E-2</v>
      </c>
      <c r="K49" s="17">
        <v>14.879999999999999</v>
      </c>
      <c r="L49" s="19">
        <v>5.7365794199590488E-3</v>
      </c>
      <c r="M49" s="24">
        <v>0.36220763352276653</v>
      </c>
      <c r="N49" s="17">
        <f t="shared" si="2"/>
        <v>6.845724273580287E-3</v>
      </c>
      <c r="O49" s="23">
        <f t="shared" si="3"/>
        <v>362.20763352276651</v>
      </c>
      <c r="P49" s="16">
        <v>17.627520172212602</v>
      </c>
      <c r="Q49" s="17">
        <v>0.33316013125481819</v>
      </c>
      <c r="R49" s="23">
        <v>17627.5201722126</v>
      </c>
      <c r="S49" s="19" t="s">
        <v>22</v>
      </c>
      <c r="T49" s="16">
        <v>48.666893076687813</v>
      </c>
      <c r="U49" s="23">
        <v>17.608620172212603</v>
      </c>
      <c r="V49" s="16">
        <v>895.14099999999985</v>
      </c>
      <c r="W49" s="23">
        <v>0.58563535911602205</v>
      </c>
    </row>
    <row r="50" spans="1:23" s="1" customFormat="1" x14ac:dyDescent="0.25">
      <c r="A50" s="25">
        <v>45606</v>
      </c>
      <c r="B50" s="26">
        <f t="shared" si="0"/>
        <v>151307</v>
      </c>
      <c r="C50" s="26">
        <f t="shared" si="1"/>
        <v>2</v>
      </c>
      <c r="D50" s="26">
        <v>13</v>
      </c>
      <c r="E50" s="26">
        <v>15</v>
      </c>
      <c r="F50" s="27">
        <v>7</v>
      </c>
      <c r="G50" s="28">
        <v>1.8599999999999998E-2</v>
      </c>
      <c r="H50" s="29">
        <v>1.84E-2</v>
      </c>
      <c r="I50" s="29">
        <v>1.83E-2</v>
      </c>
      <c r="J50" s="30">
        <v>1.8433333333333333E-2</v>
      </c>
      <c r="K50" s="29">
        <v>13.57</v>
      </c>
      <c r="L50" s="31">
        <v>7.3767375708423902E-3</v>
      </c>
      <c r="M50" s="32">
        <v>0.27703797285748372</v>
      </c>
      <c r="N50" s="29">
        <f t="shared" si="2"/>
        <v>5.1067332996729501E-3</v>
      </c>
      <c r="O50" s="33">
        <f t="shared" si="3"/>
        <v>277.03797285748374</v>
      </c>
      <c r="P50" s="28">
        <v>1.930451582872297</v>
      </c>
      <c r="Q50" s="17">
        <v>3.5584657510946006E-2</v>
      </c>
      <c r="R50" s="23">
        <v>1930.451582872297</v>
      </c>
      <c r="S50" s="19" t="s">
        <v>22</v>
      </c>
      <c r="T50" s="16">
        <v>6.968184046976754</v>
      </c>
      <c r="U50" s="33">
        <v>1.9120182495389637</v>
      </c>
      <c r="V50" s="28">
        <v>840.17200000000003</v>
      </c>
      <c r="W50" s="33">
        <v>0.48066298342541436</v>
      </c>
    </row>
    <row r="51" spans="1:23" x14ac:dyDescent="0.25">
      <c r="A51" s="13">
        <v>45609</v>
      </c>
      <c r="B51" s="14">
        <f t="shared" si="0"/>
        <v>151401</v>
      </c>
      <c r="C51" s="14">
        <f t="shared" si="1"/>
        <v>2</v>
      </c>
      <c r="D51" s="14">
        <v>14</v>
      </c>
      <c r="E51" s="14">
        <v>15</v>
      </c>
      <c r="F51" s="15">
        <v>1</v>
      </c>
      <c r="G51" s="16">
        <v>2.4199999999999999E-2</v>
      </c>
      <c r="H51" s="17">
        <v>2.3800000000000002E-2</v>
      </c>
      <c r="I51" s="17">
        <v>2.3800000000000002E-2</v>
      </c>
      <c r="J51" s="18">
        <v>2.3933333333333334E-2</v>
      </c>
      <c r="K51" s="17">
        <v>16.04</v>
      </c>
      <c r="L51" s="19">
        <v>5.7994939227843075E-3</v>
      </c>
      <c r="M51" s="24">
        <v>0.11175949014773683</v>
      </c>
      <c r="N51" s="17">
        <f t="shared" si="2"/>
        <v>2.6747771308691681E-3</v>
      </c>
      <c r="O51" s="23">
        <f t="shared" si="3"/>
        <v>111.75949014773683</v>
      </c>
      <c r="P51" s="16"/>
      <c r="Q51" s="17" t="s">
        <v>20</v>
      </c>
      <c r="R51" s="23">
        <v>0</v>
      </c>
      <c r="S51" s="19" t="s">
        <v>23</v>
      </c>
      <c r="T51" s="16"/>
      <c r="U51" s="23"/>
      <c r="V51" s="16"/>
      <c r="W51" s="23"/>
    </row>
    <row r="52" spans="1:23" x14ac:dyDescent="0.25">
      <c r="A52" s="13">
        <v>45609</v>
      </c>
      <c r="B52" s="14">
        <f t="shared" si="0"/>
        <v>151402</v>
      </c>
      <c r="C52" s="14">
        <f t="shared" si="1"/>
        <v>2</v>
      </c>
      <c r="D52" s="14">
        <v>14</v>
      </c>
      <c r="E52" s="14">
        <v>15</v>
      </c>
      <c r="F52" s="15">
        <v>2</v>
      </c>
      <c r="G52" s="16">
        <v>1.2800000000000001E-2</v>
      </c>
      <c r="H52" s="17">
        <v>1.29E-2</v>
      </c>
      <c r="I52" s="17">
        <v>1.26E-2</v>
      </c>
      <c r="J52" s="18">
        <v>1.2766666666666667E-2</v>
      </c>
      <c r="K52" s="17">
        <v>11.790000000000001</v>
      </c>
      <c r="L52" s="19">
        <v>7.7899757183751712E-3</v>
      </c>
      <c r="M52" s="24">
        <v>0.14582172245318625</v>
      </c>
      <c r="N52" s="17">
        <f t="shared" si="2"/>
        <v>1.8616573233190114E-3</v>
      </c>
      <c r="O52" s="23">
        <f t="shared" si="3"/>
        <v>145.82172245318625</v>
      </c>
      <c r="P52" s="16">
        <v>1.8554490218824788</v>
      </c>
      <c r="Q52" s="17">
        <v>2.3687899179366315E-2</v>
      </c>
      <c r="R52" s="23">
        <v>1855.4490218824787</v>
      </c>
      <c r="S52" s="19" t="s">
        <v>22</v>
      </c>
      <c r="T52" s="16">
        <v>12.724092067134519</v>
      </c>
      <c r="U52" s="23">
        <v>1.8426823552158123</v>
      </c>
      <c r="V52" s="16">
        <v>39.990999999999985</v>
      </c>
      <c r="W52" s="23">
        <v>0.14917127071823205</v>
      </c>
    </row>
    <row r="53" spans="1:23" x14ac:dyDescent="0.25">
      <c r="A53" s="13">
        <v>45609</v>
      </c>
      <c r="B53" s="14">
        <f t="shared" si="0"/>
        <v>151403</v>
      </c>
      <c r="C53" s="14">
        <f t="shared" si="1"/>
        <v>2</v>
      </c>
      <c r="D53" s="14">
        <v>14</v>
      </c>
      <c r="E53" s="14">
        <v>15</v>
      </c>
      <c r="F53" s="15">
        <v>3</v>
      </c>
      <c r="G53" s="16">
        <v>2.3900000000000001E-2</v>
      </c>
      <c r="H53" s="17">
        <v>2.4E-2</v>
      </c>
      <c r="I53" s="17">
        <v>2.3699999999999999E-2</v>
      </c>
      <c r="J53" s="18">
        <v>2.3866666666666665E-2</v>
      </c>
      <c r="K53" s="17">
        <v>14.49</v>
      </c>
      <c r="L53" s="19">
        <v>7.8448855352077716E-3</v>
      </c>
      <c r="M53" s="24">
        <v>0.20318502969408461</v>
      </c>
      <c r="N53" s="17">
        <f t="shared" si="2"/>
        <v>4.8493493753654854E-3</v>
      </c>
      <c r="O53" s="23">
        <f t="shared" si="3"/>
        <v>203.18502969408462</v>
      </c>
      <c r="P53" s="16">
        <v>1.3729558938080251</v>
      </c>
      <c r="Q53" s="17">
        <v>3.276788066555153E-2</v>
      </c>
      <c r="R53" s="23">
        <v>1372.9558938080252</v>
      </c>
      <c r="S53" s="19" t="s">
        <v>22</v>
      </c>
      <c r="T53" s="16">
        <v>6.757170525186563</v>
      </c>
      <c r="U53" s="23">
        <v>1.3490892271413584</v>
      </c>
      <c r="V53" s="16">
        <v>890.15200000000004</v>
      </c>
      <c r="W53" s="23">
        <v>0.50276243093922657</v>
      </c>
    </row>
    <row r="54" spans="1:23" x14ac:dyDescent="0.25">
      <c r="A54" s="13">
        <v>45609</v>
      </c>
      <c r="B54" s="14">
        <f t="shared" si="0"/>
        <v>151405</v>
      </c>
      <c r="C54" s="14">
        <f t="shared" si="1"/>
        <v>2</v>
      </c>
      <c r="D54" s="14">
        <v>14</v>
      </c>
      <c r="E54" s="14">
        <v>15</v>
      </c>
      <c r="F54" s="15">
        <v>5</v>
      </c>
      <c r="G54" s="16">
        <v>1.2800000000000001E-2</v>
      </c>
      <c r="H54" s="17">
        <v>1.26E-2</v>
      </c>
      <c r="I54" s="17">
        <v>1.2800000000000001E-2</v>
      </c>
      <c r="J54" s="18">
        <v>1.2733333333333333E-2</v>
      </c>
      <c r="K54" s="17">
        <v>11.47</v>
      </c>
      <c r="L54" s="19">
        <v>8.4382396324818466E-3</v>
      </c>
      <c r="M54" s="24">
        <v>0.25012075162485875</v>
      </c>
      <c r="N54" s="17">
        <f t="shared" si="2"/>
        <v>3.1848709040232012E-3</v>
      </c>
      <c r="O54" s="23">
        <f t="shared" si="3"/>
        <v>250.12075162485874</v>
      </c>
      <c r="P54" s="16"/>
      <c r="Q54" s="17" t="s">
        <v>20</v>
      </c>
      <c r="R54" s="23">
        <v>0</v>
      </c>
      <c r="S54" s="19" t="s">
        <v>23</v>
      </c>
      <c r="T54" s="16"/>
      <c r="U54" s="23"/>
      <c r="V54" s="16"/>
      <c r="W54" s="23"/>
    </row>
    <row r="55" spans="1:23" x14ac:dyDescent="0.25">
      <c r="A55" s="13">
        <v>45609</v>
      </c>
      <c r="B55" s="14">
        <f t="shared" si="0"/>
        <v>151406</v>
      </c>
      <c r="C55" s="14">
        <f t="shared" si="1"/>
        <v>2</v>
      </c>
      <c r="D55" s="14">
        <v>14</v>
      </c>
      <c r="E55" s="14">
        <v>15</v>
      </c>
      <c r="F55" s="15">
        <v>6</v>
      </c>
      <c r="G55" s="16">
        <v>1.8200000000000001E-2</v>
      </c>
      <c r="H55" s="17">
        <v>1.8100000000000002E-2</v>
      </c>
      <c r="I55" s="17">
        <v>1.7999999999999999E-2</v>
      </c>
      <c r="J55" s="18">
        <v>1.8100000000000002E-2</v>
      </c>
      <c r="K55" s="17">
        <v>13.07</v>
      </c>
      <c r="L55" s="19">
        <v>8.1068439282943414E-3</v>
      </c>
      <c r="M55" s="24">
        <v>0.33941366049500521</v>
      </c>
      <c r="N55" s="17">
        <f t="shared" si="2"/>
        <v>6.1433872549595944E-3</v>
      </c>
      <c r="O55" s="23">
        <f t="shared" si="3"/>
        <v>339.41366049500522</v>
      </c>
      <c r="P55" s="16">
        <v>4.4596848193142318</v>
      </c>
      <c r="Q55" s="17">
        <v>8.0720295229587596E-2</v>
      </c>
      <c r="R55" s="23">
        <v>4459.6848193142314</v>
      </c>
      <c r="S55" s="19" t="s">
        <v>22</v>
      </c>
      <c r="T55" s="16">
        <v>13.139379283704052</v>
      </c>
      <c r="U55" s="23">
        <v>4.4415848193142322</v>
      </c>
      <c r="V55" s="16">
        <v>700.16600000000017</v>
      </c>
      <c r="W55" s="23">
        <v>0.56906077348066297</v>
      </c>
    </row>
    <row r="56" spans="1:23" x14ac:dyDescent="0.25">
      <c r="A56" s="13">
        <v>45609</v>
      </c>
      <c r="B56" s="14">
        <f t="shared" si="0"/>
        <v>151407</v>
      </c>
      <c r="C56" s="14">
        <f t="shared" si="1"/>
        <v>2</v>
      </c>
      <c r="D56" s="14">
        <v>14</v>
      </c>
      <c r="E56" s="14">
        <v>15</v>
      </c>
      <c r="F56" s="15">
        <v>7</v>
      </c>
      <c r="G56" s="16">
        <v>1.72E-2</v>
      </c>
      <c r="H56" s="17">
        <v>1.7100000000000001E-2</v>
      </c>
      <c r="I56" s="17">
        <v>1.7000000000000001E-2</v>
      </c>
      <c r="J56" s="18">
        <v>1.7100000000000001E-2</v>
      </c>
      <c r="K56" s="17">
        <v>12.509999999999998</v>
      </c>
      <c r="L56" s="19">
        <v>8.7342210951951108E-3</v>
      </c>
      <c r="M56" s="24">
        <v>0.58737145366614429</v>
      </c>
      <c r="N56" s="17">
        <f t="shared" si="2"/>
        <v>1.0044051857691067E-2</v>
      </c>
      <c r="O56" s="23">
        <f t="shared" si="3"/>
        <v>587.37145366614425</v>
      </c>
      <c r="P56" s="16"/>
      <c r="Q56" s="17" t="s">
        <v>20</v>
      </c>
      <c r="R56" s="23">
        <v>0</v>
      </c>
      <c r="S56" s="19" t="s">
        <v>23</v>
      </c>
      <c r="T56" s="16"/>
      <c r="U56" s="23"/>
      <c r="V56" s="16"/>
      <c r="W56" s="23"/>
    </row>
    <row r="57" spans="1:23" s="1" customFormat="1" x14ac:dyDescent="0.25">
      <c r="A57" s="25">
        <v>45609</v>
      </c>
      <c r="B57" s="26">
        <f t="shared" si="0"/>
        <v>151408</v>
      </c>
      <c r="C57" s="26">
        <f t="shared" si="1"/>
        <v>2</v>
      </c>
      <c r="D57" s="26">
        <v>14</v>
      </c>
      <c r="E57" s="26">
        <v>15</v>
      </c>
      <c r="F57" s="27">
        <v>8</v>
      </c>
      <c r="G57" s="28">
        <v>2.8500000000000001E-2</v>
      </c>
      <c r="H57" s="29">
        <v>2.8299999999999999E-2</v>
      </c>
      <c r="I57" s="29">
        <v>2.81E-2</v>
      </c>
      <c r="J57" s="30">
        <v>2.8300000000000002E-2</v>
      </c>
      <c r="K57" s="29">
        <v>14.8</v>
      </c>
      <c r="L57" s="31">
        <v>8.7297396008133767E-3</v>
      </c>
      <c r="M57" s="32">
        <v>0.31665666252549718</v>
      </c>
      <c r="N57" s="29">
        <f t="shared" si="2"/>
        <v>8.9613835494715705E-3</v>
      </c>
      <c r="O57" s="33">
        <f t="shared" si="3"/>
        <v>316.65666252549715</v>
      </c>
      <c r="P57" s="28">
        <v>1.9025698076095825</v>
      </c>
      <c r="Q57" s="17">
        <v>5.384272555535119E-2</v>
      </c>
      <c r="R57" s="23">
        <v>1902.5698076095825</v>
      </c>
      <c r="S57" s="19" t="s">
        <v>22</v>
      </c>
      <c r="T57" s="16">
        <v>6.0083049964451254</v>
      </c>
      <c r="U57" s="33">
        <v>1.8742698076095825</v>
      </c>
      <c r="V57" s="28">
        <v>445.00600000000009</v>
      </c>
      <c r="W57" s="33">
        <v>0.51933701657458564</v>
      </c>
    </row>
    <row r="58" spans="1:23" x14ac:dyDescent="0.25">
      <c r="A58" s="13">
        <v>45617</v>
      </c>
      <c r="B58" s="14">
        <f t="shared" si="0"/>
        <v>191501</v>
      </c>
      <c r="C58" s="14">
        <f t="shared" si="1"/>
        <v>2</v>
      </c>
      <c r="D58" s="14">
        <v>15</v>
      </c>
      <c r="E58" s="14">
        <v>19</v>
      </c>
      <c r="F58" s="15">
        <v>1</v>
      </c>
      <c r="G58" s="16">
        <v>4.6800000000000001E-2</v>
      </c>
      <c r="H58" s="17">
        <v>4.5400000000000003E-2</v>
      </c>
      <c r="I58" s="17">
        <v>4.5199999999999997E-2</v>
      </c>
      <c r="J58" s="18">
        <v>4.58E-2</v>
      </c>
      <c r="K58" s="17">
        <v>16.990000000000002</v>
      </c>
      <c r="L58" s="19">
        <v>9.338676716715108E-3</v>
      </c>
      <c r="M58" s="24">
        <v>0.32359136391489585</v>
      </c>
      <c r="N58" s="17">
        <f t="shared" si="2"/>
        <v>1.482048446730223E-2</v>
      </c>
      <c r="O58" s="23">
        <f t="shared" si="3"/>
        <v>323.59136391489585</v>
      </c>
      <c r="P58" s="16">
        <v>3.5639419026410293</v>
      </c>
      <c r="Q58" s="17">
        <v>0.16322853914095914</v>
      </c>
      <c r="R58" s="23">
        <v>3563.9419026410292</v>
      </c>
      <c r="S58" s="19" t="s">
        <v>22</v>
      </c>
      <c r="T58" s="16">
        <v>11.013711427658317</v>
      </c>
      <c r="U58" s="23">
        <v>3.5181419026410294</v>
      </c>
      <c r="V58" s="16">
        <v>775.11400000000003</v>
      </c>
      <c r="W58" s="23">
        <v>0.66298342541436461</v>
      </c>
    </row>
    <row r="59" spans="1:23" x14ac:dyDescent="0.25">
      <c r="A59" s="13">
        <v>45617</v>
      </c>
      <c r="B59" s="14">
        <f t="shared" si="0"/>
        <v>191502</v>
      </c>
      <c r="C59" s="14">
        <f t="shared" si="1"/>
        <v>2</v>
      </c>
      <c r="D59" s="14">
        <v>15</v>
      </c>
      <c r="E59" s="14">
        <v>19</v>
      </c>
      <c r="F59" s="15">
        <v>2</v>
      </c>
      <c r="G59" s="16">
        <v>2.63E-2</v>
      </c>
      <c r="H59" s="17">
        <v>2.5999999999999999E-2</v>
      </c>
      <c r="I59" s="17">
        <v>2.58E-2</v>
      </c>
      <c r="J59" s="18">
        <v>2.6033333333333335E-2</v>
      </c>
      <c r="K59" s="17">
        <v>15.08</v>
      </c>
      <c r="L59" s="19">
        <v>7.5914678051250926E-3</v>
      </c>
      <c r="M59" s="24">
        <v>0.55629972166148378</v>
      </c>
      <c r="N59" s="17">
        <f t="shared" si="2"/>
        <v>1.4482336087253963E-2</v>
      </c>
      <c r="O59" s="23">
        <f t="shared" si="3"/>
        <v>556.29972166148377</v>
      </c>
      <c r="P59" s="16">
        <v>8.0767303381297797</v>
      </c>
      <c r="Q59" s="17">
        <v>0.21026421313597862</v>
      </c>
      <c r="R59" s="23">
        <v>8076.7303381297797</v>
      </c>
      <c r="S59" s="19" t="s">
        <v>22</v>
      </c>
      <c r="T59" s="16">
        <v>14.51866686901667</v>
      </c>
      <c r="U59" s="23">
        <v>8.0506970047964472</v>
      </c>
      <c r="V59" s="16">
        <v>585.2349999999999</v>
      </c>
      <c r="W59" s="23">
        <v>0.68508287292817682</v>
      </c>
    </row>
    <row r="60" spans="1:23" x14ac:dyDescent="0.25">
      <c r="A60" s="13">
        <v>45617</v>
      </c>
      <c r="B60" s="14">
        <f t="shared" si="0"/>
        <v>191503</v>
      </c>
      <c r="C60" s="14">
        <f t="shared" si="1"/>
        <v>2</v>
      </c>
      <c r="D60" s="14">
        <v>15</v>
      </c>
      <c r="E60" s="14">
        <v>19</v>
      </c>
      <c r="F60" s="15">
        <v>3</v>
      </c>
      <c r="G60" s="16">
        <v>3.2500000000000001E-2</v>
      </c>
      <c r="H60" s="17">
        <v>3.2300000000000002E-2</v>
      </c>
      <c r="I60" s="17">
        <v>3.2199999999999999E-2</v>
      </c>
      <c r="J60" s="18">
        <v>3.2333333333333332E-2</v>
      </c>
      <c r="K60" s="17">
        <v>15.51</v>
      </c>
      <c r="L60" s="19">
        <v>8.6659281932525752E-3</v>
      </c>
      <c r="M60" s="24">
        <v>0.68810339520585673</v>
      </c>
      <c r="N60" s="17">
        <f t="shared" si="2"/>
        <v>2.2248676444989367E-2</v>
      </c>
      <c r="O60" s="23">
        <f t="shared" si="3"/>
        <v>688.10339520585671</v>
      </c>
      <c r="P60" s="16">
        <v>3.1565628961769812</v>
      </c>
      <c r="Q60" s="17">
        <v>0.10206220030972239</v>
      </c>
      <c r="R60" s="23">
        <v>3156.5628961769812</v>
      </c>
      <c r="S60" s="19" t="s">
        <v>22</v>
      </c>
      <c r="T60" s="16">
        <v>4.5873380631011811</v>
      </c>
      <c r="U60" s="23">
        <v>3.1242295628436478</v>
      </c>
      <c r="V60" s="16">
        <v>325.04700000000003</v>
      </c>
      <c r="W60" s="23">
        <v>0.8729281767955801</v>
      </c>
    </row>
    <row r="61" spans="1:23" x14ac:dyDescent="0.25">
      <c r="A61" s="13">
        <v>45617</v>
      </c>
      <c r="B61" s="14">
        <f t="shared" si="0"/>
        <v>191505</v>
      </c>
      <c r="C61" s="14">
        <f t="shared" si="1"/>
        <v>2</v>
      </c>
      <c r="D61" s="14">
        <v>15</v>
      </c>
      <c r="E61" s="14">
        <v>19</v>
      </c>
      <c r="F61" s="15">
        <v>5</v>
      </c>
      <c r="G61" s="16">
        <v>3.2599999999999997E-2</v>
      </c>
      <c r="H61" s="17">
        <v>3.2300000000000002E-2</v>
      </c>
      <c r="I61" s="17">
        <v>3.2399999999999998E-2</v>
      </c>
      <c r="J61" s="18">
        <v>3.2433333333333335E-2</v>
      </c>
      <c r="K61" s="17">
        <v>16.16</v>
      </c>
      <c r="L61" s="19">
        <v>7.6854184076627459E-3</v>
      </c>
      <c r="M61" s="24">
        <v>0.45216550141788242</v>
      </c>
      <c r="N61" s="17">
        <f t="shared" si="2"/>
        <v>1.4665234429319987E-2</v>
      </c>
      <c r="O61" s="23">
        <f t="shared" si="3"/>
        <v>452.16550141788241</v>
      </c>
      <c r="P61" s="16">
        <v>1.0865354592699585</v>
      </c>
      <c r="Q61" s="17">
        <v>3.5239966728988992E-2</v>
      </c>
      <c r="R61" s="23">
        <v>1086.5354592699584</v>
      </c>
      <c r="S61" s="19" t="s">
        <v>22</v>
      </c>
      <c r="T61" s="16">
        <v>2.4029596593787987</v>
      </c>
      <c r="U61" s="23">
        <v>1.0541021259366252</v>
      </c>
      <c r="V61" s="16">
        <v>580.09499999999991</v>
      </c>
      <c r="W61" s="23">
        <v>0.49723756906077349</v>
      </c>
    </row>
    <row r="62" spans="1:23" x14ac:dyDescent="0.25">
      <c r="A62" s="13">
        <v>45617</v>
      </c>
      <c r="B62" s="14">
        <f t="shared" si="0"/>
        <v>191506</v>
      </c>
      <c r="C62" s="14">
        <f t="shared" si="1"/>
        <v>2</v>
      </c>
      <c r="D62" s="14">
        <v>15</v>
      </c>
      <c r="E62" s="14">
        <v>19</v>
      </c>
      <c r="F62" s="15">
        <v>6</v>
      </c>
      <c r="G62" s="16">
        <v>3.9E-2</v>
      </c>
      <c r="H62" s="17">
        <v>3.8699999999999998E-2</v>
      </c>
      <c r="I62" s="17">
        <v>3.8600000000000002E-2</v>
      </c>
      <c r="J62" s="18">
        <v>3.8766666666666665E-2</v>
      </c>
      <c r="K62" s="17">
        <v>18.03</v>
      </c>
      <c r="L62" s="19">
        <v>6.6141079653922819E-3</v>
      </c>
      <c r="M62" s="24">
        <v>0.5654627815880785</v>
      </c>
      <c r="N62" s="17">
        <f t="shared" si="2"/>
        <v>2.1921107166231177E-2</v>
      </c>
      <c r="O62" s="23">
        <f t="shared" si="3"/>
        <v>565.46278158807854</v>
      </c>
      <c r="P62" s="16">
        <v>1.0382639111435781</v>
      </c>
      <c r="Q62" s="17">
        <v>4.0250030955332708E-2</v>
      </c>
      <c r="R62" s="23">
        <v>1038.2639111435781</v>
      </c>
      <c r="S62" s="19" t="s">
        <v>22</v>
      </c>
      <c r="T62" s="16">
        <v>1.8361312980275333</v>
      </c>
      <c r="U62" s="23">
        <v>0.99949724447691146</v>
      </c>
      <c r="V62" s="16">
        <v>205.02800000000002</v>
      </c>
      <c r="W62" s="23">
        <v>0.77348066298342544</v>
      </c>
    </row>
    <row r="63" spans="1:23" x14ac:dyDescent="0.25">
      <c r="A63" s="13">
        <v>45617</v>
      </c>
      <c r="B63" s="14">
        <f t="shared" si="0"/>
        <v>191507</v>
      </c>
      <c r="C63" s="14">
        <f t="shared" si="1"/>
        <v>2</v>
      </c>
      <c r="D63" s="14">
        <v>15</v>
      </c>
      <c r="E63" s="14">
        <v>19</v>
      </c>
      <c r="F63" s="15">
        <v>7</v>
      </c>
      <c r="G63" s="16">
        <v>4.3099999999999999E-2</v>
      </c>
      <c r="H63" s="17">
        <v>4.2900000000000001E-2</v>
      </c>
      <c r="I63" s="17">
        <v>4.2700000000000002E-2</v>
      </c>
      <c r="J63" s="18">
        <v>4.2899999999999994E-2</v>
      </c>
      <c r="K63" s="17">
        <v>17.420000000000002</v>
      </c>
      <c r="L63" s="19">
        <v>8.1154543689445253E-3</v>
      </c>
      <c r="M63" s="24">
        <v>0.35846387130659524</v>
      </c>
      <c r="N63" s="17">
        <f t="shared" si="2"/>
        <v>1.5378100079052933E-2</v>
      </c>
      <c r="O63" s="23">
        <f t="shared" si="3"/>
        <v>358.46387130659525</v>
      </c>
      <c r="P63" s="16">
        <v>2.8961623337132392</v>
      </c>
      <c r="Q63" s="17">
        <v>0.12424536411629794</v>
      </c>
      <c r="R63" s="23">
        <v>2896.1623337132391</v>
      </c>
      <c r="S63" s="19" t="s">
        <v>22</v>
      </c>
      <c r="T63" s="16">
        <v>8.0793702393403617</v>
      </c>
      <c r="U63" s="23">
        <v>2.8532623337132392</v>
      </c>
      <c r="V63" s="16">
        <v>170.0150000000001</v>
      </c>
      <c r="W63" s="23">
        <v>0.52486187845303867</v>
      </c>
    </row>
    <row r="64" spans="1:23" s="1" customFormat="1" x14ac:dyDescent="0.25">
      <c r="A64" s="25">
        <v>45617</v>
      </c>
      <c r="B64" s="26">
        <f t="shared" si="0"/>
        <v>191508</v>
      </c>
      <c r="C64" s="26">
        <f t="shared" si="1"/>
        <v>2</v>
      </c>
      <c r="D64" s="26">
        <v>15</v>
      </c>
      <c r="E64" s="26">
        <v>19</v>
      </c>
      <c r="F64" s="27">
        <v>8</v>
      </c>
      <c r="G64" s="28">
        <v>2.8500000000000001E-2</v>
      </c>
      <c r="H64" s="29">
        <v>2.8400000000000002E-2</v>
      </c>
      <c r="I64" s="29">
        <v>2.8199999999999999E-2</v>
      </c>
      <c r="J64" s="30">
        <v>2.8366666666666669E-2</v>
      </c>
      <c r="K64" s="29">
        <v>14.84</v>
      </c>
      <c r="L64" s="31">
        <v>8.6797377291118662E-3</v>
      </c>
      <c r="M64" s="32">
        <v>0.62547088166543729</v>
      </c>
      <c r="N64" s="29">
        <f t="shared" si="2"/>
        <v>1.7742524009909572E-2</v>
      </c>
      <c r="O64" s="33">
        <f t="shared" si="3"/>
        <v>625.47088166543733</v>
      </c>
      <c r="P64" s="28">
        <v>0.7964325887537963</v>
      </c>
      <c r="Q64" s="17">
        <v>2.2592137767649356E-2</v>
      </c>
      <c r="R64" s="23">
        <v>796.43258875379627</v>
      </c>
      <c r="S64" s="19" t="s">
        <v>22</v>
      </c>
      <c r="T64" s="16">
        <v>1.2733327994952226</v>
      </c>
      <c r="U64" s="33">
        <v>0.76806592208712965</v>
      </c>
      <c r="V64" s="28">
        <v>4.9929999999999382</v>
      </c>
      <c r="W64" s="33">
        <v>0.17679558011049723</v>
      </c>
    </row>
    <row r="65" spans="1:23" x14ac:dyDescent="0.25">
      <c r="A65" s="13">
        <v>45618</v>
      </c>
      <c r="B65" s="14">
        <f t="shared" si="0"/>
        <v>231601</v>
      </c>
      <c r="C65" s="14">
        <f t="shared" si="1"/>
        <v>2</v>
      </c>
      <c r="D65" s="14">
        <v>16</v>
      </c>
      <c r="E65" s="14">
        <v>23</v>
      </c>
      <c r="F65" s="15">
        <v>1</v>
      </c>
      <c r="G65" s="16">
        <v>4.8000000000000001E-2</v>
      </c>
      <c r="H65" s="17">
        <v>4.7600000000000003E-2</v>
      </c>
      <c r="I65" s="17">
        <v>4.5499999999999999E-2</v>
      </c>
      <c r="J65" s="18">
        <v>4.7033333333333337E-2</v>
      </c>
      <c r="K65" s="17">
        <v>18.12</v>
      </c>
      <c r="L65" s="19">
        <v>7.9055334210480672E-3</v>
      </c>
      <c r="M65" s="24">
        <v>0.85152087992451009</v>
      </c>
      <c r="N65" s="17">
        <f t="shared" si="2"/>
        <v>4.0049865385782792E-2</v>
      </c>
      <c r="O65" s="23">
        <f t="shared" si="3"/>
        <v>851.52087992451004</v>
      </c>
      <c r="P65" s="16">
        <v>2.1085438998681876</v>
      </c>
      <c r="Q65" s="17">
        <v>9.9171848090467099E-2</v>
      </c>
      <c r="R65" s="23">
        <v>2108.5438998681875</v>
      </c>
      <c r="S65" s="19" t="s">
        <v>22</v>
      </c>
      <c r="T65" s="16">
        <v>2.4762092739935118</v>
      </c>
      <c r="U65" s="23">
        <v>2.0615105665348543</v>
      </c>
      <c r="V65" s="16">
        <v>741.83200000000011</v>
      </c>
      <c r="W65" s="23">
        <v>0.71823204419889508</v>
      </c>
    </row>
    <row r="66" spans="1:23" x14ac:dyDescent="0.25">
      <c r="A66" s="13">
        <v>45618</v>
      </c>
      <c r="B66" s="14">
        <f t="shared" si="0"/>
        <v>231603</v>
      </c>
      <c r="C66" s="14">
        <f t="shared" si="1"/>
        <v>2</v>
      </c>
      <c r="D66" s="14">
        <v>16</v>
      </c>
      <c r="E66" s="14">
        <v>23</v>
      </c>
      <c r="F66" s="15">
        <v>3</v>
      </c>
      <c r="G66" s="16">
        <v>7.0300000000000001E-2</v>
      </c>
      <c r="H66" s="17">
        <v>6.9599999999999995E-2</v>
      </c>
      <c r="I66" s="17">
        <v>6.93E-2</v>
      </c>
      <c r="J66" s="18">
        <v>6.9733333333333328E-2</v>
      </c>
      <c r="K66" s="17">
        <v>19.43</v>
      </c>
      <c r="L66" s="19">
        <v>9.5065300136768088E-3</v>
      </c>
      <c r="M66" s="24">
        <v>2.6994281175482384E-2</v>
      </c>
      <c r="N66" s="17">
        <f t="shared" si="2"/>
        <v>1.8824012073036381E-3</v>
      </c>
      <c r="O66" s="23">
        <f t="shared" si="3"/>
        <v>26.994281175482385</v>
      </c>
      <c r="P66" s="16">
        <v>1.0431917712347014</v>
      </c>
      <c r="Q66" s="17">
        <v>7.2745239514099835E-2</v>
      </c>
      <c r="R66" s="23">
        <v>1043.1917712347015</v>
      </c>
      <c r="S66" s="19" t="s">
        <v>22</v>
      </c>
      <c r="T66" s="16">
        <v>38.644917582846496</v>
      </c>
      <c r="U66" s="23">
        <v>0.9734584379013681</v>
      </c>
      <c r="V66" s="16">
        <v>715.11900000000014</v>
      </c>
      <c r="W66" s="23">
        <v>0.93922651933701662</v>
      </c>
    </row>
    <row r="67" spans="1:23" x14ac:dyDescent="0.25">
      <c r="A67" s="13">
        <v>45618</v>
      </c>
      <c r="B67" s="14">
        <f t="shared" ref="B67:B126" si="4">E67*10000+D67*100+F67</f>
        <v>231605</v>
      </c>
      <c r="C67" s="14">
        <f t="shared" ref="C67:C126" si="5">IF(OR(D67&lt;17,D67=17),2,1)</f>
        <v>2</v>
      </c>
      <c r="D67" s="14">
        <v>16</v>
      </c>
      <c r="E67" s="14">
        <v>23</v>
      </c>
      <c r="F67" s="15">
        <v>5</v>
      </c>
      <c r="G67" s="16">
        <v>3.5099999999999999E-2</v>
      </c>
      <c r="H67" s="17">
        <v>3.4799999999999998E-2</v>
      </c>
      <c r="I67" s="17">
        <v>3.4599999999999999E-2</v>
      </c>
      <c r="J67" s="18">
        <v>3.4833333333333327E-2</v>
      </c>
      <c r="K67" s="17">
        <v>15.11</v>
      </c>
      <c r="L67" s="19">
        <v>1.0097215904871714E-2</v>
      </c>
      <c r="M67" s="24">
        <v>0.19632937138426215</v>
      </c>
      <c r="N67" s="17">
        <f t="shared" ref="N67:N126" si="6">M67*J67</f>
        <v>6.8388064365517975E-3</v>
      </c>
      <c r="O67" s="23">
        <f t="shared" ref="O67:O126" si="7">M67*1000</f>
        <v>196.32937138426215</v>
      </c>
      <c r="P67" s="16"/>
      <c r="Q67" s="17" t="s">
        <v>20</v>
      </c>
      <c r="R67" s="23">
        <v>0</v>
      </c>
      <c r="S67" s="19" t="s">
        <v>23</v>
      </c>
      <c r="T67" s="16"/>
      <c r="U67" s="23"/>
      <c r="V67" s="16"/>
      <c r="W67" s="23"/>
    </row>
    <row r="68" spans="1:23" s="1" customFormat="1" x14ac:dyDescent="0.25">
      <c r="A68" s="25">
        <v>45618</v>
      </c>
      <c r="B68" s="26">
        <f t="shared" si="4"/>
        <v>231606</v>
      </c>
      <c r="C68" s="26">
        <f t="shared" si="5"/>
        <v>2</v>
      </c>
      <c r="D68" s="26">
        <v>16</v>
      </c>
      <c r="E68" s="26">
        <v>23</v>
      </c>
      <c r="F68" s="27">
        <v>6</v>
      </c>
      <c r="G68" s="28">
        <v>4.6100000000000002E-2</v>
      </c>
      <c r="H68" s="29">
        <v>4.5999999999999999E-2</v>
      </c>
      <c r="I68" s="29">
        <v>4.58E-2</v>
      </c>
      <c r="J68" s="30">
        <v>4.5966666666666663E-2</v>
      </c>
      <c r="K68" s="29">
        <v>18.41</v>
      </c>
      <c r="L68" s="31">
        <v>7.3668469276895266E-3</v>
      </c>
      <c r="M68" s="32">
        <v>0.14789550197746915</v>
      </c>
      <c r="N68" s="29">
        <f t="shared" si="6"/>
        <v>6.7982632408976644E-3</v>
      </c>
      <c r="O68" s="33">
        <f t="shared" si="7"/>
        <v>147.89550197746914</v>
      </c>
      <c r="P68" s="28">
        <v>1.6517995173182818</v>
      </c>
      <c r="Q68" s="17">
        <v>7.5927717812730347E-2</v>
      </c>
      <c r="R68" s="23">
        <v>1651.7995173182817</v>
      </c>
      <c r="S68" s="19" t="s">
        <v>22</v>
      </c>
      <c r="T68" s="16">
        <v>11.16869340333232</v>
      </c>
      <c r="U68" s="33">
        <v>1.6058328506516151</v>
      </c>
      <c r="V68" s="28">
        <v>115.02600000000007</v>
      </c>
      <c r="W68" s="33">
        <v>0.86187845303867405</v>
      </c>
    </row>
    <row r="69" spans="1:23" x14ac:dyDescent="0.25">
      <c r="A69" s="13">
        <v>45620</v>
      </c>
      <c r="B69" s="14">
        <f t="shared" si="4"/>
        <v>271701</v>
      </c>
      <c r="C69" s="14">
        <f t="shared" si="5"/>
        <v>2</v>
      </c>
      <c r="D69" s="14">
        <v>17</v>
      </c>
      <c r="E69" s="14">
        <v>27</v>
      </c>
      <c r="F69" s="15">
        <v>1</v>
      </c>
      <c r="G69" s="16">
        <v>4.5400000000000003E-2</v>
      </c>
      <c r="H69" s="17">
        <v>4.5100000000000001E-2</v>
      </c>
      <c r="I69" s="17">
        <v>4.4999999999999998E-2</v>
      </c>
      <c r="J69" s="18">
        <v>4.5166666666666667E-2</v>
      </c>
      <c r="K69" s="17">
        <v>16.95</v>
      </c>
      <c r="L69" s="19">
        <v>9.2748935297410143E-3</v>
      </c>
      <c r="M69" s="24">
        <v>0.45197458899216386</v>
      </c>
      <c r="N69" s="17">
        <f t="shared" si="6"/>
        <v>2.0414185602812735E-2</v>
      </c>
      <c r="O69" s="23">
        <f t="shared" si="7"/>
        <v>451.97458899216389</v>
      </c>
      <c r="P69" s="16">
        <v>0.29691168641923671</v>
      </c>
      <c r="Q69" s="17">
        <v>1.3410511169935526E-2</v>
      </c>
      <c r="R69" s="23">
        <v>296.91168641923673</v>
      </c>
      <c r="S69" s="19" t="s">
        <v>23</v>
      </c>
      <c r="T69" s="16">
        <v>0.65692119347086664</v>
      </c>
      <c r="U69" s="23">
        <v>0.25174501975257002</v>
      </c>
      <c r="V69" s="16">
        <v>20.000000000000057</v>
      </c>
      <c r="W69" s="23">
        <v>0.48618784530386738</v>
      </c>
    </row>
    <row r="70" spans="1:23" x14ac:dyDescent="0.25">
      <c r="A70" s="13">
        <v>45620</v>
      </c>
      <c r="B70" s="14">
        <f t="shared" si="4"/>
        <v>271702</v>
      </c>
      <c r="C70" s="14">
        <f t="shared" si="5"/>
        <v>2</v>
      </c>
      <c r="D70" s="14">
        <v>17</v>
      </c>
      <c r="E70" s="14">
        <v>27</v>
      </c>
      <c r="F70" s="15">
        <v>2</v>
      </c>
      <c r="G70" s="16">
        <v>3.1199999999999999E-2</v>
      </c>
      <c r="H70" s="17">
        <v>3.1099999999999999E-2</v>
      </c>
      <c r="I70" s="17">
        <v>3.1E-2</v>
      </c>
      <c r="J70" s="18">
        <v>3.1099999999999999E-2</v>
      </c>
      <c r="K70" s="17">
        <v>14.78</v>
      </c>
      <c r="L70" s="19">
        <v>9.6324571748573253E-3</v>
      </c>
      <c r="M70" s="24">
        <v>0.49622223147112127</v>
      </c>
      <c r="N70" s="17">
        <f t="shared" si="6"/>
        <v>1.5432511398751871E-2</v>
      </c>
      <c r="O70" s="23">
        <f t="shared" si="7"/>
        <v>496.22223147112129</v>
      </c>
      <c r="P70" s="16">
        <v>1.4424272359233037</v>
      </c>
      <c r="Q70" s="17">
        <v>4.4859487037214742E-2</v>
      </c>
      <c r="R70" s="23">
        <v>1442.4272359233037</v>
      </c>
      <c r="S70" s="19" t="s">
        <v>22</v>
      </c>
      <c r="T70" s="16">
        <v>2.9068170356798069</v>
      </c>
      <c r="U70" s="23">
        <v>1.4113272359233038</v>
      </c>
      <c r="V70" s="16">
        <v>710.10299999999984</v>
      </c>
      <c r="W70" s="23">
        <v>0.4585635359116022</v>
      </c>
    </row>
    <row r="71" spans="1:23" x14ac:dyDescent="0.25">
      <c r="A71" s="13">
        <v>45620</v>
      </c>
      <c r="B71" s="14">
        <f t="shared" si="4"/>
        <v>271703</v>
      </c>
      <c r="C71" s="14">
        <f t="shared" si="5"/>
        <v>2</v>
      </c>
      <c r="D71" s="14">
        <v>17</v>
      </c>
      <c r="E71" s="14">
        <v>27</v>
      </c>
      <c r="F71" s="15">
        <v>3</v>
      </c>
      <c r="G71" s="16">
        <v>3.9E-2</v>
      </c>
      <c r="H71" s="17">
        <v>3.8600000000000002E-2</v>
      </c>
      <c r="I71" s="17">
        <v>3.8600000000000002E-2</v>
      </c>
      <c r="J71" s="18">
        <v>3.8733333333333335E-2</v>
      </c>
      <c r="K71" s="17">
        <v>16.439999999999998</v>
      </c>
      <c r="L71" s="19">
        <v>8.7172486456702503E-3</v>
      </c>
      <c r="M71" s="24">
        <v>0.45662135765039763</v>
      </c>
      <c r="N71" s="17">
        <f t="shared" si="6"/>
        <v>1.7686467252992069E-2</v>
      </c>
      <c r="O71" s="23">
        <f t="shared" si="7"/>
        <v>456.62135765039761</v>
      </c>
      <c r="P71" s="16"/>
      <c r="Q71" s="17" t="s">
        <v>20</v>
      </c>
      <c r="R71" s="23">
        <v>0</v>
      </c>
      <c r="S71" s="19" t="s">
        <v>23</v>
      </c>
      <c r="T71" s="16"/>
      <c r="U71" s="23"/>
      <c r="V71" s="16"/>
      <c r="W71" s="23"/>
    </row>
    <row r="72" spans="1:23" x14ac:dyDescent="0.25">
      <c r="A72" s="13">
        <v>45620</v>
      </c>
      <c r="B72" s="14">
        <f t="shared" si="4"/>
        <v>271705</v>
      </c>
      <c r="C72" s="14">
        <f t="shared" si="5"/>
        <v>2</v>
      </c>
      <c r="D72" s="14">
        <v>17</v>
      </c>
      <c r="E72" s="14">
        <v>27</v>
      </c>
      <c r="F72" s="15">
        <v>5</v>
      </c>
      <c r="G72" s="16">
        <v>6.9099999999999995E-2</v>
      </c>
      <c r="H72" s="17">
        <v>6.9099999999999995E-2</v>
      </c>
      <c r="I72" s="17">
        <v>6.8699999999999997E-2</v>
      </c>
      <c r="J72" s="18">
        <v>6.8966666666666662E-2</v>
      </c>
      <c r="K72" s="17">
        <v>19.68</v>
      </c>
      <c r="L72" s="19">
        <v>9.0482367112569937E-3</v>
      </c>
      <c r="M72" s="24">
        <v>0.34728197165369101</v>
      </c>
      <c r="N72" s="17">
        <f t="shared" si="6"/>
        <v>2.395087997838289E-2</v>
      </c>
      <c r="O72" s="23">
        <f t="shared" si="7"/>
        <v>347.28197165369102</v>
      </c>
      <c r="P72" s="16"/>
      <c r="Q72" s="17" t="s">
        <v>20</v>
      </c>
      <c r="R72" s="23">
        <v>0</v>
      </c>
      <c r="S72" s="19" t="s">
        <v>23</v>
      </c>
      <c r="T72" s="16"/>
      <c r="U72" s="23"/>
      <c r="V72" s="16"/>
      <c r="W72" s="23"/>
    </row>
    <row r="73" spans="1:23" x14ac:dyDescent="0.25">
      <c r="A73" s="13">
        <v>45620</v>
      </c>
      <c r="B73" s="14">
        <f t="shared" si="4"/>
        <v>271706</v>
      </c>
      <c r="C73" s="14">
        <f t="shared" si="5"/>
        <v>2</v>
      </c>
      <c r="D73" s="14">
        <v>17</v>
      </c>
      <c r="E73" s="14">
        <v>27</v>
      </c>
      <c r="F73" s="15">
        <v>6</v>
      </c>
      <c r="G73" s="16">
        <v>3.5000000000000003E-2</v>
      </c>
      <c r="H73" s="17">
        <v>3.5000000000000003E-2</v>
      </c>
      <c r="I73" s="17">
        <v>3.4799999999999998E-2</v>
      </c>
      <c r="J73" s="18">
        <v>3.4933333333333337E-2</v>
      </c>
      <c r="K73" s="17">
        <v>16.510000000000002</v>
      </c>
      <c r="L73" s="19">
        <v>7.7624498633020083E-3</v>
      </c>
      <c r="M73" s="24">
        <v>0.57476632150819185</v>
      </c>
      <c r="N73" s="17">
        <f t="shared" si="6"/>
        <v>2.0078503498019505E-2</v>
      </c>
      <c r="O73" s="23">
        <f t="shared" si="7"/>
        <v>574.76632150819182</v>
      </c>
      <c r="P73" s="16">
        <v>6.7937264007863556</v>
      </c>
      <c r="Q73" s="17">
        <v>0.23732750893413671</v>
      </c>
      <c r="R73" s="23">
        <v>6793.726400786356</v>
      </c>
      <c r="S73" s="19" t="s">
        <v>22</v>
      </c>
      <c r="T73" s="16">
        <v>11.819979958045487</v>
      </c>
      <c r="U73" s="23">
        <v>6.7587930674530226</v>
      </c>
      <c r="V73" s="16">
        <v>615.11699999999996</v>
      </c>
      <c r="W73" s="23">
        <v>0.32044198895027626</v>
      </c>
    </row>
    <row r="74" spans="1:23" x14ac:dyDescent="0.25">
      <c r="A74" s="13">
        <v>45620</v>
      </c>
      <c r="B74" s="14">
        <f t="shared" si="4"/>
        <v>271707</v>
      </c>
      <c r="C74" s="14">
        <f t="shared" si="5"/>
        <v>2</v>
      </c>
      <c r="D74" s="14">
        <v>17</v>
      </c>
      <c r="E74" s="14">
        <v>27</v>
      </c>
      <c r="F74" s="15">
        <v>7</v>
      </c>
      <c r="G74" s="16">
        <v>2.7099999999999999E-2</v>
      </c>
      <c r="H74" s="17">
        <v>2.7199999999999998E-2</v>
      </c>
      <c r="I74" s="17">
        <v>2.69E-2</v>
      </c>
      <c r="J74" s="18">
        <v>2.7066666666666666E-2</v>
      </c>
      <c r="K74" s="17">
        <v>13</v>
      </c>
      <c r="L74" s="19">
        <v>1.2319830071309362E-2</v>
      </c>
      <c r="M74" s="24">
        <v>0.48153544329052173</v>
      </c>
      <c r="N74" s="17">
        <f t="shared" si="6"/>
        <v>1.3033559331730121E-2</v>
      </c>
      <c r="O74" s="23">
        <f t="shared" si="7"/>
        <v>481.5354432905217</v>
      </c>
      <c r="P74" s="16">
        <v>0.9842886030860829</v>
      </c>
      <c r="Q74" s="17">
        <v>2.6641411523529977E-2</v>
      </c>
      <c r="R74" s="23">
        <v>984.28860308608296</v>
      </c>
      <c r="S74" s="19" t="s">
        <v>22</v>
      </c>
      <c r="T74" s="16">
        <v>2.0440626267508999</v>
      </c>
      <c r="U74" s="23">
        <v>0.95722193641941622</v>
      </c>
      <c r="V74" s="16">
        <v>900.12799999999993</v>
      </c>
      <c r="W74" s="23">
        <v>0.58011049723756902</v>
      </c>
    </row>
    <row r="75" spans="1:23" s="1" customFormat="1" x14ac:dyDescent="0.25">
      <c r="A75" s="25">
        <v>45620</v>
      </c>
      <c r="B75" s="26">
        <f t="shared" si="4"/>
        <v>271708</v>
      </c>
      <c r="C75" s="26">
        <f t="shared" si="5"/>
        <v>2</v>
      </c>
      <c r="D75" s="26">
        <v>17</v>
      </c>
      <c r="E75" s="26">
        <v>27</v>
      </c>
      <c r="F75" s="27">
        <v>8</v>
      </c>
      <c r="G75" s="28">
        <v>3.5000000000000003E-2</v>
      </c>
      <c r="H75" s="29">
        <v>3.5000000000000003E-2</v>
      </c>
      <c r="I75" s="29">
        <v>3.49E-2</v>
      </c>
      <c r="J75" s="30">
        <v>3.4966666666666667E-2</v>
      </c>
      <c r="K75" s="29">
        <v>16.190000000000001</v>
      </c>
      <c r="L75" s="31">
        <v>8.2397433998998883E-3</v>
      </c>
      <c r="M75" s="32">
        <v>0.43783802206457451</v>
      </c>
      <c r="N75" s="29">
        <f t="shared" si="6"/>
        <v>1.5309736171524622E-2</v>
      </c>
      <c r="O75" s="33">
        <f t="shared" si="7"/>
        <v>437.83802206457449</v>
      </c>
      <c r="P75" s="28"/>
      <c r="Q75" s="17" t="s">
        <v>20</v>
      </c>
      <c r="R75" s="23">
        <v>0</v>
      </c>
      <c r="S75" s="19" t="s">
        <v>23</v>
      </c>
      <c r="T75" s="16"/>
      <c r="U75" s="33"/>
      <c r="V75" s="28"/>
      <c r="W75" s="33"/>
    </row>
    <row r="76" spans="1:23" x14ac:dyDescent="0.25">
      <c r="A76" s="13">
        <v>45625</v>
      </c>
      <c r="B76" s="14">
        <f t="shared" si="4"/>
        <v>151801</v>
      </c>
      <c r="C76" s="14">
        <f t="shared" si="5"/>
        <v>1</v>
      </c>
      <c r="D76" s="14">
        <v>18</v>
      </c>
      <c r="E76" s="14">
        <v>15</v>
      </c>
      <c r="F76" s="15">
        <v>1</v>
      </c>
      <c r="G76" s="16">
        <v>9.9000000000000008E-3</v>
      </c>
      <c r="H76" s="17">
        <v>0.01</v>
      </c>
      <c r="I76" s="17">
        <v>9.7999999999999997E-3</v>
      </c>
      <c r="J76" s="18">
        <v>9.9000000000000008E-3</v>
      </c>
      <c r="K76" s="17">
        <v>11.850000000000001</v>
      </c>
      <c r="L76" s="19">
        <v>5.9494955436250122E-3</v>
      </c>
      <c r="M76" s="24">
        <v>0.59384430548739042</v>
      </c>
      <c r="N76" s="17">
        <f t="shared" si="6"/>
        <v>5.8790586243251657E-3</v>
      </c>
      <c r="O76" s="23">
        <f t="shared" si="7"/>
        <v>593.84430548739044</v>
      </c>
      <c r="P76" s="16">
        <v>2.8101723152545399</v>
      </c>
      <c r="Q76" s="17">
        <v>2.7820705921019949E-2</v>
      </c>
      <c r="R76" s="23">
        <v>2810.1723152545401</v>
      </c>
      <c r="S76" s="19" t="s">
        <v>22</v>
      </c>
      <c r="T76" s="16">
        <v>4.7321701821290105</v>
      </c>
      <c r="U76" s="23">
        <v>2.8002723152545399</v>
      </c>
      <c r="V76" s="16">
        <v>74.990999999999985</v>
      </c>
      <c r="W76" s="23">
        <v>0.39779005524861877</v>
      </c>
    </row>
    <row r="77" spans="1:23" x14ac:dyDescent="0.25">
      <c r="A77" s="13">
        <v>45625</v>
      </c>
      <c r="B77" s="14">
        <f t="shared" si="4"/>
        <v>151802</v>
      </c>
      <c r="C77" s="14">
        <f t="shared" si="5"/>
        <v>1</v>
      </c>
      <c r="D77" s="14">
        <v>18</v>
      </c>
      <c r="E77" s="14">
        <v>15</v>
      </c>
      <c r="F77" s="15">
        <v>2</v>
      </c>
      <c r="G77" s="16">
        <v>1.06E-2</v>
      </c>
      <c r="H77" s="17">
        <v>1.09E-2</v>
      </c>
      <c r="I77" s="17">
        <v>1.0800000000000001E-2</v>
      </c>
      <c r="J77" s="18">
        <v>1.0766666666666666E-2</v>
      </c>
      <c r="K77" s="17">
        <v>11.52</v>
      </c>
      <c r="L77" s="19">
        <v>7.0424509419117227E-3</v>
      </c>
      <c r="M77" s="24">
        <v>0.21234742004290205</v>
      </c>
      <c r="N77" s="17">
        <f t="shared" si="6"/>
        <v>2.2862738891285786E-3</v>
      </c>
      <c r="O77" s="23">
        <f t="shared" si="7"/>
        <v>212.34742004290206</v>
      </c>
      <c r="P77" s="16">
        <v>6.1849943309094604</v>
      </c>
      <c r="Q77" s="17">
        <v>6.6591772296125187E-2</v>
      </c>
      <c r="R77" s="23">
        <v>6184.9943309094606</v>
      </c>
      <c r="S77" s="19" t="s">
        <v>22</v>
      </c>
      <c r="T77" s="16">
        <v>29.126769374734398</v>
      </c>
      <c r="U77" s="23">
        <v>6.1742276642427933</v>
      </c>
      <c r="V77" s="16">
        <v>900.12800000000004</v>
      </c>
      <c r="W77" s="23">
        <v>0.41988950276243092</v>
      </c>
    </row>
    <row r="78" spans="1:23" x14ac:dyDescent="0.25">
      <c r="A78" s="13">
        <v>45625</v>
      </c>
      <c r="B78" s="14">
        <f t="shared" si="4"/>
        <v>151803</v>
      </c>
      <c r="C78" s="14">
        <f t="shared" si="5"/>
        <v>1</v>
      </c>
      <c r="D78" s="14">
        <v>18</v>
      </c>
      <c r="E78" s="14">
        <v>15</v>
      </c>
      <c r="F78" s="15">
        <v>3</v>
      </c>
      <c r="G78" s="16">
        <v>1.04E-2</v>
      </c>
      <c r="H78" s="17">
        <v>0.01</v>
      </c>
      <c r="I78" s="17">
        <v>1.0200000000000001E-2</v>
      </c>
      <c r="J78" s="18">
        <v>1.0200000000000001E-2</v>
      </c>
      <c r="K78" s="17">
        <v>11.479999999999999</v>
      </c>
      <c r="L78" s="19">
        <v>6.7417789320032345E-3</v>
      </c>
      <c r="M78" s="24">
        <v>0.16483137209869358</v>
      </c>
      <c r="N78" s="17">
        <f t="shared" si="6"/>
        <v>1.6812799954066748E-3</v>
      </c>
      <c r="O78" s="23">
        <f t="shared" si="7"/>
        <v>164.83137209869358</v>
      </c>
      <c r="P78" s="16">
        <v>2.6944771844059323</v>
      </c>
      <c r="Q78" s="17">
        <v>2.748366728094051E-2</v>
      </c>
      <c r="R78" s="23">
        <v>2694.4771844059323</v>
      </c>
      <c r="S78" s="19" t="s">
        <v>22</v>
      </c>
      <c r="T78" s="16">
        <v>16.346871048265019</v>
      </c>
      <c r="U78" s="23">
        <v>2.6842771844059321</v>
      </c>
      <c r="V78" s="16">
        <v>30.006999999999948</v>
      </c>
      <c r="W78" s="23">
        <v>0.32596685082872928</v>
      </c>
    </row>
    <row r="79" spans="1:23" x14ac:dyDescent="0.25">
      <c r="A79" s="13">
        <v>45625</v>
      </c>
      <c r="B79" s="14">
        <f t="shared" si="4"/>
        <v>151805</v>
      </c>
      <c r="C79" s="14">
        <f t="shared" si="5"/>
        <v>1</v>
      </c>
      <c r="D79" s="14">
        <v>18</v>
      </c>
      <c r="E79" s="14">
        <v>15</v>
      </c>
      <c r="F79" s="15">
        <v>5</v>
      </c>
      <c r="G79" s="16">
        <v>1.12E-2</v>
      </c>
      <c r="H79" s="17">
        <v>1.0200000000000001E-2</v>
      </c>
      <c r="I79" s="17">
        <v>1.04E-2</v>
      </c>
      <c r="J79" s="18">
        <v>1.06E-2</v>
      </c>
      <c r="K79" s="17">
        <v>12.41</v>
      </c>
      <c r="L79" s="19">
        <v>5.5461360742047596E-3</v>
      </c>
      <c r="M79" s="24">
        <v>0.18933848908049691</v>
      </c>
      <c r="N79" s="17">
        <f t="shared" si="6"/>
        <v>2.0069879842532674E-3</v>
      </c>
      <c r="O79" s="23">
        <f t="shared" si="7"/>
        <v>189.33848908049691</v>
      </c>
      <c r="P79" s="16">
        <v>4.2587374296721627</v>
      </c>
      <c r="Q79" s="17">
        <v>4.5142616754524925E-2</v>
      </c>
      <c r="R79" s="23">
        <v>4258.7374296721628</v>
      </c>
      <c r="S79" s="19" t="s">
        <v>22</v>
      </c>
      <c r="T79" s="16">
        <v>22.492718994190177</v>
      </c>
      <c r="U79" s="23">
        <v>4.2481374296721626</v>
      </c>
      <c r="V79" s="16">
        <v>490.08400000000006</v>
      </c>
      <c r="W79" s="23">
        <v>0.73480662983425415</v>
      </c>
    </row>
    <row r="80" spans="1:23" x14ac:dyDescent="0.25">
      <c r="A80" s="13">
        <v>45625</v>
      </c>
      <c r="B80" s="14">
        <f t="shared" si="4"/>
        <v>151806</v>
      </c>
      <c r="C80" s="14">
        <f t="shared" si="5"/>
        <v>1</v>
      </c>
      <c r="D80" s="14">
        <v>18</v>
      </c>
      <c r="E80" s="14">
        <v>15</v>
      </c>
      <c r="F80" s="15">
        <v>6</v>
      </c>
      <c r="G80" s="16">
        <v>1.1299999999999999E-2</v>
      </c>
      <c r="H80" s="17">
        <v>1.1900000000000001E-2</v>
      </c>
      <c r="I80" s="17">
        <v>1.1299999999999999E-2</v>
      </c>
      <c r="J80" s="18">
        <v>1.1499999999999998E-2</v>
      </c>
      <c r="K80" s="17">
        <v>10.66</v>
      </c>
      <c r="L80" s="19">
        <v>9.4934971921735514E-3</v>
      </c>
      <c r="M80" s="24">
        <v>0.38787554297967264</v>
      </c>
      <c r="N80" s="17">
        <f t="shared" si="6"/>
        <v>4.4605687442662344E-3</v>
      </c>
      <c r="O80" s="23">
        <f t="shared" si="7"/>
        <v>387.87554297967262</v>
      </c>
      <c r="P80" s="16">
        <v>1.1638880153104525</v>
      </c>
      <c r="Q80" s="17">
        <v>1.3384712176070202E-2</v>
      </c>
      <c r="R80" s="23">
        <v>1163.8880153104526</v>
      </c>
      <c r="S80" s="19" t="s">
        <v>22</v>
      </c>
      <c r="T80" s="16">
        <v>3.0006738923764735</v>
      </c>
      <c r="U80" s="23">
        <v>1.1523880153104524</v>
      </c>
      <c r="V80" s="16">
        <v>190.03099999999995</v>
      </c>
      <c r="W80" s="23">
        <v>5.5248618784530384E-2</v>
      </c>
    </row>
    <row r="81" spans="1:23" x14ac:dyDescent="0.25">
      <c r="A81" s="13">
        <v>45625</v>
      </c>
      <c r="B81" s="14">
        <f t="shared" si="4"/>
        <v>151807</v>
      </c>
      <c r="C81" s="14">
        <f t="shared" si="5"/>
        <v>1</v>
      </c>
      <c r="D81" s="14">
        <v>18</v>
      </c>
      <c r="E81" s="14">
        <v>15</v>
      </c>
      <c r="F81" s="15">
        <v>7</v>
      </c>
      <c r="G81" s="16">
        <v>8.6E-3</v>
      </c>
      <c r="H81" s="17">
        <v>8.8000000000000005E-3</v>
      </c>
      <c r="I81" s="17">
        <v>8.6999999999999994E-3</v>
      </c>
      <c r="J81" s="18">
        <v>8.6999999999999994E-3</v>
      </c>
      <c r="K81" s="17">
        <v>10.46</v>
      </c>
      <c r="L81" s="19">
        <v>7.6019358254433905E-3</v>
      </c>
      <c r="M81" s="24">
        <v>4.7220979857856046E-2</v>
      </c>
      <c r="N81" s="17">
        <f t="shared" si="6"/>
        <v>4.1082252476334755E-4</v>
      </c>
      <c r="O81" s="23">
        <f t="shared" si="7"/>
        <v>47.220979857856044</v>
      </c>
      <c r="P81" s="16">
        <v>1.6757727756821597</v>
      </c>
      <c r="Q81" s="17">
        <v>1.4579223148434788E-2</v>
      </c>
      <c r="R81" s="23">
        <v>1675.7727756821596</v>
      </c>
      <c r="S81" s="19" t="s">
        <v>22</v>
      </c>
      <c r="T81" s="16">
        <v>35.487886543789394</v>
      </c>
      <c r="U81" s="23">
        <v>1.6670727756821597</v>
      </c>
      <c r="V81" s="16">
        <v>615.11200000000008</v>
      </c>
      <c r="W81" s="23">
        <v>0.48618784530386738</v>
      </c>
    </row>
    <row r="82" spans="1:23" s="1" customFormat="1" x14ac:dyDescent="0.25">
      <c r="A82" s="25">
        <v>45625</v>
      </c>
      <c r="B82" s="26">
        <f t="shared" si="4"/>
        <v>151808</v>
      </c>
      <c r="C82" s="26">
        <f t="shared" si="5"/>
        <v>1</v>
      </c>
      <c r="D82" s="26">
        <v>18</v>
      </c>
      <c r="E82" s="26">
        <v>15</v>
      </c>
      <c r="F82" s="27">
        <v>8</v>
      </c>
      <c r="G82" s="28">
        <v>1.09E-2</v>
      </c>
      <c r="H82" s="29">
        <v>1.0999999999999999E-2</v>
      </c>
      <c r="I82" s="29">
        <v>1.0800000000000001E-2</v>
      </c>
      <c r="J82" s="30">
        <v>1.09E-2</v>
      </c>
      <c r="K82" s="29">
        <v>11.63</v>
      </c>
      <c r="L82" s="31">
        <v>6.9292679217569956E-3</v>
      </c>
      <c r="M82" s="32">
        <v>0.31471491899415083</v>
      </c>
      <c r="N82" s="29">
        <f t="shared" si="6"/>
        <v>3.4303926170362441E-3</v>
      </c>
      <c r="O82" s="33">
        <f t="shared" si="7"/>
        <v>314.71491899415082</v>
      </c>
      <c r="P82" s="28">
        <v>1.9307510949335875</v>
      </c>
      <c r="Q82" s="17">
        <v>2.1045186934776104E-2</v>
      </c>
      <c r="R82" s="23">
        <v>1930.7510949335876</v>
      </c>
      <c r="S82" s="19" t="s">
        <v>22</v>
      </c>
      <c r="T82" s="16">
        <v>6.134920775616207</v>
      </c>
      <c r="U82" s="33">
        <v>1.9198510949335876</v>
      </c>
      <c r="V82" s="28">
        <v>45.009999999999991</v>
      </c>
      <c r="W82" s="33">
        <v>0.32044198895027626</v>
      </c>
    </row>
    <row r="83" spans="1:23" x14ac:dyDescent="0.25">
      <c r="A83" s="13">
        <v>45626</v>
      </c>
      <c r="B83" s="14">
        <f t="shared" si="4"/>
        <v>191901</v>
      </c>
      <c r="C83" s="14">
        <f t="shared" si="5"/>
        <v>1</v>
      </c>
      <c r="D83" s="14">
        <v>19</v>
      </c>
      <c r="E83" s="14">
        <v>19</v>
      </c>
      <c r="F83" s="15">
        <v>1</v>
      </c>
      <c r="G83" s="16">
        <v>1.23E-2</v>
      </c>
      <c r="H83" s="17">
        <v>1.23E-2</v>
      </c>
      <c r="I83" s="17">
        <v>1.23E-2</v>
      </c>
      <c r="J83" s="18">
        <v>1.23E-2</v>
      </c>
      <c r="K83" s="17">
        <v>12.330000000000002</v>
      </c>
      <c r="L83" s="19">
        <v>6.5616926122314158E-3</v>
      </c>
      <c r="M83" s="24">
        <v>0.58762486462390462</v>
      </c>
      <c r="N83" s="17">
        <f t="shared" si="6"/>
        <v>7.2277858348740271E-3</v>
      </c>
      <c r="O83" s="23">
        <f t="shared" si="7"/>
        <v>587.62486462390461</v>
      </c>
      <c r="P83" s="16">
        <v>8.1009812453749053</v>
      </c>
      <c r="Q83" s="17">
        <v>9.9642069318111343E-2</v>
      </c>
      <c r="R83" s="23">
        <v>8100.9812453749055</v>
      </c>
      <c r="S83" s="19" t="s">
        <v>22</v>
      </c>
      <c r="T83" s="16">
        <v>13.785974238104691</v>
      </c>
      <c r="U83" s="23">
        <v>8.0886812453749055</v>
      </c>
      <c r="V83" s="16">
        <v>665.10500000000002</v>
      </c>
      <c r="W83" s="23">
        <v>0.6795580110497238</v>
      </c>
    </row>
    <row r="84" spans="1:23" x14ac:dyDescent="0.25">
      <c r="A84" s="13">
        <v>45626</v>
      </c>
      <c r="B84" s="14">
        <f t="shared" si="4"/>
        <v>191902</v>
      </c>
      <c r="C84" s="14">
        <f t="shared" si="5"/>
        <v>1</v>
      </c>
      <c r="D84" s="14">
        <v>19</v>
      </c>
      <c r="E84" s="14">
        <v>19</v>
      </c>
      <c r="F84" s="15">
        <v>2</v>
      </c>
      <c r="G84" s="16">
        <v>2.06E-2</v>
      </c>
      <c r="H84" s="17">
        <v>1.8599999999999998E-2</v>
      </c>
      <c r="I84" s="17">
        <v>1.8700000000000001E-2</v>
      </c>
      <c r="J84" s="18">
        <v>1.9300000000000001E-2</v>
      </c>
      <c r="K84" s="17">
        <v>14.07</v>
      </c>
      <c r="L84" s="19">
        <v>6.929071084066811E-3</v>
      </c>
      <c r="M84" s="24">
        <v>0.48784002123703268</v>
      </c>
      <c r="N84" s="17">
        <f t="shared" si="6"/>
        <v>9.4153124098747317E-3</v>
      </c>
      <c r="O84" s="23">
        <f t="shared" si="7"/>
        <v>487.84002123703266</v>
      </c>
      <c r="P84" s="16">
        <v>10.47935331440933</v>
      </c>
      <c r="Q84" s="17">
        <v>0.20225151896810009</v>
      </c>
      <c r="R84" s="23">
        <v>10479.353314409331</v>
      </c>
      <c r="S84" s="19" t="s">
        <v>22</v>
      </c>
      <c r="T84" s="16">
        <v>21.481126718214867</v>
      </c>
      <c r="U84" s="23">
        <v>10.460053314409331</v>
      </c>
      <c r="V84" s="16">
        <v>450.07500000000005</v>
      </c>
      <c r="W84" s="23">
        <v>0.81215469613259672</v>
      </c>
    </row>
    <row r="85" spans="1:23" x14ac:dyDescent="0.25">
      <c r="A85" s="13">
        <v>45626</v>
      </c>
      <c r="B85" s="14">
        <f t="shared" si="4"/>
        <v>191903</v>
      </c>
      <c r="C85" s="14">
        <f t="shared" si="5"/>
        <v>1</v>
      </c>
      <c r="D85" s="14">
        <v>19</v>
      </c>
      <c r="E85" s="14">
        <v>19</v>
      </c>
      <c r="F85" s="15">
        <v>3</v>
      </c>
      <c r="G85" s="16">
        <v>1.8700000000000001E-2</v>
      </c>
      <c r="H85" s="17">
        <v>1.8599999999999998E-2</v>
      </c>
      <c r="I85" s="17">
        <v>1.8499999999999999E-2</v>
      </c>
      <c r="J85" s="18">
        <v>1.8600000000000002E-2</v>
      </c>
      <c r="K85" s="17">
        <v>13.5</v>
      </c>
      <c r="L85" s="19">
        <v>7.5598231976832806E-3</v>
      </c>
      <c r="M85" s="24">
        <v>0.3873828393883102</v>
      </c>
      <c r="N85" s="17">
        <f t="shared" si="6"/>
        <v>7.2053208126225702E-3</v>
      </c>
      <c r="O85" s="23">
        <f t="shared" si="7"/>
        <v>387.38283938831017</v>
      </c>
      <c r="P85" s="16">
        <v>6.4555853997925849</v>
      </c>
      <c r="Q85" s="17">
        <v>0.1200738884361421</v>
      </c>
      <c r="R85" s="23">
        <v>6455.5853997925851</v>
      </c>
      <c r="S85" s="19" t="s">
        <v>22</v>
      </c>
      <c r="T85" s="16">
        <v>16.664613770672339</v>
      </c>
      <c r="U85" s="23">
        <v>6.4369853997925848</v>
      </c>
      <c r="V85" s="16">
        <v>280.03699999999992</v>
      </c>
      <c r="W85" s="23">
        <v>0.58563535911602205</v>
      </c>
    </row>
    <row r="86" spans="1:23" x14ac:dyDescent="0.25">
      <c r="A86" s="13">
        <v>45626</v>
      </c>
      <c r="B86" s="14">
        <f t="shared" si="4"/>
        <v>191906</v>
      </c>
      <c r="C86" s="14">
        <f t="shared" si="5"/>
        <v>1</v>
      </c>
      <c r="D86" s="14">
        <v>19</v>
      </c>
      <c r="E86" s="14">
        <v>19</v>
      </c>
      <c r="F86" s="15">
        <v>6</v>
      </c>
      <c r="G86" s="16">
        <v>1.2200000000000001E-2</v>
      </c>
      <c r="H86" s="17">
        <v>1.17E-2</v>
      </c>
      <c r="I86" s="17">
        <v>1.14E-2</v>
      </c>
      <c r="J86" s="18">
        <v>1.1766666666666667E-2</v>
      </c>
      <c r="K86" s="17">
        <v>11.120000000000001</v>
      </c>
      <c r="L86" s="19">
        <v>8.5573459352697931E-3</v>
      </c>
      <c r="M86" s="24">
        <v>0.53067897689746546</v>
      </c>
      <c r="N86" s="17">
        <f t="shared" si="6"/>
        <v>6.2443226281601767E-3</v>
      </c>
      <c r="O86" s="23">
        <f t="shared" si="7"/>
        <v>530.67897689746542</v>
      </c>
      <c r="P86" s="16"/>
      <c r="Q86" s="17" t="s">
        <v>20</v>
      </c>
      <c r="R86" s="23">
        <v>0</v>
      </c>
      <c r="S86" s="19" t="s">
        <v>23</v>
      </c>
      <c r="T86" s="16"/>
      <c r="U86" s="23"/>
      <c r="V86" s="16"/>
      <c r="W86" s="23"/>
    </row>
    <row r="87" spans="1:23" x14ac:dyDescent="0.25">
      <c r="A87" s="13">
        <v>45626</v>
      </c>
      <c r="B87" s="14">
        <f t="shared" si="4"/>
        <v>191907</v>
      </c>
      <c r="C87" s="14">
        <f t="shared" si="5"/>
        <v>1</v>
      </c>
      <c r="D87" s="14">
        <v>19</v>
      </c>
      <c r="E87" s="14">
        <v>19</v>
      </c>
      <c r="F87" s="15">
        <v>7</v>
      </c>
      <c r="G87" s="16">
        <v>1.95E-2</v>
      </c>
      <c r="H87" s="17">
        <v>1.8800000000000001E-2</v>
      </c>
      <c r="I87" s="17">
        <v>1.89E-2</v>
      </c>
      <c r="J87" s="18">
        <v>1.9066666666666666E-2</v>
      </c>
      <c r="K87" s="17">
        <v>13.56</v>
      </c>
      <c r="L87" s="19">
        <v>7.6470812658727188E-3</v>
      </c>
      <c r="M87" s="24">
        <v>0.39004115476033752</v>
      </c>
      <c r="N87" s="17">
        <f t="shared" si="6"/>
        <v>7.436784684097102E-3</v>
      </c>
      <c r="O87" s="23">
        <f t="shared" si="7"/>
        <v>390.04115476033752</v>
      </c>
      <c r="P87" s="16"/>
      <c r="Q87" s="17" t="s">
        <v>20</v>
      </c>
      <c r="R87" s="23">
        <v>0</v>
      </c>
      <c r="S87" s="19" t="s">
        <v>23</v>
      </c>
      <c r="T87" s="16"/>
      <c r="U87" s="23"/>
      <c r="V87" s="16"/>
      <c r="W87" s="23"/>
    </row>
    <row r="88" spans="1:23" s="1" customFormat="1" x14ac:dyDescent="0.25">
      <c r="A88" s="25">
        <v>45626</v>
      </c>
      <c r="B88" s="26">
        <f t="shared" si="4"/>
        <v>191908</v>
      </c>
      <c r="C88" s="26">
        <f t="shared" si="5"/>
        <v>1</v>
      </c>
      <c r="D88" s="26">
        <v>19</v>
      </c>
      <c r="E88" s="26">
        <v>19</v>
      </c>
      <c r="F88" s="27">
        <v>8</v>
      </c>
      <c r="G88" s="28">
        <v>1.89E-2</v>
      </c>
      <c r="H88" s="29">
        <v>1.83E-2</v>
      </c>
      <c r="I88" s="29">
        <v>1.7999999999999999E-2</v>
      </c>
      <c r="J88" s="30">
        <v>1.84E-2</v>
      </c>
      <c r="K88" s="29">
        <v>13.5</v>
      </c>
      <c r="L88" s="31">
        <v>7.4785347762028149E-3</v>
      </c>
      <c r="M88" s="32">
        <v>0.56701687274916945</v>
      </c>
      <c r="N88" s="29">
        <f t="shared" si="6"/>
        <v>1.0433110458584718E-2</v>
      </c>
      <c r="O88" s="33">
        <f t="shared" si="7"/>
        <v>567.01687274916947</v>
      </c>
      <c r="P88" s="28">
        <v>1.6078013628026033</v>
      </c>
      <c r="Q88" s="17">
        <v>2.9583545075567902E-2</v>
      </c>
      <c r="R88" s="23">
        <v>1607.8013628026033</v>
      </c>
      <c r="S88" s="19" t="s">
        <v>22</v>
      </c>
      <c r="T88" s="16">
        <v>2.8355441258867873</v>
      </c>
      <c r="U88" s="33">
        <v>1.5894013628026034</v>
      </c>
      <c r="V88" s="28">
        <v>245.029</v>
      </c>
      <c r="W88" s="33">
        <v>0.62430939226519333</v>
      </c>
    </row>
    <row r="89" spans="1:23" x14ac:dyDescent="0.25">
      <c r="A89" s="13">
        <v>45626</v>
      </c>
      <c r="B89" s="14">
        <f t="shared" si="4"/>
        <v>192001</v>
      </c>
      <c r="C89" s="14">
        <f t="shared" si="5"/>
        <v>1</v>
      </c>
      <c r="D89" s="14">
        <v>20</v>
      </c>
      <c r="E89" s="14">
        <v>19</v>
      </c>
      <c r="F89" s="15">
        <v>1</v>
      </c>
      <c r="G89" s="16">
        <v>1.3100000000000001E-2</v>
      </c>
      <c r="H89" s="17">
        <v>1.29E-2</v>
      </c>
      <c r="I89" s="17">
        <v>1.3100000000000001E-2</v>
      </c>
      <c r="J89" s="18">
        <v>1.3033333333333334E-2</v>
      </c>
      <c r="K89" s="17">
        <v>13.100000000000001</v>
      </c>
      <c r="L89" s="19">
        <v>5.7975114589815671E-3</v>
      </c>
      <c r="M89" s="24">
        <v>0.89676575632652689</v>
      </c>
      <c r="N89" s="17">
        <f t="shared" si="6"/>
        <v>1.1687847024122401E-2</v>
      </c>
      <c r="O89" s="23">
        <f t="shared" si="7"/>
        <v>896.76575632652691</v>
      </c>
      <c r="P89" s="16">
        <v>2.5259561683599343</v>
      </c>
      <c r="Q89" s="17">
        <v>3.2921628727624483E-2</v>
      </c>
      <c r="R89" s="23">
        <v>2525.9561683599345</v>
      </c>
      <c r="S89" s="19" t="s">
        <v>22</v>
      </c>
      <c r="T89" s="16">
        <v>2.8167402139742199</v>
      </c>
      <c r="U89" s="23">
        <v>2.5129228350266009</v>
      </c>
      <c r="V89" s="16">
        <v>740.13000000000011</v>
      </c>
      <c r="W89" s="23">
        <v>0.63535911602209949</v>
      </c>
    </row>
    <row r="90" spans="1:23" x14ac:dyDescent="0.25">
      <c r="A90" s="13">
        <v>45626</v>
      </c>
      <c r="B90" s="14">
        <f t="shared" si="4"/>
        <v>192002</v>
      </c>
      <c r="C90" s="14">
        <f t="shared" si="5"/>
        <v>1</v>
      </c>
      <c r="D90" s="14">
        <v>20</v>
      </c>
      <c r="E90" s="14">
        <v>19</v>
      </c>
      <c r="F90" s="15">
        <v>2</v>
      </c>
      <c r="G90" s="16">
        <v>1.7600000000000001E-2</v>
      </c>
      <c r="H90" s="17">
        <v>1.7399999999999999E-2</v>
      </c>
      <c r="I90" s="17">
        <v>1.7299999999999999E-2</v>
      </c>
      <c r="J90" s="18">
        <v>1.7433333333333332E-2</v>
      </c>
      <c r="K90" s="17">
        <v>12.85</v>
      </c>
      <c r="L90" s="19">
        <v>8.2162009225591835E-3</v>
      </c>
      <c r="M90" s="24">
        <v>0.34901068965302701</v>
      </c>
      <c r="N90" s="17">
        <f t="shared" si="6"/>
        <v>6.0844196896177706E-3</v>
      </c>
      <c r="O90" s="23">
        <f t="shared" si="7"/>
        <v>349.01068965302699</v>
      </c>
      <c r="P90" s="16">
        <v>4.3312343135711888</v>
      </c>
      <c r="Q90" s="17">
        <v>7.5507851533257717E-2</v>
      </c>
      <c r="R90" s="23">
        <v>4331.234313571189</v>
      </c>
      <c r="S90" s="19" t="s">
        <v>22</v>
      </c>
      <c r="T90" s="16">
        <v>12.410033394327076</v>
      </c>
      <c r="U90" s="23">
        <v>4.3138009802378559</v>
      </c>
      <c r="V90" s="16">
        <v>360.06200000000001</v>
      </c>
      <c r="W90" s="23">
        <v>0.83425414364640882</v>
      </c>
    </row>
    <row r="91" spans="1:23" x14ac:dyDescent="0.25">
      <c r="A91" s="13">
        <v>45626</v>
      </c>
      <c r="B91" s="14">
        <f t="shared" si="4"/>
        <v>192003</v>
      </c>
      <c r="C91" s="14">
        <f t="shared" si="5"/>
        <v>1</v>
      </c>
      <c r="D91" s="14">
        <v>20</v>
      </c>
      <c r="E91" s="14">
        <v>19</v>
      </c>
      <c r="F91" s="15">
        <v>3</v>
      </c>
      <c r="G91" s="16">
        <v>1.2800000000000001E-2</v>
      </c>
      <c r="H91" s="17">
        <v>1.2999999999999999E-2</v>
      </c>
      <c r="I91" s="17">
        <v>1.2999999999999999E-2</v>
      </c>
      <c r="J91" s="18">
        <v>1.2933333333333333E-2</v>
      </c>
      <c r="K91" s="17">
        <v>12.330000000000002</v>
      </c>
      <c r="L91" s="19">
        <v>6.8995575434845227E-3</v>
      </c>
      <c r="M91" s="24">
        <v>0.34234180732726521</v>
      </c>
      <c r="N91" s="17">
        <f t="shared" si="6"/>
        <v>4.4276207080992964E-3</v>
      </c>
      <c r="O91" s="23">
        <f t="shared" si="7"/>
        <v>342.3418073272652</v>
      </c>
      <c r="P91" s="16">
        <v>7.5779695538312053</v>
      </c>
      <c r="Q91" s="17">
        <v>9.800840622955026E-2</v>
      </c>
      <c r="R91" s="23">
        <v>7577.9695538312053</v>
      </c>
      <c r="S91" s="19" t="s">
        <v>22</v>
      </c>
      <c r="T91" s="16">
        <v>22.13568250104775</v>
      </c>
      <c r="U91" s="23">
        <v>7.5650362204978716</v>
      </c>
      <c r="V91" s="16">
        <v>225.05000000000007</v>
      </c>
      <c r="W91" s="23">
        <v>0.49171270718232046</v>
      </c>
    </row>
    <row r="92" spans="1:23" x14ac:dyDescent="0.25">
      <c r="A92" s="13">
        <v>45626</v>
      </c>
      <c r="B92" s="14">
        <f t="shared" si="4"/>
        <v>192005</v>
      </c>
      <c r="C92" s="14">
        <f t="shared" si="5"/>
        <v>1</v>
      </c>
      <c r="D92" s="14">
        <v>20</v>
      </c>
      <c r="E92" s="14">
        <v>19</v>
      </c>
      <c r="F92" s="15">
        <v>5</v>
      </c>
      <c r="G92" s="16">
        <v>1.6799999999999999E-2</v>
      </c>
      <c r="H92" s="17">
        <v>1.67E-2</v>
      </c>
      <c r="I92" s="17">
        <v>1.66E-2</v>
      </c>
      <c r="J92" s="18">
        <v>1.6700000000000003E-2</v>
      </c>
      <c r="K92" s="17">
        <v>13.99</v>
      </c>
      <c r="L92" s="19">
        <v>6.0990659248032174E-3</v>
      </c>
      <c r="M92" s="24">
        <v>0.48970006282729023</v>
      </c>
      <c r="N92" s="17">
        <f t="shared" si="6"/>
        <v>8.1779910492157486E-3</v>
      </c>
      <c r="O92" s="23">
        <f t="shared" si="7"/>
        <v>489.70006282729025</v>
      </c>
      <c r="P92" s="16">
        <v>7.3543912201407489</v>
      </c>
      <c r="Q92" s="17">
        <v>0.12281833337635052</v>
      </c>
      <c r="R92" s="23">
        <v>7354.3912201407493</v>
      </c>
      <c r="S92" s="19" t="s">
        <v>22</v>
      </c>
      <c r="T92" s="16">
        <v>15.018154536636297</v>
      </c>
      <c r="U92" s="23">
        <v>7.3376912201407487</v>
      </c>
      <c r="V92" s="16">
        <v>710.12899999999991</v>
      </c>
      <c r="W92" s="23">
        <v>0.47513812154696133</v>
      </c>
    </row>
    <row r="93" spans="1:23" x14ac:dyDescent="0.25">
      <c r="A93" s="13">
        <v>45626</v>
      </c>
      <c r="B93" s="14">
        <f t="shared" si="4"/>
        <v>192006</v>
      </c>
      <c r="C93" s="14">
        <f t="shared" si="5"/>
        <v>1</v>
      </c>
      <c r="D93" s="14">
        <v>20</v>
      </c>
      <c r="E93" s="14">
        <v>19</v>
      </c>
      <c r="F93" s="15">
        <v>6</v>
      </c>
      <c r="G93" s="16">
        <v>1.0999999999999999E-2</v>
      </c>
      <c r="H93" s="17">
        <v>1.1299999999999999E-2</v>
      </c>
      <c r="I93" s="17">
        <v>1.12E-2</v>
      </c>
      <c r="J93" s="18">
        <v>1.1166666666666667E-2</v>
      </c>
      <c r="K93" s="17">
        <v>12.430000000000001</v>
      </c>
      <c r="L93" s="19">
        <v>5.8144704323322789E-3</v>
      </c>
      <c r="M93" s="24">
        <v>0.67298586319892806</v>
      </c>
      <c r="N93" s="17">
        <f t="shared" si="6"/>
        <v>7.515008805721363E-3</v>
      </c>
      <c r="O93" s="23">
        <f t="shared" si="7"/>
        <v>672.98586319892809</v>
      </c>
      <c r="P93" s="16">
        <v>7.2361974220631931</v>
      </c>
      <c r="Q93" s="17">
        <v>8.0804204546372327E-2</v>
      </c>
      <c r="R93" s="23">
        <v>7236.1974220631928</v>
      </c>
      <c r="S93" s="19" t="s">
        <v>22</v>
      </c>
      <c r="T93" s="16">
        <v>10.752376562067907</v>
      </c>
      <c r="U93" s="23">
        <v>7.2250307553965261</v>
      </c>
      <c r="V93" s="16">
        <v>560.11000000000013</v>
      </c>
      <c r="W93" s="23">
        <v>0.33701657458563539</v>
      </c>
    </row>
    <row r="94" spans="1:23" x14ac:dyDescent="0.25">
      <c r="A94" s="13">
        <v>45626</v>
      </c>
      <c r="B94" s="14">
        <f t="shared" si="4"/>
        <v>192007</v>
      </c>
      <c r="C94" s="14">
        <f t="shared" si="5"/>
        <v>1</v>
      </c>
      <c r="D94" s="14">
        <v>20</v>
      </c>
      <c r="E94" s="14">
        <v>19</v>
      </c>
      <c r="F94" s="15">
        <v>7</v>
      </c>
      <c r="G94" s="16">
        <v>1.46E-2</v>
      </c>
      <c r="H94" s="17">
        <v>1.52E-2</v>
      </c>
      <c r="I94" s="17">
        <v>1.47E-2</v>
      </c>
      <c r="J94" s="18">
        <v>1.4833333333333332E-2</v>
      </c>
      <c r="K94" s="17">
        <v>13.25</v>
      </c>
      <c r="L94" s="19">
        <v>6.3766285815359874E-3</v>
      </c>
      <c r="M94" s="24">
        <v>1.0080490423478241</v>
      </c>
      <c r="N94" s="17">
        <f t="shared" si="6"/>
        <v>1.4952727461492723E-2</v>
      </c>
      <c r="O94" s="23">
        <f t="shared" si="7"/>
        <v>1008.0490423478241</v>
      </c>
      <c r="P94" s="16">
        <v>3.1186553212893675</v>
      </c>
      <c r="Q94" s="17">
        <v>4.6260053932458946E-2</v>
      </c>
      <c r="R94" s="23">
        <v>3118.6553212893673</v>
      </c>
      <c r="S94" s="19" t="s">
        <v>22</v>
      </c>
      <c r="T94" s="16">
        <v>3.0937535678083461</v>
      </c>
      <c r="U94" s="23">
        <v>3.1038219879560343</v>
      </c>
      <c r="V94" s="16">
        <v>900.16399999999976</v>
      </c>
      <c r="W94" s="23">
        <v>0.58563535911602205</v>
      </c>
    </row>
    <row r="95" spans="1:23" s="1" customFormat="1" x14ac:dyDescent="0.25">
      <c r="A95" s="25">
        <v>45626</v>
      </c>
      <c r="B95" s="26">
        <f t="shared" si="4"/>
        <v>192008</v>
      </c>
      <c r="C95" s="26">
        <f t="shared" si="5"/>
        <v>1</v>
      </c>
      <c r="D95" s="26">
        <v>20</v>
      </c>
      <c r="E95" s="26">
        <v>19</v>
      </c>
      <c r="F95" s="27">
        <v>8</v>
      </c>
      <c r="G95" s="28">
        <v>1.0800000000000001E-2</v>
      </c>
      <c r="H95" s="29">
        <v>1.0800000000000001E-2</v>
      </c>
      <c r="I95" s="29">
        <v>1.04E-2</v>
      </c>
      <c r="J95" s="30">
        <v>1.0666666666666666E-2</v>
      </c>
      <c r="K95" s="29">
        <v>12.7</v>
      </c>
      <c r="L95" s="31">
        <v>5.2073594960838215E-3</v>
      </c>
      <c r="M95" s="32">
        <v>1.0289100737654666</v>
      </c>
      <c r="N95" s="29">
        <f t="shared" si="6"/>
        <v>1.0975040786831643E-2</v>
      </c>
      <c r="O95" s="33">
        <f t="shared" si="7"/>
        <v>1028.9100737654667</v>
      </c>
      <c r="P95" s="28">
        <v>4.0519338340340818</v>
      </c>
      <c r="Q95" s="17">
        <v>4.3220627563030203E-2</v>
      </c>
      <c r="R95" s="23">
        <v>4051.9338340340819</v>
      </c>
      <c r="S95" s="19" t="s">
        <v>22</v>
      </c>
      <c r="T95" s="16">
        <v>3.9380835481621439</v>
      </c>
      <c r="U95" s="33">
        <v>4.0412671673674154</v>
      </c>
      <c r="V95" s="28">
        <v>900.18099999999981</v>
      </c>
      <c r="W95" s="33">
        <v>0.31491712707182318</v>
      </c>
    </row>
    <row r="96" spans="1:23" x14ac:dyDescent="0.25">
      <c r="A96" s="13">
        <v>45628</v>
      </c>
      <c r="B96" s="14">
        <f t="shared" si="4"/>
        <v>272101</v>
      </c>
      <c r="C96" s="14">
        <f t="shared" si="5"/>
        <v>1</v>
      </c>
      <c r="D96" s="14">
        <v>21</v>
      </c>
      <c r="E96" s="14">
        <v>27</v>
      </c>
      <c r="F96" s="15">
        <v>1</v>
      </c>
      <c r="G96" s="16">
        <v>8.8000000000000005E-3</v>
      </c>
      <c r="H96" s="17">
        <v>8.8999999999999999E-3</v>
      </c>
      <c r="I96" s="17">
        <v>8.6E-3</v>
      </c>
      <c r="J96" s="18">
        <v>8.7666666666666674E-3</v>
      </c>
      <c r="K96" s="17">
        <v>9.57</v>
      </c>
      <c r="L96" s="19">
        <v>1.000227245925556E-2</v>
      </c>
      <c r="M96" s="24">
        <v>0.68842304419318012</v>
      </c>
      <c r="N96" s="17">
        <f t="shared" si="6"/>
        <v>6.0351753540935464E-3</v>
      </c>
      <c r="O96" s="23">
        <f t="shared" si="7"/>
        <v>688.42304419318009</v>
      </c>
      <c r="P96" s="16"/>
      <c r="Q96" s="17" t="s">
        <v>20</v>
      </c>
      <c r="R96" s="23">
        <v>0</v>
      </c>
      <c r="S96" s="19" t="s">
        <v>23</v>
      </c>
      <c r="T96" s="16"/>
      <c r="U96" s="23"/>
      <c r="V96" s="16"/>
      <c r="W96" s="23"/>
    </row>
    <row r="97" spans="1:23" x14ac:dyDescent="0.25">
      <c r="A97" s="13">
        <v>45628</v>
      </c>
      <c r="B97" s="14">
        <f t="shared" si="4"/>
        <v>272102</v>
      </c>
      <c r="C97" s="14">
        <f t="shared" si="5"/>
        <v>1</v>
      </c>
      <c r="D97" s="14">
        <v>21</v>
      </c>
      <c r="E97" s="14">
        <v>27</v>
      </c>
      <c r="F97" s="15">
        <v>2</v>
      </c>
      <c r="G97" s="16">
        <v>1.23E-2</v>
      </c>
      <c r="H97" s="17">
        <v>1.17E-2</v>
      </c>
      <c r="I97" s="17">
        <v>1.2E-2</v>
      </c>
      <c r="J97" s="18">
        <v>1.2000000000000002E-2</v>
      </c>
      <c r="K97" s="17">
        <v>11.259999999999998</v>
      </c>
      <c r="L97" s="19">
        <v>8.4055488120950671E-3</v>
      </c>
      <c r="M97" s="24">
        <v>0.76280788065348104</v>
      </c>
      <c r="N97" s="17">
        <f t="shared" si="6"/>
        <v>9.153694567841774E-3</v>
      </c>
      <c r="O97" s="23">
        <f t="shared" si="7"/>
        <v>762.80788065348099</v>
      </c>
      <c r="P97" s="16">
        <v>7.77120320318694</v>
      </c>
      <c r="Q97" s="17">
        <v>9.3254438438243298E-2</v>
      </c>
      <c r="R97" s="23">
        <v>7771.2032031869403</v>
      </c>
      <c r="S97" s="19" t="s">
        <v>22</v>
      </c>
      <c r="T97" s="16">
        <v>10.187628366567894</v>
      </c>
      <c r="U97" s="23">
        <v>7.7592032031869405</v>
      </c>
      <c r="V97" s="16">
        <v>550.0809999999999</v>
      </c>
      <c r="W97" s="23">
        <v>0.23204419889502761</v>
      </c>
    </row>
    <row r="98" spans="1:23" x14ac:dyDescent="0.25">
      <c r="A98" s="13">
        <v>45628</v>
      </c>
      <c r="B98" s="14">
        <f t="shared" si="4"/>
        <v>272103</v>
      </c>
      <c r="C98" s="14">
        <f t="shared" si="5"/>
        <v>1</v>
      </c>
      <c r="D98" s="14">
        <v>21</v>
      </c>
      <c r="E98" s="14">
        <v>27</v>
      </c>
      <c r="F98" s="15">
        <v>3</v>
      </c>
      <c r="G98" s="16">
        <v>1.2699999999999999E-2</v>
      </c>
      <c r="H98" s="17">
        <v>1.23E-2</v>
      </c>
      <c r="I98" s="17">
        <v>1.2800000000000001E-2</v>
      </c>
      <c r="J98" s="18">
        <v>1.26E-2</v>
      </c>
      <c r="K98" s="17">
        <v>11.84</v>
      </c>
      <c r="L98" s="19">
        <v>7.5912874731012981E-3</v>
      </c>
      <c r="M98" s="24">
        <v>0.8812413661300148</v>
      </c>
      <c r="N98" s="17">
        <f t="shared" si="6"/>
        <v>1.1103641213238187E-2</v>
      </c>
      <c r="O98" s="23">
        <f t="shared" si="7"/>
        <v>881.24136613001485</v>
      </c>
      <c r="P98" s="16">
        <v>2.5305330189744928</v>
      </c>
      <c r="Q98" s="17">
        <v>3.1884716039078609E-2</v>
      </c>
      <c r="R98" s="23">
        <v>2530.5330189744927</v>
      </c>
      <c r="S98" s="19" t="s">
        <v>22</v>
      </c>
      <c r="T98" s="16">
        <v>2.871554963525337</v>
      </c>
      <c r="U98" s="23">
        <v>2.5179330189744928</v>
      </c>
      <c r="V98" s="16">
        <v>135.05899999999997</v>
      </c>
      <c r="W98" s="23">
        <v>0.5524861878453039</v>
      </c>
    </row>
    <row r="99" spans="1:23" x14ac:dyDescent="0.25">
      <c r="A99" s="13">
        <v>45628</v>
      </c>
      <c r="B99" s="14">
        <f t="shared" si="4"/>
        <v>272105</v>
      </c>
      <c r="C99" s="14">
        <f t="shared" si="5"/>
        <v>1</v>
      </c>
      <c r="D99" s="14">
        <v>21</v>
      </c>
      <c r="E99" s="14">
        <v>27</v>
      </c>
      <c r="F99" s="15">
        <v>5</v>
      </c>
      <c r="G99" s="16">
        <v>1.72E-2</v>
      </c>
      <c r="H99" s="17">
        <v>1.72E-2</v>
      </c>
      <c r="I99" s="17">
        <v>1.7299999999999999E-2</v>
      </c>
      <c r="J99" s="18">
        <v>1.7233333333333333E-2</v>
      </c>
      <c r="K99" s="17">
        <v>12.72</v>
      </c>
      <c r="L99" s="19">
        <v>8.3735179268460639E-3</v>
      </c>
      <c r="M99" s="24">
        <v>0.76810255686011897</v>
      </c>
      <c r="N99" s="17">
        <f t="shared" si="6"/>
        <v>1.3236967396556051E-2</v>
      </c>
      <c r="O99" s="23">
        <f t="shared" si="7"/>
        <v>768.10255686011897</v>
      </c>
      <c r="P99" s="16">
        <v>2.5154195492218347</v>
      </c>
      <c r="Q99" s="17">
        <v>4.3349063564922949E-2</v>
      </c>
      <c r="R99" s="23">
        <v>2515.4195492218346</v>
      </c>
      <c r="S99" s="19" t="s">
        <v>22</v>
      </c>
      <c r="T99" s="16">
        <v>3.2748485560371905</v>
      </c>
      <c r="U99" s="23">
        <v>2.4981862158885013</v>
      </c>
      <c r="V99" s="16">
        <v>190.02099999999996</v>
      </c>
      <c r="W99" s="23">
        <v>0.30939226519337015</v>
      </c>
    </row>
    <row r="100" spans="1:23" x14ac:dyDescent="0.25">
      <c r="A100" s="13">
        <v>45628</v>
      </c>
      <c r="B100" s="14">
        <f t="shared" si="4"/>
        <v>272106</v>
      </c>
      <c r="C100" s="14">
        <f t="shared" si="5"/>
        <v>1</v>
      </c>
      <c r="D100" s="14">
        <v>21</v>
      </c>
      <c r="E100" s="14">
        <v>27</v>
      </c>
      <c r="F100" s="15">
        <v>6</v>
      </c>
      <c r="G100" s="16">
        <v>1.2200000000000001E-2</v>
      </c>
      <c r="H100" s="17">
        <v>1.17E-2</v>
      </c>
      <c r="I100" s="17">
        <v>1.1299999999999999E-2</v>
      </c>
      <c r="J100" s="18">
        <v>1.1733333333333333E-2</v>
      </c>
      <c r="K100" s="17">
        <v>8.9600000000000009</v>
      </c>
      <c r="L100" s="19">
        <v>1.6311630679057332E-2</v>
      </c>
      <c r="M100" s="24">
        <v>0.76497209675183209</v>
      </c>
      <c r="N100" s="17">
        <f t="shared" si="6"/>
        <v>8.9756726018881631E-3</v>
      </c>
      <c r="O100" s="23">
        <f t="shared" si="7"/>
        <v>764.97209675183205</v>
      </c>
      <c r="P100" s="16">
        <v>2.4477311243008559</v>
      </c>
      <c r="Q100" s="17">
        <v>2.872004519179671E-2</v>
      </c>
      <c r="R100" s="23">
        <v>2447.7311243008558</v>
      </c>
      <c r="S100" s="19" t="s">
        <v>22</v>
      </c>
      <c r="T100" s="16">
        <v>3.1997652394044578</v>
      </c>
      <c r="U100" s="23">
        <v>2.4359977909675226</v>
      </c>
      <c r="V100" s="16">
        <v>740.13200000000006</v>
      </c>
      <c r="W100" s="23">
        <v>0.36464088397790057</v>
      </c>
    </row>
    <row r="101" spans="1:23" x14ac:dyDescent="0.25">
      <c r="A101" s="13">
        <v>45628</v>
      </c>
      <c r="B101" s="14">
        <f t="shared" si="4"/>
        <v>272107</v>
      </c>
      <c r="C101" s="14">
        <f t="shared" si="5"/>
        <v>1</v>
      </c>
      <c r="D101" s="14">
        <v>21</v>
      </c>
      <c r="E101" s="14">
        <v>27</v>
      </c>
      <c r="F101" s="15">
        <v>7</v>
      </c>
      <c r="G101" s="16">
        <v>1.32E-2</v>
      </c>
      <c r="H101" s="17">
        <v>1.29E-2</v>
      </c>
      <c r="I101" s="17">
        <v>1.2699999999999999E-2</v>
      </c>
      <c r="J101" s="18">
        <v>1.2933333333333333E-2</v>
      </c>
      <c r="K101" s="17">
        <v>10.83</v>
      </c>
      <c r="L101" s="19">
        <v>1.0181812636881268E-2</v>
      </c>
      <c r="M101" s="24">
        <v>0.92679604244005909</v>
      </c>
      <c r="N101" s="17">
        <f t="shared" si="6"/>
        <v>1.1986562148891431E-2</v>
      </c>
      <c r="O101" s="23">
        <f t="shared" si="7"/>
        <v>926.79604244005907</v>
      </c>
      <c r="P101" s="16">
        <v>0.13002445487050271</v>
      </c>
      <c r="Q101" s="17">
        <v>1.6816496163251683E-3</v>
      </c>
      <c r="R101" s="23">
        <v>130.02445487050272</v>
      </c>
      <c r="S101" s="19" t="s">
        <v>23</v>
      </c>
      <c r="T101" s="16">
        <v>0.1402945728255115</v>
      </c>
      <c r="U101" s="23">
        <v>0.11709112153716937</v>
      </c>
      <c r="V101" s="16">
        <v>385.0440000000001</v>
      </c>
      <c r="W101" s="23">
        <v>5.5248618784530384E-3</v>
      </c>
    </row>
    <row r="102" spans="1:23" s="1" customFormat="1" x14ac:dyDescent="0.25">
      <c r="A102" s="25">
        <v>45628</v>
      </c>
      <c r="B102" s="26">
        <f t="shared" si="4"/>
        <v>272108</v>
      </c>
      <c r="C102" s="26">
        <f t="shared" si="5"/>
        <v>1</v>
      </c>
      <c r="D102" s="26">
        <v>21</v>
      </c>
      <c r="E102" s="26">
        <v>27</v>
      </c>
      <c r="F102" s="27">
        <v>8</v>
      </c>
      <c r="G102" s="28">
        <v>0.01</v>
      </c>
      <c r="H102" s="29">
        <v>0.01</v>
      </c>
      <c r="I102" s="29">
        <v>0.01</v>
      </c>
      <c r="J102" s="30">
        <v>0.01</v>
      </c>
      <c r="K102" s="29">
        <v>10.93</v>
      </c>
      <c r="L102" s="31">
        <v>7.6584258912625438E-3</v>
      </c>
      <c r="M102" s="32">
        <v>0.82290180338118069</v>
      </c>
      <c r="N102" s="29">
        <f t="shared" si="6"/>
        <v>8.2290180338118069E-3</v>
      </c>
      <c r="O102" s="33">
        <f t="shared" si="7"/>
        <v>822.90180338118068</v>
      </c>
      <c r="P102" s="28">
        <v>11.603494488682012</v>
      </c>
      <c r="Q102" s="17">
        <v>0.11603494488682012</v>
      </c>
      <c r="R102" s="23">
        <v>11603.494488682012</v>
      </c>
      <c r="S102" s="19" t="s">
        <v>22</v>
      </c>
      <c r="T102" s="16">
        <v>14.100703681781939</v>
      </c>
      <c r="U102" s="33">
        <v>11.593494488682012</v>
      </c>
      <c r="V102" s="28">
        <v>760.13499999999999</v>
      </c>
      <c r="W102" s="33">
        <v>0.32044198895027626</v>
      </c>
    </row>
    <row r="103" spans="1:23" x14ac:dyDescent="0.25">
      <c r="A103" s="13">
        <v>45628</v>
      </c>
      <c r="B103" s="14">
        <f t="shared" si="4"/>
        <v>272201</v>
      </c>
      <c r="C103" s="14">
        <f t="shared" si="5"/>
        <v>1</v>
      </c>
      <c r="D103" s="14">
        <v>22</v>
      </c>
      <c r="E103" s="14">
        <v>27</v>
      </c>
      <c r="F103" s="15">
        <v>1</v>
      </c>
      <c r="G103" s="16">
        <v>1.09E-2</v>
      </c>
      <c r="H103" s="17">
        <v>1.0699999999999999E-2</v>
      </c>
      <c r="I103" s="17">
        <v>1.06E-2</v>
      </c>
      <c r="J103" s="18">
        <v>1.0733333333333333E-2</v>
      </c>
      <c r="K103" s="17">
        <v>10.41</v>
      </c>
      <c r="L103" s="19">
        <v>9.5144224021840949E-3</v>
      </c>
      <c r="M103" s="24">
        <v>0.39162809317369796</v>
      </c>
      <c r="N103" s="17">
        <f t="shared" si="6"/>
        <v>4.2034748667310242E-3</v>
      </c>
      <c r="O103" s="23">
        <f t="shared" si="7"/>
        <v>391.62809317369795</v>
      </c>
      <c r="P103" s="16">
        <v>3.2572608457535237</v>
      </c>
      <c r="Q103" s="17">
        <v>3.4961266411087821E-2</v>
      </c>
      <c r="R103" s="23">
        <v>3257.2608457535239</v>
      </c>
      <c r="S103" s="19" t="s">
        <v>22</v>
      </c>
      <c r="T103" s="16">
        <v>8.317229796660266</v>
      </c>
      <c r="U103" s="23">
        <v>3.2465275124201902</v>
      </c>
      <c r="V103" s="16">
        <v>895.14300000000003</v>
      </c>
      <c r="W103" s="23">
        <v>0.287292817679558</v>
      </c>
    </row>
    <row r="104" spans="1:23" x14ac:dyDescent="0.25">
      <c r="A104" s="13">
        <v>45628</v>
      </c>
      <c r="B104" s="14">
        <f t="shared" si="4"/>
        <v>272202</v>
      </c>
      <c r="C104" s="14">
        <f t="shared" si="5"/>
        <v>1</v>
      </c>
      <c r="D104" s="14">
        <v>22</v>
      </c>
      <c r="E104" s="14">
        <v>27</v>
      </c>
      <c r="F104" s="15">
        <v>2</v>
      </c>
      <c r="G104" s="16">
        <v>1.2999999999999999E-2</v>
      </c>
      <c r="H104" s="17">
        <v>1.3100000000000001E-2</v>
      </c>
      <c r="I104" s="17">
        <v>1.2999999999999999E-2</v>
      </c>
      <c r="J104" s="18">
        <v>1.3033333333333333E-2</v>
      </c>
      <c r="K104" s="17">
        <v>11.47</v>
      </c>
      <c r="L104" s="19">
        <v>8.6370463253937213E-3</v>
      </c>
      <c r="M104" s="24">
        <v>0.55756022690698515</v>
      </c>
      <c r="N104" s="17">
        <f t="shared" si="6"/>
        <v>7.2668682906877058E-3</v>
      </c>
      <c r="O104" s="23">
        <f t="shared" si="7"/>
        <v>557.56022690698512</v>
      </c>
      <c r="P104" s="16">
        <v>5.9559344256126696</v>
      </c>
      <c r="Q104" s="17">
        <v>7.7625678680485116E-2</v>
      </c>
      <c r="R104" s="23">
        <v>5955.9344256126697</v>
      </c>
      <c r="S104" s="19" t="s">
        <v>22</v>
      </c>
      <c r="T104" s="16">
        <v>10.682136454841258</v>
      </c>
      <c r="U104" s="23">
        <v>5.9429010922793362</v>
      </c>
      <c r="V104" s="16">
        <v>545.09000000000015</v>
      </c>
      <c r="W104" s="23">
        <v>0.32596685082872928</v>
      </c>
    </row>
    <row r="105" spans="1:23" x14ac:dyDescent="0.25">
      <c r="A105" s="13">
        <v>45628</v>
      </c>
      <c r="B105" s="14">
        <f t="shared" si="4"/>
        <v>272203</v>
      </c>
      <c r="C105" s="14">
        <f t="shared" si="5"/>
        <v>1</v>
      </c>
      <c r="D105" s="14">
        <v>22</v>
      </c>
      <c r="E105" s="14">
        <v>27</v>
      </c>
      <c r="F105" s="15">
        <v>3</v>
      </c>
      <c r="G105" s="16">
        <v>1.35E-2</v>
      </c>
      <c r="H105" s="17">
        <v>1.3599999999999999E-2</v>
      </c>
      <c r="I105" s="17">
        <v>1.38E-2</v>
      </c>
      <c r="J105" s="18">
        <v>1.3633333333333332E-2</v>
      </c>
      <c r="K105" s="17">
        <v>12.010000000000002</v>
      </c>
      <c r="L105" s="19">
        <v>7.8699691705772269E-3</v>
      </c>
      <c r="M105" s="24">
        <v>0.47781905729919993</v>
      </c>
      <c r="N105" s="17">
        <f t="shared" si="6"/>
        <v>6.5142664811790917E-3</v>
      </c>
      <c r="O105" s="23">
        <f t="shared" si="7"/>
        <v>477.81905729919993</v>
      </c>
      <c r="P105" s="16">
        <v>2.5586085915979826</v>
      </c>
      <c r="Q105" s="17">
        <v>3.4882363798785829E-2</v>
      </c>
      <c r="R105" s="23">
        <v>2558.6085915979825</v>
      </c>
      <c r="S105" s="19" t="s">
        <v>22</v>
      </c>
      <c r="T105" s="16">
        <v>5.354764638438934</v>
      </c>
      <c r="U105" s="23">
        <v>2.5449752582646492</v>
      </c>
      <c r="V105" s="16">
        <v>420.07100000000003</v>
      </c>
      <c r="W105" s="23">
        <v>0.4143646408839779</v>
      </c>
    </row>
    <row r="106" spans="1:23" x14ac:dyDescent="0.25">
      <c r="A106" s="13">
        <v>45628</v>
      </c>
      <c r="B106" s="14">
        <f t="shared" si="4"/>
        <v>272205</v>
      </c>
      <c r="C106" s="14">
        <f t="shared" si="5"/>
        <v>1</v>
      </c>
      <c r="D106" s="14">
        <v>22</v>
      </c>
      <c r="E106" s="14">
        <v>27</v>
      </c>
      <c r="F106" s="15">
        <v>5</v>
      </c>
      <c r="G106" s="16">
        <v>1.29E-2</v>
      </c>
      <c r="H106" s="17">
        <v>1.2699999999999999E-2</v>
      </c>
      <c r="I106" s="17">
        <v>1.29E-2</v>
      </c>
      <c r="J106" s="18">
        <v>1.2833333333333334E-2</v>
      </c>
      <c r="K106" s="17">
        <v>12.24</v>
      </c>
      <c r="L106" s="19">
        <v>6.9983429552587214E-3</v>
      </c>
      <c r="M106" s="24">
        <v>0.67844601401394966</v>
      </c>
      <c r="N106" s="17">
        <f t="shared" si="6"/>
        <v>8.7067238465123546E-3</v>
      </c>
      <c r="O106" s="23">
        <f t="shared" si="7"/>
        <v>678.44601401394971</v>
      </c>
      <c r="P106" s="16">
        <v>7.085417671460692</v>
      </c>
      <c r="Q106" s="17">
        <v>9.0929526783745551E-2</v>
      </c>
      <c r="R106" s="23">
        <v>7085.417671460692</v>
      </c>
      <c r="S106" s="19" t="s">
        <v>22</v>
      </c>
      <c r="T106" s="16">
        <v>10.443598348438387</v>
      </c>
      <c r="U106" s="23">
        <v>7.072584338127359</v>
      </c>
      <c r="V106" s="16">
        <v>900.18200000000002</v>
      </c>
      <c r="W106" s="23">
        <v>0.51933701657458564</v>
      </c>
    </row>
    <row r="107" spans="1:23" x14ac:dyDescent="0.25">
      <c r="A107" s="13">
        <v>45628</v>
      </c>
      <c r="B107" s="14">
        <f t="shared" si="4"/>
        <v>272206</v>
      </c>
      <c r="C107" s="14">
        <f t="shared" si="5"/>
        <v>1</v>
      </c>
      <c r="D107" s="14">
        <v>22</v>
      </c>
      <c r="E107" s="14">
        <v>27</v>
      </c>
      <c r="F107" s="15">
        <v>6</v>
      </c>
      <c r="G107" s="16">
        <v>3.2800000000000003E-2</v>
      </c>
      <c r="H107" s="17">
        <v>3.27E-2</v>
      </c>
      <c r="I107" s="17">
        <v>3.2599999999999997E-2</v>
      </c>
      <c r="J107" s="18">
        <v>3.27E-2</v>
      </c>
      <c r="K107" s="17">
        <v>16.27</v>
      </c>
      <c r="L107" s="19">
        <v>7.5925051268733359E-3</v>
      </c>
      <c r="M107" s="24">
        <v>1.2667182214884622</v>
      </c>
      <c r="N107" s="17">
        <f t="shared" si="6"/>
        <v>4.1421685842672716E-2</v>
      </c>
      <c r="O107" s="23">
        <f t="shared" si="7"/>
        <v>1266.7182214884622</v>
      </c>
      <c r="P107" s="16">
        <v>9.5870801385732722</v>
      </c>
      <c r="Q107" s="17">
        <v>0.313497520531346</v>
      </c>
      <c r="R107" s="23">
        <v>9587.0801385732721</v>
      </c>
      <c r="S107" s="19" t="s">
        <v>22</v>
      </c>
      <c r="T107" s="16">
        <v>7.5684394334423768</v>
      </c>
      <c r="U107" s="23">
        <v>9.5543801385732721</v>
      </c>
      <c r="V107" s="16">
        <v>645.14400000000001</v>
      </c>
      <c r="W107" s="23">
        <v>0.22099447513812154</v>
      </c>
    </row>
    <row r="108" spans="1:23" x14ac:dyDescent="0.25">
      <c r="A108" s="13">
        <v>45628</v>
      </c>
      <c r="B108" s="14">
        <f t="shared" si="4"/>
        <v>272207</v>
      </c>
      <c r="C108" s="14">
        <f t="shared" si="5"/>
        <v>1</v>
      </c>
      <c r="D108" s="14">
        <v>22</v>
      </c>
      <c r="E108" s="14">
        <v>27</v>
      </c>
      <c r="F108" s="15">
        <v>7</v>
      </c>
      <c r="G108" s="16">
        <v>1.5299999999999999E-2</v>
      </c>
      <c r="H108" s="17">
        <v>1.54E-2</v>
      </c>
      <c r="I108" s="17">
        <v>1.5299999999999999E-2</v>
      </c>
      <c r="J108" s="18">
        <v>1.5333333333333332E-2</v>
      </c>
      <c r="K108" s="17">
        <v>12.59</v>
      </c>
      <c r="L108" s="19">
        <v>7.6835051488772354E-3</v>
      </c>
      <c r="M108" s="24">
        <v>0.21755253598951999</v>
      </c>
      <c r="N108" s="17">
        <f t="shared" si="6"/>
        <v>3.3358055518393063E-3</v>
      </c>
      <c r="O108" s="23">
        <f t="shared" si="7"/>
        <v>217.55253598951998</v>
      </c>
      <c r="P108" s="16"/>
      <c r="Q108" s="17" t="s">
        <v>20</v>
      </c>
      <c r="R108" s="23">
        <v>0</v>
      </c>
      <c r="S108" s="19" t="s">
        <v>23</v>
      </c>
      <c r="T108" s="16"/>
      <c r="U108" s="23"/>
      <c r="V108" s="16"/>
      <c r="W108" s="23"/>
    </row>
    <row r="109" spans="1:23" s="1" customFormat="1" x14ac:dyDescent="0.25">
      <c r="A109" s="25">
        <v>45628</v>
      </c>
      <c r="B109" s="26">
        <f t="shared" si="4"/>
        <v>272208</v>
      </c>
      <c r="C109" s="26">
        <f t="shared" si="5"/>
        <v>1</v>
      </c>
      <c r="D109" s="26">
        <v>22</v>
      </c>
      <c r="E109" s="26">
        <v>27</v>
      </c>
      <c r="F109" s="27">
        <v>8</v>
      </c>
      <c r="G109" s="28">
        <v>1.9199999999999998E-2</v>
      </c>
      <c r="H109" s="29">
        <v>1.9599999999999999E-2</v>
      </c>
      <c r="I109" s="29">
        <v>1.95E-2</v>
      </c>
      <c r="J109" s="30">
        <v>1.9433333333333334E-2</v>
      </c>
      <c r="K109" s="29">
        <v>14.719999999999999</v>
      </c>
      <c r="L109" s="31">
        <v>6.0928974709168939E-3</v>
      </c>
      <c r="M109" s="32">
        <v>1.091974272407088</v>
      </c>
      <c r="N109" s="29">
        <f t="shared" si="6"/>
        <v>2.1220700027111076E-2</v>
      </c>
      <c r="O109" s="33">
        <f t="shared" si="7"/>
        <v>1091.9742724070879</v>
      </c>
      <c r="P109" s="28">
        <v>5.1074147483177068</v>
      </c>
      <c r="Q109" s="17">
        <v>9.9254093275640776E-2</v>
      </c>
      <c r="R109" s="23">
        <v>5107.4147483177067</v>
      </c>
      <c r="S109" s="19" t="s">
        <v>22</v>
      </c>
      <c r="T109" s="16">
        <v>4.677229928741089</v>
      </c>
      <c r="U109" s="33">
        <v>5.0879814149843732</v>
      </c>
      <c r="V109" s="28">
        <v>510.12300000000005</v>
      </c>
      <c r="W109" s="33">
        <v>0.4143646408839779</v>
      </c>
    </row>
    <row r="110" spans="1:23" x14ac:dyDescent="0.25">
      <c r="A110" s="13">
        <v>45629</v>
      </c>
      <c r="B110" s="14">
        <f t="shared" si="4"/>
        <v>232302</v>
      </c>
      <c r="C110" s="14">
        <f t="shared" si="5"/>
        <v>1</v>
      </c>
      <c r="D110" s="14">
        <v>23</v>
      </c>
      <c r="E110" s="14">
        <v>23</v>
      </c>
      <c r="F110" s="15">
        <v>2</v>
      </c>
      <c r="G110" s="16">
        <v>1.37E-2</v>
      </c>
      <c r="H110" s="17">
        <v>1.37E-2</v>
      </c>
      <c r="I110" s="17">
        <v>1.34E-2</v>
      </c>
      <c r="J110" s="18">
        <v>1.3600000000000001E-2</v>
      </c>
      <c r="K110" s="17">
        <v>11.639999999999999</v>
      </c>
      <c r="L110" s="19">
        <v>8.6234285120414152E-3</v>
      </c>
      <c r="M110" s="24">
        <v>1.2177731885516938</v>
      </c>
      <c r="N110" s="17">
        <f t="shared" si="6"/>
        <v>1.6561715364303037E-2</v>
      </c>
      <c r="O110" s="23">
        <f t="shared" si="7"/>
        <v>1217.7731885516939</v>
      </c>
      <c r="P110" s="16">
        <v>2.1559313716402642</v>
      </c>
      <c r="Q110" s="17">
        <v>2.9320666654307596E-2</v>
      </c>
      <c r="R110" s="23">
        <v>2155.9313716402639</v>
      </c>
      <c r="S110" s="19" t="s">
        <v>22</v>
      </c>
      <c r="T110" s="16">
        <v>1.7703882725520739</v>
      </c>
      <c r="U110" s="23">
        <v>2.1423313716402643</v>
      </c>
      <c r="V110" s="16">
        <v>85.004000000000019</v>
      </c>
      <c r="W110" s="23">
        <v>0.33701657458563539</v>
      </c>
    </row>
    <row r="111" spans="1:23" x14ac:dyDescent="0.25">
      <c r="A111" s="13">
        <v>45629</v>
      </c>
      <c r="B111" s="14">
        <f t="shared" si="4"/>
        <v>232303</v>
      </c>
      <c r="C111" s="14">
        <f t="shared" si="5"/>
        <v>1</v>
      </c>
      <c r="D111" s="14">
        <v>23</v>
      </c>
      <c r="E111" s="14">
        <v>23</v>
      </c>
      <c r="F111" s="15">
        <v>3</v>
      </c>
      <c r="G111" s="16">
        <v>1.14E-2</v>
      </c>
      <c r="H111" s="17">
        <v>1.11E-2</v>
      </c>
      <c r="I111" s="17">
        <v>1.15E-2</v>
      </c>
      <c r="J111" s="18">
        <v>1.1333333333333334E-2</v>
      </c>
      <c r="K111" s="17">
        <v>11.28</v>
      </c>
      <c r="L111" s="19">
        <v>7.8964222466465089E-3</v>
      </c>
      <c r="M111" s="24">
        <v>0.75465664035723889</v>
      </c>
      <c r="N111" s="17">
        <f t="shared" si="6"/>
        <v>8.5527752573820413E-3</v>
      </c>
      <c r="O111" s="23">
        <f t="shared" si="7"/>
        <v>754.65664035723887</v>
      </c>
      <c r="P111" s="16">
        <v>2.0401321570230331</v>
      </c>
      <c r="Q111" s="17">
        <v>2.3121497779594376E-2</v>
      </c>
      <c r="R111" s="23">
        <v>2040.1321570230332</v>
      </c>
      <c r="S111" s="19" t="s">
        <v>22</v>
      </c>
      <c r="T111" s="16">
        <v>2.7033912483129767</v>
      </c>
      <c r="U111" s="23">
        <v>2.0287988236896997</v>
      </c>
      <c r="V111" s="16">
        <v>825.14200000000005</v>
      </c>
      <c r="W111" s="23">
        <v>0.40883977900552487</v>
      </c>
    </row>
    <row r="112" spans="1:23" x14ac:dyDescent="0.25">
      <c r="A112" s="13">
        <v>45629</v>
      </c>
      <c r="B112" s="14">
        <f t="shared" si="4"/>
        <v>232305</v>
      </c>
      <c r="C112" s="14">
        <f t="shared" si="5"/>
        <v>1</v>
      </c>
      <c r="D112" s="14">
        <v>23</v>
      </c>
      <c r="E112" s="14">
        <v>23</v>
      </c>
      <c r="F112" s="15">
        <v>5</v>
      </c>
      <c r="G112" s="16">
        <v>1.21E-2</v>
      </c>
      <c r="H112" s="17">
        <v>1.1900000000000001E-2</v>
      </c>
      <c r="I112" s="17">
        <v>1.15E-2</v>
      </c>
      <c r="J112" s="18">
        <v>1.1833333333333335E-2</v>
      </c>
      <c r="K112" s="17">
        <v>11.799999999999999</v>
      </c>
      <c r="L112" s="19">
        <v>7.2021319933716068E-3</v>
      </c>
      <c r="M112" s="24">
        <v>0.61253244337829027</v>
      </c>
      <c r="N112" s="17">
        <f t="shared" si="6"/>
        <v>7.2483005799764359E-3</v>
      </c>
      <c r="O112" s="23">
        <f t="shared" si="7"/>
        <v>612.53244337829028</v>
      </c>
      <c r="P112" s="16">
        <v>4.1978684085991134</v>
      </c>
      <c r="Q112" s="17">
        <v>4.9674776168422849E-2</v>
      </c>
      <c r="R112" s="23">
        <v>4197.8684085991135</v>
      </c>
      <c r="S112" s="19" t="s">
        <v>22</v>
      </c>
      <c r="T112" s="16">
        <v>6.8532996969869506</v>
      </c>
      <c r="U112" s="23">
        <v>4.1860350752657798</v>
      </c>
      <c r="V112" s="16">
        <v>615.10800000000006</v>
      </c>
      <c r="W112" s="23">
        <v>0.5524861878453039</v>
      </c>
    </row>
    <row r="113" spans="1:23" x14ac:dyDescent="0.25">
      <c r="A113" s="13">
        <v>45629</v>
      </c>
      <c r="B113" s="14">
        <f t="shared" si="4"/>
        <v>232307</v>
      </c>
      <c r="C113" s="14">
        <f t="shared" si="5"/>
        <v>1</v>
      </c>
      <c r="D113" s="14">
        <v>23</v>
      </c>
      <c r="E113" s="14">
        <v>23</v>
      </c>
      <c r="F113" s="15">
        <v>7</v>
      </c>
      <c r="G113" s="16">
        <v>8.8000000000000005E-3</v>
      </c>
      <c r="H113" s="17">
        <v>8.8000000000000005E-3</v>
      </c>
      <c r="I113" s="17">
        <v>8.5000000000000006E-3</v>
      </c>
      <c r="J113" s="18">
        <v>8.7000000000000011E-3</v>
      </c>
      <c r="K113" s="17">
        <v>11.27</v>
      </c>
      <c r="L113" s="19">
        <v>6.0778153895892639E-3</v>
      </c>
      <c r="M113" s="24">
        <v>0.83212925774566315</v>
      </c>
      <c r="N113" s="17">
        <f t="shared" si="6"/>
        <v>7.2395245423872703E-3</v>
      </c>
      <c r="O113" s="23">
        <f t="shared" si="7"/>
        <v>832.12925774566315</v>
      </c>
      <c r="P113" s="16">
        <v>2.2866885327617164</v>
      </c>
      <c r="Q113" s="17">
        <v>1.9894190235026935E-2</v>
      </c>
      <c r="R113" s="23">
        <v>2286.6885327617165</v>
      </c>
      <c r="S113" s="19" t="s">
        <v>22</v>
      </c>
      <c r="T113" s="16">
        <v>2.7479967943401324</v>
      </c>
      <c r="U113" s="23">
        <v>2.2779885327617162</v>
      </c>
      <c r="V113" s="16">
        <v>285.06700000000001</v>
      </c>
      <c r="W113" s="23">
        <v>0.28176795580110497</v>
      </c>
    </row>
    <row r="114" spans="1:23" s="1" customFormat="1" x14ac:dyDescent="0.25">
      <c r="A114" s="25">
        <v>45629</v>
      </c>
      <c r="B114" s="26">
        <f t="shared" si="4"/>
        <v>232308</v>
      </c>
      <c r="C114" s="26">
        <f t="shared" si="5"/>
        <v>1</v>
      </c>
      <c r="D114" s="26">
        <v>23</v>
      </c>
      <c r="E114" s="26">
        <v>23</v>
      </c>
      <c r="F114" s="27">
        <v>8</v>
      </c>
      <c r="G114" s="28">
        <v>1.9199999999999998E-2</v>
      </c>
      <c r="H114" s="29">
        <v>1.9300000000000001E-2</v>
      </c>
      <c r="I114" s="29">
        <v>1.89E-2</v>
      </c>
      <c r="J114" s="30">
        <v>1.9133333333333332E-2</v>
      </c>
      <c r="K114" s="29">
        <v>13.29</v>
      </c>
      <c r="L114" s="31">
        <v>8.1510901208214463E-3</v>
      </c>
      <c r="M114" s="32">
        <v>0.77977208315543522</v>
      </c>
      <c r="N114" s="29">
        <f t="shared" si="6"/>
        <v>1.4919639191040659E-2</v>
      </c>
      <c r="O114" s="33">
        <f t="shared" si="7"/>
        <v>779.77208315543521</v>
      </c>
      <c r="P114" s="28">
        <v>2.073344245458804</v>
      </c>
      <c r="Q114" s="17">
        <v>3.9669986563111784E-2</v>
      </c>
      <c r="R114" s="23">
        <v>2073.3442454588039</v>
      </c>
      <c r="S114" s="19" t="s">
        <v>22</v>
      </c>
      <c r="T114" s="16">
        <v>2.6589105845759238</v>
      </c>
      <c r="U114" s="33">
        <v>2.0542109121254706</v>
      </c>
      <c r="V114" s="28">
        <v>130.04200000000014</v>
      </c>
      <c r="W114" s="33">
        <v>0.73480662983425415</v>
      </c>
    </row>
    <row r="115" spans="1:23" x14ac:dyDescent="0.25">
      <c r="A115" s="13">
        <v>45629</v>
      </c>
      <c r="B115" s="14">
        <f t="shared" si="4"/>
        <v>232401</v>
      </c>
      <c r="C115" s="14">
        <f t="shared" si="5"/>
        <v>1</v>
      </c>
      <c r="D115" s="14">
        <v>24</v>
      </c>
      <c r="E115" s="14">
        <v>23</v>
      </c>
      <c r="F115" s="15">
        <v>1</v>
      </c>
      <c r="G115" s="16">
        <v>1.9699999999999999E-2</v>
      </c>
      <c r="H115" s="17">
        <v>1.9900000000000001E-2</v>
      </c>
      <c r="I115" s="17">
        <v>1.9900000000000001E-2</v>
      </c>
      <c r="J115" s="18">
        <v>1.9833333333333331E-2</v>
      </c>
      <c r="K115" s="17">
        <v>13.55</v>
      </c>
      <c r="L115" s="19">
        <v>7.9721933914100908E-3</v>
      </c>
      <c r="M115" s="24">
        <v>0.36520608213706657</v>
      </c>
      <c r="N115" s="17">
        <f t="shared" si="6"/>
        <v>7.2432539623851532E-3</v>
      </c>
      <c r="O115" s="23">
        <f t="shared" si="7"/>
        <v>365.20608213706657</v>
      </c>
      <c r="P115" s="16">
        <v>7.0873341817379307</v>
      </c>
      <c r="Q115" s="17">
        <v>0.14056546127113562</v>
      </c>
      <c r="R115" s="23">
        <v>7087.3341817379305</v>
      </c>
      <c r="S115" s="19" t="s">
        <v>22</v>
      </c>
      <c r="T115" s="16">
        <v>19.406396904085412</v>
      </c>
      <c r="U115" s="23">
        <v>7.0675008484045971</v>
      </c>
      <c r="V115" s="16">
        <v>665.09799999999996</v>
      </c>
      <c r="W115" s="23">
        <v>0.75138121546961323</v>
      </c>
    </row>
    <row r="116" spans="1:23" x14ac:dyDescent="0.25">
      <c r="A116" s="13">
        <v>45629</v>
      </c>
      <c r="B116" s="14">
        <f t="shared" si="4"/>
        <v>232402</v>
      </c>
      <c r="C116" s="14">
        <f t="shared" si="5"/>
        <v>1</v>
      </c>
      <c r="D116" s="14">
        <v>24</v>
      </c>
      <c r="E116" s="14">
        <v>23</v>
      </c>
      <c r="F116" s="15">
        <v>2</v>
      </c>
      <c r="G116" s="16">
        <v>2.06E-2</v>
      </c>
      <c r="H116" s="17">
        <v>2.0299999999999999E-2</v>
      </c>
      <c r="I116" s="17">
        <v>2.0199999999999999E-2</v>
      </c>
      <c r="J116" s="18">
        <v>2.0366666666666668E-2</v>
      </c>
      <c r="K116" s="17">
        <v>13.97</v>
      </c>
      <c r="L116" s="19">
        <v>7.4701743334598392E-3</v>
      </c>
      <c r="M116" s="24">
        <v>0.26331135632785008</v>
      </c>
      <c r="N116" s="17">
        <f t="shared" si="6"/>
        <v>5.3627746238772136E-3</v>
      </c>
      <c r="O116" s="23">
        <f t="shared" si="7"/>
        <v>263.31135632785009</v>
      </c>
      <c r="P116" s="16">
        <v>2.5239983755740618</v>
      </c>
      <c r="Q116" s="17">
        <v>5.1405433582525063E-2</v>
      </c>
      <c r="R116" s="23">
        <v>2523.9983755740618</v>
      </c>
      <c r="S116" s="19" t="s">
        <v>22</v>
      </c>
      <c r="T116" s="16">
        <v>9.5856039434600788</v>
      </c>
      <c r="U116" s="23">
        <v>2.5036317089073949</v>
      </c>
      <c r="V116" s="16">
        <v>515.07799999999997</v>
      </c>
      <c r="W116" s="23">
        <v>0.61878453038674031</v>
      </c>
    </row>
    <row r="117" spans="1:23" x14ac:dyDescent="0.25">
      <c r="A117" s="13">
        <v>45629</v>
      </c>
      <c r="B117" s="14">
        <f t="shared" si="4"/>
        <v>232403</v>
      </c>
      <c r="C117" s="14">
        <f t="shared" si="5"/>
        <v>1</v>
      </c>
      <c r="D117" s="14">
        <v>24</v>
      </c>
      <c r="E117" s="14">
        <v>23</v>
      </c>
      <c r="F117" s="15">
        <v>3</v>
      </c>
      <c r="G117" s="16">
        <v>2.2599999999999999E-2</v>
      </c>
      <c r="H117" s="17">
        <v>2.24E-2</v>
      </c>
      <c r="I117" s="17">
        <v>2.24E-2</v>
      </c>
      <c r="J117" s="18">
        <v>2.2466666666666666E-2</v>
      </c>
      <c r="K117" s="17">
        <v>14.49</v>
      </c>
      <c r="L117" s="19">
        <v>7.3847106853771483E-3</v>
      </c>
      <c r="M117" s="24">
        <v>0.59804243256280631</v>
      </c>
      <c r="N117" s="17">
        <f t="shared" si="6"/>
        <v>1.3436019984911049E-2</v>
      </c>
      <c r="O117" s="23">
        <f t="shared" si="7"/>
        <v>598.04243256280631</v>
      </c>
      <c r="P117" s="16">
        <v>7.8719845069546155</v>
      </c>
      <c r="Q117" s="17">
        <v>0.17685725192291368</v>
      </c>
      <c r="R117" s="23">
        <v>7871.9845069546154</v>
      </c>
      <c r="S117" s="19" t="s">
        <v>22</v>
      </c>
      <c r="T117" s="16">
        <v>13.162919683174657</v>
      </c>
      <c r="U117" s="23">
        <v>7.8495178402879491</v>
      </c>
      <c r="V117" s="16">
        <v>545.07400000000007</v>
      </c>
      <c r="W117" s="23">
        <v>0.50276243093922657</v>
      </c>
    </row>
    <row r="118" spans="1:23" x14ac:dyDescent="0.25">
      <c r="A118" s="13">
        <v>45629</v>
      </c>
      <c r="B118" s="14">
        <f t="shared" si="4"/>
        <v>232405</v>
      </c>
      <c r="C118" s="14">
        <f t="shared" si="5"/>
        <v>1</v>
      </c>
      <c r="D118" s="14">
        <v>24</v>
      </c>
      <c r="E118" s="14">
        <v>23</v>
      </c>
      <c r="F118" s="15">
        <v>5</v>
      </c>
      <c r="G118" s="16">
        <v>1.95E-2</v>
      </c>
      <c r="H118" s="17">
        <v>1.9900000000000001E-2</v>
      </c>
      <c r="I118" s="17">
        <v>1.95E-2</v>
      </c>
      <c r="J118" s="18">
        <v>1.9633333333333336E-2</v>
      </c>
      <c r="K118" s="17">
        <v>12.95</v>
      </c>
      <c r="L118" s="19">
        <v>9.0403393872334412E-3</v>
      </c>
      <c r="M118" s="24">
        <v>0.5712723511366754</v>
      </c>
      <c r="N118" s="17">
        <f t="shared" si="6"/>
        <v>1.1215980493983395E-2</v>
      </c>
      <c r="O118" s="23">
        <f t="shared" si="7"/>
        <v>571.27235113667541</v>
      </c>
      <c r="P118" s="16">
        <v>2.1073567676715204</v>
      </c>
      <c r="Q118" s="17">
        <v>4.1374437871950852E-2</v>
      </c>
      <c r="R118" s="23">
        <v>2107.3567676715202</v>
      </c>
      <c r="S118" s="19" t="s">
        <v>22</v>
      </c>
      <c r="T118" s="16">
        <v>3.6888828305421364</v>
      </c>
      <c r="U118" s="23">
        <v>2.0877234343381872</v>
      </c>
      <c r="V118" s="16">
        <v>235.05699999999979</v>
      </c>
      <c r="W118" s="23">
        <v>0.35359116022099446</v>
      </c>
    </row>
    <row r="119" spans="1:23" x14ac:dyDescent="0.25">
      <c r="A119" s="13">
        <v>45629</v>
      </c>
      <c r="B119" s="14">
        <f t="shared" si="4"/>
        <v>232406</v>
      </c>
      <c r="C119" s="14">
        <f t="shared" si="5"/>
        <v>1</v>
      </c>
      <c r="D119" s="14">
        <v>24</v>
      </c>
      <c r="E119" s="14">
        <v>23</v>
      </c>
      <c r="F119" s="15">
        <v>6</v>
      </c>
      <c r="G119" s="16">
        <v>1.2999999999999999E-2</v>
      </c>
      <c r="H119" s="17">
        <v>1.2800000000000001E-2</v>
      </c>
      <c r="I119" s="17">
        <v>1.2699999999999999E-2</v>
      </c>
      <c r="J119" s="18">
        <v>1.2833333333333334E-2</v>
      </c>
      <c r="K119" s="17">
        <v>11.5</v>
      </c>
      <c r="L119" s="19">
        <v>8.4381249828771807E-3</v>
      </c>
      <c r="M119" s="24">
        <v>0.33572584781089182</v>
      </c>
      <c r="N119" s="17">
        <f t="shared" si="6"/>
        <v>4.3084817135731115E-3</v>
      </c>
      <c r="O119" s="23">
        <f t="shared" si="7"/>
        <v>335.72584781089182</v>
      </c>
      <c r="P119" s="16">
        <v>1.9777586589122784</v>
      </c>
      <c r="Q119" s="17">
        <v>2.5381236122707575E-2</v>
      </c>
      <c r="R119" s="23">
        <v>1977.7586589122784</v>
      </c>
      <c r="S119" s="19" t="s">
        <v>22</v>
      </c>
      <c r="T119" s="16">
        <v>5.8909931177724317</v>
      </c>
      <c r="U119" s="23">
        <v>1.9649253255789452</v>
      </c>
      <c r="V119" s="16">
        <v>250.04399999999987</v>
      </c>
      <c r="W119" s="23">
        <v>0.30939226519337015</v>
      </c>
    </row>
    <row r="120" spans="1:23" s="1" customFormat="1" x14ac:dyDescent="0.25">
      <c r="A120" s="25">
        <v>45629</v>
      </c>
      <c r="B120" s="26">
        <f t="shared" si="4"/>
        <v>232407</v>
      </c>
      <c r="C120" s="26">
        <f t="shared" si="5"/>
        <v>1</v>
      </c>
      <c r="D120" s="26">
        <v>24</v>
      </c>
      <c r="E120" s="26">
        <v>23</v>
      </c>
      <c r="F120" s="27">
        <v>7</v>
      </c>
      <c r="G120" s="28">
        <v>1.35E-2</v>
      </c>
      <c r="H120" s="29">
        <v>1.35E-2</v>
      </c>
      <c r="I120" s="29">
        <v>1.34E-2</v>
      </c>
      <c r="J120" s="30">
        <v>1.3466666666666667E-2</v>
      </c>
      <c r="K120" s="29">
        <v>12.56</v>
      </c>
      <c r="L120" s="31">
        <v>6.7965918782078296E-3</v>
      </c>
      <c r="M120" s="32">
        <v>0.78613800959031566</v>
      </c>
      <c r="N120" s="29">
        <f t="shared" si="6"/>
        <v>1.0586658529149584E-2</v>
      </c>
      <c r="O120" s="33">
        <f t="shared" si="7"/>
        <v>786.13800959031562</v>
      </c>
      <c r="P120" s="28">
        <v>6.8121891652202171</v>
      </c>
      <c r="Q120" s="17">
        <v>9.173748075829892E-2</v>
      </c>
      <c r="R120" s="23">
        <v>6812.1891652202175</v>
      </c>
      <c r="S120" s="19" t="s">
        <v>22</v>
      </c>
      <c r="T120" s="16">
        <v>8.6653858255375411</v>
      </c>
      <c r="U120" s="33">
        <v>6.7987224985535502</v>
      </c>
      <c r="V120" s="28">
        <v>730.08900000000006</v>
      </c>
      <c r="W120" s="33">
        <v>0.46408839779005523</v>
      </c>
    </row>
    <row r="121" spans="1:23" x14ac:dyDescent="0.25">
      <c r="A121" s="13">
        <v>45630</v>
      </c>
      <c r="B121" s="14">
        <f t="shared" si="4"/>
        <v>152501</v>
      </c>
      <c r="C121" s="14">
        <f t="shared" si="5"/>
        <v>1</v>
      </c>
      <c r="D121" s="14">
        <v>25</v>
      </c>
      <c r="E121" s="14">
        <v>15</v>
      </c>
      <c r="F121" s="15">
        <v>1</v>
      </c>
      <c r="G121" s="16">
        <v>1.5100000000000001E-2</v>
      </c>
      <c r="H121" s="17">
        <v>1.46E-2</v>
      </c>
      <c r="I121" s="17">
        <v>1.44E-2</v>
      </c>
      <c r="J121" s="18">
        <v>1.47E-2</v>
      </c>
      <c r="K121" s="17">
        <v>13.93</v>
      </c>
      <c r="L121" s="19">
        <v>5.438310318434279E-3</v>
      </c>
      <c r="M121" s="24">
        <v>0.71297813308340463</v>
      </c>
      <c r="N121" s="17">
        <f t="shared" si="6"/>
        <v>1.0480778556326047E-2</v>
      </c>
      <c r="O121" s="23">
        <f t="shared" si="7"/>
        <v>712.9781330834046</v>
      </c>
      <c r="P121" s="16">
        <v>11.563888229053559</v>
      </c>
      <c r="Q121" s="17">
        <v>0.1699891569670873</v>
      </c>
      <c r="R121" s="23">
        <v>11563.888229053558</v>
      </c>
      <c r="S121" s="19" t="s">
        <v>22</v>
      </c>
      <c r="T121" s="16">
        <v>16.219134490202954</v>
      </c>
      <c r="U121" s="23">
        <v>11.554054895720226</v>
      </c>
      <c r="V121" s="16">
        <v>425.09000000000003</v>
      </c>
      <c r="W121" s="23">
        <v>0.55801104972375692</v>
      </c>
    </row>
    <row r="122" spans="1:23" x14ac:dyDescent="0.25">
      <c r="A122" s="13">
        <v>45630</v>
      </c>
      <c r="B122" s="14">
        <f t="shared" si="4"/>
        <v>152502</v>
      </c>
      <c r="C122" s="14">
        <f t="shared" si="5"/>
        <v>1</v>
      </c>
      <c r="D122" s="14">
        <v>25</v>
      </c>
      <c r="E122" s="14">
        <v>15</v>
      </c>
      <c r="F122" s="15">
        <v>2</v>
      </c>
      <c r="G122" s="16">
        <v>1.67E-2</v>
      </c>
      <c r="H122" s="17">
        <v>1.46E-2</v>
      </c>
      <c r="I122" s="17">
        <v>1.6899999999999998E-2</v>
      </c>
      <c r="J122" s="18">
        <v>1.6066666666666667E-2</v>
      </c>
      <c r="K122" s="17">
        <v>13.38</v>
      </c>
      <c r="L122" s="19">
        <v>6.7074499887491285E-3</v>
      </c>
      <c r="M122" s="24">
        <v>0.535468181605815</v>
      </c>
      <c r="N122" s="17">
        <f t="shared" si="6"/>
        <v>8.6031887844667601E-3</v>
      </c>
      <c r="O122" s="23">
        <f t="shared" si="7"/>
        <v>535.46818160581495</v>
      </c>
      <c r="P122" s="16">
        <v>3.6522472684610108</v>
      </c>
      <c r="Q122" s="17">
        <v>5.8679439446606904E-2</v>
      </c>
      <c r="R122" s="23">
        <v>3652.2472684610107</v>
      </c>
      <c r="S122" s="19" t="s">
        <v>22</v>
      </c>
      <c r="T122" s="16">
        <v>6.8206616077696536</v>
      </c>
      <c r="U122" s="23">
        <v>3.6361806017943441</v>
      </c>
      <c r="V122" s="16">
        <v>890.14899999999989</v>
      </c>
      <c r="W122" s="23">
        <v>0.24861878453038674</v>
      </c>
    </row>
    <row r="123" spans="1:23" x14ac:dyDescent="0.25">
      <c r="A123" s="13">
        <v>45630</v>
      </c>
      <c r="B123" s="14">
        <f t="shared" si="4"/>
        <v>152505</v>
      </c>
      <c r="C123" s="14">
        <f t="shared" si="5"/>
        <v>1</v>
      </c>
      <c r="D123" s="14">
        <v>25</v>
      </c>
      <c r="E123" s="14">
        <v>15</v>
      </c>
      <c r="F123" s="15">
        <v>5</v>
      </c>
      <c r="G123" s="16">
        <v>1.46E-2</v>
      </c>
      <c r="H123" s="17">
        <v>1.4200000000000001E-2</v>
      </c>
      <c r="I123" s="17">
        <v>1.4500000000000001E-2</v>
      </c>
      <c r="J123" s="18">
        <v>1.4433333333333333E-2</v>
      </c>
      <c r="K123" s="17">
        <v>12.69</v>
      </c>
      <c r="L123" s="19">
        <v>7.0628791511036237E-3</v>
      </c>
      <c r="M123" s="24">
        <v>0.49326441941242632</v>
      </c>
      <c r="N123" s="17">
        <f t="shared" si="6"/>
        <v>7.1194497868526862E-3</v>
      </c>
      <c r="O123" s="23">
        <f t="shared" si="7"/>
        <v>493.26441941242632</v>
      </c>
      <c r="P123" s="16">
        <v>2.6160868437507929</v>
      </c>
      <c r="Q123" s="17">
        <v>3.7758853444803113E-2</v>
      </c>
      <c r="R123" s="23">
        <v>2616.0868437507929</v>
      </c>
      <c r="S123" s="19" t="s">
        <v>22</v>
      </c>
      <c r="T123" s="16">
        <v>5.3036196019714135</v>
      </c>
      <c r="U123" s="23">
        <v>2.6016535104174596</v>
      </c>
      <c r="V123" s="16">
        <v>780.1819999999999</v>
      </c>
      <c r="W123" s="23">
        <v>0.29281767955801102</v>
      </c>
    </row>
    <row r="124" spans="1:23" x14ac:dyDescent="0.25">
      <c r="A124" s="13">
        <v>45630</v>
      </c>
      <c r="B124" s="14">
        <f t="shared" si="4"/>
        <v>152506</v>
      </c>
      <c r="C124" s="14">
        <f t="shared" si="5"/>
        <v>1</v>
      </c>
      <c r="D124" s="14">
        <v>25</v>
      </c>
      <c r="E124" s="14">
        <v>15</v>
      </c>
      <c r="F124" s="15">
        <v>6</v>
      </c>
      <c r="G124" s="16">
        <v>1.5299999999999999E-2</v>
      </c>
      <c r="H124" s="17">
        <v>1.55E-2</v>
      </c>
      <c r="I124" s="17">
        <v>1.52E-2</v>
      </c>
      <c r="J124" s="18">
        <v>1.5333333333333332E-2</v>
      </c>
      <c r="K124" s="17">
        <v>12.32</v>
      </c>
      <c r="L124" s="19">
        <v>8.1998225392979976E-3</v>
      </c>
      <c r="M124" s="24">
        <v>0.34247383823021121</v>
      </c>
      <c r="N124" s="17">
        <f t="shared" si="6"/>
        <v>5.251265519529905E-3</v>
      </c>
      <c r="O124" s="23">
        <f t="shared" si="7"/>
        <v>342.47383823021119</v>
      </c>
      <c r="P124" s="16">
        <v>1.4594242785513099</v>
      </c>
      <c r="Q124" s="17">
        <v>2.2377838937786748E-2</v>
      </c>
      <c r="R124" s="23">
        <v>1459.42427855131</v>
      </c>
      <c r="S124" s="19" t="s">
        <v>22</v>
      </c>
      <c r="T124" s="16">
        <v>4.2614182913740803</v>
      </c>
      <c r="U124" s="23">
        <v>1.4440909452179764</v>
      </c>
      <c r="V124" s="16">
        <v>575.14200000000005</v>
      </c>
      <c r="W124" s="23">
        <v>0.40883977900552487</v>
      </c>
    </row>
    <row r="125" spans="1:23" x14ac:dyDescent="0.25">
      <c r="A125" s="13">
        <v>45630</v>
      </c>
      <c r="B125" s="14">
        <f t="shared" si="4"/>
        <v>152507</v>
      </c>
      <c r="C125" s="14">
        <f t="shared" si="5"/>
        <v>1</v>
      </c>
      <c r="D125" s="14">
        <v>25</v>
      </c>
      <c r="E125" s="14">
        <v>15</v>
      </c>
      <c r="F125" s="15">
        <v>7</v>
      </c>
      <c r="G125" s="16">
        <v>1.2999999999999999E-2</v>
      </c>
      <c r="H125" s="17">
        <v>1.2800000000000001E-2</v>
      </c>
      <c r="I125" s="17">
        <v>1.26E-2</v>
      </c>
      <c r="J125" s="18">
        <v>1.2800000000000001E-2</v>
      </c>
      <c r="K125" s="17">
        <v>12.809999999999999</v>
      </c>
      <c r="L125" s="19">
        <v>6.0892328329259365E-3</v>
      </c>
      <c r="M125" s="24">
        <v>0.42516506272945109</v>
      </c>
      <c r="N125" s="17">
        <f t="shared" si="6"/>
        <v>5.4421128029369745E-3</v>
      </c>
      <c r="O125" s="23">
        <f t="shared" si="7"/>
        <v>425.16506272945111</v>
      </c>
      <c r="P125" s="16">
        <v>7.0080862028280837</v>
      </c>
      <c r="Q125" s="17">
        <v>8.970350339619948E-2</v>
      </c>
      <c r="R125" s="23">
        <v>7008.0862028280835</v>
      </c>
      <c r="S125" s="19" t="s">
        <v>22</v>
      </c>
      <c r="T125" s="16">
        <v>16.483212797020435</v>
      </c>
      <c r="U125" s="23">
        <v>6.9952862028280833</v>
      </c>
      <c r="V125" s="16">
        <v>725.15599999999995</v>
      </c>
      <c r="W125" s="23">
        <v>0.66298342541436461</v>
      </c>
    </row>
    <row r="126" spans="1:23" ht="15.75" thickBot="1" x14ac:dyDescent="0.3">
      <c r="A126" s="34">
        <v>45630</v>
      </c>
      <c r="B126" s="35">
        <f t="shared" si="4"/>
        <v>152508</v>
      </c>
      <c r="C126" s="35">
        <f t="shared" si="5"/>
        <v>1</v>
      </c>
      <c r="D126" s="35">
        <v>25</v>
      </c>
      <c r="E126" s="35">
        <v>15</v>
      </c>
      <c r="F126" s="36">
        <v>8</v>
      </c>
      <c r="G126" s="37">
        <v>1.6799999999999999E-2</v>
      </c>
      <c r="H126" s="38">
        <v>1.67E-2</v>
      </c>
      <c r="I126" s="38">
        <v>1.7000000000000001E-2</v>
      </c>
      <c r="J126" s="39">
        <v>1.6833333333333336E-2</v>
      </c>
      <c r="K126" s="38">
        <v>13.17</v>
      </c>
      <c r="L126" s="40">
        <v>7.3690719773899654E-3</v>
      </c>
      <c r="M126" s="41">
        <v>0.36118402719039927</v>
      </c>
      <c r="N126" s="38">
        <f t="shared" si="6"/>
        <v>6.0799311243717215E-3</v>
      </c>
      <c r="O126" s="42">
        <f t="shared" si="7"/>
        <v>361.18402719039926</v>
      </c>
      <c r="P126" s="37">
        <v>6.4796348353689037</v>
      </c>
      <c r="Q126" s="38">
        <v>0.10907385306204323</v>
      </c>
      <c r="R126" s="42">
        <v>6479.6348353689036</v>
      </c>
      <c r="S126" s="40" t="s">
        <v>22</v>
      </c>
      <c r="T126" s="37">
        <v>17.939981692360789</v>
      </c>
      <c r="U126" s="42">
        <v>6.4628015020355702</v>
      </c>
      <c r="V126" s="37">
        <v>95.019999999999982</v>
      </c>
      <c r="W126" s="42">
        <v>0.88397790055248615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3C19-019A-4E4B-9B6E-987618E7D64A}"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for R export</vt:lpstr>
      <vt:lpstr>Mass-length relationship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Herron</dc:creator>
  <cp:lastModifiedBy>Hunter Herron</cp:lastModifiedBy>
  <dcterms:created xsi:type="dcterms:W3CDTF">2024-03-12T01:14:48Z</dcterms:created>
  <dcterms:modified xsi:type="dcterms:W3CDTF">2024-11-07T05:29:23Z</dcterms:modified>
</cp:coreProperties>
</file>