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sktop\Methanol\Data\"/>
    </mc:Choice>
  </mc:AlternateContent>
  <xr:revisionPtr revIDLastSave="0" documentId="13_ncr:1_{563AB1F4-5BC4-48AA-A43E-E0D08F54132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ata1" sheetId="6" r:id="rId1"/>
    <sheet name="Sheet1" sheetId="7" r:id="rId2"/>
  </sheets>
  <definedNames>
    <definedName name="_xlnm._FilterDatabase" localSheetId="0" hidden="1">Data1!$A$1:$S$1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" i="6" l="1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28" i="6"/>
  <c r="N27" i="6"/>
  <c r="N26" i="6"/>
  <c r="N25" i="6"/>
  <c r="N24" i="6"/>
  <c r="N23" i="6"/>
  <c r="N37" i="6"/>
  <c r="N38" i="6"/>
  <c r="N36" i="6"/>
  <c r="N2" i="6"/>
  <c r="N3" i="6"/>
  <c r="N4" i="6"/>
  <c r="N29" i="6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3" i="6"/>
  <c r="N13" i="6" s="1"/>
  <c r="M14" i="6"/>
  <c r="N14" i="6" s="1"/>
  <c r="M15" i="6"/>
  <c r="N15" i="6" s="1"/>
  <c r="M16" i="6"/>
  <c r="N16" i="6" s="1"/>
  <c r="M17" i="6"/>
  <c r="N17" i="6" s="1"/>
  <c r="O18" i="6"/>
  <c r="O19" i="6"/>
  <c r="O20" i="6"/>
  <c r="O21" i="6"/>
  <c r="O22" i="6"/>
  <c r="L12" i="6"/>
  <c r="M12" i="6" s="1"/>
  <c r="N12" i="6" s="1"/>
</calcChain>
</file>

<file path=xl/sharedStrings.xml><?xml version="1.0" encoding="utf-8"?>
<sst xmlns="http://schemas.openxmlformats.org/spreadsheetml/2006/main" count="2608" uniqueCount="123">
  <si>
    <t>H2</t>
    <phoneticPr fontId="1" type="noConversion"/>
  </si>
  <si>
    <t>CO</t>
    <phoneticPr fontId="1" type="noConversion"/>
  </si>
  <si>
    <t>C1</t>
    <phoneticPr fontId="1" type="noConversion"/>
  </si>
  <si>
    <t>Potential</t>
    <phoneticPr fontId="1" type="noConversion"/>
  </si>
  <si>
    <t>K+</t>
    <phoneticPr fontId="1" type="noConversion"/>
  </si>
  <si>
    <t>HCO3-</t>
    <phoneticPr fontId="1" type="noConversion"/>
  </si>
  <si>
    <t>Membrane</t>
    <phoneticPr fontId="1" type="noConversion"/>
  </si>
  <si>
    <t>glassy carbon</t>
  </si>
  <si>
    <t>C2+</t>
    <phoneticPr fontId="1" type="noConversion"/>
  </si>
  <si>
    <t>Cu2(OH)2CO3</t>
    <phoneticPr fontId="1" type="noConversion"/>
  </si>
  <si>
    <t>Electrode support</t>
    <phoneticPr fontId="1" type="noConversion"/>
  </si>
  <si>
    <t>Anion exchange membrane</t>
    <phoneticPr fontId="1" type="noConversion"/>
  </si>
  <si>
    <t>-</t>
    <phoneticPr fontId="1" type="noConversion"/>
  </si>
  <si>
    <t>Cu</t>
    <phoneticPr fontId="1" type="noConversion"/>
  </si>
  <si>
    <t>Paper</t>
    <phoneticPr fontId="1" type="noConversion"/>
  </si>
  <si>
    <t>Particle size effects in the catalytic electroreduction of CO2 on Cu nanoparticles</t>
  </si>
  <si>
    <t>Steering surface reconstruction of copper with electrolyte additives for CO2 electroreduction</t>
  </si>
  <si>
    <t>carbon paper</t>
    <phoneticPr fontId="1" type="noConversion"/>
  </si>
  <si>
    <t>Operando studies reveal active Cu nanograins for CO2 electroreduction</t>
  </si>
  <si>
    <t>glass frit</t>
  </si>
  <si>
    <t>HCO3-</t>
  </si>
  <si>
    <t>proton exchange membrane</t>
  </si>
  <si>
    <t>Vulcan XC-72R</t>
  </si>
  <si>
    <t>single-wall carbon nanotubes</t>
  </si>
  <si>
    <t>Ketjen Black</t>
  </si>
  <si>
    <t>CO2 electroreduction to hydrocarbons on carbon-supported Cu nanoparticles</t>
  </si>
  <si>
    <t>Na+</t>
    <phoneticPr fontId="1" type="noConversion"/>
  </si>
  <si>
    <t>ClO4-</t>
  </si>
  <si>
    <t>ClO4-</t>
    <phoneticPr fontId="1" type="noConversion"/>
  </si>
  <si>
    <t>Promoting Cu-catalysed CO2 electroreduction to multicarbon products by tuning the activity of H2O</t>
  </si>
  <si>
    <t>Dynamic Changes in the Structure, Chemical State and Catalytic Selectivity of Cu Nanocubes during CO2 Electroreduction: Size and Support Effects</t>
  </si>
  <si>
    <t xml:space="preserve">Cu </t>
    <phoneticPr fontId="1" type="noConversion"/>
  </si>
  <si>
    <t>cube</t>
    <phoneticPr fontId="1" type="noConversion"/>
  </si>
  <si>
    <t>foam</t>
    <phoneticPr fontId="1" type="noConversion"/>
  </si>
  <si>
    <t>Morphology Matters: Tuning the Product Distribution of CO2 Electroreduction on Oxide-Derived Cu Foam Catalysts</t>
  </si>
  <si>
    <t>nanoparticle</t>
    <phoneticPr fontId="1" type="noConversion"/>
  </si>
  <si>
    <t>Cu2(OH)2CO3</t>
  </si>
  <si>
    <t>anion exchange membrane</t>
  </si>
  <si>
    <t>OH-</t>
    <phoneticPr fontId="1" type="noConversion"/>
  </si>
  <si>
    <t>glassy carbon</t>
    <phoneticPr fontId="1" type="noConversion"/>
  </si>
  <si>
    <t>Tailoring Copper Nanocrystals towards C2 Products in Electrochemical CO2 Reduction</t>
  </si>
  <si>
    <t>ion exchange membrane</t>
    <phoneticPr fontId="1" type="noConversion"/>
  </si>
  <si>
    <t>Vertical Cu Nanoneedle Arrays Enhance the Local Electric Field Promoting C2 Hydrocarbons in the CO2 Electroreduction</t>
  </si>
  <si>
    <t>Cu2S</t>
  </si>
  <si>
    <t>A strategy to control the grain boundary density and Cu+/Cu0 ratio of Cu-based catalysts for efficient electroreduction of CO2 to C2 products</t>
  </si>
  <si>
    <t>Vulcan Carbon</t>
  </si>
  <si>
    <t>reduced graphene oxide</t>
  </si>
  <si>
    <t>onion-like carbon</t>
  </si>
  <si>
    <t>Effect of nanostructured carbon support on copper electrocatalytic activity toward CO2 electroreduction to hydrocarbon fuels</t>
  </si>
  <si>
    <t>graphene-covered nanocrystal</t>
    <phoneticPr fontId="1" type="noConversion"/>
  </si>
  <si>
    <t xml:space="preserve">nanoparticle </t>
    <phoneticPr fontId="1" type="noConversion"/>
  </si>
  <si>
    <t>CuxO</t>
  </si>
  <si>
    <t>Cu(OH)2</t>
  </si>
  <si>
    <t>Cu(OH)2</t>
    <phoneticPr fontId="1" type="noConversion"/>
  </si>
  <si>
    <t>nano-octahedra</t>
  </si>
  <si>
    <t>anion exchange membrane</t>
    <phoneticPr fontId="1" type="noConversion"/>
  </si>
  <si>
    <t>Size dependent selectivity of Cu nano-octahedra catalysts for the electrochemical reduction of CO2 to CH4</t>
  </si>
  <si>
    <t>CuxO</t>
    <phoneticPr fontId="1" type="noConversion"/>
  </si>
  <si>
    <t>proton exchange membrane</t>
    <phoneticPr fontId="1" type="noConversion"/>
  </si>
  <si>
    <t>Mechanistic Insights for Low-Overpotential Electroreduction of CO2 to CO on Copper Nanowires</t>
  </si>
  <si>
    <t>Structural evolution and strain generation of derived-Cu catalysts during CO2 electroreduction</t>
    <phoneticPr fontId="1" type="noConversion"/>
  </si>
  <si>
    <t>nanocrystal</t>
    <phoneticPr fontId="1" type="noConversion"/>
  </si>
  <si>
    <t>Copper Electrocatalyst Produced by Cu2(OH)2CO3-Mediated In Situ Deposition for Diluted CO2 Reduction to Multicarbon Products</t>
    <phoneticPr fontId="1" type="noConversion"/>
  </si>
  <si>
    <t>nanowire</t>
    <phoneticPr fontId="1" type="noConversion"/>
  </si>
  <si>
    <t>Mechanistic insights into the selective electroreduction of carbon dioxide to ethylene on CuxO-derived copper catalysts</t>
    <phoneticPr fontId="1" type="noConversion"/>
  </si>
  <si>
    <t>nanoparticle</t>
  </si>
  <si>
    <t>Steering post-C-C coupling selectivity enables high efficiency electroreduction of carbon dioxide to multi-carbon alcohols</t>
    <phoneticPr fontId="1" type="noConversion"/>
  </si>
  <si>
    <t>core–shell</t>
  </si>
  <si>
    <t>sheet</t>
    <phoneticPr fontId="1" type="noConversion"/>
  </si>
  <si>
    <t>nanoparticle</t>
    <phoneticPr fontId="1" type="noConversion"/>
  </si>
  <si>
    <t>Emergence of Potential-Controlled Cu-Nanocuboids and Graphene-Covered Cu-Nanocuboids under Operando CO2 Electroreduction</t>
    <phoneticPr fontId="1" type="noConversion"/>
  </si>
  <si>
    <r>
      <t>Investigating the Origin of Enhanced C</t>
    </r>
    <r>
      <rPr>
        <vertAlign val="sub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 xml:space="preserve"> Selectivity in Oxide-/Hydroxide-Derived Copper Electrodes during 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Electroreduction</t>
    </r>
    <phoneticPr fontId="1" type="noConversion"/>
  </si>
  <si>
    <t>Exploring the influence of cell configurations on Cu catalyst reconstruction during CO2 electroreduction</t>
    <phoneticPr fontId="1" type="noConversion"/>
  </si>
  <si>
    <t>Selective Increase in CO2 Electroreduction to Ethanol Activity at Nanograin-Boundary-Rich Mixed Cu(I)/Cu(0) Sites via Enriching Co-Adsorbed CO and Hydroxyl Species</t>
    <phoneticPr fontId="1" type="noConversion"/>
  </si>
  <si>
    <t>needle</t>
  </si>
  <si>
    <r>
      <t>Electroreduction of 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to Formate on a Copper-Based Electrocatalyst at High Pressures with High Energy Conversion Efficiency</t>
    </r>
    <phoneticPr fontId="1" type="noConversion"/>
  </si>
  <si>
    <t>nanowire</t>
    <phoneticPr fontId="1" type="noConversion"/>
  </si>
  <si>
    <t>Shape</t>
    <phoneticPr fontId="1" type="noConversion"/>
  </si>
  <si>
    <t>Enhanced Electrochemical Methanation of Carbon Dioxide with a Dispersible Nanoscale Copper Catalyst</t>
    <phoneticPr fontId="1" type="noConversion"/>
  </si>
  <si>
    <t>Cu</t>
    <phoneticPr fontId="1" type="noConversion"/>
  </si>
  <si>
    <t>nanoparticle</t>
    <phoneticPr fontId="1" type="noConversion"/>
  </si>
  <si>
    <t>Copper nanoparticle ensembles for selective electroreduction of CO2 to C2–C3 products</t>
  </si>
  <si>
    <t>K+</t>
  </si>
  <si>
    <t>cube</t>
    <phoneticPr fontId="1" type="noConversion"/>
  </si>
  <si>
    <t>carbon plate</t>
    <phoneticPr fontId="1" type="noConversion"/>
  </si>
  <si>
    <t>Cs+</t>
    <phoneticPr fontId="1" type="noConversion"/>
  </si>
  <si>
    <t>CuxO</t>
    <phoneticPr fontId="1" type="noConversion"/>
  </si>
  <si>
    <t>cation exchange membrane</t>
    <phoneticPr fontId="1" type="noConversion"/>
  </si>
  <si>
    <t>Insights into an autonomously formed oxygen-evacuated Cu2O electrode for the selective production of C2H4 from CO2</t>
  </si>
  <si>
    <t>Catalyst</t>
    <phoneticPr fontId="1" type="noConversion"/>
  </si>
  <si>
    <t xml:space="preserve">Anion sepcies of electrolyte </t>
    <phoneticPr fontId="1" type="noConversion"/>
  </si>
  <si>
    <t xml:space="preserve">Cation sepcies of electrolyte </t>
    <phoneticPr fontId="1" type="noConversion"/>
  </si>
  <si>
    <t>Concnetration of anion</t>
    <phoneticPr fontId="1" type="noConversion"/>
  </si>
  <si>
    <t>Concentration of cation</t>
    <phoneticPr fontId="1" type="noConversion"/>
  </si>
  <si>
    <t>Cu</t>
    <phoneticPr fontId="1" type="noConversion"/>
  </si>
  <si>
    <t>-</t>
    <phoneticPr fontId="1" type="noConversion"/>
  </si>
  <si>
    <t>anion exchange membrane</t>
    <phoneticPr fontId="1" type="noConversion"/>
  </si>
  <si>
    <t>Highly Dense Cu Nanowires for Low-Overpotential CO 2 Reduction</t>
  </si>
  <si>
    <t>nanoparticle</t>
    <phoneticPr fontId="1" type="noConversion"/>
  </si>
  <si>
    <t>ClO4-</t>
    <phoneticPr fontId="1" type="noConversion"/>
  </si>
  <si>
    <t>proton exchange membrane</t>
    <phoneticPr fontId="1" type="noConversion"/>
  </si>
  <si>
    <t>The importance of surface morphology in controlling the selectivity of polycrystalline copper for CO2 electroreduction</t>
  </si>
  <si>
    <t>onion-like carbon</t>
    <phoneticPr fontId="1" type="noConversion"/>
  </si>
  <si>
    <t>CuxO</t>
    <phoneticPr fontId="1" type="noConversion"/>
  </si>
  <si>
    <t>Carbon dioxide electroreduction to C2 products over copper-cuprous oxide derived from electrosynthesized copper complex</t>
  </si>
  <si>
    <t>-</t>
    <phoneticPr fontId="1" type="noConversion"/>
  </si>
  <si>
    <t>Cl-</t>
    <phoneticPr fontId="1" type="noConversion"/>
  </si>
  <si>
    <t>dendritic</t>
    <phoneticPr fontId="1" type="noConversion"/>
  </si>
  <si>
    <t>Cu</t>
    <phoneticPr fontId="1" type="noConversion"/>
  </si>
  <si>
    <t>needle</t>
    <phoneticPr fontId="1" type="noConversion"/>
  </si>
  <si>
    <t>Accelerating CO2 Electroreduction to Multicarbon Products via Synergistic Electric-Thermal Field on Copper Nanoneedles</t>
  </si>
  <si>
    <t>foil</t>
    <phoneticPr fontId="1" type="noConversion"/>
  </si>
  <si>
    <t>Tuning the Catalytic Activity and Selectivity of Cu for CO2 Electroreduction in the Presence of Halides</t>
  </si>
  <si>
    <t>HCO3- and Br-</t>
    <phoneticPr fontId="1" type="noConversion"/>
  </si>
  <si>
    <t>HCO3- and Cl-</t>
    <phoneticPr fontId="1" type="noConversion"/>
  </si>
  <si>
    <t>HCO3- and I-</t>
    <phoneticPr fontId="1" type="noConversion"/>
  </si>
  <si>
    <t>foil</t>
  </si>
  <si>
    <t>Li+</t>
    <phoneticPr fontId="1" type="noConversion"/>
  </si>
  <si>
    <t>Product selectivity affected by cationic species in electrochemical reduction of CO2 and CO at a Cu electrode</t>
  </si>
  <si>
    <t>Cl-</t>
    <phoneticPr fontId="1" type="noConversion"/>
  </si>
  <si>
    <t>Hydrolysis of Electrolyte Cations Enhances the Electrochemical Reduction of CO2 over Ag and Cu</t>
  </si>
  <si>
    <t>Rb+</t>
    <phoneticPr fontId="1" type="noConversion"/>
  </si>
  <si>
    <t>log(Size)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</si>
</sst>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176" fontId="0" fillId="4" borderId="0" xfId="0" applyNumberFormat="1" applyFill="1" applyAlignment="1">
      <alignment horizontal="left" vertical="center" wrapText="1"/>
    </xf>
    <xf numFmtId="0" fontId="0" fillId="4" borderId="0" xfId="0" applyFill="1" applyAlignment="1">
      <alignment horizontal="right" vertical="center" wrapText="1"/>
    </xf>
    <xf numFmtId="0" fontId="2" fillId="3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E257-9D47-468E-9211-286F938A2778}">
  <dimension ref="A1:S429"/>
  <sheetViews>
    <sheetView tabSelected="1" zoomScaleNormal="100" workbookViewId="0">
      <selection activeCell="E9" sqref="E9"/>
    </sheetView>
  </sheetViews>
  <sheetFormatPr defaultRowHeight="14" x14ac:dyDescent="0.3"/>
  <cols>
    <col min="1" max="1" width="12.6640625" customWidth="1"/>
    <col min="2" max="2" width="10.75" customWidth="1"/>
    <col min="3" max="3" width="12.9140625" customWidth="1"/>
    <col min="4" max="4" width="8.9140625" style="2" customWidth="1"/>
    <col min="5" max="5" width="10.08203125" style="2" customWidth="1"/>
    <col min="6" max="6" width="10.08203125" customWidth="1"/>
    <col min="7" max="7" width="9.08203125" style="2" customWidth="1"/>
    <col min="8" max="8" width="16.08203125" customWidth="1"/>
    <col min="9" max="9" width="9.33203125" style="2" customWidth="1"/>
    <col min="10" max="10" width="8.6640625" customWidth="1"/>
    <col min="12" max="12" width="7.83203125" style="31" customWidth="1"/>
    <col min="13" max="13" width="7.9140625" style="34" customWidth="1"/>
    <col min="14" max="14" width="6.25" style="34" customWidth="1"/>
    <col min="15" max="15" width="6.33203125" style="34" customWidth="1"/>
    <col min="16" max="16" width="8.6640625" style="2"/>
    <col min="17" max="17" width="8.6640625" style="1"/>
  </cols>
  <sheetData>
    <row r="1" spans="1:17" s="15" customFormat="1" ht="42" x14ac:dyDescent="0.3">
      <c r="A1" s="16" t="s">
        <v>89</v>
      </c>
      <c r="B1" s="16" t="s">
        <v>77</v>
      </c>
      <c r="C1" s="13" t="s">
        <v>10</v>
      </c>
      <c r="D1" s="14" t="s">
        <v>122</v>
      </c>
      <c r="E1" s="14" t="s">
        <v>3</v>
      </c>
      <c r="F1" s="13" t="s">
        <v>90</v>
      </c>
      <c r="G1" s="14" t="s">
        <v>92</v>
      </c>
      <c r="H1" s="13" t="s">
        <v>91</v>
      </c>
      <c r="I1" s="14" t="s">
        <v>93</v>
      </c>
      <c r="J1" s="13" t="s">
        <v>6</v>
      </c>
      <c r="L1" s="29" t="s">
        <v>0</v>
      </c>
      <c r="M1" s="30" t="s">
        <v>1</v>
      </c>
      <c r="N1" s="30" t="s">
        <v>2</v>
      </c>
      <c r="O1" s="30" t="s">
        <v>8</v>
      </c>
      <c r="P1" s="22"/>
      <c r="Q1" s="14" t="s">
        <v>14</v>
      </c>
    </row>
    <row r="2" spans="1:17" x14ac:dyDescent="0.3">
      <c r="A2" s="7" t="s">
        <v>9</v>
      </c>
      <c r="B2" s="7" t="s">
        <v>61</v>
      </c>
      <c r="C2" s="7" t="s">
        <v>7</v>
      </c>
      <c r="D2" s="6">
        <v>1.0722498976135149</v>
      </c>
      <c r="E2" s="6">
        <v>-0.84599999999999997</v>
      </c>
      <c r="F2" s="7" t="s">
        <v>4</v>
      </c>
      <c r="G2" s="4">
        <v>0.1</v>
      </c>
      <c r="H2" s="7" t="s">
        <v>5</v>
      </c>
      <c r="I2" s="4">
        <v>0.1</v>
      </c>
      <c r="J2" t="s">
        <v>21</v>
      </c>
      <c r="L2" s="31">
        <v>24.4</v>
      </c>
      <c r="M2" s="32">
        <v>19.600000000000001</v>
      </c>
      <c r="N2" s="32">
        <f>100-L2-M2-O2</f>
        <v>26.264999999999993</v>
      </c>
      <c r="O2" s="33">
        <v>29.734999999999999</v>
      </c>
      <c r="Q2" s="1" t="s">
        <v>60</v>
      </c>
    </row>
    <row r="3" spans="1:17" x14ac:dyDescent="0.3">
      <c r="A3" s="7" t="s">
        <v>9</v>
      </c>
      <c r="B3" s="7" t="s">
        <v>61</v>
      </c>
      <c r="C3" s="7" t="s">
        <v>7</v>
      </c>
      <c r="D3" s="6">
        <v>1.0722498976135149</v>
      </c>
      <c r="E3" s="6">
        <v>-0.92600000000000005</v>
      </c>
      <c r="F3" s="7" t="s">
        <v>4</v>
      </c>
      <c r="G3" s="4">
        <v>0.1</v>
      </c>
      <c r="H3" s="7" t="s">
        <v>5</v>
      </c>
      <c r="I3" s="4">
        <v>0.1</v>
      </c>
      <c r="J3" t="s">
        <v>21</v>
      </c>
      <c r="L3" s="31">
        <v>16.8</v>
      </c>
      <c r="M3" s="32">
        <v>9.1999999999999993</v>
      </c>
      <c r="N3" s="32">
        <f>100-L3-M3-O3</f>
        <v>16.724499999999999</v>
      </c>
      <c r="O3" s="32">
        <v>57.275500000000001</v>
      </c>
    </row>
    <row r="4" spans="1:17" x14ac:dyDescent="0.3">
      <c r="A4" s="7" t="s">
        <v>9</v>
      </c>
      <c r="B4" s="7" t="s">
        <v>61</v>
      </c>
      <c r="C4" s="7" t="s">
        <v>7</v>
      </c>
      <c r="D4" s="6">
        <v>1.0722498976135149</v>
      </c>
      <c r="E4" s="6">
        <v>-0.98</v>
      </c>
      <c r="F4" s="7" t="s">
        <v>4</v>
      </c>
      <c r="G4" s="4">
        <v>0.1</v>
      </c>
      <c r="H4" s="7" t="s">
        <v>20</v>
      </c>
      <c r="I4" s="4">
        <v>0.1</v>
      </c>
      <c r="J4" t="s">
        <v>21</v>
      </c>
      <c r="L4" s="31">
        <v>15.2</v>
      </c>
      <c r="M4" s="32">
        <v>6.8000000000000007</v>
      </c>
      <c r="N4" s="32">
        <f>100-L4-M4-O4</f>
        <v>15.727499999999999</v>
      </c>
      <c r="O4" s="32">
        <v>62.272500000000001</v>
      </c>
    </row>
    <row r="5" spans="1:17" x14ac:dyDescent="0.3">
      <c r="A5" s="7" t="s">
        <v>9</v>
      </c>
      <c r="B5" s="7" t="s">
        <v>61</v>
      </c>
      <c r="C5" s="7" t="s">
        <v>7</v>
      </c>
      <c r="D5" s="6">
        <v>1.0722498976135149</v>
      </c>
      <c r="E5" s="6">
        <v>-1.05</v>
      </c>
      <c r="F5" s="7" t="s">
        <v>4</v>
      </c>
      <c r="G5" s="4">
        <v>0.1</v>
      </c>
      <c r="H5" s="7" t="s">
        <v>20</v>
      </c>
      <c r="I5" s="4">
        <v>0.1</v>
      </c>
      <c r="J5" t="s">
        <v>21</v>
      </c>
      <c r="L5" s="31">
        <v>13.6</v>
      </c>
      <c r="M5" s="32">
        <f>17.6-13.6</f>
        <v>4.0000000000000018</v>
      </c>
      <c r="N5" s="32">
        <f t="shared" ref="N5:N17" si="0">100-O5-M5-L5</f>
        <v>9.5730000000000022</v>
      </c>
      <c r="O5" s="32">
        <v>72.826999999999998</v>
      </c>
    </row>
    <row r="6" spans="1:17" x14ac:dyDescent="0.3">
      <c r="A6" s="7" t="s">
        <v>9</v>
      </c>
      <c r="B6" s="7" t="s">
        <v>61</v>
      </c>
      <c r="C6" s="7" t="s">
        <v>7</v>
      </c>
      <c r="D6" s="6">
        <v>1.0722498976135149</v>
      </c>
      <c r="E6" s="6">
        <v>-1.1060000000000001</v>
      </c>
      <c r="F6" s="7" t="s">
        <v>4</v>
      </c>
      <c r="G6" s="4">
        <v>0.1</v>
      </c>
      <c r="H6" s="7" t="s">
        <v>20</v>
      </c>
      <c r="I6" s="4">
        <v>0.1</v>
      </c>
      <c r="J6" t="s">
        <v>21</v>
      </c>
      <c r="L6" s="31">
        <v>10</v>
      </c>
      <c r="M6" s="32">
        <f>12.4-10</f>
        <v>2.4000000000000004</v>
      </c>
      <c r="N6" s="32">
        <f t="shared" si="0"/>
        <v>17.233499999999999</v>
      </c>
      <c r="O6" s="32">
        <v>70.366500000000002</v>
      </c>
    </row>
    <row r="7" spans="1:17" x14ac:dyDescent="0.3">
      <c r="A7" s="7" t="s">
        <v>9</v>
      </c>
      <c r="B7" s="7" t="s">
        <v>61</v>
      </c>
      <c r="C7" s="7" t="s">
        <v>7</v>
      </c>
      <c r="D7" s="6">
        <v>1.0722498976135149</v>
      </c>
      <c r="E7" s="6">
        <v>-1.1719999999999999</v>
      </c>
      <c r="F7" s="7" t="s">
        <v>4</v>
      </c>
      <c r="G7" s="4">
        <v>0.1</v>
      </c>
      <c r="H7" s="7" t="s">
        <v>20</v>
      </c>
      <c r="I7" s="4">
        <v>0.1</v>
      </c>
      <c r="J7" t="s">
        <v>21</v>
      </c>
      <c r="L7" s="31">
        <v>12</v>
      </c>
      <c r="M7" s="32">
        <f>14-12</f>
        <v>2</v>
      </c>
      <c r="N7" s="32">
        <f t="shared" si="0"/>
        <v>19.490499999999997</v>
      </c>
      <c r="O7" s="32">
        <v>66.509500000000003</v>
      </c>
    </row>
    <row r="8" spans="1:17" x14ac:dyDescent="0.3">
      <c r="A8" s="5" t="s">
        <v>53</v>
      </c>
      <c r="B8" s="7" t="s">
        <v>61</v>
      </c>
      <c r="C8" s="7" t="s">
        <v>7</v>
      </c>
      <c r="D8" s="6">
        <v>1.0689276116820718</v>
      </c>
      <c r="E8" s="6">
        <v>-0.82099999999999995</v>
      </c>
      <c r="F8" s="7" t="s">
        <v>4</v>
      </c>
      <c r="G8" s="4">
        <v>0.1</v>
      </c>
      <c r="H8" s="7" t="s">
        <v>20</v>
      </c>
      <c r="I8" s="4">
        <v>0.1</v>
      </c>
      <c r="J8" t="s">
        <v>21</v>
      </c>
      <c r="L8" s="31">
        <v>18.8</v>
      </c>
      <c r="M8" s="32">
        <f>47.2-18.8</f>
        <v>28.400000000000002</v>
      </c>
      <c r="N8" s="32">
        <f t="shared" si="0"/>
        <v>27.646869999999989</v>
      </c>
      <c r="O8" s="32">
        <v>25.153130000000001</v>
      </c>
    </row>
    <row r="9" spans="1:17" x14ac:dyDescent="0.3">
      <c r="A9" s="5" t="s">
        <v>53</v>
      </c>
      <c r="B9" s="7" t="s">
        <v>61</v>
      </c>
      <c r="C9" s="7" t="s">
        <v>7</v>
      </c>
      <c r="D9" s="6">
        <v>1.0689276116820718</v>
      </c>
      <c r="E9" s="6">
        <v>-0.91800000000000004</v>
      </c>
      <c r="F9" s="7" t="s">
        <v>4</v>
      </c>
      <c r="G9" s="4">
        <v>0.1</v>
      </c>
      <c r="H9" s="7" t="s">
        <v>20</v>
      </c>
      <c r="I9" s="4">
        <v>0.1</v>
      </c>
      <c r="J9" t="s">
        <v>21</v>
      </c>
      <c r="L9" s="31">
        <v>15.6</v>
      </c>
      <c r="M9" s="32">
        <f>36.4-L9</f>
        <v>20.799999999999997</v>
      </c>
      <c r="N9" s="32">
        <f t="shared" si="0"/>
        <v>20.255510000000001</v>
      </c>
      <c r="O9" s="32">
        <v>43.34449</v>
      </c>
    </row>
    <row r="10" spans="1:17" x14ac:dyDescent="0.3">
      <c r="A10" s="5" t="s">
        <v>53</v>
      </c>
      <c r="B10" s="7" t="s">
        <v>61</v>
      </c>
      <c r="C10" s="7" t="s">
        <v>7</v>
      </c>
      <c r="D10" s="6">
        <v>1.0689276116820718</v>
      </c>
      <c r="E10" s="6">
        <v>-0.96799999999999997</v>
      </c>
      <c r="F10" s="7" t="s">
        <v>4</v>
      </c>
      <c r="G10" s="4">
        <v>0.1</v>
      </c>
      <c r="H10" s="7" t="s">
        <v>20</v>
      </c>
      <c r="I10" s="4">
        <v>0.1</v>
      </c>
      <c r="J10" t="s">
        <v>21</v>
      </c>
      <c r="L10" s="31">
        <v>16.399999999999999</v>
      </c>
      <c r="M10" s="32">
        <f>33.2-L10</f>
        <v>16.800000000000004</v>
      </c>
      <c r="N10" s="32">
        <f t="shared" si="0"/>
        <v>16.838049999999996</v>
      </c>
      <c r="O10" s="32">
        <v>49.961950000000002</v>
      </c>
    </row>
    <row r="11" spans="1:17" x14ac:dyDescent="0.3">
      <c r="A11" s="5" t="s">
        <v>53</v>
      </c>
      <c r="B11" s="7" t="s">
        <v>61</v>
      </c>
      <c r="C11" s="7" t="s">
        <v>7</v>
      </c>
      <c r="D11" s="6">
        <v>1.0689276116820718</v>
      </c>
      <c r="E11" s="6">
        <v>-1.0840000000000001</v>
      </c>
      <c r="F11" s="7" t="s">
        <v>4</v>
      </c>
      <c r="G11" s="4">
        <v>0.1</v>
      </c>
      <c r="H11" s="7" t="s">
        <v>20</v>
      </c>
      <c r="I11" s="4">
        <v>0.1</v>
      </c>
      <c r="J11" t="s">
        <v>21</v>
      </c>
      <c r="L11" s="31">
        <v>10.8</v>
      </c>
      <c r="M11" s="32">
        <f>16.8-L11</f>
        <v>6</v>
      </c>
      <c r="N11" s="32">
        <f t="shared" si="0"/>
        <v>11.316339999999993</v>
      </c>
      <c r="O11" s="32">
        <v>71.883660000000006</v>
      </c>
    </row>
    <row r="12" spans="1:17" x14ac:dyDescent="0.3">
      <c r="A12" s="5" t="s">
        <v>53</v>
      </c>
      <c r="B12" s="7" t="s">
        <v>61</v>
      </c>
      <c r="C12" s="7" t="s">
        <v>7</v>
      </c>
      <c r="D12" s="6">
        <v>1.0689276116820718</v>
      </c>
      <c r="E12" s="6">
        <v>-1.224</v>
      </c>
      <c r="F12" s="7" t="s">
        <v>4</v>
      </c>
      <c r="G12" s="4">
        <v>0.1</v>
      </c>
      <c r="H12" s="7" t="s">
        <v>20</v>
      </c>
      <c r="I12" s="4">
        <v>0.1</v>
      </c>
      <c r="J12" t="s">
        <v>21</v>
      </c>
      <c r="L12" s="31">
        <f>20.4</f>
        <v>20.399999999999999</v>
      </c>
      <c r="M12" s="32">
        <f>24.4-L12</f>
        <v>4</v>
      </c>
      <c r="N12" s="32">
        <f t="shared" si="0"/>
        <v>7.7315500000000057</v>
      </c>
      <c r="O12" s="32">
        <v>67.868449999999996</v>
      </c>
    </row>
    <row r="13" spans="1:17" x14ac:dyDescent="0.3">
      <c r="A13" s="4" t="s">
        <v>51</v>
      </c>
      <c r="B13" s="7" t="s">
        <v>61</v>
      </c>
      <c r="C13" s="7" t="s">
        <v>7</v>
      </c>
      <c r="D13" s="6">
        <v>1.06781451116184</v>
      </c>
      <c r="E13" s="6">
        <v>-0.85099999999999998</v>
      </c>
      <c r="F13" s="7" t="s">
        <v>4</v>
      </c>
      <c r="G13" s="4">
        <v>0.1</v>
      </c>
      <c r="H13" s="7" t="s">
        <v>20</v>
      </c>
      <c r="I13" s="4">
        <v>0.1</v>
      </c>
      <c r="J13" t="s">
        <v>21</v>
      </c>
      <c r="L13" s="31">
        <v>45.8</v>
      </c>
      <c r="M13" s="32">
        <f>55-L13</f>
        <v>9.2000000000000028</v>
      </c>
      <c r="N13" s="32">
        <f t="shared" si="0"/>
        <v>20.665269999999992</v>
      </c>
      <c r="O13" s="32">
        <v>24.33473</v>
      </c>
    </row>
    <row r="14" spans="1:17" x14ac:dyDescent="0.3">
      <c r="A14" s="4" t="s">
        <v>51</v>
      </c>
      <c r="B14" s="7" t="s">
        <v>61</v>
      </c>
      <c r="C14" s="7" t="s">
        <v>7</v>
      </c>
      <c r="D14" s="6">
        <v>1.06781451116184</v>
      </c>
      <c r="E14" s="6">
        <v>-0.95699999999999996</v>
      </c>
      <c r="F14" s="7" t="s">
        <v>4</v>
      </c>
      <c r="G14" s="4">
        <v>0.1</v>
      </c>
      <c r="H14" s="7" t="s">
        <v>20</v>
      </c>
      <c r="I14" s="4">
        <v>0.1</v>
      </c>
      <c r="J14" t="s">
        <v>21</v>
      </c>
      <c r="L14" s="31">
        <v>36.14</v>
      </c>
      <c r="M14" s="32">
        <f>40.16-L14</f>
        <v>4.019999999999996</v>
      </c>
      <c r="N14" s="32">
        <f t="shared" si="0"/>
        <v>12.451880000000003</v>
      </c>
      <c r="O14" s="32">
        <v>47.388120000000001</v>
      </c>
    </row>
    <row r="15" spans="1:17" x14ac:dyDescent="0.3">
      <c r="A15" s="4" t="s">
        <v>51</v>
      </c>
      <c r="B15" s="7" t="s">
        <v>61</v>
      </c>
      <c r="C15" s="7" t="s">
        <v>7</v>
      </c>
      <c r="D15" s="6">
        <v>1.06781451116184</v>
      </c>
      <c r="E15" s="6">
        <v>-1.0509999999999999</v>
      </c>
      <c r="F15" s="7" t="s">
        <v>4</v>
      </c>
      <c r="G15" s="4">
        <v>0.1</v>
      </c>
      <c r="H15" s="7" t="s">
        <v>20</v>
      </c>
      <c r="I15" s="4">
        <v>0.1</v>
      </c>
      <c r="J15" t="s">
        <v>21</v>
      </c>
      <c r="L15" s="31">
        <v>23.29</v>
      </c>
      <c r="M15" s="32">
        <f>25.7-L15</f>
        <v>2.41</v>
      </c>
      <c r="N15" s="32">
        <f t="shared" si="0"/>
        <v>6.1445499999999988</v>
      </c>
      <c r="O15" s="32">
        <v>68.155450000000002</v>
      </c>
    </row>
    <row r="16" spans="1:17" x14ac:dyDescent="0.3">
      <c r="A16" s="4" t="s">
        <v>51</v>
      </c>
      <c r="B16" s="7" t="s">
        <v>61</v>
      </c>
      <c r="C16" s="7" t="s">
        <v>7</v>
      </c>
      <c r="D16" s="6">
        <v>1.06781451116184</v>
      </c>
      <c r="E16" s="6">
        <v>-1.1619999999999999</v>
      </c>
      <c r="F16" s="7" t="s">
        <v>4</v>
      </c>
      <c r="G16" s="4">
        <v>0.1</v>
      </c>
      <c r="H16" s="7" t="s">
        <v>20</v>
      </c>
      <c r="I16" s="4">
        <v>0.1</v>
      </c>
      <c r="J16" t="s">
        <v>21</v>
      </c>
      <c r="L16" s="31">
        <v>0.25700000000000001</v>
      </c>
      <c r="M16" s="32">
        <f>27.3-L16</f>
        <v>27.042999999999999</v>
      </c>
      <c r="N16" s="32">
        <f t="shared" si="0"/>
        <v>4.054370000000004</v>
      </c>
      <c r="O16" s="32">
        <v>68.645629999999997</v>
      </c>
    </row>
    <row r="17" spans="1:17" x14ac:dyDescent="0.3">
      <c r="A17" s="4" t="s">
        <v>51</v>
      </c>
      <c r="B17" s="7" t="s">
        <v>61</v>
      </c>
      <c r="C17" s="7" t="s">
        <v>7</v>
      </c>
      <c r="D17" s="6">
        <v>1.06781451116184</v>
      </c>
      <c r="E17" s="6">
        <v>-1.2450000000000001</v>
      </c>
      <c r="F17" s="7" t="s">
        <v>4</v>
      </c>
      <c r="G17" s="4">
        <v>0.1</v>
      </c>
      <c r="H17" s="7" t="s">
        <v>20</v>
      </c>
      <c r="I17" s="4">
        <v>0.1</v>
      </c>
      <c r="J17" t="s">
        <v>21</v>
      </c>
      <c r="L17" s="31">
        <v>34.54</v>
      </c>
      <c r="M17" s="32">
        <f>36.14-L17</f>
        <v>1.6000000000000014</v>
      </c>
      <c r="N17" s="32">
        <f t="shared" si="0"/>
        <v>3.9177999999999997</v>
      </c>
      <c r="O17" s="32">
        <v>59.9422</v>
      </c>
    </row>
    <row r="18" spans="1:17" x14ac:dyDescent="0.3">
      <c r="A18" s="4" t="s">
        <v>31</v>
      </c>
      <c r="B18" s="4" t="s">
        <v>63</v>
      </c>
      <c r="C18" s="7" t="s">
        <v>7</v>
      </c>
      <c r="D18" s="6">
        <v>1.4623979978989561</v>
      </c>
      <c r="E18" s="6">
        <v>-0.80800000000000005</v>
      </c>
      <c r="F18" s="7" t="s">
        <v>4</v>
      </c>
      <c r="G18" s="4">
        <v>0.1</v>
      </c>
      <c r="H18" s="7" t="s">
        <v>20</v>
      </c>
      <c r="I18" s="4">
        <v>0.1</v>
      </c>
      <c r="J18" t="s">
        <v>21</v>
      </c>
      <c r="L18" s="31">
        <v>37.75</v>
      </c>
      <c r="M18" s="32">
        <v>9.2399999999999984</v>
      </c>
      <c r="N18" s="32">
        <v>51.405622489959903</v>
      </c>
      <c r="O18" s="32">
        <f>100-L18-M18-N18</f>
        <v>1.6043775100401021</v>
      </c>
    </row>
    <row r="19" spans="1:17" x14ac:dyDescent="0.3">
      <c r="A19" s="4" t="s">
        <v>31</v>
      </c>
      <c r="B19" s="4" t="s">
        <v>63</v>
      </c>
      <c r="C19" s="7" t="s">
        <v>7</v>
      </c>
      <c r="D19" s="6">
        <v>1.4623979978989561</v>
      </c>
      <c r="E19" s="6">
        <v>-0.95799999999999996</v>
      </c>
      <c r="F19" s="7" t="s">
        <v>4</v>
      </c>
      <c r="G19" s="4">
        <v>0.1</v>
      </c>
      <c r="H19" s="7" t="s">
        <v>20</v>
      </c>
      <c r="I19" s="4">
        <v>0.1</v>
      </c>
      <c r="J19" t="s">
        <v>21</v>
      </c>
      <c r="L19" s="31">
        <v>25.3</v>
      </c>
      <c r="M19" s="32">
        <v>7.6000000000000014</v>
      </c>
      <c r="N19" s="32">
        <v>32.128514056224901</v>
      </c>
      <c r="O19" s="32">
        <f>100-L19-M19-N19</f>
        <v>34.971485943775093</v>
      </c>
    </row>
    <row r="20" spans="1:17" x14ac:dyDescent="0.3">
      <c r="A20" s="4" t="s">
        <v>31</v>
      </c>
      <c r="B20" s="4" t="s">
        <v>63</v>
      </c>
      <c r="C20" s="7" t="s">
        <v>7</v>
      </c>
      <c r="D20" s="6">
        <v>1.4623979978989561</v>
      </c>
      <c r="E20" s="6">
        <v>-1.0289999999999999</v>
      </c>
      <c r="F20" s="7" t="s">
        <v>4</v>
      </c>
      <c r="G20" s="4">
        <v>0.1</v>
      </c>
      <c r="H20" s="7" t="s">
        <v>20</v>
      </c>
      <c r="I20" s="4">
        <v>0.1</v>
      </c>
      <c r="J20" t="s">
        <v>21</v>
      </c>
      <c r="L20" s="31">
        <v>23.86</v>
      </c>
      <c r="M20" s="32">
        <v>4.6500000000000012</v>
      </c>
      <c r="N20" s="32">
        <v>26.1044176706827</v>
      </c>
      <c r="O20" s="32">
        <f>100-L20-M20-N20</f>
        <v>45.385582329317295</v>
      </c>
    </row>
    <row r="21" spans="1:17" x14ac:dyDescent="0.3">
      <c r="A21" s="4" t="s">
        <v>31</v>
      </c>
      <c r="B21" s="4" t="s">
        <v>63</v>
      </c>
      <c r="C21" s="7" t="s">
        <v>7</v>
      </c>
      <c r="D21" s="6">
        <v>1.4623979978989561</v>
      </c>
      <c r="E21" s="6">
        <v>-1.06</v>
      </c>
      <c r="F21" s="7" t="s">
        <v>4</v>
      </c>
      <c r="G21" s="4">
        <v>0.1</v>
      </c>
      <c r="H21" s="7" t="s">
        <v>20</v>
      </c>
      <c r="I21" s="4">
        <v>0.1</v>
      </c>
      <c r="J21" t="s">
        <v>21</v>
      </c>
      <c r="L21" s="31">
        <v>22.09</v>
      </c>
      <c r="M21" s="32">
        <v>3.6099999999999994</v>
      </c>
      <c r="N21" s="32">
        <v>26.506024096385499</v>
      </c>
      <c r="O21" s="32">
        <f>100-L21-M21-N21</f>
        <v>47.793975903614495</v>
      </c>
    </row>
    <row r="22" spans="1:17" x14ac:dyDescent="0.3">
      <c r="A22" s="4" t="s">
        <v>31</v>
      </c>
      <c r="B22" s="4" t="s">
        <v>63</v>
      </c>
      <c r="C22" s="7" t="s">
        <v>7</v>
      </c>
      <c r="D22" s="6">
        <v>1.4623979978989561</v>
      </c>
      <c r="E22" s="6">
        <v>-1.101</v>
      </c>
      <c r="F22" s="7" t="s">
        <v>4</v>
      </c>
      <c r="G22" s="4">
        <v>0.1</v>
      </c>
      <c r="H22" s="7" t="s">
        <v>20</v>
      </c>
      <c r="I22" s="4">
        <v>0.1</v>
      </c>
      <c r="J22" t="s">
        <v>21</v>
      </c>
      <c r="L22" s="31">
        <v>39.36</v>
      </c>
      <c r="M22" s="32">
        <v>4.4200000000000017</v>
      </c>
      <c r="N22" s="32">
        <v>38.152610441767095</v>
      </c>
      <c r="O22" s="32">
        <f>100-L22-M22-N22</f>
        <v>18.067389558232904</v>
      </c>
    </row>
    <row r="23" spans="1:17" s="48" customFormat="1" x14ac:dyDescent="0.3">
      <c r="A23" s="45" t="s">
        <v>13</v>
      </c>
      <c r="B23" s="45" t="s">
        <v>111</v>
      </c>
      <c r="C23" s="46" t="s">
        <v>12</v>
      </c>
      <c r="D23" s="6">
        <v>3.6532125137753435</v>
      </c>
      <c r="E23" s="47">
        <v>-0.9</v>
      </c>
      <c r="F23" s="46" t="s">
        <v>4</v>
      </c>
      <c r="G23" s="45">
        <v>0.1</v>
      </c>
      <c r="H23" s="46" t="s">
        <v>20</v>
      </c>
      <c r="I23" s="45">
        <v>0.1</v>
      </c>
      <c r="J23" s="48" t="s">
        <v>21</v>
      </c>
      <c r="L23" s="45">
        <v>72.799999999999898</v>
      </c>
      <c r="M23" s="45">
        <v>7.6000000000001062</v>
      </c>
      <c r="N23" s="45">
        <f t="shared" ref="N23:N28" si="1">100-O23-M23-L23</f>
        <v>14.151269999999997</v>
      </c>
      <c r="O23" s="45">
        <v>5.4487300000000003</v>
      </c>
      <c r="P23" s="45"/>
      <c r="Q23" s="49"/>
    </row>
    <row r="24" spans="1:17" s="48" customFormat="1" x14ac:dyDescent="0.3">
      <c r="A24" s="45" t="s">
        <v>13</v>
      </c>
      <c r="B24" s="45" t="s">
        <v>111</v>
      </c>
      <c r="C24" s="46" t="s">
        <v>12</v>
      </c>
      <c r="D24" s="6">
        <v>3.6532125137753435</v>
      </c>
      <c r="E24" s="47">
        <v>-0.94</v>
      </c>
      <c r="F24" s="46" t="s">
        <v>4</v>
      </c>
      <c r="G24" s="45">
        <v>0.1</v>
      </c>
      <c r="H24" s="46" t="s">
        <v>20</v>
      </c>
      <c r="I24" s="45">
        <v>0.1</v>
      </c>
      <c r="J24" s="48" t="s">
        <v>21</v>
      </c>
      <c r="L24" s="45">
        <v>78.799999999999898</v>
      </c>
      <c r="M24" s="45">
        <v>7.1999999999999957</v>
      </c>
      <c r="N24" s="45">
        <f t="shared" si="1"/>
        <v>8.4754300000001024</v>
      </c>
      <c r="O24" s="45">
        <v>5.5245699999999998</v>
      </c>
      <c r="P24" s="45"/>
      <c r="Q24" s="49"/>
    </row>
    <row r="25" spans="1:17" s="48" customFormat="1" x14ac:dyDescent="0.3">
      <c r="A25" s="45" t="s">
        <v>13</v>
      </c>
      <c r="B25" s="45" t="s">
        <v>111</v>
      </c>
      <c r="C25" s="46" t="s">
        <v>12</v>
      </c>
      <c r="D25" s="6">
        <v>3.6532125137753435</v>
      </c>
      <c r="E25" s="47">
        <v>-1.02</v>
      </c>
      <c r="F25" s="46" t="s">
        <v>4</v>
      </c>
      <c r="G25" s="45">
        <v>0.1</v>
      </c>
      <c r="H25" s="46" t="s">
        <v>20</v>
      </c>
      <c r="I25" s="45">
        <v>0.1</v>
      </c>
      <c r="J25" s="48" t="s">
        <v>21</v>
      </c>
      <c r="L25" s="45">
        <v>69.999999999999901</v>
      </c>
      <c r="M25" s="45">
        <v>10.400000000000109</v>
      </c>
      <c r="N25" s="45">
        <f t="shared" si="1"/>
        <v>13.661580000000001</v>
      </c>
      <c r="O25" s="45">
        <v>5.9384199999999998</v>
      </c>
      <c r="P25" s="45"/>
      <c r="Q25" s="49"/>
    </row>
    <row r="26" spans="1:17" s="48" customFormat="1" x14ac:dyDescent="0.3">
      <c r="A26" s="45" t="s">
        <v>13</v>
      </c>
      <c r="B26" s="45" t="s">
        <v>111</v>
      </c>
      <c r="C26" s="46" t="s">
        <v>12</v>
      </c>
      <c r="D26" s="6">
        <v>3.6532125137753435</v>
      </c>
      <c r="E26" s="47">
        <v>-1.08</v>
      </c>
      <c r="F26" s="46" t="s">
        <v>4</v>
      </c>
      <c r="G26" s="45">
        <v>0.1</v>
      </c>
      <c r="H26" s="46" t="s">
        <v>20</v>
      </c>
      <c r="I26" s="45">
        <v>0.1</v>
      </c>
      <c r="J26" s="48" t="s">
        <v>21</v>
      </c>
      <c r="L26" s="45">
        <v>62</v>
      </c>
      <c r="M26" s="45">
        <v>16.799999999999905</v>
      </c>
      <c r="N26" s="45">
        <f t="shared" si="1"/>
        <v>16.486460000000108</v>
      </c>
      <c r="O26" s="45">
        <v>4.7135400000000001</v>
      </c>
      <c r="P26" s="45"/>
      <c r="Q26" s="49"/>
    </row>
    <row r="27" spans="1:17" s="48" customFormat="1" x14ac:dyDescent="0.3">
      <c r="A27" s="45" t="s">
        <v>13</v>
      </c>
      <c r="B27" s="45" t="s">
        <v>111</v>
      </c>
      <c r="C27" s="46" t="s">
        <v>12</v>
      </c>
      <c r="D27" s="6">
        <v>3.6532125137753435</v>
      </c>
      <c r="E27" s="47">
        <v>-1.1200000000000001</v>
      </c>
      <c r="F27" s="46" t="s">
        <v>4</v>
      </c>
      <c r="G27" s="45">
        <v>0.1</v>
      </c>
      <c r="H27" s="46" t="s">
        <v>20</v>
      </c>
      <c r="I27" s="45">
        <v>0.1</v>
      </c>
      <c r="J27" s="48" t="s">
        <v>21</v>
      </c>
      <c r="L27" s="45">
        <v>38.799999999999898</v>
      </c>
      <c r="M27" s="45">
        <v>9.5999999999999979</v>
      </c>
      <c r="N27" s="45">
        <f t="shared" si="1"/>
        <v>38.603450000000109</v>
      </c>
      <c r="O27" s="45">
        <v>12.996549999999999</v>
      </c>
      <c r="P27" s="45"/>
      <c r="Q27" s="49"/>
    </row>
    <row r="28" spans="1:17" s="48" customFormat="1" x14ac:dyDescent="0.3">
      <c r="A28" s="45" t="s">
        <v>13</v>
      </c>
      <c r="B28" s="45" t="s">
        <v>111</v>
      </c>
      <c r="C28" s="46" t="s">
        <v>12</v>
      </c>
      <c r="D28" s="6">
        <v>3.6532125137753435</v>
      </c>
      <c r="E28" s="47">
        <v>-1.1399999999999999</v>
      </c>
      <c r="F28" s="46" t="s">
        <v>4</v>
      </c>
      <c r="G28" s="45">
        <v>0.1</v>
      </c>
      <c r="H28" s="46" t="s">
        <v>20</v>
      </c>
      <c r="I28" s="45">
        <v>0.1</v>
      </c>
      <c r="J28" s="48" t="s">
        <v>21</v>
      </c>
      <c r="L28" s="45">
        <v>22.399999999999899</v>
      </c>
      <c r="M28" s="45">
        <v>4.8000000000001011</v>
      </c>
      <c r="N28" s="45">
        <f t="shared" si="1"/>
        <v>63.126550000000002</v>
      </c>
      <c r="O28" s="45">
        <v>9.6734500000000008</v>
      </c>
      <c r="P28" s="45"/>
      <c r="Q28" s="49"/>
    </row>
    <row r="29" spans="1:17" x14ac:dyDescent="0.3">
      <c r="A29" s="2" t="s">
        <v>13</v>
      </c>
      <c r="B29" s="2" t="s">
        <v>35</v>
      </c>
      <c r="C29" s="9" t="s">
        <v>12</v>
      </c>
      <c r="D29" s="6">
        <v>1.6989700043360187</v>
      </c>
      <c r="E29" s="10">
        <v>-1</v>
      </c>
      <c r="F29" s="9" t="s">
        <v>4</v>
      </c>
      <c r="G29" s="2">
        <v>0.1</v>
      </c>
      <c r="H29" s="9" t="s">
        <v>20</v>
      </c>
      <c r="I29" s="2">
        <v>0.1</v>
      </c>
      <c r="J29" t="s">
        <v>11</v>
      </c>
      <c r="L29" s="31">
        <v>20.088000000000001</v>
      </c>
      <c r="M29" s="34">
        <v>15.066000000000001</v>
      </c>
      <c r="N29" s="34">
        <f t="shared" ref="N29" si="2">100-O29-M29-L29</f>
        <v>46.079000000000001</v>
      </c>
      <c r="O29" s="34">
        <v>18.766999999999999</v>
      </c>
      <c r="Q29" s="1" t="s">
        <v>16</v>
      </c>
    </row>
    <row r="30" spans="1:17" s="5" customFormat="1" x14ac:dyDescent="0.3">
      <c r="A30" s="4" t="s">
        <v>13</v>
      </c>
      <c r="B30" s="4" t="s">
        <v>35</v>
      </c>
      <c r="C30" s="5" t="s">
        <v>7</v>
      </c>
      <c r="D30" s="6">
        <v>0.36172783601759284</v>
      </c>
      <c r="E30" s="6">
        <v>-1.1000000000000001</v>
      </c>
      <c r="F30" s="7" t="s">
        <v>4</v>
      </c>
      <c r="G30" s="4">
        <v>0.1</v>
      </c>
      <c r="H30" s="7" t="s">
        <v>20</v>
      </c>
      <c r="I30" s="4">
        <v>0.1</v>
      </c>
      <c r="J30" s="5" t="s">
        <v>19</v>
      </c>
      <c r="K30"/>
      <c r="L30" s="31">
        <v>61.1</v>
      </c>
      <c r="M30" s="32">
        <v>26.48</v>
      </c>
      <c r="N30" s="32">
        <v>12.22</v>
      </c>
      <c r="O30" s="32">
        <v>1.1100000000000001</v>
      </c>
      <c r="P30" s="4"/>
      <c r="Q30" s="1" t="s">
        <v>15</v>
      </c>
    </row>
    <row r="31" spans="1:17" s="5" customFormat="1" x14ac:dyDescent="0.3">
      <c r="A31" s="4" t="s">
        <v>13</v>
      </c>
      <c r="B31" s="4" t="s">
        <v>35</v>
      </c>
      <c r="C31" s="5" t="s">
        <v>7</v>
      </c>
      <c r="D31" s="6">
        <v>0.68124123737558717</v>
      </c>
      <c r="E31" s="6">
        <v>-1.1000000000000001</v>
      </c>
      <c r="F31" s="7" t="s">
        <v>4</v>
      </c>
      <c r="G31" s="4">
        <v>0.1</v>
      </c>
      <c r="H31" s="7" t="s">
        <v>20</v>
      </c>
      <c r="I31" s="4">
        <v>0.1</v>
      </c>
      <c r="J31" s="5" t="s">
        <v>19</v>
      </c>
      <c r="K31"/>
      <c r="L31" s="31">
        <v>68.150000000000006</v>
      </c>
      <c r="M31" s="32">
        <v>12.04</v>
      </c>
      <c r="N31" s="32">
        <v>15.74</v>
      </c>
      <c r="O31" s="32">
        <v>4.4400000000000004</v>
      </c>
      <c r="P31" s="4"/>
      <c r="Q31" s="8"/>
    </row>
    <row r="32" spans="1:17" s="5" customFormat="1" x14ac:dyDescent="0.3">
      <c r="A32" s="4" t="s">
        <v>13</v>
      </c>
      <c r="B32" s="4" t="s">
        <v>35</v>
      </c>
      <c r="C32" s="5" t="s">
        <v>7</v>
      </c>
      <c r="D32" s="6">
        <v>0.82607480270082645</v>
      </c>
      <c r="E32" s="6">
        <v>-1.1000000000000001</v>
      </c>
      <c r="F32" s="7" t="s">
        <v>4</v>
      </c>
      <c r="G32" s="4">
        <v>0.1</v>
      </c>
      <c r="H32" s="7" t="s">
        <v>20</v>
      </c>
      <c r="I32" s="4">
        <v>0.1</v>
      </c>
      <c r="J32" s="5" t="s">
        <v>19</v>
      </c>
      <c r="K32"/>
      <c r="L32" s="31">
        <v>69.81</v>
      </c>
      <c r="M32" s="32">
        <v>20.74</v>
      </c>
      <c r="N32" s="32">
        <v>9.8149999999999995</v>
      </c>
      <c r="O32" s="32">
        <v>0.185</v>
      </c>
      <c r="P32" s="4"/>
      <c r="Q32" s="8"/>
    </row>
    <row r="33" spans="1:17" s="5" customFormat="1" x14ac:dyDescent="0.3">
      <c r="A33" s="4" t="s">
        <v>13</v>
      </c>
      <c r="B33" s="4" t="s">
        <v>35</v>
      </c>
      <c r="C33" s="5" t="s">
        <v>7</v>
      </c>
      <c r="D33" s="6">
        <v>1.1172712956557642</v>
      </c>
      <c r="E33" s="6">
        <v>-1.1000000000000001</v>
      </c>
      <c r="F33" s="7" t="s">
        <v>4</v>
      </c>
      <c r="G33" s="4">
        <v>0.1</v>
      </c>
      <c r="H33" s="7" t="s">
        <v>20</v>
      </c>
      <c r="I33" s="4">
        <v>0.1</v>
      </c>
      <c r="J33" s="5" t="s">
        <v>19</v>
      </c>
      <c r="K33"/>
      <c r="L33" s="31">
        <v>64.260000000000005</v>
      </c>
      <c r="M33" s="32">
        <v>20.56</v>
      </c>
      <c r="N33" s="32">
        <v>6.8520000000000003</v>
      </c>
      <c r="O33" s="32">
        <v>8.3330000000000002</v>
      </c>
      <c r="P33" s="4"/>
      <c r="Q33" s="8"/>
    </row>
    <row r="34" spans="1:17" s="5" customFormat="1" x14ac:dyDescent="0.3">
      <c r="A34" s="4" t="s">
        <v>13</v>
      </c>
      <c r="B34" s="4" t="s">
        <v>35</v>
      </c>
      <c r="C34" s="5" t="s">
        <v>7</v>
      </c>
      <c r="D34" s="6">
        <v>1.1789769472931695</v>
      </c>
      <c r="E34" s="6">
        <v>-1.1000000000000001</v>
      </c>
      <c r="F34" s="7" t="s">
        <v>4</v>
      </c>
      <c r="G34" s="4">
        <v>0.1</v>
      </c>
      <c r="H34" s="7" t="s">
        <v>20</v>
      </c>
      <c r="I34" s="4">
        <v>0.1</v>
      </c>
      <c r="J34" s="5" t="s">
        <v>19</v>
      </c>
      <c r="K34"/>
      <c r="L34" s="31">
        <v>59.81</v>
      </c>
      <c r="M34" s="32">
        <v>25.55</v>
      </c>
      <c r="N34" s="32">
        <v>12.96</v>
      </c>
      <c r="O34" s="32">
        <v>2.222</v>
      </c>
      <c r="P34" s="4"/>
      <c r="Q34" s="8"/>
    </row>
    <row r="35" spans="1:17" s="48" customFormat="1" x14ac:dyDescent="0.3">
      <c r="A35" s="45" t="s">
        <v>13</v>
      </c>
      <c r="B35" s="45" t="s">
        <v>111</v>
      </c>
      <c r="C35" s="46" t="s">
        <v>12</v>
      </c>
      <c r="D35" s="6">
        <v>3.6532125137753435</v>
      </c>
      <c r="E35" s="47">
        <v>-1.1000000000000001</v>
      </c>
      <c r="F35" s="46" t="s">
        <v>4</v>
      </c>
      <c r="G35" s="45">
        <v>0.1</v>
      </c>
      <c r="H35" s="46" t="s">
        <v>20</v>
      </c>
      <c r="I35" s="45">
        <v>0.1</v>
      </c>
      <c r="J35" s="48" t="s">
        <v>19</v>
      </c>
      <c r="L35" s="45">
        <v>19.260000000000002</v>
      </c>
      <c r="M35" s="45">
        <v>2.407</v>
      </c>
      <c r="N35" s="45">
        <v>56.67</v>
      </c>
      <c r="O35" s="45">
        <v>21.48</v>
      </c>
      <c r="P35" s="45"/>
      <c r="Q35" s="49"/>
    </row>
    <row r="36" spans="1:17" x14ac:dyDescent="0.3">
      <c r="A36" s="2" t="s">
        <v>13</v>
      </c>
      <c r="B36" s="2" t="s">
        <v>35</v>
      </c>
      <c r="C36" s="9" t="s">
        <v>17</v>
      </c>
      <c r="D36" s="6">
        <v>0.84509804001425681</v>
      </c>
      <c r="E36" s="10">
        <v>-0.8</v>
      </c>
      <c r="F36" s="9" t="s">
        <v>4</v>
      </c>
      <c r="G36" s="2">
        <v>0.1</v>
      </c>
      <c r="H36" s="9" t="s">
        <v>20</v>
      </c>
      <c r="I36" s="2">
        <v>0.1</v>
      </c>
      <c r="J36" t="s">
        <v>55</v>
      </c>
      <c r="L36" s="31">
        <v>34.68</v>
      </c>
      <c r="M36" s="34">
        <v>10.95</v>
      </c>
      <c r="N36" s="34">
        <f>100-L36-M36-O36</f>
        <v>10.069999999999993</v>
      </c>
      <c r="O36" s="34">
        <v>44.3</v>
      </c>
      <c r="Q36" t="s">
        <v>18</v>
      </c>
    </row>
    <row r="37" spans="1:17" x14ac:dyDescent="0.3">
      <c r="A37" s="2" t="s">
        <v>13</v>
      </c>
      <c r="B37" s="2" t="s">
        <v>35</v>
      </c>
      <c r="C37" s="9" t="s">
        <v>17</v>
      </c>
      <c r="D37" s="6">
        <v>1</v>
      </c>
      <c r="E37" s="10">
        <v>-0.8</v>
      </c>
      <c r="F37" s="9" t="s">
        <v>4</v>
      </c>
      <c r="G37" s="2">
        <v>0.1</v>
      </c>
      <c r="H37" s="9" t="s">
        <v>20</v>
      </c>
      <c r="I37" s="2">
        <v>0.1</v>
      </c>
      <c r="J37" t="s">
        <v>55</v>
      </c>
      <c r="L37" s="31">
        <v>46.97</v>
      </c>
      <c r="M37" s="34">
        <v>13.73</v>
      </c>
      <c r="N37" s="34">
        <f t="shared" ref="N37:N38" si="3">100-L37-M37-O37</f>
        <v>12.099999999999998</v>
      </c>
      <c r="O37" s="34">
        <v>27.2</v>
      </c>
    </row>
    <row r="38" spans="1:17" x14ac:dyDescent="0.3">
      <c r="A38" s="2" t="s">
        <v>13</v>
      </c>
      <c r="B38" s="2" t="s">
        <v>35</v>
      </c>
      <c r="C38" s="9" t="s">
        <v>17</v>
      </c>
      <c r="D38" s="6">
        <v>1.255272505103306</v>
      </c>
      <c r="E38" s="10">
        <v>-0.8</v>
      </c>
      <c r="F38" s="9" t="s">
        <v>4</v>
      </c>
      <c r="G38" s="2">
        <v>0.1</v>
      </c>
      <c r="H38" s="9" t="s">
        <v>20</v>
      </c>
      <c r="I38" s="2">
        <v>0.1</v>
      </c>
      <c r="J38" t="s">
        <v>55</v>
      </c>
      <c r="L38" s="31">
        <v>47.35</v>
      </c>
      <c r="M38" s="34">
        <v>21.82</v>
      </c>
      <c r="N38" s="34">
        <f t="shared" si="3"/>
        <v>23.93</v>
      </c>
      <c r="O38" s="34">
        <v>6.9</v>
      </c>
    </row>
    <row r="39" spans="1:17" s="48" customFormat="1" x14ac:dyDescent="0.3">
      <c r="A39" s="45" t="s">
        <v>13</v>
      </c>
      <c r="B39" s="45" t="s">
        <v>111</v>
      </c>
      <c r="C39" s="46" t="s">
        <v>12</v>
      </c>
      <c r="D39" s="6">
        <v>3.6532125137753435</v>
      </c>
      <c r="E39" s="50">
        <v>-1</v>
      </c>
      <c r="F39" s="46" t="s">
        <v>4</v>
      </c>
      <c r="G39" s="45">
        <v>0.1</v>
      </c>
      <c r="H39" s="46" t="s">
        <v>20</v>
      </c>
      <c r="I39" s="45">
        <v>0.1</v>
      </c>
      <c r="J39" s="48" t="s">
        <v>19</v>
      </c>
      <c r="L39" s="50">
        <v>25.663716814159201</v>
      </c>
      <c r="M39" s="45">
        <v>3.7330000000000001</v>
      </c>
      <c r="N39" s="50">
        <f>100-L39-M39-O39</f>
        <v>39.275849557522292</v>
      </c>
      <c r="O39" s="50">
        <v>31.327433628318499</v>
      </c>
      <c r="P39" s="45"/>
      <c r="Q39" s="48" t="s">
        <v>112</v>
      </c>
    </row>
    <row r="40" spans="1:17" s="48" customFormat="1" x14ac:dyDescent="0.3">
      <c r="A40" s="45" t="s">
        <v>13</v>
      </c>
      <c r="B40" s="45" t="s">
        <v>111</v>
      </c>
      <c r="C40" s="46" t="s">
        <v>12</v>
      </c>
      <c r="D40" s="6">
        <v>3.6532125137753435</v>
      </c>
      <c r="E40" s="50">
        <v>-1</v>
      </c>
      <c r="F40" s="46" t="s">
        <v>4</v>
      </c>
      <c r="G40" s="45">
        <v>0.4</v>
      </c>
      <c r="H40" s="46" t="s">
        <v>113</v>
      </c>
      <c r="I40" s="45">
        <v>0.4</v>
      </c>
      <c r="J40" s="48" t="s">
        <v>19</v>
      </c>
      <c r="L40" s="50">
        <v>21.017699115044199</v>
      </c>
      <c r="M40" s="45">
        <v>9.6</v>
      </c>
      <c r="N40" s="50">
        <f t="shared" ref="N40:N66" si="4">100-L40-M40-O40</f>
        <v>33.984070796460308</v>
      </c>
      <c r="O40" s="50">
        <v>35.398230088495502</v>
      </c>
      <c r="P40" s="45"/>
      <c r="Q40" s="49"/>
    </row>
    <row r="41" spans="1:17" s="48" customFormat="1" x14ac:dyDescent="0.3">
      <c r="A41" s="45" t="s">
        <v>13</v>
      </c>
      <c r="B41" s="45" t="s">
        <v>111</v>
      </c>
      <c r="C41" s="46" t="s">
        <v>12</v>
      </c>
      <c r="D41" s="6">
        <v>3.6532125137753435</v>
      </c>
      <c r="E41" s="45">
        <v>-1</v>
      </c>
      <c r="F41" s="46" t="s">
        <v>4</v>
      </c>
      <c r="G41" s="45">
        <v>0.4</v>
      </c>
      <c r="H41" s="46" t="s">
        <v>114</v>
      </c>
      <c r="I41" s="45">
        <v>0.4</v>
      </c>
      <c r="J41" s="48" t="s">
        <v>19</v>
      </c>
      <c r="L41" s="50">
        <v>16.814159292035299</v>
      </c>
      <c r="M41" s="45">
        <v>14.76</v>
      </c>
      <c r="N41" s="50">
        <f t="shared" si="4"/>
        <v>36.213451327433795</v>
      </c>
      <c r="O41" s="50">
        <v>32.212389380530901</v>
      </c>
      <c r="P41" s="45"/>
      <c r="Q41" s="49"/>
    </row>
    <row r="42" spans="1:17" s="48" customFormat="1" x14ac:dyDescent="0.3">
      <c r="A42" s="45" t="s">
        <v>13</v>
      </c>
      <c r="B42" s="45" t="s">
        <v>111</v>
      </c>
      <c r="C42" s="46" t="s">
        <v>12</v>
      </c>
      <c r="D42" s="6">
        <v>3.6532125137753435</v>
      </c>
      <c r="E42" s="45">
        <v>-1</v>
      </c>
      <c r="F42" s="46" t="s">
        <v>4</v>
      </c>
      <c r="G42" s="45">
        <v>0.4</v>
      </c>
      <c r="H42" s="46" t="s">
        <v>115</v>
      </c>
      <c r="I42" s="45">
        <v>0.4</v>
      </c>
      <c r="J42" s="48" t="s">
        <v>19</v>
      </c>
      <c r="L42" s="50">
        <v>13.4955752212389</v>
      </c>
      <c r="M42" s="45">
        <v>0.62219999999999998</v>
      </c>
      <c r="N42" s="50">
        <f t="shared" si="4"/>
        <v>27.8291274336284</v>
      </c>
      <c r="O42" s="50">
        <v>58.053097345132699</v>
      </c>
      <c r="P42" s="45"/>
      <c r="Q42" s="49"/>
    </row>
    <row r="43" spans="1:17" s="48" customFormat="1" x14ac:dyDescent="0.3">
      <c r="A43" s="45" t="s">
        <v>13</v>
      </c>
      <c r="B43" s="45" t="s">
        <v>111</v>
      </c>
      <c r="C43" s="46" t="s">
        <v>12</v>
      </c>
      <c r="D43" s="6">
        <v>3.6532125137753435</v>
      </c>
      <c r="E43" s="45">
        <v>-0.95</v>
      </c>
      <c r="F43" s="46" t="s">
        <v>4</v>
      </c>
      <c r="G43" s="45">
        <v>0.1</v>
      </c>
      <c r="H43" s="46" t="s">
        <v>20</v>
      </c>
      <c r="I43" s="45">
        <v>0.1</v>
      </c>
      <c r="J43" s="48" t="s">
        <v>19</v>
      </c>
      <c r="L43" s="50">
        <v>43.141592920353901</v>
      </c>
      <c r="M43" s="45">
        <v>8.3559999999999999</v>
      </c>
      <c r="N43" s="50">
        <f t="shared" si="4"/>
        <v>36.467008849557701</v>
      </c>
      <c r="O43" s="50">
        <v>12.035398230088401</v>
      </c>
      <c r="P43" s="45"/>
      <c r="Q43" s="49"/>
    </row>
    <row r="44" spans="1:17" s="48" customFormat="1" x14ac:dyDescent="0.3">
      <c r="A44" s="45" t="s">
        <v>13</v>
      </c>
      <c r="B44" s="45" t="s">
        <v>111</v>
      </c>
      <c r="C44" s="46" t="s">
        <v>12</v>
      </c>
      <c r="D44" s="6">
        <v>3.6532125137753435</v>
      </c>
      <c r="E44" s="45">
        <v>-0.95</v>
      </c>
      <c r="F44" s="46" t="s">
        <v>4</v>
      </c>
      <c r="G44" s="45">
        <v>0.4</v>
      </c>
      <c r="H44" s="46" t="s">
        <v>113</v>
      </c>
      <c r="I44" s="45">
        <v>0.4</v>
      </c>
      <c r="J44" s="48" t="s">
        <v>19</v>
      </c>
      <c r="L44" s="50">
        <v>32.743362831858398</v>
      </c>
      <c r="M44" s="45">
        <v>14.13</v>
      </c>
      <c r="N44" s="50">
        <f t="shared" si="4"/>
        <v>37.551415929203593</v>
      </c>
      <c r="O44" s="50">
        <v>15.575221238937999</v>
      </c>
      <c r="P44" s="45"/>
      <c r="Q44" s="49"/>
    </row>
    <row r="45" spans="1:17" s="48" customFormat="1" x14ac:dyDescent="0.3">
      <c r="A45" s="45" t="s">
        <v>13</v>
      </c>
      <c r="B45" s="45" t="s">
        <v>111</v>
      </c>
      <c r="C45" s="46" t="s">
        <v>12</v>
      </c>
      <c r="D45" s="6">
        <v>3.6532125137753435</v>
      </c>
      <c r="E45" s="45">
        <v>-0.95</v>
      </c>
      <c r="F45" s="46" t="s">
        <v>4</v>
      </c>
      <c r="G45" s="45">
        <v>0.4</v>
      </c>
      <c r="H45" s="46" t="s">
        <v>114</v>
      </c>
      <c r="I45" s="45">
        <v>0.4</v>
      </c>
      <c r="J45" s="48" t="s">
        <v>19</v>
      </c>
      <c r="L45" s="50">
        <v>41.592920353982301</v>
      </c>
      <c r="M45" s="45">
        <v>27.02</v>
      </c>
      <c r="N45" s="50">
        <f t="shared" si="4"/>
        <v>25.900353982300899</v>
      </c>
      <c r="O45" s="50">
        <v>5.4867256637167996</v>
      </c>
      <c r="P45" s="45"/>
      <c r="Q45" s="49"/>
    </row>
    <row r="46" spans="1:17" s="48" customFormat="1" x14ac:dyDescent="0.3">
      <c r="A46" s="45" t="s">
        <v>13</v>
      </c>
      <c r="B46" s="45" t="s">
        <v>111</v>
      </c>
      <c r="C46" s="46" t="s">
        <v>12</v>
      </c>
      <c r="D46" s="6">
        <v>3.6532125137753435</v>
      </c>
      <c r="E46" s="45">
        <v>-0.95</v>
      </c>
      <c r="F46" s="46" t="s">
        <v>4</v>
      </c>
      <c r="G46" s="45">
        <v>0.4</v>
      </c>
      <c r="H46" s="46" t="s">
        <v>115</v>
      </c>
      <c r="I46" s="45">
        <v>0.4</v>
      </c>
      <c r="J46" s="48" t="s">
        <v>19</v>
      </c>
      <c r="L46" s="50">
        <v>31.637168141592898</v>
      </c>
      <c r="M46" s="45">
        <v>4.0890000000000004</v>
      </c>
      <c r="N46" s="50">
        <f t="shared" si="4"/>
        <v>28.344628318584107</v>
      </c>
      <c r="O46" s="50">
        <v>35.929203539823</v>
      </c>
      <c r="P46" s="45"/>
      <c r="Q46" s="49"/>
    </row>
    <row r="47" spans="1:17" s="48" customFormat="1" x14ac:dyDescent="0.3">
      <c r="A47" s="45" t="s">
        <v>13</v>
      </c>
      <c r="B47" s="45" t="s">
        <v>111</v>
      </c>
      <c r="C47" s="46" t="s">
        <v>12</v>
      </c>
      <c r="D47" s="6">
        <v>3.6532125137753435</v>
      </c>
      <c r="E47" s="45">
        <v>-0.9</v>
      </c>
      <c r="F47" s="46" t="s">
        <v>4</v>
      </c>
      <c r="G47" s="45">
        <v>0.1</v>
      </c>
      <c r="H47" s="46" t="s">
        <v>20</v>
      </c>
      <c r="I47" s="45">
        <v>0.1</v>
      </c>
      <c r="J47" s="48" t="s">
        <v>19</v>
      </c>
      <c r="L47" s="50">
        <v>50.221238938053098</v>
      </c>
      <c r="M47" s="45">
        <v>9.9559999999999995</v>
      </c>
      <c r="N47" s="50">
        <f t="shared" si="4"/>
        <v>38.583823008849564</v>
      </c>
      <c r="O47" s="50">
        <v>1.23893805309734</v>
      </c>
      <c r="P47" s="45"/>
      <c r="Q47" s="49"/>
    </row>
    <row r="48" spans="1:17" s="48" customFormat="1" x14ac:dyDescent="0.3">
      <c r="A48" s="45" t="s">
        <v>13</v>
      </c>
      <c r="B48" s="45" t="s">
        <v>111</v>
      </c>
      <c r="C48" s="46" t="s">
        <v>12</v>
      </c>
      <c r="D48" s="6">
        <v>3.6532125137753435</v>
      </c>
      <c r="E48" s="45">
        <v>-0.9</v>
      </c>
      <c r="F48" s="46" t="s">
        <v>4</v>
      </c>
      <c r="G48" s="45">
        <v>0.4</v>
      </c>
      <c r="H48" s="46" t="s">
        <v>113</v>
      </c>
      <c r="I48" s="45">
        <v>0.4</v>
      </c>
      <c r="J48" s="48" t="s">
        <v>19</v>
      </c>
      <c r="L48" s="50">
        <v>53.0973451327433</v>
      </c>
      <c r="M48" s="45">
        <v>16.89</v>
      </c>
      <c r="N48" s="50">
        <f t="shared" si="4"/>
        <v>27.180796460177071</v>
      </c>
      <c r="O48" s="50">
        <v>2.83185840707963</v>
      </c>
      <c r="P48" s="45"/>
      <c r="Q48" s="49"/>
    </row>
    <row r="49" spans="1:17" s="48" customFormat="1" x14ac:dyDescent="0.3">
      <c r="A49" s="45" t="s">
        <v>13</v>
      </c>
      <c r="B49" s="45" t="s">
        <v>111</v>
      </c>
      <c r="C49" s="46" t="s">
        <v>12</v>
      </c>
      <c r="D49" s="6">
        <v>3.6532125137753435</v>
      </c>
      <c r="E49" s="45">
        <v>-0.9</v>
      </c>
      <c r="F49" s="46" t="s">
        <v>4</v>
      </c>
      <c r="G49" s="45">
        <v>0.4</v>
      </c>
      <c r="H49" s="46" t="s">
        <v>114</v>
      </c>
      <c r="I49" s="45">
        <v>0.4</v>
      </c>
      <c r="J49" s="48" t="s">
        <v>19</v>
      </c>
      <c r="L49" s="50">
        <v>52.876106194690202</v>
      </c>
      <c r="M49" s="45">
        <v>22.13</v>
      </c>
      <c r="N49" s="50">
        <f t="shared" si="4"/>
        <v>23.046991150442558</v>
      </c>
      <c r="O49" s="50">
        <v>1.9469026548672399</v>
      </c>
      <c r="P49" s="45"/>
      <c r="Q49" s="49"/>
    </row>
    <row r="50" spans="1:17" s="48" customFormat="1" x14ac:dyDescent="0.3">
      <c r="A50" s="45" t="s">
        <v>13</v>
      </c>
      <c r="B50" s="45" t="s">
        <v>111</v>
      </c>
      <c r="C50" s="46" t="s">
        <v>12</v>
      </c>
      <c r="D50" s="6">
        <v>3.6532125137753435</v>
      </c>
      <c r="E50" s="45">
        <v>-0.9</v>
      </c>
      <c r="F50" s="46" t="s">
        <v>4</v>
      </c>
      <c r="G50" s="45">
        <v>0.4</v>
      </c>
      <c r="H50" s="46" t="s">
        <v>115</v>
      </c>
      <c r="I50" s="45">
        <v>0.4</v>
      </c>
      <c r="J50" s="48" t="s">
        <v>19</v>
      </c>
      <c r="L50" s="50">
        <v>51.327433628318502</v>
      </c>
      <c r="M50" s="45">
        <v>6.5780000000000003</v>
      </c>
      <c r="N50" s="50">
        <f t="shared" si="4"/>
        <v>28.643238938053194</v>
      </c>
      <c r="O50" s="50">
        <v>13.4513274336283</v>
      </c>
      <c r="P50" s="45"/>
      <c r="Q50" s="49"/>
    </row>
    <row r="51" spans="1:17" s="48" customFormat="1" x14ac:dyDescent="0.3">
      <c r="A51" s="45" t="s">
        <v>13</v>
      </c>
      <c r="B51" s="45" t="s">
        <v>111</v>
      </c>
      <c r="C51" s="46" t="s">
        <v>12</v>
      </c>
      <c r="D51" s="6">
        <v>3.6532125137753435</v>
      </c>
      <c r="E51" s="45">
        <v>-0.85</v>
      </c>
      <c r="F51" s="46" t="s">
        <v>4</v>
      </c>
      <c r="G51" s="45">
        <v>0.1</v>
      </c>
      <c r="H51" s="46" t="s">
        <v>20</v>
      </c>
      <c r="I51" s="45">
        <v>0.1</v>
      </c>
      <c r="J51" s="48" t="s">
        <v>19</v>
      </c>
      <c r="L51" s="50">
        <v>55.752212389380503</v>
      </c>
      <c r="M51" s="45">
        <v>8</v>
      </c>
      <c r="N51" s="50">
        <f t="shared" si="4"/>
        <v>35.539823008849595</v>
      </c>
      <c r="O51" s="50">
        <v>0.70796460176990295</v>
      </c>
      <c r="P51" s="45"/>
      <c r="Q51" s="49"/>
    </row>
    <row r="52" spans="1:17" s="48" customFormat="1" x14ac:dyDescent="0.3">
      <c r="A52" s="45" t="s">
        <v>13</v>
      </c>
      <c r="B52" s="45" t="s">
        <v>111</v>
      </c>
      <c r="C52" s="46" t="s">
        <v>12</v>
      </c>
      <c r="D52" s="6">
        <v>3.6532125137753435</v>
      </c>
      <c r="E52" s="45">
        <v>-0.85</v>
      </c>
      <c r="F52" s="46" t="s">
        <v>4</v>
      </c>
      <c r="G52" s="45">
        <v>0.4</v>
      </c>
      <c r="H52" s="46" t="s">
        <v>113</v>
      </c>
      <c r="I52" s="45">
        <v>0.4</v>
      </c>
      <c r="J52" s="48" t="s">
        <v>19</v>
      </c>
      <c r="L52" s="50">
        <v>57.522123893805301</v>
      </c>
      <c r="M52" s="45">
        <v>10.76</v>
      </c>
      <c r="N52" s="50">
        <f t="shared" si="4"/>
        <v>30.478938053097362</v>
      </c>
      <c r="O52" s="50">
        <v>1.23893805309734</v>
      </c>
      <c r="P52" s="45"/>
      <c r="Q52" s="49"/>
    </row>
    <row r="53" spans="1:17" s="48" customFormat="1" x14ac:dyDescent="0.3">
      <c r="A53" s="45" t="s">
        <v>13</v>
      </c>
      <c r="B53" s="45" t="s">
        <v>111</v>
      </c>
      <c r="C53" s="46" t="s">
        <v>12</v>
      </c>
      <c r="D53" s="6">
        <v>3.6532125137753435</v>
      </c>
      <c r="E53" s="45">
        <v>-0.85</v>
      </c>
      <c r="F53" s="46" t="s">
        <v>4</v>
      </c>
      <c r="G53" s="45">
        <v>0.4</v>
      </c>
      <c r="H53" s="46" t="s">
        <v>114</v>
      </c>
      <c r="I53" s="45">
        <v>0.4</v>
      </c>
      <c r="J53" s="48" t="s">
        <v>19</v>
      </c>
      <c r="L53" s="50">
        <v>69.469026548672502</v>
      </c>
      <c r="M53" s="45">
        <v>8.5329999999999995</v>
      </c>
      <c r="N53" s="50">
        <f t="shared" si="4"/>
        <v>20.759035398230157</v>
      </c>
      <c r="O53" s="50">
        <v>1.23893805309734</v>
      </c>
      <c r="P53" s="45"/>
      <c r="Q53" s="49"/>
    </row>
    <row r="54" spans="1:17" s="48" customFormat="1" x14ac:dyDescent="0.3">
      <c r="A54" s="45" t="s">
        <v>13</v>
      </c>
      <c r="B54" s="45" t="s">
        <v>111</v>
      </c>
      <c r="C54" s="46" t="s">
        <v>12</v>
      </c>
      <c r="D54" s="6">
        <v>3.6532125137753435</v>
      </c>
      <c r="E54" s="45">
        <v>-0.85</v>
      </c>
      <c r="F54" s="46" t="s">
        <v>4</v>
      </c>
      <c r="G54" s="45">
        <v>0.4</v>
      </c>
      <c r="H54" s="46" t="s">
        <v>115</v>
      </c>
      <c r="I54" s="45">
        <v>0.4</v>
      </c>
      <c r="J54" s="48" t="s">
        <v>19</v>
      </c>
      <c r="L54" s="50">
        <v>55.3097345132743</v>
      </c>
      <c r="M54" s="45">
        <v>9.7780000000000005</v>
      </c>
      <c r="N54" s="50">
        <f t="shared" si="4"/>
        <v>33.673327433628359</v>
      </c>
      <c r="O54" s="50">
        <v>1.23893805309734</v>
      </c>
      <c r="P54" s="45"/>
      <c r="Q54" s="49"/>
    </row>
    <row r="55" spans="1:17" s="48" customFormat="1" x14ac:dyDescent="0.3">
      <c r="A55" s="45" t="s">
        <v>13</v>
      </c>
      <c r="B55" s="45" t="s">
        <v>111</v>
      </c>
      <c r="C55" s="46" t="s">
        <v>12</v>
      </c>
      <c r="D55" s="6">
        <v>3.6532125137753435</v>
      </c>
      <c r="E55" s="45">
        <v>-0.8</v>
      </c>
      <c r="F55" s="46" t="s">
        <v>4</v>
      </c>
      <c r="G55" s="45">
        <v>0.1</v>
      </c>
      <c r="H55" s="46" t="s">
        <v>20</v>
      </c>
      <c r="I55" s="45">
        <v>0.1</v>
      </c>
      <c r="J55" s="48" t="s">
        <v>19</v>
      </c>
      <c r="L55" s="50">
        <v>63.495575221238902</v>
      </c>
      <c r="M55" s="45">
        <v>5.9560000000000004</v>
      </c>
      <c r="N55" s="50">
        <f t="shared" si="4"/>
        <v>30.548424778761099</v>
      </c>
      <c r="O55" s="50">
        <v>0</v>
      </c>
      <c r="P55" s="45"/>
      <c r="Q55" s="49"/>
    </row>
    <row r="56" spans="1:17" s="48" customFormat="1" x14ac:dyDescent="0.3">
      <c r="A56" s="45" t="s">
        <v>13</v>
      </c>
      <c r="B56" s="45" t="s">
        <v>111</v>
      </c>
      <c r="C56" s="46" t="s">
        <v>12</v>
      </c>
      <c r="D56" s="6">
        <v>3.6532125137753435</v>
      </c>
      <c r="E56" s="47">
        <v>-0.8</v>
      </c>
      <c r="F56" s="46" t="s">
        <v>4</v>
      </c>
      <c r="G56" s="45">
        <v>0.4</v>
      </c>
      <c r="H56" s="46" t="s">
        <v>113</v>
      </c>
      <c r="I56" s="45">
        <v>0.4</v>
      </c>
      <c r="J56" s="48" t="s">
        <v>19</v>
      </c>
      <c r="L56" s="50">
        <v>68.584070796460097</v>
      </c>
      <c r="M56" s="45">
        <v>8.9779999999999998</v>
      </c>
      <c r="N56" s="50">
        <f t="shared" si="4"/>
        <v>22.437929203539902</v>
      </c>
      <c r="O56" s="50">
        <v>0</v>
      </c>
      <c r="P56" s="45"/>
      <c r="Q56" s="49"/>
    </row>
    <row r="57" spans="1:17" s="48" customFormat="1" x14ac:dyDescent="0.3">
      <c r="A57" s="45" t="s">
        <v>13</v>
      </c>
      <c r="B57" s="45" t="s">
        <v>111</v>
      </c>
      <c r="C57" s="46" t="s">
        <v>12</v>
      </c>
      <c r="D57" s="6">
        <v>3.6532125137753435</v>
      </c>
      <c r="E57" s="45">
        <v>-0.8</v>
      </c>
      <c r="F57" s="46" t="s">
        <v>4</v>
      </c>
      <c r="G57" s="45">
        <v>0.4</v>
      </c>
      <c r="H57" s="46" t="s">
        <v>114</v>
      </c>
      <c r="I57" s="45">
        <v>0.4</v>
      </c>
      <c r="J57" s="48" t="s">
        <v>19</v>
      </c>
      <c r="L57" s="50">
        <v>82.079646017699105</v>
      </c>
      <c r="M57" s="45">
        <v>7.2</v>
      </c>
      <c r="N57" s="50">
        <f t="shared" si="4"/>
        <v>10.720353982300896</v>
      </c>
      <c r="O57" s="50">
        <v>0</v>
      </c>
      <c r="P57" s="45"/>
      <c r="Q57" s="49"/>
    </row>
    <row r="58" spans="1:17" s="48" customFormat="1" x14ac:dyDescent="0.3">
      <c r="A58" s="45" t="s">
        <v>13</v>
      </c>
      <c r="B58" s="45" t="s">
        <v>111</v>
      </c>
      <c r="C58" s="46" t="s">
        <v>12</v>
      </c>
      <c r="D58" s="6">
        <v>3.6532125137753435</v>
      </c>
      <c r="E58" s="50">
        <v>-0.8</v>
      </c>
      <c r="F58" s="46" t="s">
        <v>4</v>
      </c>
      <c r="G58" s="45">
        <v>0.4</v>
      </c>
      <c r="H58" s="46" t="s">
        <v>115</v>
      </c>
      <c r="I58" s="45">
        <v>0.4</v>
      </c>
      <c r="J58" s="48" t="s">
        <v>19</v>
      </c>
      <c r="L58" s="50">
        <v>71.017699115044195</v>
      </c>
      <c r="M58" s="45">
        <v>4.8</v>
      </c>
      <c r="N58" s="50">
        <f t="shared" si="4"/>
        <v>24.182300884955804</v>
      </c>
      <c r="O58" s="50">
        <v>0</v>
      </c>
      <c r="P58" s="45"/>
      <c r="Q58" s="49"/>
    </row>
    <row r="59" spans="1:17" s="48" customFormat="1" x14ac:dyDescent="0.3">
      <c r="A59" s="45" t="s">
        <v>13</v>
      </c>
      <c r="B59" s="45" t="s">
        <v>111</v>
      </c>
      <c r="C59" s="46" t="s">
        <v>12</v>
      </c>
      <c r="D59" s="6">
        <v>3.6532125137753435</v>
      </c>
      <c r="E59" s="50">
        <v>-0.75</v>
      </c>
      <c r="F59" s="46" t="s">
        <v>4</v>
      </c>
      <c r="G59" s="45">
        <v>0.1</v>
      </c>
      <c r="H59" s="46" t="s">
        <v>20</v>
      </c>
      <c r="I59" s="45">
        <v>0.1</v>
      </c>
      <c r="J59" s="48" t="s">
        <v>19</v>
      </c>
      <c r="L59" s="50">
        <v>77.433628318583999</v>
      </c>
      <c r="M59" s="45">
        <v>4.444</v>
      </c>
      <c r="N59" s="50">
        <f t="shared" si="4"/>
        <v>18.122371681416002</v>
      </c>
      <c r="O59" s="50">
        <v>0</v>
      </c>
      <c r="P59" s="45"/>
      <c r="Q59" s="49"/>
    </row>
    <row r="60" spans="1:17" s="48" customFormat="1" x14ac:dyDescent="0.3">
      <c r="A60" s="45" t="s">
        <v>13</v>
      </c>
      <c r="B60" s="45" t="s">
        <v>111</v>
      </c>
      <c r="C60" s="46" t="s">
        <v>12</v>
      </c>
      <c r="D60" s="6">
        <v>3.6532125137753435</v>
      </c>
      <c r="E60" s="45">
        <v>-0.75</v>
      </c>
      <c r="F60" s="46" t="s">
        <v>4</v>
      </c>
      <c r="G60" s="45">
        <v>0.4</v>
      </c>
      <c r="H60" s="46" t="s">
        <v>113</v>
      </c>
      <c r="I60" s="45">
        <v>0.4</v>
      </c>
      <c r="J60" s="48" t="s">
        <v>19</v>
      </c>
      <c r="L60" s="50">
        <v>67.920353982300796</v>
      </c>
      <c r="M60" s="45">
        <v>12.09</v>
      </c>
      <c r="N60" s="50">
        <f t="shared" si="4"/>
        <v>19.989646017699204</v>
      </c>
      <c r="O60" s="50">
        <v>0</v>
      </c>
      <c r="P60" s="45"/>
      <c r="Q60" s="49"/>
    </row>
    <row r="61" spans="1:17" s="48" customFormat="1" x14ac:dyDescent="0.3">
      <c r="A61" s="45" t="s">
        <v>13</v>
      </c>
      <c r="B61" s="45" t="s">
        <v>111</v>
      </c>
      <c r="C61" s="46" t="s">
        <v>12</v>
      </c>
      <c r="D61" s="6">
        <v>3.6532125137753435</v>
      </c>
      <c r="E61" s="45">
        <v>-0.75</v>
      </c>
      <c r="F61" s="46" t="s">
        <v>4</v>
      </c>
      <c r="G61" s="45">
        <v>0.4</v>
      </c>
      <c r="H61" s="46" t="s">
        <v>114</v>
      </c>
      <c r="I61" s="45">
        <v>0.4</v>
      </c>
      <c r="J61" s="48" t="s">
        <v>19</v>
      </c>
      <c r="L61" s="50">
        <v>88.495575221238894</v>
      </c>
      <c r="M61" s="45">
        <v>3.2</v>
      </c>
      <c r="N61" s="50">
        <f t="shared" si="4"/>
        <v>8.3044247787611063</v>
      </c>
      <c r="O61" s="50">
        <v>0</v>
      </c>
      <c r="P61" s="45"/>
      <c r="Q61" s="49"/>
    </row>
    <row r="62" spans="1:17" s="48" customFormat="1" x14ac:dyDescent="0.3">
      <c r="A62" s="45" t="s">
        <v>13</v>
      </c>
      <c r="B62" s="45" t="s">
        <v>111</v>
      </c>
      <c r="C62" s="46" t="s">
        <v>12</v>
      </c>
      <c r="D62" s="6">
        <v>3.6532125137753435</v>
      </c>
      <c r="E62" s="45">
        <v>-0.75</v>
      </c>
      <c r="F62" s="46" t="s">
        <v>4</v>
      </c>
      <c r="G62" s="45">
        <v>0.4</v>
      </c>
      <c r="H62" s="46" t="s">
        <v>115</v>
      </c>
      <c r="I62" s="45">
        <v>0.4</v>
      </c>
      <c r="J62" s="48" t="s">
        <v>19</v>
      </c>
      <c r="L62" s="50">
        <v>84.955752212389299</v>
      </c>
      <c r="M62" s="45">
        <v>0.35599999999999998</v>
      </c>
      <c r="N62" s="50">
        <f t="shared" si="4"/>
        <v>14.688247787610701</v>
      </c>
      <c r="O62" s="50">
        <v>0</v>
      </c>
      <c r="P62" s="45"/>
      <c r="Q62" s="49"/>
    </row>
    <row r="63" spans="1:17" s="48" customFormat="1" x14ac:dyDescent="0.3">
      <c r="A63" s="45" t="s">
        <v>13</v>
      </c>
      <c r="B63" s="45" t="s">
        <v>111</v>
      </c>
      <c r="C63" s="46" t="s">
        <v>12</v>
      </c>
      <c r="D63" s="6">
        <v>3.6532125137753435</v>
      </c>
      <c r="E63" s="45">
        <v>-0.7</v>
      </c>
      <c r="F63" s="46" t="s">
        <v>4</v>
      </c>
      <c r="G63" s="45">
        <v>0.1</v>
      </c>
      <c r="H63" s="46" t="s">
        <v>20</v>
      </c>
      <c r="I63" s="45">
        <v>0.1</v>
      </c>
      <c r="J63" s="48" t="s">
        <v>19</v>
      </c>
      <c r="L63" s="50">
        <v>89.3805309734513</v>
      </c>
      <c r="M63" s="45">
        <v>2.2759999999999998</v>
      </c>
      <c r="N63" s="50">
        <f t="shared" si="4"/>
        <v>8.3434690265486999</v>
      </c>
      <c r="O63" s="50">
        <v>0</v>
      </c>
      <c r="P63" s="45"/>
      <c r="Q63" s="49"/>
    </row>
    <row r="64" spans="1:17" s="48" customFormat="1" x14ac:dyDescent="0.3">
      <c r="A64" s="45" t="s">
        <v>13</v>
      </c>
      <c r="B64" s="45" t="s">
        <v>111</v>
      </c>
      <c r="C64" s="46" t="s">
        <v>12</v>
      </c>
      <c r="D64" s="6">
        <v>3.6532125137753435</v>
      </c>
      <c r="E64" s="45">
        <v>-0.7</v>
      </c>
      <c r="F64" s="46" t="s">
        <v>4</v>
      </c>
      <c r="G64" s="45">
        <v>0.4</v>
      </c>
      <c r="H64" s="46" t="s">
        <v>113</v>
      </c>
      <c r="I64" s="45">
        <v>0.4</v>
      </c>
      <c r="J64" s="48" t="s">
        <v>19</v>
      </c>
      <c r="L64" s="50">
        <v>86.283185840707901</v>
      </c>
      <c r="M64" s="45">
        <v>3.1110000000000002</v>
      </c>
      <c r="N64" s="50">
        <f t="shared" si="4"/>
        <v>10.605814159292098</v>
      </c>
      <c r="O64" s="50">
        <v>0</v>
      </c>
      <c r="P64" s="45"/>
      <c r="Q64" s="49"/>
    </row>
    <row r="65" spans="1:17" s="48" customFormat="1" x14ac:dyDescent="0.3">
      <c r="A65" s="45" t="s">
        <v>13</v>
      </c>
      <c r="B65" s="45" t="s">
        <v>111</v>
      </c>
      <c r="C65" s="46" t="s">
        <v>12</v>
      </c>
      <c r="D65" s="6">
        <v>3.6532125137753435</v>
      </c>
      <c r="E65" s="45">
        <v>-0.7</v>
      </c>
      <c r="F65" s="46" t="s">
        <v>4</v>
      </c>
      <c r="G65" s="45">
        <v>0.4</v>
      </c>
      <c r="H65" s="46" t="s">
        <v>114</v>
      </c>
      <c r="I65" s="45">
        <v>0.4</v>
      </c>
      <c r="J65" s="48" t="s">
        <v>19</v>
      </c>
      <c r="L65" s="50">
        <v>97.787610619469007</v>
      </c>
      <c r="M65" s="45">
        <v>1.244</v>
      </c>
      <c r="N65" s="50">
        <f t="shared" si="4"/>
        <v>0.96838938053099333</v>
      </c>
      <c r="O65" s="50">
        <v>0</v>
      </c>
      <c r="P65" s="45"/>
      <c r="Q65" s="49"/>
    </row>
    <row r="66" spans="1:17" s="48" customFormat="1" x14ac:dyDescent="0.3">
      <c r="A66" s="45" t="s">
        <v>13</v>
      </c>
      <c r="B66" s="45" t="s">
        <v>111</v>
      </c>
      <c r="C66" s="46" t="s">
        <v>12</v>
      </c>
      <c r="D66" s="6">
        <v>3.6532125137753435</v>
      </c>
      <c r="E66" s="45">
        <v>-0.7</v>
      </c>
      <c r="F66" s="46" t="s">
        <v>4</v>
      </c>
      <c r="G66" s="45">
        <v>0.4</v>
      </c>
      <c r="H66" s="46" t="s">
        <v>115</v>
      </c>
      <c r="I66" s="45">
        <v>0.4</v>
      </c>
      <c r="J66" s="48" t="s">
        <v>19</v>
      </c>
      <c r="L66" s="50">
        <v>95.353982300884894</v>
      </c>
      <c r="M66" s="45">
        <v>0.26669999999999999</v>
      </c>
      <c r="N66" s="50">
        <f t="shared" si="4"/>
        <v>4.3793176991151057</v>
      </c>
      <c r="O66" s="50">
        <v>0</v>
      </c>
      <c r="P66" s="45"/>
      <c r="Q66" s="49"/>
    </row>
    <row r="67" spans="1:17" x14ac:dyDescent="0.3">
      <c r="A67" t="s">
        <v>13</v>
      </c>
      <c r="B67" s="2" t="s">
        <v>35</v>
      </c>
      <c r="C67" t="s">
        <v>22</v>
      </c>
      <c r="D67" s="6">
        <v>1.0791812460476249</v>
      </c>
      <c r="E67" s="2">
        <v>-1.6</v>
      </c>
      <c r="F67" s="9" t="s">
        <v>4</v>
      </c>
      <c r="G67" s="2">
        <v>0.1</v>
      </c>
      <c r="H67" s="9" t="s">
        <v>20</v>
      </c>
      <c r="I67" s="2">
        <v>0.1</v>
      </c>
      <c r="J67" t="s">
        <v>21</v>
      </c>
      <c r="L67" s="35">
        <v>11.219512195121901</v>
      </c>
      <c r="M67" s="36">
        <v>2.6829268292682902</v>
      </c>
      <c r="N67" s="36">
        <v>29.268292682926798</v>
      </c>
      <c r="O67" s="36">
        <v>46.585365853658502</v>
      </c>
      <c r="Q67" t="s">
        <v>25</v>
      </c>
    </row>
    <row r="68" spans="1:17" x14ac:dyDescent="0.3">
      <c r="A68" t="s">
        <v>13</v>
      </c>
      <c r="B68" s="2" t="s">
        <v>35</v>
      </c>
      <c r="C68" t="s">
        <v>22</v>
      </c>
      <c r="D68" s="6">
        <v>1.0791812460476249</v>
      </c>
      <c r="E68" s="2">
        <v>-1.4</v>
      </c>
      <c r="F68" s="9" t="s">
        <v>4</v>
      </c>
      <c r="G68" s="2">
        <v>0.1</v>
      </c>
      <c r="H68" s="9" t="s">
        <v>20</v>
      </c>
      <c r="I68" s="2">
        <v>0.1</v>
      </c>
      <c r="J68" t="s">
        <v>21</v>
      </c>
      <c r="L68" s="35">
        <v>15.3658536585365</v>
      </c>
      <c r="M68" s="36">
        <v>4.3902439024390301</v>
      </c>
      <c r="N68" s="36">
        <v>15.1219512195121</v>
      </c>
      <c r="O68" s="36">
        <v>43.414634146341399</v>
      </c>
    </row>
    <row r="69" spans="1:17" x14ac:dyDescent="0.3">
      <c r="A69" t="s">
        <v>13</v>
      </c>
      <c r="B69" s="2" t="s">
        <v>35</v>
      </c>
      <c r="C69" t="s">
        <v>22</v>
      </c>
      <c r="D69" s="6">
        <v>1.0791812460476249</v>
      </c>
      <c r="E69" s="2">
        <v>-1.2</v>
      </c>
      <c r="F69" s="9" t="s">
        <v>4</v>
      </c>
      <c r="G69" s="2">
        <v>0.1</v>
      </c>
      <c r="H69" s="9" t="s">
        <v>20</v>
      </c>
      <c r="I69" s="2">
        <v>0.1</v>
      </c>
      <c r="J69" t="s">
        <v>21</v>
      </c>
      <c r="L69" s="35">
        <v>20.975609756097501</v>
      </c>
      <c r="M69" s="36">
        <v>10.2439024390243</v>
      </c>
      <c r="N69" s="36">
        <v>15.8536585365853</v>
      </c>
      <c r="O69" s="36">
        <v>34.634146341463399</v>
      </c>
    </row>
    <row r="70" spans="1:17" x14ac:dyDescent="0.3">
      <c r="A70" t="s">
        <v>13</v>
      </c>
      <c r="B70" s="2" t="s">
        <v>35</v>
      </c>
      <c r="C70" t="s">
        <v>22</v>
      </c>
      <c r="D70" s="6">
        <v>1.0791812460476249</v>
      </c>
      <c r="E70" s="2">
        <v>-0.999999999999999</v>
      </c>
      <c r="F70" s="9" t="s">
        <v>4</v>
      </c>
      <c r="G70" s="2">
        <v>0.1</v>
      </c>
      <c r="H70" s="9" t="s">
        <v>20</v>
      </c>
      <c r="I70" s="2">
        <v>0.1</v>
      </c>
      <c r="J70" t="s">
        <v>21</v>
      </c>
      <c r="L70" s="35">
        <v>29.512195121951201</v>
      </c>
      <c r="M70" s="36">
        <v>20.243902439024399</v>
      </c>
      <c r="N70" s="36">
        <v>1.2195121951219501</v>
      </c>
      <c r="O70" s="36">
        <v>10.9756097560975</v>
      </c>
    </row>
    <row r="71" spans="1:17" x14ac:dyDescent="0.3">
      <c r="A71" t="s">
        <v>13</v>
      </c>
      <c r="B71" s="2" t="s">
        <v>35</v>
      </c>
      <c r="C71" t="s">
        <v>22</v>
      </c>
      <c r="D71" s="6">
        <v>1.0791812460476249</v>
      </c>
      <c r="E71" s="2">
        <v>-0.79999999999999905</v>
      </c>
      <c r="F71" s="9" t="s">
        <v>4</v>
      </c>
      <c r="G71" s="2">
        <v>0.1</v>
      </c>
      <c r="H71" s="9" t="s">
        <v>20</v>
      </c>
      <c r="I71" s="2">
        <v>0.1</v>
      </c>
      <c r="J71" t="s">
        <v>21</v>
      </c>
      <c r="L71" s="35">
        <v>51.951219512195102</v>
      </c>
      <c r="M71" s="36">
        <v>16.097560975609699</v>
      </c>
      <c r="N71" s="36">
        <v>0</v>
      </c>
      <c r="O71" s="36">
        <v>0</v>
      </c>
    </row>
    <row r="72" spans="1:17" x14ac:dyDescent="0.3">
      <c r="A72" t="s">
        <v>13</v>
      </c>
      <c r="B72" s="2" t="s">
        <v>35</v>
      </c>
      <c r="C72" t="s">
        <v>22</v>
      </c>
      <c r="D72" s="6">
        <v>1.0791812460476249</v>
      </c>
      <c r="E72" s="2">
        <v>-0.6</v>
      </c>
      <c r="F72" s="9" t="s">
        <v>4</v>
      </c>
      <c r="G72" s="2">
        <v>0.1</v>
      </c>
      <c r="H72" s="9" t="s">
        <v>20</v>
      </c>
      <c r="I72" s="2">
        <v>0.1</v>
      </c>
      <c r="J72" t="s">
        <v>21</v>
      </c>
      <c r="L72" s="35">
        <v>72.682926829268297</v>
      </c>
      <c r="M72" s="36">
        <v>15.1219512195121</v>
      </c>
      <c r="N72" s="36">
        <v>0.97560975609756095</v>
      </c>
      <c r="O72" s="36">
        <v>0</v>
      </c>
    </row>
    <row r="73" spans="1:17" s="48" customFormat="1" x14ac:dyDescent="0.3">
      <c r="A73" s="45" t="s">
        <v>13</v>
      </c>
      <c r="B73" s="45" t="s">
        <v>116</v>
      </c>
      <c r="C73" s="46" t="s">
        <v>12</v>
      </c>
      <c r="D73" s="6">
        <v>3.6532125137753435</v>
      </c>
      <c r="E73" s="45">
        <v>-1.6</v>
      </c>
      <c r="F73" s="46" t="s">
        <v>4</v>
      </c>
      <c r="G73" s="45">
        <v>0.1</v>
      </c>
      <c r="H73" s="46" t="s">
        <v>20</v>
      </c>
      <c r="I73" s="45">
        <v>0.1</v>
      </c>
      <c r="J73" s="48" t="s">
        <v>21</v>
      </c>
      <c r="L73" s="50">
        <v>7.5609756097560599</v>
      </c>
      <c r="M73" s="50">
        <v>5.1219512195121801</v>
      </c>
      <c r="N73" s="50">
        <v>61.951219512195102</v>
      </c>
      <c r="O73" s="50">
        <v>18.5365853658536</v>
      </c>
      <c r="P73" s="45"/>
      <c r="Q73" s="49"/>
    </row>
    <row r="74" spans="1:17" s="48" customFormat="1" x14ac:dyDescent="0.3">
      <c r="A74" s="48" t="s">
        <v>13</v>
      </c>
      <c r="B74" s="45" t="s">
        <v>116</v>
      </c>
      <c r="C74" s="46" t="s">
        <v>12</v>
      </c>
      <c r="D74" s="6">
        <v>3.6532125137753435</v>
      </c>
      <c r="E74" s="45">
        <v>-1.4</v>
      </c>
      <c r="F74" s="46" t="s">
        <v>4</v>
      </c>
      <c r="G74" s="45">
        <v>0.1</v>
      </c>
      <c r="H74" s="46" t="s">
        <v>20</v>
      </c>
      <c r="I74" s="45">
        <v>0.1</v>
      </c>
      <c r="J74" s="48" t="s">
        <v>21</v>
      </c>
      <c r="L74" s="50">
        <v>12.4390243902438</v>
      </c>
      <c r="M74" s="50">
        <v>10</v>
      </c>
      <c r="N74" s="50">
        <v>52.9268292682926</v>
      </c>
      <c r="O74" s="50">
        <v>13.9024390243901</v>
      </c>
      <c r="P74" s="45"/>
      <c r="Q74" s="49"/>
    </row>
    <row r="75" spans="1:17" s="48" customFormat="1" x14ac:dyDescent="0.3">
      <c r="A75" s="48" t="s">
        <v>13</v>
      </c>
      <c r="B75" s="45" t="s">
        <v>116</v>
      </c>
      <c r="C75" s="46" t="s">
        <v>12</v>
      </c>
      <c r="D75" s="6">
        <v>3.6532125137753435</v>
      </c>
      <c r="E75" s="45">
        <v>-1.2</v>
      </c>
      <c r="F75" s="46" t="s">
        <v>4</v>
      </c>
      <c r="G75" s="45">
        <v>0.1</v>
      </c>
      <c r="H75" s="46" t="s">
        <v>20</v>
      </c>
      <c r="I75" s="45">
        <v>0.1</v>
      </c>
      <c r="J75" s="48" t="s">
        <v>21</v>
      </c>
      <c r="L75" s="50">
        <v>33.414634146341399</v>
      </c>
      <c r="M75" s="50">
        <v>28.780487804878</v>
      </c>
      <c r="N75" s="50">
        <v>15.1219512195122</v>
      </c>
      <c r="O75" s="50">
        <v>4.1463414634146103</v>
      </c>
      <c r="P75" s="45"/>
      <c r="Q75" s="49"/>
    </row>
    <row r="76" spans="1:17" s="48" customFormat="1" x14ac:dyDescent="0.3">
      <c r="A76" s="48" t="s">
        <v>13</v>
      </c>
      <c r="B76" s="45" t="s">
        <v>116</v>
      </c>
      <c r="C76" s="46" t="s">
        <v>12</v>
      </c>
      <c r="D76" s="6">
        <v>3.6532125137753435</v>
      </c>
      <c r="E76" s="45">
        <v>-0.999999999999999</v>
      </c>
      <c r="F76" s="46" t="s">
        <v>4</v>
      </c>
      <c r="G76" s="45">
        <v>0.1</v>
      </c>
      <c r="H76" s="46" t="s">
        <v>20</v>
      </c>
      <c r="I76" s="45">
        <v>0.1</v>
      </c>
      <c r="J76" s="48" t="s">
        <v>21</v>
      </c>
      <c r="L76" s="50">
        <v>38.536585365853597</v>
      </c>
      <c r="M76" s="50">
        <v>34.6341463414633</v>
      </c>
      <c r="N76" s="50">
        <v>2.4390243902438802</v>
      </c>
      <c r="O76" s="50">
        <v>3.41463414634145</v>
      </c>
      <c r="P76" s="45"/>
      <c r="Q76" s="49"/>
    </row>
    <row r="77" spans="1:17" x14ac:dyDescent="0.3">
      <c r="A77" s="2" t="s">
        <v>13</v>
      </c>
      <c r="B77" s="2" t="s">
        <v>35</v>
      </c>
      <c r="C77" t="s">
        <v>23</v>
      </c>
      <c r="D77" s="6">
        <v>1.2787536009528289</v>
      </c>
      <c r="E77" s="2">
        <v>-1.6</v>
      </c>
      <c r="F77" s="9" t="s">
        <v>4</v>
      </c>
      <c r="G77" s="2">
        <v>0.1</v>
      </c>
      <c r="H77" s="9" t="s">
        <v>20</v>
      </c>
      <c r="I77" s="2">
        <v>0.1</v>
      </c>
      <c r="J77" t="s">
        <v>21</v>
      </c>
      <c r="L77" s="35">
        <v>15.8536585365853</v>
      </c>
      <c r="M77" s="36">
        <v>2.6829268292682902</v>
      </c>
      <c r="N77" s="36">
        <v>32.682926829268297</v>
      </c>
      <c r="O77" s="36">
        <v>43.170731707317003</v>
      </c>
    </row>
    <row r="78" spans="1:17" x14ac:dyDescent="0.3">
      <c r="A78" t="s">
        <v>13</v>
      </c>
      <c r="B78" s="2" t="s">
        <v>35</v>
      </c>
      <c r="C78" t="s">
        <v>23</v>
      </c>
      <c r="D78" s="6">
        <v>1.2787536009528289</v>
      </c>
      <c r="E78" s="2">
        <v>-1.4</v>
      </c>
      <c r="F78" s="9" t="s">
        <v>4</v>
      </c>
      <c r="G78" s="2">
        <v>0.1</v>
      </c>
      <c r="H78" s="9" t="s">
        <v>20</v>
      </c>
      <c r="I78" s="2">
        <v>0.1</v>
      </c>
      <c r="J78" t="s">
        <v>21</v>
      </c>
      <c r="L78" s="35">
        <v>21.219512195121901</v>
      </c>
      <c r="M78" s="36">
        <v>3.9024390243902398</v>
      </c>
      <c r="N78" s="36">
        <v>29.756097560975601</v>
      </c>
      <c r="O78" s="36">
        <v>35.609756097560897</v>
      </c>
    </row>
    <row r="79" spans="1:17" x14ac:dyDescent="0.3">
      <c r="A79" t="s">
        <v>13</v>
      </c>
      <c r="B79" s="2" t="s">
        <v>35</v>
      </c>
      <c r="C79" t="s">
        <v>23</v>
      </c>
      <c r="D79" s="6">
        <v>1.2787536009528289</v>
      </c>
      <c r="E79" s="2">
        <v>-1.2</v>
      </c>
      <c r="F79" s="9" t="s">
        <v>4</v>
      </c>
      <c r="G79" s="2">
        <v>0.1</v>
      </c>
      <c r="H79" s="9" t="s">
        <v>20</v>
      </c>
      <c r="I79" s="2">
        <v>0.1</v>
      </c>
      <c r="J79" t="s">
        <v>21</v>
      </c>
      <c r="L79" s="35">
        <v>22.439024390243901</v>
      </c>
      <c r="M79" s="36">
        <v>7.8048780487804903</v>
      </c>
      <c r="N79" s="36">
        <v>16.585365853658502</v>
      </c>
      <c r="O79" s="36">
        <v>35.8536585365853</v>
      </c>
    </row>
    <row r="80" spans="1:17" x14ac:dyDescent="0.3">
      <c r="A80" t="s">
        <v>13</v>
      </c>
      <c r="B80" s="2" t="s">
        <v>35</v>
      </c>
      <c r="C80" t="s">
        <v>23</v>
      </c>
      <c r="D80" s="6">
        <v>1.2787536009528289</v>
      </c>
      <c r="E80" s="2">
        <v>-0.999999999999999</v>
      </c>
      <c r="F80" s="9" t="s">
        <v>4</v>
      </c>
      <c r="G80" s="2">
        <v>0.1</v>
      </c>
      <c r="H80" s="9" t="s">
        <v>20</v>
      </c>
      <c r="I80" s="2">
        <v>0.1</v>
      </c>
      <c r="J80" t="s">
        <v>21</v>
      </c>
      <c r="L80" s="35">
        <v>39.512195121951201</v>
      </c>
      <c r="M80" s="36">
        <v>18.048780487804802</v>
      </c>
      <c r="N80" s="36">
        <v>1.2195121951219501</v>
      </c>
      <c r="O80" s="36">
        <v>15.609756097560901</v>
      </c>
    </row>
    <row r="81" spans="1:17" x14ac:dyDescent="0.3">
      <c r="A81" t="s">
        <v>13</v>
      </c>
      <c r="B81" s="2" t="s">
        <v>35</v>
      </c>
      <c r="C81" t="s">
        <v>23</v>
      </c>
      <c r="D81" s="6">
        <v>1.2787536009528289</v>
      </c>
      <c r="E81" s="2">
        <v>-0.79999999999999905</v>
      </c>
      <c r="F81" s="9" t="s">
        <v>4</v>
      </c>
      <c r="G81" s="2">
        <v>0.1</v>
      </c>
      <c r="H81" s="9" t="s">
        <v>20</v>
      </c>
      <c r="I81" s="2">
        <v>0.1</v>
      </c>
      <c r="J81" t="s">
        <v>21</v>
      </c>
      <c r="L81" s="35">
        <v>43.658536585365802</v>
      </c>
      <c r="M81" s="36">
        <v>15.609756097560901</v>
      </c>
      <c r="N81" s="34">
        <v>0</v>
      </c>
      <c r="O81" s="36">
        <v>0</v>
      </c>
    </row>
    <row r="82" spans="1:17" x14ac:dyDescent="0.3">
      <c r="A82" t="s">
        <v>13</v>
      </c>
      <c r="B82" s="2" t="s">
        <v>35</v>
      </c>
      <c r="C82" t="s">
        <v>23</v>
      </c>
      <c r="D82" s="6">
        <v>1.2787536009528289</v>
      </c>
      <c r="E82" s="2">
        <v>-0.6</v>
      </c>
      <c r="F82" s="9" t="s">
        <v>4</v>
      </c>
      <c r="G82" s="2">
        <v>0.1</v>
      </c>
      <c r="H82" s="9" t="s">
        <v>20</v>
      </c>
      <c r="I82" s="2">
        <v>0.1</v>
      </c>
      <c r="J82" t="s">
        <v>21</v>
      </c>
      <c r="L82" s="35">
        <v>83.658536585365795</v>
      </c>
      <c r="M82" s="36">
        <v>9.2682926829268197</v>
      </c>
      <c r="N82" s="34">
        <v>0</v>
      </c>
      <c r="O82" s="36">
        <v>0</v>
      </c>
    </row>
    <row r="83" spans="1:17" x14ac:dyDescent="0.3">
      <c r="A83" s="2" t="s">
        <v>13</v>
      </c>
      <c r="B83" s="2" t="s">
        <v>35</v>
      </c>
      <c r="C83" t="s">
        <v>24</v>
      </c>
      <c r="D83" s="6">
        <v>1.3802112417116059</v>
      </c>
      <c r="E83" s="2">
        <v>-1.6</v>
      </c>
      <c r="F83" s="9" t="s">
        <v>4</v>
      </c>
      <c r="G83" s="2">
        <v>0.1</v>
      </c>
      <c r="H83" s="9" t="s">
        <v>20</v>
      </c>
      <c r="I83" s="2">
        <v>0.1</v>
      </c>
      <c r="J83" t="s">
        <v>21</v>
      </c>
      <c r="L83" s="35">
        <v>14.390243902439</v>
      </c>
      <c r="M83" s="36">
        <v>2.1951219512195101</v>
      </c>
      <c r="N83" s="36">
        <v>42.9268292682926</v>
      </c>
      <c r="O83" s="36">
        <v>33.902439024390198</v>
      </c>
    </row>
    <row r="84" spans="1:17" x14ac:dyDescent="0.3">
      <c r="A84" t="s">
        <v>13</v>
      </c>
      <c r="B84" s="2" t="s">
        <v>35</v>
      </c>
      <c r="C84" t="s">
        <v>24</v>
      </c>
      <c r="D84" s="6">
        <v>1.3802112417116059</v>
      </c>
      <c r="E84" s="2">
        <v>-1.4</v>
      </c>
      <c r="F84" s="9" t="s">
        <v>4</v>
      </c>
      <c r="G84" s="2">
        <v>0.1</v>
      </c>
      <c r="H84" s="9" t="s">
        <v>20</v>
      </c>
      <c r="I84" s="2">
        <v>0.1</v>
      </c>
      <c r="J84" t="s">
        <v>21</v>
      </c>
      <c r="L84" s="35">
        <v>16.585365853658502</v>
      </c>
      <c r="M84" s="36">
        <v>3.41463414634145</v>
      </c>
      <c r="N84" s="36">
        <v>28.5365853658536</v>
      </c>
      <c r="O84" s="36">
        <v>34.146341463414601</v>
      </c>
    </row>
    <row r="85" spans="1:17" x14ac:dyDescent="0.3">
      <c r="A85" t="s">
        <v>13</v>
      </c>
      <c r="B85" s="2" t="s">
        <v>35</v>
      </c>
      <c r="C85" t="s">
        <v>24</v>
      </c>
      <c r="D85" s="6">
        <v>1.3802112417116059</v>
      </c>
      <c r="E85" s="2">
        <v>-1.2</v>
      </c>
      <c r="F85" s="9" t="s">
        <v>4</v>
      </c>
      <c r="G85" s="2">
        <v>0.1</v>
      </c>
      <c r="H85" s="9" t="s">
        <v>20</v>
      </c>
      <c r="I85" s="2">
        <v>0.1</v>
      </c>
      <c r="J85" t="s">
        <v>21</v>
      </c>
      <c r="L85" s="35">
        <v>27.560975609755999</v>
      </c>
      <c r="M85" s="36">
        <v>3.9024390243902398</v>
      </c>
      <c r="N85" s="36">
        <v>13.414634146341401</v>
      </c>
      <c r="O85" s="36">
        <v>15.1219512195121</v>
      </c>
    </row>
    <row r="86" spans="1:17" x14ac:dyDescent="0.3">
      <c r="A86" t="s">
        <v>13</v>
      </c>
      <c r="B86" s="2" t="s">
        <v>35</v>
      </c>
      <c r="C86" t="s">
        <v>24</v>
      </c>
      <c r="D86" s="6">
        <v>1.3802112417116059</v>
      </c>
      <c r="E86" s="2">
        <v>-0.999999999999999</v>
      </c>
      <c r="F86" s="9" t="s">
        <v>4</v>
      </c>
      <c r="G86" s="2">
        <v>0.1</v>
      </c>
      <c r="H86" s="9" t="s">
        <v>20</v>
      </c>
      <c r="I86" s="2">
        <v>0.1</v>
      </c>
      <c r="J86" t="s">
        <v>21</v>
      </c>
      <c r="L86" s="35">
        <v>42.097560975609703</v>
      </c>
      <c r="M86" s="36">
        <v>14.8780487804878</v>
      </c>
      <c r="N86" s="36">
        <v>4.6341463414634196</v>
      </c>
      <c r="O86" s="36">
        <v>8.2926829268292792</v>
      </c>
    </row>
    <row r="87" spans="1:17" x14ac:dyDescent="0.3">
      <c r="A87" t="s">
        <v>13</v>
      </c>
      <c r="B87" s="2" t="s">
        <v>35</v>
      </c>
      <c r="C87" t="s">
        <v>24</v>
      </c>
      <c r="D87" s="6">
        <v>1.3802112417116059</v>
      </c>
      <c r="E87" s="2">
        <v>-0.79999999999999905</v>
      </c>
      <c r="F87" s="9" t="s">
        <v>4</v>
      </c>
      <c r="G87" s="2">
        <v>0.1</v>
      </c>
      <c r="H87" s="9" t="s">
        <v>20</v>
      </c>
      <c r="I87" s="2">
        <v>0.1</v>
      </c>
      <c r="J87" t="s">
        <v>21</v>
      </c>
      <c r="L87" s="35">
        <v>50.243902439024303</v>
      </c>
      <c r="M87" s="36">
        <v>5.3658536585365804</v>
      </c>
      <c r="N87" s="36">
        <v>1.2195121951219701</v>
      </c>
      <c r="O87" s="36">
        <v>0.24390243902439401</v>
      </c>
    </row>
    <row r="88" spans="1:17" x14ac:dyDescent="0.3">
      <c r="A88" t="s">
        <v>13</v>
      </c>
      <c r="B88" s="2" t="s">
        <v>35</v>
      </c>
      <c r="C88" t="s">
        <v>24</v>
      </c>
      <c r="D88" s="6">
        <v>1.3802112417116059</v>
      </c>
      <c r="E88" s="2">
        <v>-0.6</v>
      </c>
      <c r="F88" s="9" t="s">
        <v>4</v>
      </c>
      <c r="G88" s="2">
        <v>0.1</v>
      </c>
      <c r="H88" s="9" t="s">
        <v>20</v>
      </c>
      <c r="I88" s="2">
        <v>0.1</v>
      </c>
      <c r="J88" t="s">
        <v>21</v>
      </c>
      <c r="L88" s="35">
        <v>86.829268292682897</v>
      </c>
      <c r="M88" s="36">
        <v>8.0487804878048799</v>
      </c>
      <c r="N88" s="36">
        <v>0</v>
      </c>
      <c r="O88" s="36">
        <v>0</v>
      </c>
    </row>
    <row r="89" spans="1:17" x14ac:dyDescent="0.3">
      <c r="A89" s="2" t="s">
        <v>13</v>
      </c>
      <c r="B89" s="2" t="s">
        <v>35</v>
      </c>
      <c r="C89" t="s">
        <v>22</v>
      </c>
      <c r="D89" s="6">
        <v>1.4313637641589874</v>
      </c>
      <c r="E89" s="2">
        <v>-1.6</v>
      </c>
      <c r="F89" s="9" t="s">
        <v>4</v>
      </c>
      <c r="G89" s="2">
        <v>0.1</v>
      </c>
      <c r="H89" s="9" t="s">
        <v>20</v>
      </c>
      <c r="I89" s="2">
        <v>0.1</v>
      </c>
      <c r="J89" t="s">
        <v>21</v>
      </c>
      <c r="L89" s="35">
        <v>18.048780487804802</v>
      </c>
      <c r="M89" s="36">
        <v>0.97560975609757705</v>
      </c>
      <c r="N89" s="36">
        <v>34.390243902439003</v>
      </c>
      <c r="O89" s="36">
        <v>37.0731707317073</v>
      </c>
    </row>
    <row r="90" spans="1:17" x14ac:dyDescent="0.3">
      <c r="A90" t="s">
        <v>13</v>
      </c>
      <c r="B90" s="2" t="s">
        <v>35</v>
      </c>
      <c r="C90" t="s">
        <v>22</v>
      </c>
      <c r="D90" s="6">
        <v>1.4313637641589874</v>
      </c>
      <c r="E90" s="2">
        <v>-1.4</v>
      </c>
      <c r="F90" s="9" t="s">
        <v>4</v>
      </c>
      <c r="G90" s="2">
        <v>0.1</v>
      </c>
      <c r="H90" s="9" t="s">
        <v>20</v>
      </c>
      <c r="I90" s="2">
        <v>0.1</v>
      </c>
      <c r="J90" t="s">
        <v>21</v>
      </c>
      <c r="L90" s="35">
        <v>19.512195121951201</v>
      </c>
      <c r="M90" s="36">
        <v>2.9268292682927002</v>
      </c>
      <c r="N90" s="36">
        <v>34.146341463414601</v>
      </c>
      <c r="O90" s="36">
        <v>32.439024390243901</v>
      </c>
    </row>
    <row r="91" spans="1:17" x14ac:dyDescent="0.3">
      <c r="A91" t="s">
        <v>13</v>
      </c>
      <c r="B91" s="2" t="s">
        <v>35</v>
      </c>
      <c r="C91" t="s">
        <v>22</v>
      </c>
      <c r="D91" s="6">
        <v>1.4313637641589874</v>
      </c>
      <c r="E91" s="2">
        <v>-1.2</v>
      </c>
      <c r="F91" s="9" t="s">
        <v>4</v>
      </c>
      <c r="G91" s="2">
        <v>0.1</v>
      </c>
      <c r="H91" s="9" t="s">
        <v>20</v>
      </c>
      <c r="I91" s="2">
        <v>0.1</v>
      </c>
      <c r="J91" t="s">
        <v>21</v>
      </c>
      <c r="L91" s="35">
        <v>25.8536585365853</v>
      </c>
      <c r="M91" s="36">
        <v>6.82926829268294</v>
      </c>
      <c r="N91" s="36">
        <v>22.9268292682926</v>
      </c>
      <c r="O91" s="36">
        <v>25.121951219512201</v>
      </c>
    </row>
    <row r="92" spans="1:17" x14ac:dyDescent="0.3">
      <c r="A92" t="s">
        <v>13</v>
      </c>
      <c r="B92" s="2" t="s">
        <v>35</v>
      </c>
      <c r="C92" t="s">
        <v>22</v>
      </c>
      <c r="D92" s="6">
        <v>1.4313637641589874</v>
      </c>
      <c r="E92" s="2">
        <v>-0.999999999999999</v>
      </c>
      <c r="F92" s="9" t="s">
        <v>4</v>
      </c>
      <c r="G92" s="2">
        <v>0.1</v>
      </c>
      <c r="H92" s="9" t="s">
        <v>20</v>
      </c>
      <c r="I92" s="2">
        <v>0.1</v>
      </c>
      <c r="J92" t="s">
        <v>21</v>
      </c>
      <c r="L92" s="35">
        <v>49.024390243902403</v>
      </c>
      <c r="M92" s="36">
        <v>10.7317073170731</v>
      </c>
      <c r="N92" s="36">
        <v>1.4634146341463301</v>
      </c>
      <c r="O92" s="36">
        <v>3.9024390243902398</v>
      </c>
    </row>
    <row r="93" spans="1:17" x14ac:dyDescent="0.3">
      <c r="A93" t="s">
        <v>13</v>
      </c>
      <c r="B93" s="2" t="s">
        <v>35</v>
      </c>
      <c r="C93" t="s">
        <v>22</v>
      </c>
      <c r="D93" s="6">
        <v>1.4313637641589874</v>
      </c>
      <c r="E93" s="2">
        <v>-0.79999999999999905</v>
      </c>
      <c r="F93" s="9" t="s">
        <v>4</v>
      </c>
      <c r="G93" s="2">
        <v>0.1</v>
      </c>
      <c r="H93" s="9" t="s">
        <v>20</v>
      </c>
      <c r="I93" s="2">
        <v>0.1</v>
      </c>
      <c r="J93" t="s">
        <v>21</v>
      </c>
      <c r="L93" s="35">
        <v>60.243902439024303</v>
      </c>
      <c r="M93" s="36">
        <v>3.9024390243902398</v>
      </c>
      <c r="N93" s="36">
        <v>0</v>
      </c>
      <c r="O93" s="36">
        <v>0</v>
      </c>
    </row>
    <row r="94" spans="1:17" x14ac:dyDescent="0.3">
      <c r="A94" t="s">
        <v>13</v>
      </c>
      <c r="B94" s="2" t="s">
        <v>35</v>
      </c>
      <c r="C94" t="s">
        <v>22</v>
      </c>
      <c r="D94" s="6">
        <v>1.4313637641589874</v>
      </c>
      <c r="E94" s="2">
        <v>-0.6</v>
      </c>
      <c r="F94" s="9" t="s">
        <v>4</v>
      </c>
      <c r="G94" s="2">
        <v>0.1</v>
      </c>
      <c r="H94" s="9" t="s">
        <v>20</v>
      </c>
      <c r="I94" s="2">
        <v>0.1</v>
      </c>
      <c r="J94" t="s">
        <v>21</v>
      </c>
      <c r="L94" s="35">
        <v>83.658536585365795</v>
      </c>
      <c r="M94" s="36">
        <v>0</v>
      </c>
      <c r="N94" s="36">
        <v>0</v>
      </c>
      <c r="O94" s="36">
        <v>0</v>
      </c>
    </row>
    <row r="95" spans="1:17" s="5" customFormat="1" x14ac:dyDescent="0.3">
      <c r="A95" s="5" t="s">
        <v>13</v>
      </c>
      <c r="B95" s="5" t="s">
        <v>35</v>
      </c>
      <c r="C95" s="5" t="s">
        <v>17</v>
      </c>
      <c r="D95" s="6">
        <v>1.3979400086720377</v>
      </c>
      <c r="E95" s="4">
        <v>-0.49</v>
      </c>
      <c r="F95" s="5" t="s">
        <v>26</v>
      </c>
      <c r="G95" s="4">
        <v>0.95</v>
      </c>
      <c r="H95" s="5" t="s">
        <v>28</v>
      </c>
      <c r="I95" s="4">
        <v>0.95</v>
      </c>
      <c r="J95" s="5" t="s">
        <v>21</v>
      </c>
      <c r="K95"/>
      <c r="L95" s="31">
        <v>85.254999999999995</v>
      </c>
      <c r="M95" s="32">
        <v>6.1133333333333333</v>
      </c>
      <c r="N95" s="32">
        <v>5.5666666666666664</v>
      </c>
      <c r="O95" s="32">
        <v>2.3333333333333334E-2</v>
      </c>
      <c r="P95" s="4"/>
      <c r="Q95" t="s">
        <v>29</v>
      </c>
    </row>
    <row r="96" spans="1:17" s="5" customFormat="1" x14ac:dyDescent="0.3">
      <c r="A96" s="5" t="s">
        <v>13</v>
      </c>
      <c r="B96" s="5" t="s">
        <v>35</v>
      </c>
      <c r="C96" s="5" t="s">
        <v>17</v>
      </c>
      <c r="D96" s="6">
        <v>1.3979400086720377</v>
      </c>
      <c r="E96" s="4">
        <v>-0.57999999999999996</v>
      </c>
      <c r="F96" s="5" t="s">
        <v>26</v>
      </c>
      <c r="G96" s="4">
        <v>0.95</v>
      </c>
      <c r="H96" s="5" t="s">
        <v>28</v>
      </c>
      <c r="I96" s="4">
        <v>0.95</v>
      </c>
      <c r="J96" s="5" t="s">
        <v>21</v>
      </c>
      <c r="K96"/>
      <c r="L96" s="31">
        <v>79.063333333333333</v>
      </c>
      <c r="M96" s="32">
        <v>12.819999999999999</v>
      </c>
      <c r="N96" s="32">
        <v>5.9876666666666667</v>
      </c>
      <c r="O96" s="32">
        <v>5.4999999999999993E-2</v>
      </c>
      <c r="P96" s="4"/>
      <c r="Q96" s="8"/>
    </row>
    <row r="97" spans="1:17" s="5" customFormat="1" x14ac:dyDescent="0.3">
      <c r="A97" s="5" t="s">
        <v>13</v>
      </c>
      <c r="B97" s="5" t="s">
        <v>35</v>
      </c>
      <c r="C97" s="5" t="s">
        <v>17</v>
      </c>
      <c r="D97" s="6">
        <v>1.3979400086720377</v>
      </c>
      <c r="E97" s="4">
        <v>-0.67</v>
      </c>
      <c r="F97" s="5" t="s">
        <v>26</v>
      </c>
      <c r="G97" s="4">
        <v>0.95</v>
      </c>
      <c r="H97" s="5" t="s">
        <v>28</v>
      </c>
      <c r="I97" s="4">
        <v>0.95</v>
      </c>
      <c r="J97" s="5" t="s">
        <v>21</v>
      </c>
      <c r="K97"/>
      <c r="L97" s="31">
        <v>67.596666666666664</v>
      </c>
      <c r="M97" s="32">
        <v>23.036666666666665</v>
      </c>
      <c r="N97" s="32">
        <v>7.9226666666666672</v>
      </c>
      <c r="O97" s="32">
        <v>0.17733333333333334</v>
      </c>
      <c r="P97" s="4"/>
      <c r="Q97" s="8"/>
    </row>
    <row r="98" spans="1:17" s="5" customFormat="1" x14ac:dyDescent="0.3">
      <c r="A98" s="5" t="s">
        <v>13</v>
      </c>
      <c r="B98" s="5" t="s">
        <v>35</v>
      </c>
      <c r="C98" s="5" t="s">
        <v>17</v>
      </c>
      <c r="D98" s="6">
        <v>1.3979400086720377</v>
      </c>
      <c r="E98" s="4">
        <v>-0.75</v>
      </c>
      <c r="F98" s="5" t="s">
        <v>26</v>
      </c>
      <c r="G98" s="4">
        <v>0.95</v>
      </c>
      <c r="H98" s="5" t="s">
        <v>27</v>
      </c>
      <c r="I98" s="4">
        <v>0.95</v>
      </c>
      <c r="J98" s="5" t="s">
        <v>21</v>
      </c>
      <c r="K98"/>
      <c r="L98" s="31">
        <v>60.333723538166545</v>
      </c>
      <c r="M98" s="32">
        <v>27.554000000000002</v>
      </c>
      <c r="N98" s="32">
        <v>10.123333333333333</v>
      </c>
      <c r="O98" s="32">
        <v>1.5369999999999999</v>
      </c>
      <c r="P98" s="4"/>
      <c r="Q98" s="8"/>
    </row>
    <row r="99" spans="1:17" s="5" customFormat="1" x14ac:dyDescent="0.3">
      <c r="A99" s="5" t="s">
        <v>13</v>
      </c>
      <c r="B99" s="5" t="s">
        <v>35</v>
      </c>
      <c r="C99" s="5" t="s">
        <v>17</v>
      </c>
      <c r="D99" s="6">
        <v>1.3979400086720377</v>
      </c>
      <c r="E99" s="4">
        <v>-0.82</v>
      </c>
      <c r="F99" s="5" t="s">
        <v>26</v>
      </c>
      <c r="G99" s="4">
        <v>0.95</v>
      </c>
      <c r="H99" s="5" t="s">
        <v>27</v>
      </c>
      <c r="I99" s="4">
        <v>0.95</v>
      </c>
      <c r="J99" s="5" t="s">
        <v>21</v>
      </c>
      <c r="K99"/>
      <c r="L99" s="31">
        <v>34.946666666666665</v>
      </c>
      <c r="M99" s="32">
        <v>35.391666666666666</v>
      </c>
      <c r="N99" s="32">
        <v>18.243333333333332</v>
      </c>
      <c r="O99" s="32">
        <v>9.5133333333333336</v>
      </c>
      <c r="P99" s="4"/>
      <c r="Q99" s="8"/>
    </row>
    <row r="100" spans="1:17" s="5" customFormat="1" x14ac:dyDescent="0.3">
      <c r="A100" s="5" t="s">
        <v>13</v>
      </c>
      <c r="B100" s="5" t="s">
        <v>35</v>
      </c>
      <c r="C100" s="5" t="s">
        <v>17</v>
      </c>
      <c r="D100" s="6">
        <v>1.3979400086720377</v>
      </c>
      <c r="E100" s="4">
        <v>-0.88</v>
      </c>
      <c r="F100" s="5" t="s">
        <v>26</v>
      </c>
      <c r="G100" s="4">
        <v>0.95</v>
      </c>
      <c r="H100" s="5" t="s">
        <v>27</v>
      </c>
      <c r="I100" s="4">
        <v>0.95</v>
      </c>
      <c r="J100" s="5" t="s">
        <v>21</v>
      </c>
      <c r="K100"/>
      <c r="L100" s="31">
        <v>32.177333333333337</v>
      </c>
      <c r="M100" s="32">
        <v>28.871666666666666</v>
      </c>
      <c r="N100" s="32">
        <v>23.840333333333334</v>
      </c>
      <c r="O100" s="32">
        <v>15.303999999999998</v>
      </c>
      <c r="P100" s="4"/>
      <c r="Q100" s="8"/>
    </row>
    <row r="101" spans="1:17" s="5" customFormat="1" x14ac:dyDescent="0.3">
      <c r="A101" s="5" t="s">
        <v>13</v>
      </c>
      <c r="B101" s="5" t="s">
        <v>35</v>
      </c>
      <c r="C101" s="5" t="s">
        <v>17</v>
      </c>
      <c r="D101" s="6">
        <v>1.3979400086720377</v>
      </c>
      <c r="E101" s="4">
        <v>-0.49</v>
      </c>
      <c r="F101" s="5" t="s">
        <v>26</v>
      </c>
      <c r="G101" s="4">
        <v>5.38</v>
      </c>
      <c r="H101" s="5" t="s">
        <v>28</v>
      </c>
      <c r="I101" s="4">
        <v>5.38</v>
      </c>
      <c r="J101" s="5" t="s">
        <v>21</v>
      </c>
      <c r="K101"/>
      <c r="L101" s="31">
        <v>76.243333333333325</v>
      </c>
      <c r="M101" s="32">
        <v>11.033333333333333</v>
      </c>
      <c r="N101" s="32">
        <v>11.817666666666668</v>
      </c>
      <c r="O101" s="32">
        <v>0.37333333333333335</v>
      </c>
      <c r="P101" s="4"/>
      <c r="Q101" s="8"/>
    </row>
    <row r="102" spans="1:17" s="5" customFormat="1" x14ac:dyDescent="0.3">
      <c r="A102" s="5" t="s">
        <v>13</v>
      </c>
      <c r="B102" s="5" t="s">
        <v>35</v>
      </c>
      <c r="C102" s="5" t="s">
        <v>17</v>
      </c>
      <c r="D102" s="6">
        <v>1.3979400086720377</v>
      </c>
      <c r="E102" s="4">
        <v>-0.57999999999999996</v>
      </c>
      <c r="F102" s="5" t="s">
        <v>26</v>
      </c>
      <c r="G102" s="4">
        <v>5.38</v>
      </c>
      <c r="H102" s="5" t="s">
        <v>28</v>
      </c>
      <c r="I102" s="4">
        <v>5.38</v>
      </c>
      <c r="J102" s="5" t="s">
        <v>21</v>
      </c>
      <c r="K102"/>
      <c r="L102" s="31">
        <v>71.433333333333337</v>
      </c>
      <c r="M102" s="32">
        <v>11.487666666666668</v>
      </c>
      <c r="N102" s="32">
        <v>8.4933333333333341</v>
      </c>
      <c r="O102" s="32">
        <v>6.3933333333333344</v>
      </c>
      <c r="P102" s="4"/>
      <c r="Q102" s="8"/>
    </row>
    <row r="103" spans="1:17" s="5" customFormat="1" x14ac:dyDescent="0.3">
      <c r="A103" s="5" t="s">
        <v>13</v>
      </c>
      <c r="B103" s="5" t="s">
        <v>35</v>
      </c>
      <c r="C103" s="5" t="s">
        <v>17</v>
      </c>
      <c r="D103" s="6">
        <v>1.3979400086720377</v>
      </c>
      <c r="E103" s="4">
        <v>-0.67</v>
      </c>
      <c r="F103" s="5" t="s">
        <v>26</v>
      </c>
      <c r="G103" s="4">
        <v>5.38</v>
      </c>
      <c r="H103" s="5" t="s">
        <v>28</v>
      </c>
      <c r="I103" s="4">
        <v>5.38</v>
      </c>
      <c r="J103" s="5" t="s">
        <v>21</v>
      </c>
      <c r="K103"/>
      <c r="L103" s="31">
        <v>52.343666666666671</v>
      </c>
      <c r="M103" s="32">
        <v>18.419999999999998</v>
      </c>
      <c r="N103" s="32">
        <v>14.283333333333335</v>
      </c>
      <c r="O103" s="32">
        <v>5.6833333333333327</v>
      </c>
      <c r="P103" s="4"/>
      <c r="Q103" s="8"/>
    </row>
    <row r="104" spans="1:17" s="5" customFormat="1" x14ac:dyDescent="0.3">
      <c r="A104" s="5" t="s">
        <v>13</v>
      </c>
      <c r="B104" s="5" t="s">
        <v>35</v>
      </c>
      <c r="C104" s="5" t="s">
        <v>17</v>
      </c>
      <c r="D104" s="6">
        <v>1.3979400086720377</v>
      </c>
      <c r="E104" s="4">
        <v>-0.75</v>
      </c>
      <c r="F104" s="5" t="s">
        <v>26</v>
      </c>
      <c r="G104" s="4">
        <v>5.38</v>
      </c>
      <c r="H104" s="5" t="s">
        <v>27</v>
      </c>
      <c r="I104" s="4">
        <v>5.38</v>
      </c>
      <c r="J104" s="5" t="s">
        <v>21</v>
      </c>
      <c r="K104"/>
      <c r="L104" s="31">
        <v>16.02</v>
      </c>
      <c r="M104" s="32">
        <v>35.913333333333334</v>
      </c>
      <c r="N104" s="32">
        <v>10.879999999999999</v>
      </c>
      <c r="O104" s="32">
        <v>33.535000000000004</v>
      </c>
      <c r="P104" s="4"/>
      <c r="Q104" s="8"/>
    </row>
    <row r="105" spans="1:17" s="5" customFormat="1" x14ac:dyDescent="0.3">
      <c r="A105" s="5" t="s">
        <v>13</v>
      </c>
      <c r="B105" s="5" t="s">
        <v>35</v>
      </c>
      <c r="C105" s="5" t="s">
        <v>17</v>
      </c>
      <c r="D105" s="6">
        <v>1.3979400086720377</v>
      </c>
      <c r="E105" s="4">
        <v>-0.82</v>
      </c>
      <c r="F105" s="5" t="s">
        <v>26</v>
      </c>
      <c r="G105" s="4">
        <v>5.38</v>
      </c>
      <c r="H105" s="5" t="s">
        <v>27</v>
      </c>
      <c r="I105" s="4">
        <v>5.38</v>
      </c>
      <c r="J105" s="5" t="s">
        <v>21</v>
      </c>
      <c r="K105"/>
      <c r="L105" s="31">
        <v>8.6066666666666674</v>
      </c>
      <c r="M105" s="32">
        <v>16.476666666666663</v>
      </c>
      <c r="N105" s="32">
        <v>7.1833333333333336</v>
      </c>
      <c r="O105" s="32">
        <v>65.936666666666667</v>
      </c>
      <c r="P105" s="4"/>
      <c r="Q105" s="8"/>
    </row>
    <row r="106" spans="1:17" s="5" customFormat="1" x14ac:dyDescent="0.3">
      <c r="A106" s="5" t="s">
        <v>13</v>
      </c>
      <c r="B106" s="5" t="s">
        <v>35</v>
      </c>
      <c r="C106" s="5" t="s">
        <v>17</v>
      </c>
      <c r="D106" s="6">
        <v>1.3979400086720377</v>
      </c>
      <c r="E106" s="4">
        <v>-0.88</v>
      </c>
      <c r="F106" s="5" t="s">
        <v>26</v>
      </c>
      <c r="G106" s="4">
        <v>5.38</v>
      </c>
      <c r="H106" s="5" t="s">
        <v>27</v>
      </c>
      <c r="I106" s="4">
        <v>5.38</v>
      </c>
      <c r="J106" s="5" t="s">
        <v>21</v>
      </c>
      <c r="K106"/>
      <c r="L106" s="31">
        <v>12.83</v>
      </c>
      <c r="M106" s="32">
        <v>11.223333333333334</v>
      </c>
      <c r="N106" s="32">
        <v>5.3133333333333335</v>
      </c>
      <c r="O106" s="32">
        <v>64.69</v>
      </c>
      <c r="P106" s="4"/>
      <c r="Q106" s="8"/>
    </row>
    <row r="107" spans="1:17" x14ac:dyDescent="0.3">
      <c r="A107" s="5" t="s">
        <v>13</v>
      </c>
      <c r="B107" s="5" t="s">
        <v>35</v>
      </c>
      <c r="C107" s="5" t="s">
        <v>17</v>
      </c>
      <c r="D107" s="6">
        <v>1.3979400086720377</v>
      </c>
      <c r="E107" s="4">
        <v>-0.75</v>
      </c>
      <c r="F107" s="5" t="s">
        <v>26</v>
      </c>
      <c r="G107" s="4">
        <v>0.95</v>
      </c>
      <c r="H107" s="5" t="s">
        <v>27</v>
      </c>
      <c r="I107" s="4">
        <v>0.95</v>
      </c>
      <c r="J107" s="5" t="s">
        <v>21</v>
      </c>
      <c r="L107" s="31">
        <v>60.333723538166545</v>
      </c>
      <c r="M107" s="32">
        <v>27.554000000000002</v>
      </c>
      <c r="N107" s="32">
        <v>10.123333333333333</v>
      </c>
      <c r="O107" s="32">
        <v>1.5369999999999999</v>
      </c>
    </row>
    <row r="108" spans="1:17" x14ac:dyDescent="0.3">
      <c r="A108" s="5" t="s">
        <v>13</v>
      </c>
      <c r="B108" s="5" t="s">
        <v>35</v>
      </c>
      <c r="C108" s="5" t="s">
        <v>17</v>
      </c>
      <c r="D108" s="6">
        <v>1.3979400086720377</v>
      </c>
      <c r="E108" s="4">
        <v>-0.75</v>
      </c>
      <c r="F108" s="5" t="s">
        <v>26</v>
      </c>
      <c r="G108" s="4">
        <v>2.5499999999999998</v>
      </c>
      <c r="H108" s="5" t="s">
        <v>27</v>
      </c>
      <c r="I108" s="4">
        <v>2.5499999999999998</v>
      </c>
      <c r="J108" s="5" t="s">
        <v>21</v>
      </c>
      <c r="L108" s="31">
        <v>40.270000000000003</v>
      </c>
      <c r="M108" s="32">
        <v>34.04</v>
      </c>
      <c r="N108" s="32">
        <v>8.8010000000000002</v>
      </c>
      <c r="O108" s="32">
        <v>7.5166666666666675</v>
      </c>
    </row>
    <row r="109" spans="1:17" x14ac:dyDescent="0.3">
      <c r="A109" s="5" t="s">
        <v>13</v>
      </c>
      <c r="B109" s="5" t="s">
        <v>35</v>
      </c>
      <c r="C109" s="5" t="s">
        <v>17</v>
      </c>
      <c r="D109" s="6">
        <v>1.3979400086720377</v>
      </c>
      <c r="E109" s="4">
        <v>-0.75</v>
      </c>
      <c r="F109" s="5" t="s">
        <v>26</v>
      </c>
      <c r="G109" s="4">
        <v>3.89</v>
      </c>
      <c r="H109" s="5" t="s">
        <v>27</v>
      </c>
      <c r="I109" s="4">
        <v>3.89</v>
      </c>
      <c r="J109" s="5" t="s">
        <v>21</v>
      </c>
      <c r="L109" s="31">
        <v>22.53</v>
      </c>
      <c r="M109" s="32">
        <v>33.089999999999996</v>
      </c>
      <c r="N109" s="32">
        <v>10.290000000000001</v>
      </c>
      <c r="O109" s="32">
        <v>28.473333333333333</v>
      </c>
    </row>
    <row r="110" spans="1:17" x14ac:dyDescent="0.3">
      <c r="A110" s="5" t="s">
        <v>13</v>
      </c>
      <c r="B110" s="5" t="s">
        <v>35</v>
      </c>
      <c r="C110" s="5" t="s">
        <v>17</v>
      </c>
      <c r="D110" s="6">
        <v>1.3979400086720377</v>
      </c>
      <c r="E110" s="4">
        <v>-0.75</v>
      </c>
      <c r="F110" s="5" t="s">
        <v>26</v>
      </c>
      <c r="G110" s="4">
        <v>5.38</v>
      </c>
      <c r="H110" s="5" t="s">
        <v>27</v>
      </c>
      <c r="I110" s="4">
        <v>5.38</v>
      </c>
      <c r="J110" s="5" t="s">
        <v>21</v>
      </c>
      <c r="L110" s="31">
        <v>16.02</v>
      </c>
      <c r="M110" s="32">
        <v>35.913333333333334</v>
      </c>
      <c r="N110" s="32">
        <v>11.64</v>
      </c>
      <c r="O110" s="32">
        <v>33.535000000000004</v>
      </c>
    </row>
    <row r="111" spans="1:17" x14ac:dyDescent="0.3">
      <c r="A111" s="5" t="s">
        <v>13</v>
      </c>
      <c r="B111" s="5" t="s">
        <v>35</v>
      </c>
      <c r="C111" s="5" t="s">
        <v>17</v>
      </c>
      <c r="D111" s="6">
        <v>1.3979400086720377</v>
      </c>
      <c r="E111" s="4">
        <v>-0.75</v>
      </c>
      <c r="F111" s="5" t="s">
        <v>26</v>
      </c>
      <c r="G111" s="4">
        <v>6.33</v>
      </c>
      <c r="H111" s="5" t="s">
        <v>27</v>
      </c>
      <c r="I111" s="4">
        <v>6.33</v>
      </c>
      <c r="J111" s="5" t="s">
        <v>21</v>
      </c>
      <c r="L111" s="31">
        <v>24.954999999999998</v>
      </c>
      <c r="M111" s="32">
        <v>23.133333333333336</v>
      </c>
      <c r="N111" s="32">
        <v>8.3650000000000002</v>
      </c>
      <c r="O111" s="32">
        <v>35.843333333333334</v>
      </c>
    </row>
    <row r="112" spans="1:17" x14ac:dyDescent="0.3">
      <c r="A112" s="5" t="s">
        <v>13</v>
      </c>
      <c r="B112" s="5" t="s">
        <v>35</v>
      </c>
      <c r="C112" s="5" t="s">
        <v>17</v>
      </c>
      <c r="D112" s="6">
        <v>1.3979400086720377</v>
      </c>
      <c r="E112" s="4">
        <v>-0.75</v>
      </c>
      <c r="F112" s="5" t="s">
        <v>26</v>
      </c>
      <c r="G112" s="4">
        <v>7.12</v>
      </c>
      <c r="H112" s="5" t="s">
        <v>27</v>
      </c>
      <c r="I112" s="4">
        <v>7.12</v>
      </c>
      <c r="J112" s="5" t="s">
        <v>21</v>
      </c>
      <c r="L112" s="31">
        <v>16</v>
      </c>
      <c r="M112" s="32">
        <v>28.5</v>
      </c>
      <c r="N112" s="32">
        <v>7.0133333333333336</v>
      </c>
      <c r="O112" s="32">
        <v>46.830000000000005</v>
      </c>
    </row>
    <row r="113" spans="1:19" x14ac:dyDescent="0.3">
      <c r="A113" s="5" t="s">
        <v>13</v>
      </c>
      <c r="B113" s="5" t="s">
        <v>35</v>
      </c>
      <c r="C113" s="5" t="s">
        <v>17</v>
      </c>
      <c r="D113" s="6">
        <v>1.3979400086720377</v>
      </c>
      <c r="E113" s="4">
        <v>-0.75</v>
      </c>
      <c r="F113" s="5" t="s">
        <v>26</v>
      </c>
      <c r="G113" s="4">
        <v>7.99</v>
      </c>
      <c r="H113" s="5" t="s">
        <v>27</v>
      </c>
      <c r="I113" s="4">
        <v>7.99</v>
      </c>
      <c r="J113" s="5" t="s">
        <v>21</v>
      </c>
      <c r="L113" s="31">
        <v>19.017574263405415</v>
      </c>
      <c r="M113" s="32">
        <v>24.932499999999997</v>
      </c>
      <c r="N113" s="32">
        <v>7.2233333333333327</v>
      </c>
      <c r="O113" s="32">
        <v>50.36</v>
      </c>
    </row>
    <row r="114" spans="1:19" x14ac:dyDescent="0.3">
      <c r="A114" s="5" t="s">
        <v>13</v>
      </c>
      <c r="B114" s="5" t="s">
        <v>35</v>
      </c>
      <c r="C114" s="5" t="s">
        <v>17</v>
      </c>
      <c r="D114" s="6">
        <v>1.3979400086720377</v>
      </c>
      <c r="E114" s="4">
        <v>-0.75</v>
      </c>
      <c r="F114" s="5" t="s">
        <v>26</v>
      </c>
      <c r="G114" s="4">
        <v>8.49</v>
      </c>
      <c r="H114" s="5" t="s">
        <v>27</v>
      </c>
      <c r="I114" s="4">
        <v>8.49</v>
      </c>
      <c r="J114" s="5" t="s">
        <v>21</v>
      </c>
      <c r="L114" s="31">
        <v>10.126666666666667</v>
      </c>
      <c r="M114" s="32">
        <v>18.685000000000002</v>
      </c>
      <c r="N114" s="32">
        <v>9.2666666666666657</v>
      </c>
      <c r="O114" s="32">
        <v>57.403333333333329</v>
      </c>
    </row>
    <row r="115" spans="1:19" x14ac:dyDescent="0.3">
      <c r="A115" t="s">
        <v>13</v>
      </c>
      <c r="B115" t="s">
        <v>32</v>
      </c>
      <c r="C115" t="s">
        <v>17</v>
      </c>
      <c r="D115" s="6">
        <v>2.3424226808222062</v>
      </c>
      <c r="E115" s="2">
        <v>-1.1200000000000001</v>
      </c>
      <c r="F115" s="9" t="s">
        <v>4</v>
      </c>
      <c r="G115" s="2">
        <v>0.1</v>
      </c>
      <c r="H115" s="9" t="s">
        <v>20</v>
      </c>
      <c r="I115" s="2">
        <v>0.1</v>
      </c>
      <c r="J115" t="s">
        <v>55</v>
      </c>
      <c r="L115" s="35">
        <v>35.352112676056301</v>
      </c>
      <c r="M115" s="36">
        <v>0.84507042253521503</v>
      </c>
      <c r="N115" s="34">
        <v>54.929577464788629</v>
      </c>
      <c r="O115" s="34">
        <v>8.3098591549295726</v>
      </c>
      <c r="Q115" s="1" t="s">
        <v>30</v>
      </c>
      <c r="R115" s="3"/>
      <c r="S115" s="3"/>
    </row>
    <row r="116" spans="1:19" x14ac:dyDescent="0.3">
      <c r="A116" t="s">
        <v>13</v>
      </c>
      <c r="B116" t="s">
        <v>32</v>
      </c>
      <c r="C116" t="s">
        <v>17</v>
      </c>
      <c r="D116" s="6">
        <v>2.3424226808222062</v>
      </c>
      <c r="E116" s="2">
        <v>-1.05</v>
      </c>
      <c r="F116" s="9" t="s">
        <v>4</v>
      </c>
      <c r="G116" s="2">
        <v>0.1</v>
      </c>
      <c r="H116" s="9" t="s">
        <v>5</v>
      </c>
      <c r="I116" s="2">
        <v>0.1</v>
      </c>
      <c r="J116" t="s">
        <v>55</v>
      </c>
      <c r="L116" s="35">
        <v>28.450704225352101</v>
      </c>
      <c r="M116" s="36">
        <v>3.0985915492957701</v>
      </c>
      <c r="N116" s="34">
        <v>42.112676056337961</v>
      </c>
      <c r="O116" s="34">
        <v>25.774647887323891</v>
      </c>
      <c r="Q116" s="3"/>
      <c r="R116" s="3"/>
      <c r="S116" s="3"/>
    </row>
    <row r="117" spans="1:19" x14ac:dyDescent="0.3">
      <c r="A117" t="s">
        <v>13</v>
      </c>
      <c r="B117" t="s">
        <v>32</v>
      </c>
      <c r="C117" t="s">
        <v>17</v>
      </c>
      <c r="D117" s="6">
        <v>2.3424226808222062</v>
      </c>
      <c r="E117" s="2">
        <v>-0.98</v>
      </c>
      <c r="F117" s="9" t="s">
        <v>4</v>
      </c>
      <c r="G117" s="2">
        <v>0.1</v>
      </c>
      <c r="H117" s="9" t="s">
        <v>20</v>
      </c>
      <c r="I117" s="2">
        <v>0.1</v>
      </c>
      <c r="J117" t="s">
        <v>55</v>
      </c>
      <c r="L117" s="35">
        <v>10.1408450704225</v>
      </c>
      <c r="M117" s="36">
        <v>23.802816901408399</v>
      </c>
      <c r="N117" s="34">
        <v>43.521126760563298</v>
      </c>
      <c r="O117" s="34">
        <v>22.957746478873215</v>
      </c>
      <c r="Q117" s="3"/>
      <c r="R117" s="3"/>
      <c r="S117" s="3"/>
    </row>
    <row r="118" spans="1:19" x14ac:dyDescent="0.3">
      <c r="A118" t="s">
        <v>13</v>
      </c>
      <c r="B118" t="s">
        <v>32</v>
      </c>
      <c r="C118" t="s">
        <v>17</v>
      </c>
      <c r="D118" s="6">
        <v>2.3424226808222062</v>
      </c>
      <c r="E118" s="2">
        <v>-0.88</v>
      </c>
      <c r="F118" s="9" t="s">
        <v>4</v>
      </c>
      <c r="G118" s="2">
        <v>0.1</v>
      </c>
      <c r="H118" s="9" t="s">
        <v>20</v>
      </c>
      <c r="I118" s="2">
        <v>0.1</v>
      </c>
      <c r="J118" t="s">
        <v>55</v>
      </c>
      <c r="L118" s="35">
        <v>40.1408450704225</v>
      </c>
      <c r="M118" s="36">
        <v>14.9295774647887</v>
      </c>
      <c r="N118" s="34">
        <v>42.535211267605582</v>
      </c>
      <c r="O118" s="34">
        <v>2.11267605633802</v>
      </c>
      <c r="Q118" s="3"/>
      <c r="R118" s="3"/>
      <c r="S118" s="3"/>
    </row>
    <row r="119" spans="1:19" x14ac:dyDescent="0.3">
      <c r="A119" t="s">
        <v>13</v>
      </c>
      <c r="B119" t="s">
        <v>32</v>
      </c>
      <c r="C119" t="s">
        <v>17</v>
      </c>
      <c r="D119" s="6">
        <v>2.5051499783199058</v>
      </c>
      <c r="E119" s="2">
        <v>-1.1200000000000001</v>
      </c>
      <c r="F119" s="9" t="s">
        <v>4</v>
      </c>
      <c r="G119" s="2">
        <v>0.1</v>
      </c>
      <c r="H119" s="9" t="s">
        <v>20</v>
      </c>
      <c r="I119" s="2">
        <v>0.1</v>
      </c>
      <c r="J119" t="s">
        <v>55</v>
      </c>
      <c r="L119" s="35">
        <v>19.1279069767441</v>
      </c>
      <c r="M119" s="36">
        <v>2.4799999999999902</v>
      </c>
      <c r="N119" s="34">
        <v>75.628742514970057</v>
      </c>
      <c r="O119" s="34">
        <v>12.49146789002031</v>
      </c>
    </row>
    <row r="120" spans="1:19" x14ac:dyDescent="0.3">
      <c r="A120" t="s">
        <v>13</v>
      </c>
      <c r="B120" t="s">
        <v>32</v>
      </c>
      <c r="C120" t="s">
        <v>17</v>
      </c>
      <c r="D120" s="6">
        <v>2.5051499783199058</v>
      </c>
      <c r="E120" s="2">
        <v>-1.05</v>
      </c>
      <c r="F120" s="9" t="s">
        <v>4</v>
      </c>
      <c r="G120" s="2">
        <v>0.1</v>
      </c>
      <c r="H120" s="9" t="s">
        <v>20</v>
      </c>
      <c r="I120" s="2">
        <v>0.1</v>
      </c>
      <c r="J120" t="s">
        <v>55</v>
      </c>
      <c r="L120" s="35">
        <v>8.3430232558139394</v>
      </c>
      <c r="M120" s="36">
        <v>5.68</v>
      </c>
      <c r="N120" s="34">
        <v>71.447105788423102</v>
      </c>
      <c r="O120" s="34">
        <v>21.756057976750888</v>
      </c>
    </row>
    <row r="121" spans="1:19" x14ac:dyDescent="0.3">
      <c r="A121" t="s">
        <v>13</v>
      </c>
      <c r="B121" t="s">
        <v>32</v>
      </c>
      <c r="C121" t="s">
        <v>17</v>
      </c>
      <c r="D121" s="6">
        <v>2.5051499783199058</v>
      </c>
      <c r="E121" s="2">
        <v>-1</v>
      </c>
      <c r="F121" s="9" t="s">
        <v>4</v>
      </c>
      <c r="G121" s="2">
        <v>0.1</v>
      </c>
      <c r="H121" s="9" t="s">
        <v>20</v>
      </c>
      <c r="I121" s="2">
        <v>0.1</v>
      </c>
      <c r="J121" t="s">
        <v>55</v>
      </c>
      <c r="L121" s="35">
        <v>12.412790697674399</v>
      </c>
      <c r="M121" s="36">
        <v>5.8399999999999901</v>
      </c>
      <c r="N121" s="34">
        <v>56.596806387225534</v>
      </c>
      <c r="O121" s="34">
        <v>36.04215738553652</v>
      </c>
    </row>
    <row r="122" spans="1:19" x14ac:dyDescent="0.3">
      <c r="A122" t="s">
        <v>13</v>
      </c>
      <c r="B122" t="s">
        <v>32</v>
      </c>
      <c r="C122" t="s">
        <v>17</v>
      </c>
      <c r="D122" s="6">
        <v>2.5051499783199058</v>
      </c>
      <c r="E122" s="2">
        <v>-0.93</v>
      </c>
      <c r="F122" s="9" t="s">
        <v>4</v>
      </c>
      <c r="G122" s="2">
        <v>0.1</v>
      </c>
      <c r="H122" s="9" t="s">
        <v>20</v>
      </c>
      <c r="I122" s="2">
        <v>0.1</v>
      </c>
      <c r="J122" t="s">
        <v>55</v>
      </c>
      <c r="L122" s="35">
        <v>16.482558139534898</v>
      </c>
      <c r="M122" s="36">
        <v>22.319999999999901</v>
      </c>
      <c r="N122" s="34">
        <v>36.407185628742397</v>
      </c>
      <c r="O122" s="34">
        <v>25.104378430908948</v>
      </c>
    </row>
    <row r="123" spans="1:19" x14ac:dyDescent="0.3">
      <c r="A123" t="s">
        <v>13</v>
      </c>
      <c r="B123" t="s">
        <v>32</v>
      </c>
      <c r="C123" t="s">
        <v>17</v>
      </c>
      <c r="D123" s="6">
        <v>2.5051499783199058</v>
      </c>
      <c r="E123" s="2">
        <v>-0.87</v>
      </c>
      <c r="F123" s="9" t="s">
        <v>4</v>
      </c>
      <c r="G123" s="2">
        <v>0.1</v>
      </c>
      <c r="H123" s="9" t="s">
        <v>20</v>
      </c>
      <c r="I123" s="2">
        <v>0.1</v>
      </c>
      <c r="J123" t="s">
        <v>55</v>
      </c>
      <c r="L123" s="35">
        <v>30.930232558139501</v>
      </c>
      <c r="M123" s="36">
        <v>21.8399999999999</v>
      </c>
      <c r="N123" s="34">
        <v>42.175648702594792</v>
      </c>
      <c r="O123" s="34">
        <v>5.6756756756756701</v>
      </c>
    </row>
    <row r="124" spans="1:19" x14ac:dyDescent="0.3">
      <c r="A124" t="s">
        <v>13</v>
      </c>
      <c r="B124" t="s">
        <v>32</v>
      </c>
      <c r="C124" t="s">
        <v>17</v>
      </c>
      <c r="D124" s="6">
        <v>2.7634279935629373</v>
      </c>
      <c r="E124" s="2">
        <v>-1.07</v>
      </c>
      <c r="F124" s="9" t="s">
        <v>4</v>
      </c>
      <c r="G124" s="2">
        <v>0.1</v>
      </c>
      <c r="H124" s="9" t="s">
        <v>20</v>
      </c>
      <c r="I124" s="2">
        <v>0.1</v>
      </c>
      <c r="J124" t="s">
        <v>55</v>
      </c>
      <c r="L124" s="35">
        <v>38.459302325581298</v>
      </c>
      <c r="M124" s="36">
        <v>1.3599999999999901</v>
      </c>
      <c r="N124" s="34">
        <v>51.796407185628709</v>
      </c>
      <c r="O124" s="34">
        <v>20.862751421840134</v>
      </c>
    </row>
    <row r="125" spans="1:19" x14ac:dyDescent="0.3">
      <c r="A125" t="s">
        <v>13</v>
      </c>
      <c r="B125" t="s">
        <v>32</v>
      </c>
      <c r="C125" t="s">
        <v>17</v>
      </c>
      <c r="D125" s="6">
        <v>2.7634279935629373</v>
      </c>
      <c r="E125" s="2">
        <v>-1.02</v>
      </c>
      <c r="F125" s="9" t="s">
        <v>4</v>
      </c>
      <c r="G125" s="2">
        <v>0.1</v>
      </c>
      <c r="H125" s="9" t="s">
        <v>20</v>
      </c>
      <c r="I125" s="2">
        <v>0.1</v>
      </c>
      <c r="J125" t="s">
        <v>55</v>
      </c>
      <c r="L125" s="35">
        <v>34.389534883720899</v>
      </c>
      <c r="M125" s="36">
        <v>2.6399999999999899</v>
      </c>
      <c r="N125" s="34">
        <v>43.383233532934099</v>
      </c>
      <c r="O125" s="34">
        <v>31.622610847337832</v>
      </c>
    </row>
    <row r="126" spans="1:19" x14ac:dyDescent="0.3">
      <c r="A126" t="s">
        <v>13</v>
      </c>
      <c r="B126" t="s">
        <v>32</v>
      </c>
      <c r="C126" t="s">
        <v>17</v>
      </c>
      <c r="D126" s="6">
        <v>2.7634279935629373</v>
      </c>
      <c r="E126" s="2">
        <v>-0.97</v>
      </c>
      <c r="F126" s="9" t="s">
        <v>4</v>
      </c>
      <c r="G126" s="2">
        <v>0.1</v>
      </c>
      <c r="H126" s="9" t="s">
        <v>20</v>
      </c>
      <c r="I126" s="2">
        <v>0.1</v>
      </c>
      <c r="J126" t="s">
        <v>55</v>
      </c>
      <c r="L126" s="35">
        <v>7.3255813953488502</v>
      </c>
      <c r="M126" s="36">
        <v>12.239999999999901</v>
      </c>
      <c r="N126" s="34">
        <v>33.642714570858203</v>
      </c>
      <c r="O126" s="34">
        <v>45.167492497582657</v>
      </c>
    </row>
    <row r="127" spans="1:19" x14ac:dyDescent="0.3">
      <c r="A127" t="s">
        <v>13</v>
      </c>
      <c r="B127" t="s">
        <v>32</v>
      </c>
      <c r="C127" t="s">
        <v>17</v>
      </c>
      <c r="D127" s="6">
        <v>2.7634279935629373</v>
      </c>
      <c r="E127" s="2">
        <v>-0.89</v>
      </c>
      <c r="F127" s="9" t="s">
        <v>4</v>
      </c>
      <c r="G127" s="2">
        <v>0.1</v>
      </c>
      <c r="H127" s="9" t="s">
        <v>20</v>
      </c>
      <c r="I127" s="2">
        <v>0.1</v>
      </c>
      <c r="J127" t="s">
        <v>55</v>
      </c>
      <c r="L127" s="35">
        <v>55.959302325581298</v>
      </c>
      <c r="M127" s="36">
        <v>11.52</v>
      </c>
      <c r="N127" s="34">
        <v>34.760479041916099</v>
      </c>
      <c r="O127" s="34">
        <v>0.18018018018017501</v>
      </c>
    </row>
    <row r="128" spans="1:19" s="5" customFormat="1" x14ac:dyDescent="0.3">
      <c r="A128" s="5" t="s">
        <v>13</v>
      </c>
      <c r="B128" s="5" t="s">
        <v>33</v>
      </c>
      <c r="C128" s="5" t="s">
        <v>12</v>
      </c>
      <c r="D128" s="6">
        <v>1.5440680443502757</v>
      </c>
      <c r="E128" s="4">
        <v>-1</v>
      </c>
      <c r="F128" s="7" t="s">
        <v>4</v>
      </c>
      <c r="G128" s="4">
        <v>0.5</v>
      </c>
      <c r="H128" s="7" t="s">
        <v>20</v>
      </c>
      <c r="I128" s="4">
        <v>0.5</v>
      </c>
      <c r="J128" s="5" t="s">
        <v>21</v>
      </c>
      <c r="K128" s="11"/>
      <c r="L128" s="35">
        <v>35.891089108910897</v>
      </c>
      <c r="M128" s="37">
        <v>4.7029702970296796</v>
      </c>
      <c r="N128" s="37">
        <v>3.7128712871287002</v>
      </c>
      <c r="O128" s="32">
        <v>41.5841584158415</v>
      </c>
      <c r="P128" s="4"/>
      <c r="Q128" s="8" t="s">
        <v>34</v>
      </c>
    </row>
    <row r="129" spans="1:18" s="5" customFormat="1" x14ac:dyDescent="0.3">
      <c r="A129" s="5" t="s">
        <v>13</v>
      </c>
      <c r="B129" s="5" t="s">
        <v>33</v>
      </c>
      <c r="C129" s="5" t="s">
        <v>12</v>
      </c>
      <c r="D129" s="6">
        <v>1.5440680443502757</v>
      </c>
      <c r="E129" s="4">
        <v>-0.9</v>
      </c>
      <c r="F129" s="7" t="s">
        <v>4</v>
      </c>
      <c r="G129" s="4">
        <v>0.5</v>
      </c>
      <c r="H129" s="7" t="s">
        <v>20</v>
      </c>
      <c r="I129" s="4">
        <v>0.5</v>
      </c>
      <c r="J129" s="5" t="s">
        <v>21</v>
      </c>
      <c r="K129" s="11"/>
      <c r="L129" s="35">
        <v>27.722772277227701</v>
      </c>
      <c r="M129" s="37">
        <v>8.66336633663364</v>
      </c>
      <c r="N129" s="37">
        <v>5.6930693069306901</v>
      </c>
      <c r="O129" s="32">
        <v>47.524752475247496</v>
      </c>
      <c r="P129" s="4"/>
      <c r="Q129" s="8"/>
    </row>
    <row r="130" spans="1:18" s="5" customFormat="1" x14ac:dyDescent="0.3">
      <c r="A130" s="5" t="s">
        <v>13</v>
      </c>
      <c r="B130" s="5" t="s">
        <v>33</v>
      </c>
      <c r="C130" s="5" t="s">
        <v>12</v>
      </c>
      <c r="D130" s="6">
        <v>1.5440680443502757</v>
      </c>
      <c r="E130" s="4">
        <v>-0.8</v>
      </c>
      <c r="F130" s="7" t="s">
        <v>4</v>
      </c>
      <c r="G130" s="4">
        <v>0.5</v>
      </c>
      <c r="H130" s="7" t="s">
        <v>20</v>
      </c>
      <c r="I130" s="4">
        <v>0.5</v>
      </c>
      <c r="J130" s="5" t="s">
        <v>21</v>
      </c>
      <c r="K130" s="11"/>
      <c r="L130" s="35">
        <v>14.851485148514801</v>
      </c>
      <c r="M130" s="37">
        <v>15.099009900990101</v>
      </c>
      <c r="N130" s="37">
        <v>6.1881188118811901</v>
      </c>
      <c r="O130" s="32">
        <v>53.9603960396038</v>
      </c>
      <c r="P130" s="4"/>
      <c r="Q130" s="8"/>
    </row>
    <row r="131" spans="1:18" s="5" customFormat="1" x14ac:dyDescent="0.3">
      <c r="A131" s="5" t="s">
        <v>13</v>
      </c>
      <c r="B131" s="5" t="s">
        <v>33</v>
      </c>
      <c r="C131" s="5" t="s">
        <v>12</v>
      </c>
      <c r="D131" s="6">
        <v>1.5440680443502757</v>
      </c>
      <c r="E131" s="4">
        <v>-0.7</v>
      </c>
      <c r="F131" s="7" t="s">
        <v>4</v>
      </c>
      <c r="G131" s="4">
        <v>0.5</v>
      </c>
      <c r="H131" s="7" t="s">
        <v>20</v>
      </c>
      <c r="I131" s="4">
        <v>0.5</v>
      </c>
      <c r="J131" s="5" t="s">
        <v>21</v>
      </c>
      <c r="K131" s="11"/>
      <c r="L131" s="35">
        <v>12.1287128712871</v>
      </c>
      <c r="M131" s="37">
        <v>24.009900990098998</v>
      </c>
      <c r="N131" s="37">
        <v>4.7029702970296796</v>
      </c>
      <c r="O131" s="32">
        <v>50.742574257425602</v>
      </c>
      <c r="P131" s="4"/>
      <c r="Q131" s="8"/>
    </row>
    <row r="132" spans="1:18" s="5" customFormat="1" x14ac:dyDescent="0.3">
      <c r="A132" s="5" t="s">
        <v>13</v>
      </c>
      <c r="B132" s="5" t="s">
        <v>33</v>
      </c>
      <c r="C132" s="5" t="s">
        <v>12</v>
      </c>
      <c r="D132" s="6">
        <v>1.5440680443502757</v>
      </c>
      <c r="E132" s="4">
        <v>-0.6</v>
      </c>
      <c r="F132" s="7" t="s">
        <v>4</v>
      </c>
      <c r="G132" s="4">
        <v>0.5</v>
      </c>
      <c r="H132" s="7" t="s">
        <v>20</v>
      </c>
      <c r="I132" s="4">
        <v>0.5</v>
      </c>
      <c r="J132" s="5" t="s">
        <v>21</v>
      </c>
      <c r="K132" s="11"/>
      <c r="L132" s="35">
        <v>20.7920792079208</v>
      </c>
      <c r="M132" s="37">
        <v>34.653465346534603</v>
      </c>
      <c r="N132" s="37">
        <v>5.9405940594059201</v>
      </c>
      <c r="O132" s="32">
        <v>29.702970297029662</v>
      </c>
      <c r="P132" s="4"/>
      <c r="Q132" s="8"/>
    </row>
    <row r="133" spans="1:18" s="5" customFormat="1" x14ac:dyDescent="0.3">
      <c r="A133" s="5" t="s">
        <v>13</v>
      </c>
      <c r="B133" s="5" t="s">
        <v>33</v>
      </c>
      <c r="C133" s="5" t="s">
        <v>12</v>
      </c>
      <c r="D133" s="6">
        <v>1.5440680443502757</v>
      </c>
      <c r="E133" s="4">
        <v>-0.5</v>
      </c>
      <c r="F133" s="7" t="s">
        <v>4</v>
      </c>
      <c r="G133" s="4">
        <v>0.5</v>
      </c>
      <c r="H133" s="7" t="s">
        <v>20</v>
      </c>
      <c r="I133" s="4">
        <v>0.5</v>
      </c>
      <c r="J133" s="5" t="s">
        <v>21</v>
      </c>
      <c r="K133" s="11"/>
      <c r="L133" s="35">
        <v>35.891089108910897</v>
      </c>
      <c r="M133" s="37">
        <v>40.099009900989998</v>
      </c>
      <c r="N133" s="37">
        <v>1.98019801980196</v>
      </c>
      <c r="O133" s="32">
        <v>10.643564356435601</v>
      </c>
      <c r="P133" s="4"/>
      <c r="Q133" s="8"/>
    </row>
    <row r="134" spans="1:18" s="5" customFormat="1" x14ac:dyDescent="0.3">
      <c r="A134" s="5" t="s">
        <v>13</v>
      </c>
      <c r="B134" s="5" t="s">
        <v>33</v>
      </c>
      <c r="C134" s="5" t="s">
        <v>12</v>
      </c>
      <c r="D134" s="6">
        <v>1.5440680443502757</v>
      </c>
      <c r="E134" s="4">
        <v>-0.4</v>
      </c>
      <c r="F134" s="7" t="s">
        <v>4</v>
      </c>
      <c r="G134" s="4">
        <v>0.5</v>
      </c>
      <c r="H134" s="7" t="s">
        <v>20</v>
      </c>
      <c r="I134" s="4">
        <v>0.5</v>
      </c>
      <c r="J134" s="5" t="s">
        <v>21</v>
      </c>
      <c r="K134" s="11"/>
      <c r="L134" s="35">
        <v>49.009900990098998</v>
      </c>
      <c r="M134" s="37">
        <v>38.118811881188101</v>
      </c>
      <c r="N134" s="37">
        <v>0.84158415841581902</v>
      </c>
      <c r="O134" s="32">
        <v>3.7128712871287002</v>
      </c>
      <c r="P134" s="4"/>
      <c r="Q134" s="11"/>
      <c r="R134" s="11"/>
    </row>
    <row r="135" spans="1:18" x14ac:dyDescent="0.3">
      <c r="A135" t="s">
        <v>36</v>
      </c>
      <c r="B135" s="9" t="s">
        <v>65</v>
      </c>
      <c r="C135" t="s">
        <v>17</v>
      </c>
      <c r="D135" s="6">
        <v>2</v>
      </c>
      <c r="E135" s="2">
        <v>-0.77700000000000002</v>
      </c>
      <c r="F135" s="9" t="s">
        <v>4</v>
      </c>
      <c r="G135" s="2">
        <v>1</v>
      </c>
      <c r="H135" s="9" t="s">
        <v>38</v>
      </c>
      <c r="I135" s="2">
        <v>1</v>
      </c>
      <c r="J135" t="s">
        <v>37</v>
      </c>
      <c r="L135" s="35">
        <v>13.5254237288135</v>
      </c>
      <c r="M135" s="34">
        <v>34.643734643734597</v>
      </c>
      <c r="N135" s="34">
        <v>5.9623259623260054</v>
      </c>
      <c r="O135" s="36">
        <v>56.462264150943398</v>
      </c>
      <c r="Q135" t="s">
        <v>62</v>
      </c>
      <c r="R135" s="3"/>
    </row>
    <row r="136" spans="1:18" x14ac:dyDescent="0.3">
      <c r="A136" t="s">
        <v>36</v>
      </c>
      <c r="B136" s="9" t="s">
        <v>65</v>
      </c>
      <c r="C136" t="s">
        <v>17</v>
      </c>
      <c r="D136" s="6">
        <v>2</v>
      </c>
      <c r="E136" s="2">
        <v>-0.97699999999999998</v>
      </c>
      <c r="F136" s="9" t="s">
        <v>4</v>
      </c>
      <c r="G136" s="2">
        <v>1</v>
      </c>
      <c r="H136" s="9" t="s">
        <v>38</v>
      </c>
      <c r="I136" s="2">
        <v>1</v>
      </c>
      <c r="J136" t="s">
        <v>37</v>
      </c>
      <c r="K136" s="2"/>
      <c r="L136" s="35">
        <v>12.4406779661016</v>
      </c>
      <c r="M136" s="34">
        <v>25.552825552825595</v>
      </c>
      <c r="N136" s="34">
        <v>5.356265356265304</v>
      </c>
      <c r="O136" s="36">
        <v>60.094339622641499</v>
      </c>
      <c r="Q136" s="3"/>
      <c r="R136" s="3"/>
    </row>
    <row r="137" spans="1:18" x14ac:dyDescent="0.3">
      <c r="A137" t="s">
        <v>36</v>
      </c>
      <c r="B137" s="9" t="s">
        <v>65</v>
      </c>
      <c r="C137" t="s">
        <v>17</v>
      </c>
      <c r="D137" s="6">
        <v>2</v>
      </c>
      <c r="E137" s="2">
        <v>-1.177</v>
      </c>
      <c r="F137" s="9" t="s">
        <v>4</v>
      </c>
      <c r="G137" s="2">
        <v>1</v>
      </c>
      <c r="H137" s="9" t="s">
        <v>38</v>
      </c>
      <c r="I137" s="2">
        <v>1</v>
      </c>
      <c r="J137" t="s">
        <v>37</v>
      </c>
      <c r="K137" s="3"/>
      <c r="L137" s="35">
        <v>12.1694915254237</v>
      </c>
      <c r="M137" s="34">
        <v>20.638820638820604</v>
      </c>
      <c r="N137" s="34">
        <v>5.1187551187550966</v>
      </c>
      <c r="O137" s="36">
        <v>58.7735849056603</v>
      </c>
      <c r="Q137" s="3"/>
      <c r="R137" s="3"/>
    </row>
    <row r="138" spans="1:18" x14ac:dyDescent="0.3">
      <c r="A138" t="s">
        <v>36</v>
      </c>
      <c r="B138" s="9" t="s">
        <v>65</v>
      </c>
      <c r="C138" t="s">
        <v>17</v>
      </c>
      <c r="D138" s="6">
        <v>2</v>
      </c>
      <c r="E138" s="2">
        <v>-1.377</v>
      </c>
      <c r="F138" s="9" t="s">
        <v>4</v>
      </c>
      <c r="G138" s="2">
        <v>1</v>
      </c>
      <c r="H138" s="9" t="s">
        <v>38</v>
      </c>
      <c r="I138" s="2">
        <v>1</v>
      </c>
      <c r="J138" t="s">
        <v>37</v>
      </c>
      <c r="K138" s="3"/>
      <c r="L138" s="35">
        <v>12.1694915254237</v>
      </c>
      <c r="M138" s="34">
        <v>19.164619164619197</v>
      </c>
      <c r="N138" s="34">
        <v>3.1081081081080022</v>
      </c>
      <c r="O138" s="36">
        <v>60.424528301886703</v>
      </c>
      <c r="Q138" s="3"/>
      <c r="R138" s="3"/>
    </row>
    <row r="139" spans="1:18" x14ac:dyDescent="0.3">
      <c r="A139" t="s">
        <v>36</v>
      </c>
      <c r="B139" s="9" t="s">
        <v>65</v>
      </c>
      <c r="C139" t="s">
        <v>17</v>
      </c>
      <c r="D139" s="6">
        <v>2</v>
      </c>
      <c r="E139" s="2">
        <v>-1.577</v>
      </c>
      <c r="F139" s="9" t="s">
        <v>4</v>
      </c>
      <c r="G139" s="2">
        <v>1</v>
      </c>
      <c r="H139" s="9" t="s">
        <v>38</v>
      </c>
      <c r="I139" s="2">
        <v>1</v>
      </c>
      <c r="J139" t="s">
        <v>37</v>
      </c>
      <c r="K139" s="3"/>
      <c r="L139" s="35">
        <v>12.4406779661016</v>
      </c>
      <c r="M139" s="34">
        <v>16.216216216216296</v>
      </c>
      <c r="N139" s="34">
        <v>3.3292383292382048</v>
      </c>
      <c r="O139" s="36">
        <v>62.075471698113098</v>
      </c>
      <c r="Q139" s="3"/>
      <c r="R139" s="3"/>
    </row>
    <row r="140" spans="1:18" s="5" customFormat="1" x14ac:dyDescent="0.3">
      <c r="A140" s="4" t="s">
        <v>13</v>
      </c>
      <c r="B140" s="5" t="s">
        <v>35</v>
      </c>
      <c r="C140" s="7" t="s">
        <v>39</v>
      </c>
      <c r="D140" s="6">
        <v>0.87506126339170009</v>
      </c>
      <c r="E140" s="4">
        <v>-1.1000000000000001</v>
      </c>
      <c r="F140" s="7" t="s">
        <v>4</v>
      </c>
      <c r="G140" s="4">
        <v>0.1</v>
      </c>
      <c r="H140" s="7" t="s">
        <v>20</v>
      </c>
      <c r="I140" s="4">
        <v>0.1</v>
      </c>
      <c r="J140" s="5" t="s">
        <v>37</v>
      </c>
      <c r="K140" s="11"/>
      <c r="L140" s="35">
        <v>25.2</v>
      </c>
      <c r="M140" s="32">
        <v>2.1</v>
      </c>
      <c r="N140" s="32">
        <v>38.299999999999997</v>
      </c>
      <c r="O140" s="32">
        <v>27.4</v>
      </c>
      <c r="P140" s="4"/>
      <c r="Q140" t="s">
        <v>40</v>
      </c>
      <c r="R140" s="11"/>
    </row>
    <row r="141" spans="1:18" s="5" customFormat="1" x14ac:dyDescent="0.3">
      <c r="A141" s="4" t="s">
        <v>13</v>
      </c>
      <c r="B141" s="5" t="s">
        <v>35</v>
      </c>
      <c r="C141" s="7" t="s">
        <v>39</v>
      </c>
      <c r="D141" s="6">
        <v>1.4313637641589874</v>
      </c>
      <c r="E141" s="4">
        <v>-1.1000000000000001</v>
      </c>
      <c r="F141" s="7" t="s">
        <v>4</v>
      </c>
      <c r="G141" s="4">
        <v>0.1</v>
      </c>
      <c r="H141" s="7" t="s">
        <v>20</v>
      </c>
      <c r="I141" s="4">
        <v>0.1</v>
      </c>
      <c r="J141" s="5" t="s">
        <v>37</v>
      </c>
      <c r="L141" s="31">
        <v>47.6</v>
      </c>
      <c r="M141" s="32">
        <v>3.1</v>
      </c>
      <c r="N141" s="32">
        <v>34.4</v>
      </c>
      <c r="O141" s="32">
        <v>15.5</v>
      </c>
      <c r="P141" s="4"/>
      <c r="Q141" s="8"/>
    </row>
    <row r="142" spans="1:18" s="5" customFormat="1" x14ac:dyDescent="0.3">
      <c r="A142" s="4" t="s">
        <v>13</v>
      </c>
      <c r="B142" s="5" t="s">
        <v>32</v>
      </c>
      <c r="C142" s="7" t="s">
        <v>39</v>
      </c>
      <c r="D142" s="6">
        <v>1.3802112417116059</v>
      </c>
      <c r="E142" s="4">
        <v>-1.1000000000000001</v>
      </c>
      <c r="F142" s="7" t="s">
        <v>4</v>
      </c>
      <c r="G142" s="4">
        <v>0.1</v>
      </c>
      <c r="H142" s="7" t="s">
        <v>20</v>
      </c>
      <c r="I142" s="4">
        <v>0.1</v>
      </c>
      <c r="J142" s="5" t="s">
        <v>37</v>
      </c>
      <c r="K142" s="4"/>
      <c r="L142" s="31">
        <v>54.7</v>
      </c>
      <c r="M142" s="32">
        <v>3.3</v>
      </c>
      <c r="N142" s="32">
        <v>35</v>
      </c>
      <c r="O142" s="32">
        <v>9.8000000000000007</v>
      </c>
      <c r="P142" s="4"/>
      <c r="Q142" s="8"/>
    </row>
    <row r="143" spans="1:18" s="5" customFormat="1" x14ac:dyDescent="0.3">
      <c r="A143" s="4" t="s">
        <v>13</v>
      </c>
      <c r="B143" s="5" t="s">
        <v>32</v>
      </c>
      <c r="C143" s="7" t="s">
        <v>39</v>
      </c>
      <c r="D143" s="6">
        <v>1.6434526764861874</v>
      </c>
      <c r="E143" s="4">
        <v>-1.1000000000000001</v>
      </c>
      <c r="F143" s="7" t="s">
        <v>4</v>
      </c>
      <c r="G143" s="4">
        <v>0.1</v>
      </c>
      <c r="H143" s="7" t="s">
        <v>20</v>
      </c>
      <c r="I143" s="4">
        <v>0.1</v>
      </c>
      <c r="J143" s="5" t="s">
        <v>37</v>
      </c>
      <c r="K143" s="11"/>
      <c r="L143" s="31">
        <v>20.5</v>
      </c>
      <c r="M143" s="32">
        <v>2.1</v>
      </c>
      <c r="N143" s="32">
        <v>28.7</v>
      </c>
      <c r="O143" s="32">
        <v>46.4</v>
      </c>
      <c r="P143" s="4"/>
      <c r="Q143" s="8"/>
    </row>
    <row r="144" spans="1:18" s="5" customFormat="1" x14ac:dyDescent="0.3">
      <c r="A144" s="4" t="s">
        <v>13</v>
      </c>
      <c r="B144" s="5" t="s">
        <v>32</v>
      </c>
      <c r="C144" s="7" t="s">
        <v>39</v>
      </c>
      <c r="D144" s="6">
        <v>1.7993405494535817</v>
      </c>
      <c r="E144" s="4">
        <v>-1.1000000000000001</v>
      </c>
      <c r="F144" s="7" t="s">
        <v>4</v>
      </c>
      <c r="G144" s="4">
        <v>0.1</v>
      </c>
      <c r="H144" s="7" t="s">
        <v>20</v>
      </c>
      <c r="I144" s="4">
        <v>0.1</v>
      </c>
      <c r="J144" s="5" t="s">
        <v>37</v>
      </c>
      <c r="K144" s="11"/>
      <c r="L144" s="31">
        <v>32.299999999999997</v>
      </c>
      <c r="M144" s="32">
        <v>1.2</v>
      </c>
      <c r="N144" s="32">
        <v>27.8</v>
      </c>
      <c r="O144" s="32">
        <v>32.299999999999997</v>
      </c>
      <c r="P144" s="4"/>
      <c r="Q144" s="8"/>
    </row>
    <row r="145" spans="1:17" s="48" customFormat="1" x14ac:dyDescent="0.3">
      <c r="A145" s="48" t="s">
        <v>13</v>
      </c>
      <c r="B145" s="48" t="s">
        <v>111</v>
      </c>
      <c r="C145" s="46" t="s">
        <v>39</v>
      </c>
      <c r="D145" s="6">
        <v>3.6532125137753435</v>
      </c>
      <c r="E145" s="45">
        <v>-1.1000000000000001</v>
      </c>
      <c r="F145" s="46" t="s">
        <v>4</v>
      </c>
      <c r="G145" s="45">
        <v>0.1</v>
      </c>
      <c r="H145" s="46" t="s">
        <v>20</v>
      </c>
      <c r="I145" s="45">
        <v>0.1</v>
      </c>
      <c r="J145" s="48" t="s">
        <v>37</v>
      </c>
      <c r="K145" s="51"/>
      <c r="L145" s="45">
        <v>41.1</v>
      </c>
      <c r="M145" s="45">
        <v>3.1</v>
      </c>
      <c r="N145" s="45">
        <v>30.7</v>
      </c>
      <c r="O145" s="45">
        <v>26.6</v>
      </c>
      <c r="P145" s="45"/>
      <c r="Q145" s="49"/>
    </row>
    <row r="146" spans="1:17" s="48" customFormat="1" x14ac:dyDescent="0.3">
      <c r="A146" s="45" t="s">
        <v>13</v>
      </c>
      <c r="B146" s="48" t="s">
        <v>111</v>
      </c>
      <c r="C146" s="46" t="s">
        <v>12</v>
      </c>
      <c r="D146" s="6">
        <v>3.6532125137753435</v>
      </c>
      <c r="E146" s="45">
        <v>-0.88800000000000001</v>
      </c>
      <c r="F146" s="48" t="s">
        <v>117</v>
      </c>
      <c r="G146" s="45">
        <v>0.1</v>
      </c>
      <c r="H146" s="48" t="s">
        <v>20</v>
      </c>
      <c r="I146" s="45">
        <v>0.1</v>
      </c>
      <c r="J146" s="48" t="s">
        <v>87</v>
      </c>
      <c r="K146" s="51"/>
      <c r="L146" s="45">
        <v>60.5</v>
      </c>
      <c r="M146" s="45">
        <v>0</v>
      </c>
      <c r="N146" s="45">
        <v>36.9</v>
      </c>
      <c r="O146" s="45">
        <v>6.8</v>
      </c>
      <c r="P146" s="45"/>
      <c r="Q146" s="48" t="s">
        <v>118</v>
      </c>
    </row>
    <row r="147" spans="1:17" s="48" customFormat="1" x14ac:dyDescent="0.3">
      <c r="A147" s="45" t="s">
        <v>13</v>
      </c>
      <c r="B147" s="48" t="s">
        <v>111</v>
      </c>
      <c r="C147" s="46" t="s">
        <v>12</v>
      </c>
      <c r="D147" s="6">
        <v>3.6532125137753435</v>
      </c>
      <c r="E147" s="45">
        <v>-0.88800000000000001</v>
      </c>
      <c r="F147" s="48" t="s">
        <v>26</v>
      </c>
      <c r="G147" s="45">
        <v>0.1</v>
      </c>
      <c r="H147" s="48" t="s">
        <v>20</v>
      </c>
      <c r="I147" s="45">
        <v>0.1</v>
      </c>
      <c r="J147" s="48" t="s">
        <v>87</v>
      </c>
      <c r="K147" s="51"/>
      <c r="L147" s="45">
        <v>25.1</v>
      </c>
      <c r="M147" s="45">
        <v>1</v>
      </c>
      <c r="N147" s="45">
        <v>62.1</v>
      </c>
      <c r="O147" s="45">
        <v>17.7</v>
      </c>
      <c r="P147" s="45"/>
      <c r="Q147" s="49"/>
    </row>
    <row r="148" spans="1:17" s="48" customFormat="1" x14ac:dyDescent="0.3">
      <c r="A148" s="45" t="s">
        <v>13</v>
      </c>
      <c r="B148" s="48" t="s">
        <v>111</v>
      </c>
      <c r="C148" s="46" t="s">
        <v>12</v>
      </c>
      <c r="D148" s="6">
        <v>3.6532125137753435</v>
      </c>
      <c r="E148" s="45">
        <v>-0.82799999999999996</v>
      </c>
      <c r="F148" s="46" t="s">
        <v>4</v>
      </c>
      <c r="G148" s="45">
        <v>0.1</v>
      </c>
      <c r="H148" s="48" t="s">
        <v>20</v>
      </c>
      <c r="I148" s="45">
        <v>0.1</v>
      </c>
      <c r="J148" s="48" t="s">
        <v>87</v>
      </c>
      <c r="K148" s="51"/>
      <c r="L148" s="45">
        <v>14.5</v>
      </c>
      <c r="M148" s="45">
        <v>0.5</v>
      </c>
      <c r="N148" s="45">
        <v>40.299999999999997</v>
      </c>
      <c r="O148" s="45">
        <v>42.8</v>
      </c>
      <c r="P148" s="45"/>
      <c r="Q148" s="49"/>
    </row>
    <row r="149" spans="1:17" s="48" customFormat="1" x14ac:dyDescent="0.3">
      <c r="A149" s="45" t="s">
        <v>13</v>
      </c>
      <c r="B149" s="48" t="s">
        <v>111</v>
      </c>
      <c r="C149" s="46" t="s">
        <v>12</v>
      </c>
      <c r="D149" s="6">
        <v>3.6532125137753435</v>
      </c>
      <c r="E149" s="45">
        <v>-0.81799999999999995</v>
      </c>
      <c r="F149" s="46" t="s">
        <v>85</v>
      </c>
      <c r="G149" s="45">
        <v>0.1</v>
      </c>
      <c r="H149" s="48" t="s">
        <v>20</v>
      </c>
      <c r="I149" s="45">
        <v>0.1</v>
      </c>
      <c r="J149" s="48" t="s">
        <v>87</v>
      </c>
      <c r="K149" s="51"/>
      <c r="L149" s="45">
        <v>24.4</v>
      </c>
      <c r="M149" s="45">
        <v>2.4</v>
      </c>
      <c r="N149" s="45">
        <v>32.1</v>
      </c>
      <c r="O149" s="45">
        <v>42.1</v>
      </c>
      <c r="P149" s="45"/>
      <c r="Q149" s="49"/>
    </row>
    <row r="150" spans="1:17" s="48" customFormat="1" x14ac:dyDescent="0.3">
      <c r="A150" s="45" t="s">
        <v>13</v>
      </c>
      <c r="B150" s="48" t="s">
        <v>111</v>
      </c>
      <c r="C150" s="46" t="s">
        <v>12</v>
      </c>
      <c r="D150" s="6">
        <v>3.6532125137753435</v>
      </c>
      <c r="E150" s="45">
        <v>-0.96299999999999997</v>
      </c>
      <c r="F150" s="46" t="s">
        <v>4</v>
      </c>
      <c r="G150" s="45">
        <v>0.05</v>
      </c>
      <c r="H150" s="48" t="s">
        <v>119</v>
      </c>
      <c r="I150" s="45">
        <v>0.05</v>
      </c>
      <c r="J150" s="48" t="s">
        <v>87</v>
      </c>
      <c r="K150" s="51"/>
      <c r="L150" s="45">
        <v>11.3</v>
      </c>
      <c r="M150" s="45">
        <v>2.4</v>
      </c>
      <c r="N150" s="45">
        <v>21.7</v>
      </c>
      <c r="O150" s="45">
        <v>66.099999999999994</v>
      </c>
      <c r="P150" s="45"/>
      <c r="Q150" s="49"/>
    </row>
    <row r="151" spans="1:17" s="48" customFormat="1" x14ac:dyDescent="0.3">
      <c r="A151" s="45" t="s">
        <v>13</v>
      </c>
      <c r="B151" s="48" t="s">
        <v>111</v>
      </c>
      <c r="C151" s="46" t="s">
        <v>12</v>
      </c>
      <c r="D151" s="6">
        <v>3.6532125137753435</v>
      </c>
      <c r="E151" s="45">
        <v>-0.81299999999999994</v>
      </c>
      <c r="F151" s="46" t="s">
        <v>4</v>
      </c>
      <c r="G151" s="45">
        <v>0.1</v>
      </c>
      <c r="H151" s="48" t="s">
        <v>119</v>
      </c>
      <c r="I151" s="45">
        <v>0.1</v>
      </c>
      <c r="J151" s="48" t="s">
        <v>87</v>
      </c>
      <c r="K151" s="51"/>
      <c r="L151" s="45">
        <v>5.9</v>
      </c>
      <c r="M151" s="45">
        <v>2.5</v>
      </c>
      <c r="N151" s="45">
        <v>18.100000000000001</v>
      </c>
      <c r="O151" s="45">
        <v>73.3</v>
      </c>
      <c r="P151" s="45"/>
      <c r="Q151" s="49"/>
    </row>
    <row r="152" spans="1:17" s="48" customFormat="1" x14ac:dyDescent="0.3">
      <c r="A152" s="45" t="s">
        <v>13</v>
      </c>
      <c r="B152" s="48" t="s">
        <v>111</v>
      </c>
      <c r="C152" s="46" t="s">
        <v>12</v>
      </c>
      <c r="D152" s="6">
        <v>3.6532125137753435</v>
      </c>
      <c r="E152" s="45">
        <v>-0.86299999999999999</v>
      </c>
      <c r="F152" s="46" t="s">
        <v>4</v>
      </c>
      <c r="G152" s="45">
        <v>0.3</v>
      </c>
      <c r="H152" s="48" t="s">
        <v>119</v>
      </c>
      <c r="I152" s="45">
        <v>0.3</v>
      </c>
      <c r="J152" s="48" t="s">
        <v>87</v>
      </c>
      <c r="K152" s="51"/>
      <c r="L152" s="45">
        <v>10.9</v>
      </c>
      <c r="M152" s="45">
        <v>2.1</v>
      </c>
      <c r="N152" s="45">
        <v>25.5</v>
      </c>
      <c r="O152" s="45">
        <v>58.9</v>
      </c>
      <c r="P152" s="45"/>
      <c r="Q152" s="49"/>
    </row>
    <row r="153" spans="1:17" s="48" customFormat="1" x14ac:dyDescent="0.3">
      <c r="A153" s="45" t="s">
        <v>13</v>
      </c>
      <c r="B153" s="48" t="s">
        <v>111</v>
      </c>
      <c r="C153" s="46" t="s">
        <v>12</v>
      </c>
      <c r="D153" s="6">
        <v>3.6532125137753435</v>
      </c>
      <c r="E153" s="45">
        <v>-0.79300000000000004</v>
      </c>
      <c r="F153" s="46" t="s">
        <v>4</v>
      </c>
      <c r="G153" s="45">
        <v>1</v>
      </c>
      <c r="H153" s="48" t="s">
        <v>119</v>
      </c>
      <c r="I153" s="45">
        <v>1</v>
      </c>
      <c r="J153" s="48" t="s">
        <v>87</v>
      </c>
      <c r="L153" s="45">
        <v>15.8</v>
      </c>
      <c r="M153" s="45">
        <v>3.3</v>
      </c>
      <c r="N153" s="45">
        <v>18.3</v>
      </c>
      <c r="O153" s="45">
        <v>59.5</v>
      </c>
      <c r="P153" s="45"/>
      <c r="Q153" s="49"/>
    </row>
    <row r="154" spans="1:17" x14ac:dyDescent="0.3">
      <c r="A154" s="2" t="s">
        <v>51</v>
      </c>
      <c r="B154" s="9" t="s">
        <v>61</v>
      </c>
      <c r="C154" s="9" t="s">
        <v>12</v>
      </c>
      <c r="D154" s="6">
        <v>1.4756711883244296</v>
      </c>
      <c r="E154" s="2">
        <v>-1.1299999999999999</v>
      </c>
      <c r="F154" s="9" t="s">
        <v>4</v>
      </c>
      <c r="G154" s="2">
        <v>0.1</v>
      </c>
      <c r="H154" s="9" t="s">
        <v>20</v>
      </c>
      <c r="I154" s="2">
        <v>0.1</v>
      </c>
      <c r="J154" t="s">
        <v>37</v>
      </c>
      <c r="L154" s="35">
        <v>99.660729431721705</v>
      </c>
      <c r="M154" s="36">
        <v>0</v>
      </c>
      <c r="N154" s="34">
        <v>0.212044105173883</v>
      </c>
      <c r="O154" s="34">
        <v>0</v>
      </c>
      <c r="Q154" t="s">
        <v>64</v>
      </c>
    </row>
    <row r="155" spans="1:17" x14ac:dyDescent="0.3">
      <c r="A155" s="2" t="s">
        <v>51</v>
      </c>
      <c r="B155" s="9" t="s">
        <v>61</v>
      </c>
      <c r="C155" s="9" t="s">
        <v>12</v>
      </c>
      <c r="D155" s="6">
        <v>1.4756711883244296</v>
      </c>
      <c r="E155" s="2">
        <v>-1.08</v>
      </c>
      <c r="F155" s="9" t="s">
        <v>4</v>
      </c>
      <c r="G155" s="2">
        <v>0.1</v>
      </c>
      <c r="H155" s="9" t="s">
        <v>20</v>
      </c>
      <c r="I155" s="2">
        <v>0.1</v>
      </c>
      <c r="J155" t="s">
        <v>37</v>
      </c>
      <c r="L155" s="35">
        <v>78.456318914334105</v>
      </c>
      <c r="M155" s="36">
        <v>0</v>
      </c>
      <c r="N155" s="34">
        <v>2.12044105173876</v>
      </c>
      <c r="O155" s="34">
        <v>16.75148430873621</v>
      </c>
    </row>
    <row r="156" spans="1:17" x14ac:dyDescent="0.3">
      <c r="A156" s="2" t="s">
        <v>51</v>
      </c>
      <c r="B156" s="9" t="s">
        <v>61</v>
      </c>
      <c r="C156" s="9" t="s">
        <v>12</v>
      </c>
      <c r="D156" s="6">
        <v>1.4756711883244296</v>
      </c>
      <c r="E156" s="2">
        <v>-1.03</v>
      </c>
      <c r="F156" s="9" t="s">
        <v>4</v>
      </c>
      <c r="G156" s="2">
        <v>0.1</v>
      </c>
      <c r="H156" s="9" t="s">
        <v>20</v>
      </c>
      <c r="I156" s="2">
        <v>0.1</v>
      </c>
      <c r="J156" t="s">
        <v>37</v>
      </c>
      <c r="L156" s="35">
        <v>59.372349448685299</v>
      </c>
      <c r="M156" s="36">
        <v>0</v>
      </c>
      <c r="N156" s="34">
        <v>3.1806615776081557</v>
      </c>
      <c r="O156" s="34">
        <v>33.474130619168797</v>
      </c>
    </row>
    <row r="157" spans="1:17" x14ac:dyDescent="0.3">
      <c r="A157" s="2" t="s">
        <v>51</v>
      </c>
      <c r="B157" s="9" t="s">
        <v>61</v>
      </c>
      <c r="C157" s="9" t="s">
        <v>12</v>
      </c>
      <c r="D157" s="6">
        <v>1.4756711883244296</v>
      </c>
      <c r="E157" s="2">
        <v>-0.98</v>
      </c>
      <c r="F157" s="9" t="s">
        <v>4</v>
      </c>
      <c r="G157" s="2">
        <v>0.1</v>
      </c>
      <c r="H157" s="9" t="s">
        <v>20</v>
      </c>
      <c r="I157" s="2">
        <v>0.1</v>
      </c>
      <c r="J157" t="s">
        <v>37</v>
      </c>
      <c r="L157" s="35">
        <v>34.563189143341802</v>
      </c>
      <c r="M157" s="36">
        <v>0.63613231552163596</v>
      </c>
      <c r="N157" s="34">
        <v>7.2094995759117975</v>
      </c>
      <c r="O157" s="34">
        <v>56.592027141645403</v>
      </c>
    </row>
    <row r="158" spans="1:17" x14ac:dyDescent="0.3">
      <c r="A158" s="2" t="s">
        <v>51</v>
      </c>
      <c r="B158" s="9" t="s">
        <v>61</v>
      </c>
      <c r="C158" s="9" t="s">
        <v>12</v>
      </c>
      <c r="D158" s="6">
        <v>1.4756711883244296</v>
      </c>
      <c r="E158" s="2">
        <v>-0.93</v>
      </c>
      <c r="F158" s="9" t="s">
        <v>4</v>
      </c>
      <c r="G158" s="2">
        <v>0.1</v>
      </c>
      <c r="H158" s="9" t="s">
        <v>20</v>
      </c>
      <c r="I158" s="2">
        <v>0.1</v>
      </c>
      <c r="J158" t="s">
        <v>37</v>
      </c>
      <c r="L158" s="35">
        <v>49.406276505513098</v>
      </c>
      <c r="M158" s="36">
        <v>1.2722646310432599</v>
      </c>
      <c r="N158" s="34">
        <v>10.602205258693752</v>
      </c>
      <c r="O158" s="34">
        <v>36.471586089906694</v>
      </c>
    </row>
    <row r="159" spans="1:17" x14ac:dyDescent="0.3">
      <c r="A159" s="2" t="s">
        <v>51</v>
      </c>
      <c r="B159" s="9" t="s">
        <v>61</v>
      </c>
      <c r="C159" s="9" t="s">
        <v>12</v>
      </c>
      <c r="D159" s="6">
        <v>1.4756711883244296</v>
      </c>
      <c r="E159" s="2">
        <v>-0.88</v>
      </c>
      <c r="F159" s="9" t="s">
        <v>4</v>
      </c>
      <c r="G159" s="2">
        <v>0.1</v>
      </c>
      <c r="H159" s="9" t="s">
        <v>20</v>
      </c>
      <c r="I159" s="2">
        <v>0.1</v>
      </c>
      <c r="J159" t="s">
        <v>37</v>
      </c>
      <c r="L159" s="35">
        <v>46.649703138252697</v>
      </c>
      <c r="M159" s="36">
        <v>2.12044105173876</v>
      </c>
      <c r="N159" s="34">
        <v>25.233248515691201</v>
      </c>
      <c r="O159" s="34">
        <v>24.173027989821854</v>
      </c>
    </row>
    <row r="160" spans="1:17" x14ac:dyDescent="0.3">
      <c r="A160" s="2" t="s">
        <v>51</v>
      </c>
      <c r="B160" s="9" t="s">
        <v>61</v>
      </c>
      <c r="C160" s="9" t="s">
        <v>12</v>
      </c>
      <c r="D160" s="6">
        <v>1.4756711883244296</v>
      </c>
      <c r="E160" s="2">
        <v>-0.83000000000000096</v>
      </c>
      <c r="F160" s="9" t="s">
        <v>4</v>
      </c>
      <c r="G160" s="2">
        <v>0.1</v>
      </c>
      <c r="H160" s="9" t="s">
        <v>20</v>
      </c>
      <c r="I160" s="2">
        <v>0.1</v>
      </c>
      <c r="J160" t="s">
        <v>37</v>
      </c>
      <c r="L160" s="35">
        <v>51.738761662425702</v>
      </c>
      <c r="M160" s="36">
        <v>2.75657336726039</v>
      </c>
      <c r="N160" s="34">
        <v>12.7226463104325</v>
      </c>
      <c r="O160" s="34">
        <v>32.866836301950769</v>
      </c>
    </row>
    <row r="161" spans="1:15" x14ac:dyDescent="0.3">
      <c r="A161" s="2" t="s">
        <v>51</v>
      </c>
      <c r="B161" s="9" t="s">
        <v>61</v>
      </c>
      <c r="C161" s="9" t="s">
        <v>12</v>
      </c>
      <c r="D161" s="6">
        <v>1.4756711883244296</v>
      </c>
      <c r="E161" s="2">
        <v>-0.78000000000000103</v>
      </c>
      <c r="F161" s="9" t="s">
        <v>4</v>
      </c>
      <c r="G161" s="2">
        <v>0.1</v>
      </c>
      <c r="H161" s="9" t="s">
        <v>20</v>
      </c>
      <c r="I161" s="2">
        <v>0.1</v>
      </c>
      <c r="J161" t="s">
        <v>37</v>
      </c>
      <c r="L161" s="35">
        <v>43.256997455470703</v>
      </c>
      <c r="M161" s="36">
        <v>7.6335877862595396</v>
      </c>
      <c r="N161" s="34">
        <v>32.654792196776903</v>
      </c>
      <c r="O161" s="34">
        <v>11.026293469041569</v>
      </c>
    </row>
    <row r="162" spans="1:15" x14ac:dyDescent="0.3">
      <c r="A162" s="2" t="s">
        <v>51</v>
      </c>
      <c r="B162" s="9" t="s">
        <v>61</v>
      </c>
      <c r="C162" s="9" t="s">
        <v>12</v>
      </c>
      <c r="D162" s="6">
        <v>1.4756711883244296</v>
      </c>
      <c r="E162" s="2">
        <v>-0.68000000000000205</v>
      </c>
      <c r="F162" s="9" t="s">
        <v>4</v>
      </c>
      <c r="G162" s="2">
        <v>0.1</v>
      </c>
      <c r="H162" s="9" t="s">
        <v>20</v>
      </c>
      <c r="I162" s="2">
        <v>0.1</v>
      </c>
      <c r="J162" t="s">
        <v>37</v>
      </c>
      <c r="L162" s="35">
        <v>64.037319762510606</v>
      </c>
      <c r="M162" s="36">
        <v>12.7226463104325</v>
      </c>
      <c r="N162" s="34">
        <v>32.442748091603001</v>
      </c>
      <c r="O162" s="34">
        <v>6.9974554707379131</v>
      </c>
    </row>
    <row r="163" spans="1:15" x14ac:dyDescent="0.3">
      <c r="A163" s="2" t="s">
        <v>51</v>
      </c>
      <c r="B163" s="9" t="s">
        <v>61</v>
      </c>
      <c r="C163" s="9" t="s">
        <v>12</v>
      </c>
      <c r="D163" s="6">
        <v>1.255272505103306</v>
      </c>
      <c r="E163" s="2">
        <v>-1.1299999999999999</v>
      </c>
      <c r="F163" s="9" t="s">
        <v>4</v>
      </c>
      <c r="G163" s="2">
        <v>0.1</v>
      </c>
      <c r="H163" s="9" t="s">
        <v>20</v>
      </c>
      <c r="I163" s="2">
        <v>0.1</v>
      </c>
      <c r="J163" t="s">
        <v>37</v>
      </c>
      <c r="L163" s="35">
        <v>90.839694656488476</v>
      </c>
      <c r="M163" s="36">
        <v>0</v>
      </c>
      <c r="N163" s="34">
        <v>0.89058524173028242</v>
      </c>
      <c r="O163" s="34">
        <v>8.9058524173027998</v>
      </c>
    </row>
    <row r="164" spans="1:15" x14ac:dyDescent="0.3">
      <c r="A164" s="2" t="s">
        <v>51</v>
      </c>
      <c r="B164" s="9" t="s">
        <v>61</v>
      </c>
      <c r="C164" s="9" t="s">
        <v>12</v>
      </c>
      <c r="D164" s="6">
        <v>1.255272505103306</v>
      </c>
      <c r="E164" s="2">
        <v>-1.08</v>
      </c>
      <c r="F164" s="9" t="s">
        <v>4</v>
      </c>
      <c r="G164" s="2">
        <v>0.1</v>
      </c>
      <c r="H164" s="9" t="s">
        <v>20</v>
      </c>
      <c r="I164" s="2">
        <v>0.1</v>
      </c>
      <c r="J164" t="s">
        <v>37</v>
      </c>
      <c r="L164" s="35">
        <v>75.276717557251885</v>
      </c>
      <c r="M164" s="36">
        <v>0</v>
      </c>
      <c r="N164" s="34">
        <v>1.1688931297710026</v>
      </c>
      <c r="O164" s="34">
        <v>24.780534351145057</v>
      </c>
    </row>
    <row r="165" spans="1:15" x14ac:dyDescent="0.3">
      <c r="A165" s="2" t="s">
        <v>51</v>
      </c>
      <c r="B165" s="9" t="s">
        <v>61</v>
      </c>
      <c r="C165" s="9" t="s">
        <v>12</v>
      </c>
      <c r="D165" s="6">
        <v>1.255272505103306</v>
      </c>
      <c r="E165" s="2">
        <v>-1.03</v>
      </c>
      <c r="F165" s="9" t="s">
        <v>4</v>
      </c>
      <c r="G165" s="2">
        <v>0.1</v>
      </c>
      <c r="H165" s="9" t="s">
        <v>20</v>
      </c>
      <c r="I165" s="2">
        <v>0.1</v>
      </c>
      <c r="J165" t="s">
        <v>37</v>
      </c>
      <c r="L165" s="35">
        <v>53.167938931297634</v>
      </c>
      <c r="M165" s="36">
        <v>0</v>
      </c>
      <c r="N165" s="34">
        <v>1.3358778625954313</v>
      </c>
      <c r="O165" s="34">
        <v>44.946564885496201</v>
      </c>
    </row>
    <row r="166" spans="1:15" x14ac:dyDescent="0.3">
      <c r="A166" s="2" t="s">
        <v>51</v>
      </c>
      <c r="B166" s="9" t="s">
        <v>61</v>
      </c>
      <c r="C166" s="9" t="s">
        <v>12</v>
      </c>
      <c r="D166" s="6">
        <v>1.255272505103306</v>
      </c>
      <c r="E166" s="2">
        <v>-0.98</v>
      </c>
      <c r="F166" s="9" t="s">
        <v>4</v>
      </c>
      <c r="G166" s="2">
        <v>0.1</v>
      </c>
      <c r="H166" s="9" t="s">
        <v>20</v>
      </c>
      <c r="I166" s="2">
        <v>0.1</v>
      </c>
      <c r="J166" t="s">
        <v>37</v>
      </c>
      <c r="L166" s="35">
        <v>45.152671755725088</v>
      </c>
      <c r="M166" s="36">
        <v>0</v>
      </c>
      <c r="N166" s="34">
        <v>3.1838422391857581</v>
      </c>
      <c r="O166" s="34">
        <v>49.468193384223902</v>
      </c>
    </row>
    <row r="167" spans="1:15" x14ac:dyDescent="0.3">
      <c r="A167" s="2" t="s">
        <v>51</v>
      </c>
      <c r="B167" s="9" t="s">
        <v>61</v>
      </c>
      <c r="C167" s="9" t="s">
        <v>12</v>
      </c>
      <c r="D167" s="6">
        <v>1.255272505103306</v>
      </c>
      <c r="E167" s="2">
        <v>-0.93</v>
      </c>
      <c r="F167" s="9" t="s">
        <v>4</v>
      </c>
      <c r="G167" s="2">
        <v>0.1</v>
      </c>
      <c r="H167" s="9" t="s">
        <v>20</v>
      </c>
      <c r="I167" s="2">
        <v>0.1</v>
      </c>
      <c r="J167" t="s">
        <v>37</v>
      </c>
      <c r="L167" s="35">
        <v>42.124681933842247</v>
      </c>
      <c r="M167" s="36">
        <v>1.9592875318066167</v>
      </c>
      <c r="N167" s="34">
        <v>15.184478371501228</v>
      </c>
      <c r="O167" s="34">
        <v>38.940839694656432</v>
      </c>
    </row>
    <row r="168" spans="1:15" x14ac:dyDescent="0.3">
      <c r="A168" s="2" t="s">
        <v>51</v>
      </c>
      <c r="B168" s="9" t="s">
        <v>61</v>
      </c>
      <c r="C168" s="9" t="s">
        <v>12</v>
      </c>
      <c r="D168" s="6">
        <v>1.255272505103306</v>
      </c>
      <c r="E168" s="2">
        <v>-0.88</v>
      </c>
      <c r="F168" s="9" t="s">
        <v>4</v>
      </c>
      <c r="G168" s="2">
        <v>0.1</v>
      </c>
      <c r="H168" s="9" t="s">
        <v>20</v>
      </c>
      <c r="I168" s="2">
        <v>0.1</v>
      </c>
      <c r="J168" t="s">
        <v>37</v>
      </c>
      <c r="L168" s="35">
        <v>47.690839694656425</v>
      </c>
      <c r="M168" s="36">
        <v>3.0858778625954102</v>
      </c>
      <c r="N168" s="34">
        <v>13.465648854961756</v>
      </c>
      <c r="O168" s="34">
        <v>37.311068702289973</v>
      </c>
    </row>
    <row r="169" spans="1:15" x14ac:dyDescent="0.3">
      <c r="A169" s="2" t="s">
        <v>51</v>
      </c>
      <c r="B169" s="9" t="s">
        <v>61</v>
      </c>
      <c r="C169" s="9" t="s">
        <v>12</v>
      </c>
      <c r="D169" s="6">
        <v>1.255272505103306</v>
      </c>
      <c r="E169" s="2">
        <v>-0.83000000000000096</v>
      </c>
      <c r="F169" s="9" t="s">
        <v>4</v>
      </c>
      <c r="G169" s="2">
        <v>0.1</v>
      </c>
      <c r="H169" s="9" t="s">
        <v>20</v>
      </c>
      <c r="I169" s="2">
        <v>0.1</v>
      </c>
      <c r="J169" t="s">
        <v>37</v>
      </c>
      <c r="L169" s="35">
        <v>53.256997455470724</v>
      </c>
      <c r="M169" s="36">
        <v>4.9204834605598036</v>
      </c>
      <c r="N169" s="34">
        <v>12.735368956743002</v>
      </c>
      <c r="O169" s="34">
        <v>27.496819338422334</v>
      </c>
    </row>
    <row r="170" spans="1:15" x14ac:dyDescent="0.3">
      <c r="A170" s="2" t="s">
        <v>51</v>
      </c>
      <c r="B170" s="9" t="s">
        <v>61</v>
      </c>
      <c r="C170" s="9" t="s">
        <v>12</v>
      </c>
      <c r="D170" s="6">
        <v>1.255272505103306</v>
      </c>
      <c r="E170" s="2">
        <v>-0.78000000000000103</v>
      </c>
      <c r="F170" s="9" t="s">
        <v>4</v>
      </c>
      <c r="G170" s="2">
        <v>0.1</v>
      </c>
      <c r="H170" s="9" t="s">
        <v>20</v>
      </c>
      <c r="I170" s="2">
        <v>0.1</v>
      </c>
      <c r="J170" t="s">
        <v>37</v>
      </c>
      <c r="L170" s="35">
        <v>49.160305343511418</v>
      </c>
      <c r="M170" s="36">
        <v>5.8889949109414852</v>
      </c>
      <c r="N170" s="34">
        <v>28.676844783714973</v>
      </c>
      <c r="O170" s="34">
        <v>14.594465648854909</v>
      </c>
    </row>
    <row r="171" spans="1:15" x14ac:dyDescent="0.3">
      <c r="A171" s="2" t="s">
        <v>51</v>
      </c>
      <c r="B171" s="9" t="s">
        <v>61</v>
      </c>
      <c r="C171" s="9" t="s">
        <v>12</v>
      </c>
      <c r="D171" s="6">
        <v>1.255272505103306</v>
      </c>
      <c r="E171" s="2">
        <v>-0.68000000000000205</v>
      </c>
      <c r="F171" s="9" t="s">
        <v>4</v>
      </c>
      <c r="G171" s="2">
        <v>0.1</v>
      </c>
      <c r="H171" s="9" t="s">
        <v>20</v>
      </c>
      <c r="I171" s="2">
        <v>0.1</v>
      </c>
      <c r="J171" t="s">
        <v>37</v>
      </c>
      <c r="L171" s="35">
        <v>51.653944020356192</v>
      </c>
      <c r="M171" s="36">
        <v>11.880407124681941</v>
      </c>
      <c r="N171" s="34">
        <v>25.826972010178096</v>
      </c>
      <c r="O171" s="34">
        <v>10.072519083969464</v>
      </c>
    </row>
    <row r="172" spans="1:15" x14ac:dyDescent="0.3">
      <c r="A172" s="2" t="s">
        <v>51</v>
      </c>
      <c r="B172" s="9" t="s">
        <v>61</v>
      </c>
      <c r="C172" s="9" t="s">
        <v>12</v>
      </c>
      <c r="D172" s="6">
        <v>1.4533183400470377</v>
      </c>
      <c r="E172" s="2">
        <v>-1.1299999999999999</v>
      </c>
      <c r="F172" s="9" t="s">
        <v>4</v>
      </c>
      <c r="G172" s="2">
        <v>0.1</v>
      </c>
      <c r="H172" s="9" t="s">
        <v>20</v>
      </c>
      <c r="I172" s="2">
        <v>0.1</v>
      </c>
      <c r="J172" t="s">
        <v>37</v>
      </c>
      <c r="L172" s="35">
        <v>103.448275862068</v>
      </c>
      <c r="M172" s="36">
        <v>0</v>
      </c>
      <c r="N172" s="34">
        <v>0</v>
      </c>
      <c r="O172" s="34">
        <v>0</v>
      </c>
    </row>
    <row r="173" spans="1:15" x14ac:dyDescent="0.3">
      <c r="A173" s="2" t="s">
        <v>51</v>
      </c>
      <c r="B173" s="9" t="s">
        <v>61</v>
      </c>
      <c r="C173" s="9" t="s">
        <v>12</v>
      </c>
      <c r="D173" s="6">
        <v>1.4533183400470377</v>
      </c>
      <c r="E173" s="2">
        <v>-1.08</v>
      </c>
      <c r="F173" s="9" t="s">
        <v>4</v>
      </c>
      <c r="G173" s="2">
        <v>0.1</v>
      </c>
      <c r="H173" s="9" t="s">
        <v>20</v>
      </c>
      <c r="I173" s="2">
        <v>0.1</v>
      </c>
      <c r="J173" t="s">
        <v>37</v>
      </c>
      <c r="L173" s="35">
        <v>82.974137931034406</v>
      </c>
      <c r="M173" s="36">
        <v>0</v>
      </c>
      <c r="N173" s="34">
        <v>1.077586206896511</v>
      </c>
      <c r="O173" s="34">
        <v>15.3448275862069</v>
      </c>
    </row>
    <row r="174" spans="1:15" x14ac:dyDescent="0.3">
      <c r="A174" s="2" t="s">
        <v>51</v>
      </c>
      <c r="B174" s="9" t="s">
        <v>61</v>
      </c>
      <c r="C174" s="9" t="s">
        <v>12</v>
      </c>
      <c r="D174" s="6">
        <v>1.4533183400470377</v>
      </c>
      <c r="E174" s="2">
        <v>-1.03</v>
      </c>
      <c r="F174" s="9" t="s">
        <v>4</v>
      </c>
      <c r="G174" s="2">
        <v>0.1</v>
      </c>
      <c r="H174" s="9" t="s">
        <v>20</v>
      </c>
      <c r="I174" s="2">
        <v>0.1</v>
      </c>
      <c r="J174" t="s">
        <v>37</v>
      </c>
      <c r="L174" s="35">
        <v>75.862068965517196</v>
      </c>
      <c r="M174" s="36">
        <v>0</v>
      </c>
      <c r="N174" s="34">
        <v>1.293103448275853</v>
      </c>
      <c r="O174" s="34">
        <v>23.551724137931</v>
      </c>
    </row>
    <row r="175" spans="1:15" x14ac:dyDescent="0.3">
      <c r="A175" s="2" t="s">
        <v>51</v>
      </c>
      <c r="B175" s="9" t="s">
        <v>61</v>
      </c>
      <c r="C175" s="9" t="s">
        <v>12</v>
      </c>
      <c r="D175" s="6">
        <v>1.4533183400470377</v>
      </c>
      <c r="E175" s="2">
        <v>-0.98</v>
      </c>
      <c r="F175" s="9" t="s">
        <v>4</v>
      </c>
      <c r="G175" s="2">
        <v>0.1</v>
      </c>
      <c r="H175" s="9" t="s">
        <v>20</v>
      </c>
      <c r="I175" s="2">
        <v>0.1</v>
      </c>
      <c r="J175" t="s">
        <v>37</v>
      </c>
      <c r="L175" s="35">
        <v>52.155172413793103</v>
      </c>
      <c r="M175" s="36">
        <v>0</v>
      </c>
      <c r="N175" s="34">
        <v>4.0948275862069039</v>
      </c>
      <c r="O175" s="34">
        <v>44.284482758620598</v>
      </c>
    </row>
    <row r="176" spans="1:15" x14ac:dyDescent="0.3">
      <c r="A176" s="2" t="s">
        <v>51</v>
      </c>
      <c r="B176" s="9" t="s">
        <v>61</v>
      </c>
      <c r="C176" s="9" t="s">
        <v>12</v>
      </c>
      <c r="D176" s="6">
        <v>1.4533183400470377</v>
      </c>
      <c r="E176" s="2">
        <v>-0.93</v>
      </c>
      <c r="F176" s="9" t="s">
        <v>4</v>
      </c>
      <c r="G176" s="2">
        <v>0.1</v>
      </c>
      <c r="H176" s="9" t="s">
        <v>20</v>
      </c>
      <c r="I176" s="2">
        <v>0.1</v>
      </c>
      <c r="J176" t="s">
        <v>37</v>
      </c>
      <c r="L176" s="35">
        <v>43.965517241379203</v>
      </c>
      <c r="M176" s="36">
        <v>0</v>
      </c>
      <c r="N176" s="34">
        <v>4.9568965517241201</v>
      </c>
      <c r="O176" s="34">
        <v>51.749999999999801</v>
      </c>
    </row>
    <row r="177" spans="1:15" x14ac:dyDescent="0.3">
      <c r="A177" s="2" t="s">
        <v>51</v>
      </c>
      <c r="B177" s="9" t="s">
        <v>61</v>
      </c>
      <c r="C177" s="9" t="s">
        <v>12</v>
      </c>
      <c r="D177" s="6">
        <v>1.4533183400470377</v>
      </c>
      <c r="E177" s="2">
        <v>-0.88</v>
      </c>
      <c r="F177" s="9" t="s">
        <v>4</v>
      </c>
      <c r="G177" s="2">
        <v>0.1</v>
      </c>
      <c r="H177" s="9" t="s">
        <v>20</v>
      </c>
      <c r="I177" s="2">
        <v>0.1</v>
      </c>
      <c r="J177" t="s">
        <v>37</v>
      </c>
      <c r="L177" s="35">
        <v>37.284482758620598</v>
      </c>
      <c r="M177" s="36">
        <v>1.07758620689656</v>
      </c>
      <c r="N177" s="34">
        <v>3.8793103448275601</v>
      </c>
      <c r="O177" s="34">
        <v>57.862068965517103</v>
      </c>
    </row>
    <row r="178" spans="1:15" x14ac:dyDescent="0.3">
      <c r="A178" s="2" t="s">
        <v>51</v>
      </c>
      <c r="B178" s="9" t="s">
        <v>61</v>
      </c>
      <c r="C178" s="9" t="s">
        <v>12</v>
      </c>
      <c r="D178" s="6">
        <v>1.4533183400470377</v>
      </c>
      <c r="E178" s="2">
        <v>-0.83000000000000096</v>
      </c>
      <c r="F178" s="9" t="s">
        <v>4</v>
      </c>
      <c r="G178" s="2">
        <v>0.1</v>
      </c>
      <c r="H178" s="9" t="s">
        <v>20</v>
      </c>
      <c r="I178" s="2">
        <v>0.1</v>
      </c>
      <c r="J178" t="s">
        <v>37</v>
      </c>
      <c r="L178" s="35">
        <v>39.655172413792997</v>
      </c>
      <c r="M178" s="36">
        <v>1.07758620689656</v>
      </c>
      <c r="N178" s="34">
        <v>4.3103448275861904</v>
      </c>
      <c r="O178" s="34">
        <v>55.181034482758498</v>
      </c>
    </row>
    <row r="179" spans="1:15" x14ac:dyDescent="0.3">
      <c r="A179" s="2" t="s">
        <v>51</v>
      </c>
      <c r="B179" s="9" t="s">
        <v>61</v>
      </c>
      <c r="C179" s="9" t="s">
        <v>12</v>
      </c>
      <c r="D179" s="6">
        <v>1.4533183400470377</v>
      </c>
      <c r="E179" s="2">
        <v>-0.78000000000000103</v>
      </c>
      <c r="F179" s="9" t="s">
        <v>4</v>
      </c>
      <c r="G179" s="2">
        <v>0.1</v>
      </c>
      <c r="H179" s="9" t="s">
        <v>20</v>
      </c>
      <c r="I179" s="2">
        <v>0.1</v>
      </c>
      <c r="J179" t="s">
        <v>37</v>
      </c>
      <c r="L179" s="35">
        <v>53.017241379310299</v>
      </c>
      <c r="M179" s="36">
        <v>5.3879310344827598</v>
      </c>
      <c r="N179" s="34">
        <v>14.8706896551724</v>
      </c>
      <c r="O179" s="34">
        <v>27.155172413793071</v>
      </c>
    </row>
    <row r="180" spans="1:15" x14ac:dyDescent="0.3">
      <c r="A180" s="2" t="s">
        <v>51</v>
      </c>
      <c r="B180" s="9" t="s">
        <v>61</v>
      </c>
      <c r="C180" s="9" t="s">
        <v>12</v>
      </c>
      <c r="D180" s="6">
        <v>1.4533183400470377</v>
      </c>
      <c r="E180" s="2">
        <v>-0.68000000000000205</v>
      </c>
      <c r="F180" s="9" t="s">
        <v>4</v>
      </c>
      <c r="G180" s="2">
        <v>0.1</v>
      </c>
      <c r="H180" s="9" t="s">
        <v>20</v>
      </c>
      <c r="I180" s="2">
        <v>0.1</v>
      </c>
      <c r="J180" t="s">
        <v>37</v>
      </c>
      <c r="L180" s="35">
        <v>39.655172413792997</v>
      </c>
      <c r="M180" s="36">
        <v>12.068965517241301</v>
      </c>
      <c r="N180" s="34">
        <v>26.077586206896498</v>
      </c>
      <c r="O180" s="34">
        <v>21.715517241379299</v>
      </c>
    </row>
    <row r="181" spans="1:15" x14ac:dyDescent="0.3">
      <c r="A181" s="2" t="s">
        <v>51</v>
      </c>
      <c r="B181" s="9" t="s">
        <v>61</v>
      </c>
      <c r="C181" s="9" t="s">
        <v>12</v>
      </c>
      <c r="D181" s="6">
        <v>1.608526033577194</v>
      </c>
      <c r="E181" s="2">
        <v>-1.08</v>
      </c>
      <c r="F181" s="9" t="s">
        <v>4</v>
      </c>
      <c r="G181" s="2">
        <v>0.1</v>
      </c>
      <c r="H181" s="9" t="s">
        <v>20</v>
      </c>
      <c r="I181" s="2">
        <v>0.1</v>
      </c>
      <c r="J181" t="s">
        <v>37</v>
      </c>
      <c r="L181" s="35">
        <v>96.761133603238804</v>
      </c>
      <c r="M181" s="36">
        <v>0</v>
      </c>
      <c r="N181" s="36">
        <v>0</v>
      </c>
      <c r="O181" s="34">
        <v>2.2267206477732322</v>
      </c>
    </row>
    <row r="182" spans="1:15" x14ac:dyDescent="0.3">
      <c r="A182" s="2" t="s">
        <v>51</v>
      </c>
      <c r="B182" s="9" t="s">
        <v>61</v>
      </c>
      <c r="C182" s="9" t="s">
        <v>12</v>
      </c>
      <c r="D182" s="6">
        <v>1.608526033577194</v>
      </c>
      <c r="E182" s="2">
        <v>-1.03</v>
      </c>
      <c r="F182" s="9" t="s">
        <v>4</v>
      </c>
      <c r="G182" s="2">
        <v>0.1</v>
      </c>
      <c r="H182" s="9" t="s">
        <v>20</v>
      </c>
      <c r="I182" s="2">
        <v>0.1</v>
      </c>
      <c r="J182" t="s">
        <v>37</v>
      </c>
      <c r="L182" s="35">
        <v>81.376518218623403</v>
      </c>
      <c r="M182" s="36">
        <v>0</v>
      </c>
      <c r="N182" s="36">
        <v>0.40485829959515401</v>
      </c>
      <c r="O182" s="34">
        <v>15.3603238866397</v>
      </c>
    </row>
    <row r="183" spans="1:15" x14ac:dyDescent="0.3">
      <c r="A183" s="2" t="s">
        <v>51</v>
      </c>
      <c r="B183" s="9" t="s">
        <v>61</v>
      </c>
      <c r="C183" s="9" t="s">
        <v>12</v>
      </c>
      <c r="D183" s="6">
        <v>1.608526033577194</v>
      </c>
      <c r="E183" s="2">
        <v>-0.98</v>
      </c>
      <c r="F183" s="9" t="s">
        <v>4</v>
      </c>
      <c r="G183" s="2">
        <v>0.1</v>
      </c>
      <c r="H183" s="9" t="s">
        <v>20</v>
      </c>
      <c r="I183" s="2">
        <v>0.1</v>
      </c>
      <c r="J183" t="s">
        <v>37</v>
      </c>
      <c r="K183" s="3"/>
      <c r="L183" s="35">
        <v>89.068825910931096</v>
      </c>
      <c r="M183" s="36">
        <v>0</v>
      </c>
      <c r="N183" s="36">
        <v>0.80971659919026195</v>
      </c>
      <c r="O183" s="34">
        <v>9.311740890688224</v>
      </c>
    </row>
    <row r="184" spans="1:15" x14ac:dyDescent="0.3">
      <c r="A184" s="2" t="s">
        <v>51</v>
      </c>
      <c r="B184" s="9" t="s">
        <v>61</v>
      </c>
      <c r="C184" s="9" t="s">
        <v>12</v>
      </c>
      <c r="D184" s="6">
        <v>1.608526033577194</v>
      </c>
      <c r="E184" s="2">
        <v>-0.93</v>
      </c>
      <c r="F184" s="9" t="s">
        <v>4</v>
      </c>
      <c r="G184" s="2">
        <v>0.1</v>
      </c>
      <c r="H184" s="9" t="s">
        <v>20</v>
      </c>
      <c r="I184" s="2">
        <v>0.1</v>
      </c>
      <c r="J184" t="s">
        <v>37</v>
      </c>
      <c r="K184" s="3"/>
      <c r="L184" s="35">
        <v>72.672064777327904</v>
      </c>
      <c r="M184" s="36">
        <v>0</v>
      </c>
      <c r="N184" s="36">
        <v>1.2145748987854099</v>
      </c>
      <c r="O184" s="34">
        <v>18.825910931174</v>
      </c>
    </row>
    <row r="185" spans="1:15" x14ac:dyDescent="0.3">
      <c r="A185" s="2" t="s">
        <v>51</v>
      </c>
      <c r="B185" s="9" t="s">
        <v>61</v>
      </c>
      <c r="C185" s="9" t="s">
        <v>12</v>
      </c>
      <c r="D185" s="6">
        <v>1.608526033577194</v>
      </c>
      <c r="E185" s="2">
        <v>-0.88</v>
      </c>
      <c r="F185" s="9" t="s">
        <v>4</v>
      </c>
      <c r="G185" s="2">
        <v>0.1</v>
      </c>
      <c r="H185" s="9" t="s">
        <v>20</v>
      </c>
      <c r="I185" s="2">
        <v>0.1</v>
      </c>
      <c r="J185" t="s">
        <v>37</v>
      </c>
      <c r="K185" s="3"/>
      <c r="L185" s="35">
        <v>69.230769230769198</v>
      </c>
      <c r="M185" s="36">
        <v>0</v>
      </c>
      <c r="N185" s="36">
        <v>1.6194331983805701</v>
      </c>
      <c r="O185" s="34">
        <v>18.62348178137643</v>
      </c>
    </row>
    <row r="186" spans="1:15" x14ac:dyDescent="0.3">
      <c r="A186" s="2" t="s">
        <v>51</v>
      </c>
      <c r="B186" s="9" t="s">
        <v>61</v>
      </c>
      <c r="C186" s="9" t="s">
        <v>12</v>
      </c>
      <c r="D186" s="6">
        <v>1.608526033577194</v>
      </c>
      <c r="E186" s="2">
        <v>-0.83000000000000096</v>
      </c>
      <c r="F186" s="9" t="s">
        <v>4</v>
      </c>
      <c r="G186" s="2">
        <v>0.1</v>
      </c>
      <c r="H186" s="9" t="s">
        <v>20</v>
      </c>
      <c r="I186" s="2">
        <v>0.1</v>
      </c>
      <c r="J186" t="s">
        <v>37</v>
      </c>
      <c r="K186" s="3"/>
      <c r="L186" s="35">
        <v>56.072874493927102</v>
      </c>
      <c r="M186" s="36">
        <v>0.93117408906868204</v>
      </c>
      <c r="N186" s="36">
        <v>1.82186234817812</v>
      </c>
      <c r="O186" s="34">
        <v>39.400809716599099</v>
      </c>
    </row>
    <row r="187" spans="1:15" x14ac:dyDescent="0.3">
      <c r="A187" s="2" t="s">
        <v>51</v>
      </c>
      <c r="B187" s="9" t="s">
        <v>61</v>
      </c>
      <c r="C187" s="9" t="s">
        <v>12</v>
      </c>
      <c r="D187" s="6">
        <v>1.608526033577194</v>
      </c>
      <c r="E187" s="2">
        <v>-0.78000000000000103</v>
      </c>
      <c r="F187" s="9" t="s">
        <v>4</v>
      </c>
      <c r="G187" s="2">
        <v>0.1</v>
      </c>
      <c r="H187" s="9" t="s">
        <v>20</v>
      </c>
      <c r="I187" s="2">
        <v>0.1</v>
      </c>
      <c r="J187" t="s">
        <v>37</v>
      </c>
      <c r="K187" s="3"/>
      <c r="L187" s="35">
        <v>56.882591093117398</v>
      </c>
      <c r="M187" s="36">
        <v>2.0242914979757201</v>
      </c>
      <c r="N187" s="36">
        <v>15.5870445344129</v>
      </c>
      <c r="O187" s="34">
        <v>27.73279352226718</v>
      </c>
    </row>
    <row r="188" spans="1:15" x14ac:dyDescent="0.3">
      <c r="A188" s="2" t="s">
        <v>51</v>
      </c>
      <c r="B188" s="9" t="s">
        <v>61</v>
      </c>
      <c r="C188" s="9" t="s">
        <v>12</v>
      </c>
      <c r="D188" s="6">
        <v>1.608526033577194</v>
      </c>
      <c r="E188" s="2">
        <v>-0.68000000000000205</v>
      </c>
      <c r="F188" s="9" t="s">
        <v>4</v>
      </c>
      <c r="G188" s="2">
        <v>0.1</v>
      </c>
      <c r="H188" s="9" t="s">
        <v>20</v>
      </c>
      <c r="I188" s="2">
        <v>0.1</v>
      </c>
      <c r="J188" t="s">
        <v>37</v>
      </c>
      <c r="K188" s="3"/>
      <c r="L188" s="35">
        <v>54.048582995951399</v>
      </c>
      <c r="M188" s="36">
        <v>5.2631578947368203</v>
      </c>
      <c r="N188" s="36">
        <v>19.433198380566701</v>
      </c>
      <c r="O188" s="34">
        <v>17.5870445344129</v>
      </c>
    </row>
    <row r="189" spans="1:15" x14ac:dyDescent="0.3">
      <c r="A189" s="2" t="s">
        <v>51</v>
      </c>
      <c r="B189" s="9" t="s">
        <v>61</v>
      </c>
      <c r="C189" s="9" t="s">
        <v>12</v>
      </c>
      <c r="D189" s="6">
        <v>1.4048337166199381</v>
      </c>
      <c r="E189" s="2">
        <v>-1.1299999999999999</v>
      </c>
      <c r="F189" s="9" t="s">
        <v>4</v>
      </c>
      <c r="G189" s="2">
        <v>0.1</v>
      </c>
      <c r="H189" s="9" t="s">
        <v>20</v>
      </c>
      <c r="I189" s="2">
        <v>0.1</v>
      </c>
      <c r="J189" t="s">
        <v>37</v>
      </c>
      <c r="K189" s="3"/>
      <c r="L189" s="35">
        <v>94.060712714474207</v>
      </c>
      <c r="M189" s="36">
        <v>0.131984161900568</v>
      </c>
      <c r="N189" s="36">
        <v>0.131984161900568</v>
      </c>
      <c r="O189" s="36">
        <v>1.4078310602727555</v>
      </c>
    </row>
    <row r="190" spans="1:15" x14ac:dyDescent="0.3">
      <c r="A190" s="2" t="s">
        <v>51</v>
      </c>
      <c r="B190" s="9" t="s">
        <v>61</v>
      </c>
      <c r="C190" s="9" t="s">
        <v>12</v>
      </c>
      <c r="D190" s="6">
        <v>1.4048337166199381</v>
      </c>
      <c r="E190" s="2">
        <v>-1.08</v>
      </c>
      <c r="F190" s="9" t="s">
        <v>4</v>
      </c>
      <c r="G190" s="2">
        <v>0.1</v>
      </c>
      <c r="H190" s="9" t="s">
        <v>20</v>
      </c>
      <c r="I190" s="2">
        <v>0.1</v>
      </c>
      <c r="J190" t="s">
        <v>37</v>
      </c>
      <c r="K190" s="3"/>
      <c r="L190" s="35">
        <v>58.424989001319801</v>
      </c>
      <c r="M190" s="36">
        <v>0.131984161900568</v>
      </c>
      <c r="N190" s="36">
        <v>0.79190497140343896</v>
      </c>
      <c r="O190" s="36">
        <v>31.544214694236672</v>
      </c>
    </row>
    <row r="191" spans="1:15" x14ac:dyDescent="0.3">
      <c r="A191" s="2" t="s">
        <v>51</v>
      </c>
      <c r="B191" s="9" t="s">
        <v>61</v>
      </c>
      <c r="C191" s="9" t="s">
        <v>12</v>
      </c>
      <c r="D191" s="6">
        <v>1.4048337166199381</v>
      </c>
      <c r="E191" s="2">
        <v>-1.03</v>
      </c>
      <c r="F191" s="9" t="s">
        <v>4</v>
      </c>
      <c r="G191" s="2">
        <v>0.1</v>
      </c>
      <c r="H191" s="9" t="s">
        <v>20</v>
      </c>
      <c r="I191" s="2">
        <v>0.1</v>
      </c>
      <c r="J191" t="s">
        <v>37</v>
      </c>
      <c r="K191" s="3"/>
      <c r="L191" s="35">
        <v>41.047074351077796</v>
      </c>
      <c r="M191" s="36">
        <v>0.131984161900568</v>
      </c>
      <c r="N191" s="36">
        <v>3.43158820941487</v>
      </c>
      <c r="O191" s="36">
        <v>56.363396392432897</v>
      </c>
    </row>
    <row r="192" spans="1:15" x14ac:dyDescent="0.3">
      <c r="A192" s="2" t="s">
        <v>51</v>
      </c>
      <c r="B192" s="9" t="s">
        <v>61</v>
      </c>
      <c r="C192" s="9" t="s">
        <v>12</v>
      </c>
      <c r="D192" s="6">
        <v>1.4048337166199381</v>
      </c>
      <c r="E192" s="2">
        <v>-0.98</v>
      </c>
      <c r="F192" s="9" t="s">
        <v>4</v>
      </c>
      <c r="G192" s="2">
        <v>0.1</v>
      </c>
      <c r="H192" s="9" t="s">
        <v>20</v>
      </c>
      <c r="I192" s="2">
        <v>0.1</v>
      </c>
      <c r="J192" t="s">
        <v>37</v>
      </c>
      <c r="K192" s="3"/>
      <c r="L192" s="35">
        <v>36.647602287725398</v>
      </c>
      <c r="M192" s="36">
        <v>0.79190497140343896</v>
      </c>
      <c r="N192" s="36">
        <v>4.7514298284205898</v>
      </c>
      <c r="O192" s="36">
        <v>57.004399472063298</v>
      </c>
    </row>
    <row r="193" spans="1:15" x14ac:dyDescent="0.3">
      <c r="A193" s="2" t="s">
        <v>51</v>
      </c>
      <c r="B193" s="9" t="s">
        <v>61</v>
      </c>
      <c r="C193" s="9" t="s">
        <v>12</v>
      </c>
      <c r="D193" s="6">
        <v>1.4048337166199381</v>
      </c>
      <c r="E193" s="2">
        <v>-0.93</v>
      </c>
      <c r="F193" s="9" t="s">
        <v>4</v>
      </c>
      <c r="G193" s="2">
        <v>0.1</v>
      </c>
      <c r="H193" s="9" t="s">
        <v>20</v>
      </c>
      <c r="I193" s="2">
        <v>0.1</v>
      </c>
      <c r="J193" t="s">
        <v>37</v>
      </c>
      <c r="K193" s="3"/>
      <c r="L193" s="35">
        <v>37.967443906731098</v>
      </c>
      <c r="M193" s="36">
        <v>1.67179938407391</v>
      </c>
      <c r="N193" s="36">
        <v>6.5112186537615502</v>
      </c>
      <c r="O193" s="36">
        <v>53.143422789265301</v>
      </c>
    </row>
    <row r="194" spans="1:15" x14ac:dyDescent="0.3">
      <c r="A194" s="2" t="s">
        <v>51</v>
      </c>
      <c r="B194" s="9" t="s">
        <v>61</v>
      </c>
      <c r="C194" s="9" t="s">
        <v>12</v>
      </c>
      <c r="D194" s="6">
        <v>1.4048337166199381</v>
      </c>
      <c r="E194" s="2">
        <v>-0.88</v>
      </c>
      <c r="F194" s="9" t="s">
        <v>4</v>
      </c>
      <c r="G194" s="2">
        <v>0.1</v>
      </c>
      <c r="H194" s="9" t="s">
        <v>20</v>
      </c>
      <c r="I194" s="2">
        <v>0.1</v>
      </c>
      <c r="J194" t="s">
        <v>37</v>
      </c>
      <c r="K194" s="3"/>
      <c r="L194" s="35">
        <v>46.326440827100697</v>
      </c>
      <c r="M194" s="36">
        <v>3.2116146062472599</v>
      </c>
      <c r="N194" s="36">
        <v>15.5301363836339</v>
      </c>
      <c r="O194" s="36">
        <v>33.9045314562252</v>
      </c>
    </row>
    <row r="195" spans="1:15" x14ac:dyDescent="0.3">
      <c r="A195" s="2" t="s">
        <v>51</v>
      </c>
      <c r="B195" s="9" t="s">
        <v>61</v>
      </c>
      <c r="C195" s="9" t="s">
        <v>12</v>
      </c>
      <c r="D195" s="6">
        <v>1.4048337166199381</v>
      </c>
      <c r="E195" s="2">
        <v>-0.83000000000000096</v>
      </c>
      <c r="F195" s="9" t="s">
        <v>4</v>
      </c>
      <c r="G195" s="2">
        <v>0.1</v>
      </c>
      <c r="H195" s="9" t="s">
        <v>20</v>
      </c>
      <c r="I195" s="2">
        <v>0.1</v>
      </c>
      <c r="J195" t="s">
        <v>37</v>
      </c>
      <c r="K195" s="3"/>
      <c r="L195" s="35">
        <v>67.223933128024598</v>
      </c>
      <c r="M195" s="36">
        <v>2.33172019357677</v>
      </c>
      <c r="N195" s="36">
        <v>13.5503739551253</v>
      </c>
      <c r="O195" s="36">
        <v>22.965244170699471</v>
      </c>
    </row>
    <row r="196" spans="1:15" x14ac:dyDescent="0.3">
      <c r="A196" s="2" t="s">
        <v>51</v>
      </c>
      <c r="B196" s="9" t="s">
        <v>61</v>
      </c>
      <c r="C196" s="9" t="s">
        <v>12</v>
      </c>
      <c r="D196" s="6">
        <v>1.4048337166199381</v>
      </c>
      <c r="E196" s="2">
        <v>-0.78000000000000103</v>
      </c>
      <c r="F196" s="9" t="s">
        <v>4</v>
      </c>
      <c r="G196" s="2">
        <v>0.1</v>
      </c>
      <c r="H196" s="9" t="s">
        <v>20</v>
      </c>
      <c r="I196" s="2">
        <v>0.1</v>
      </c>
      <c r="J196" t="s">
        <v>37</v>
      </c>
      <c r="K196" s="3"/>
      <c r="L196" s="35">
        <v>54.905411350637898</v>
      </c>
      <c r="M196" s="36">
        <v>6.9511658600967898</v>
      </c>
      <c r="N196" s="36">
        <v>21.909370875494901</v>
      </c>
      <c r="O196" s="36">
        <v>16.805983282006149</v>
      </c>
    </row>
    <row r="197" spans="1:15" x14ac:dyDescent="0.3">
      <c r="A197" s="2" t="s">
        <v>51</v>
      </c>
      <c r="B197" s="9" t="s">
        <v>61</v>
      </c>
      <c r="C197" s="9" t="s">
        <v>12</v>
      </c>
      <c r="D197" s="6">
        <v>1.4048337166199381</v>
      </c>
      <c r="E197" s="2">
        <v>-0.68000000000000205</v>
      </c>
      <c r="F197" s="9" t="s">
        <v>4</v>
      </c>
      <c r="G197" s="2">
        <v>0.1</v>
      </c>
      <c r="H197" s="9" t="s">
        <v>20</v>
      </c>
      <c r="I197" s="2">
        <v>0.1</v>
      </c>
      <c r="J197" t="s">
        <v>37</v>
      </c>
      <c r="K197" s="3"/>
      <c r="L197" s="35">
        <v>61.724593048834102</v>
      </c>
      <c r="M197" s="36">
        <v>13.330400351957699</v>
      </c>
      <c r="N197" s="36">
        <v>24.989001319841599</v>
      </c>
      <c r="O197" s="36">
        <v>2.9476462824461094</v>
      </c>
    </row>
    <row r="198" spans="1:15" x14ac:dyDescent="0.3">
      <c r="A198" s="2" t="s">
        <v>51</v>
      </c>
      <c r="B198" s="9" t="s">
        <v>61</v>
      </c>
      <c r="C198" s="9" t="s">
        <v>12</v>
      </c>
      <c r="D198" s="6">
        <v>1.2600713879850747</v>
      </c>
      <c r="E198" s="2">
        <v>-1.08</v>
      </c>
      <c r="F198" s="9" t="s">
        <v>4</v>
      </c>
      <c r="G198" s="2">
        <v>0.1</v>
      </c>
      <c r="H198" s="9" t="s">
        <v>20</v>
      </c>
      <c r="I198" s="2">
        <v>0.1</v>
      </c>
      <c r="J198" t="s">
        <v>37</v>
      </c>
      <c r="L198" s="35">
        <v>84.334763948497795</v>
      </c>
      <c r="M198" s="36">
        <v>0</v>
      </c>
      <c r="N198" s="34">
        <v>7.9399141630901298</v>
      </c>
      <c r="O198" s="34">
        <v>12.660944206008539</v>
      </c>
    </row>
    <row r="199" spans="1:15" x14ac:dyDescent="0.3">
      <c r="A199" s="2" t="s">
        <v>51</v>
      </c>
      <c r="B199" s="9" t="s">
        <v>61</v>
      </c>
      <c r="C199" s="9" t="s">
        <v>12</v>
      </c>
      <c r="D199" s="6">
        <v>1.2600713879850747</v>
      </c>
      <c r="E199" s="2">
        <v>-1.03</v>
      </c>
      <c r="F199" s="9" t="s">
        <v>4</v>
      </c>
      <c r="G199" s="2">
        <v>0.1</v>
      </c>
      <c r="H199" s="9" t="s">
        <v>20</v>
      </c>
      <c r="I199" s="2">
        <v>0.1</v>
      </c>
      <c r="J199" t="s">
        <v>37</v>
      </c>
      <c r="K199" s="3"/>
      <c r="L199" s="35">
        <v>46.566523605150202</v>
      </c>
      <c r="M199" s="36">
        <v>0</v>
      </c>
      <c r="N199" s="34">
        <v>2.1459227467811131</v>
      </c>
      <c r="O199" s="34">
        <v>50.4077253218883</v>
      </c>
    </row>
    <row r="200" spans="1:15" x14ac:dyDescent="0.3">
      <c r="A200" s="2" t="s">
        <v>51</v>
      </c>
      <c r="B200" s="9" t="s">
        <v>61</v>
      </c>
      <c r="C200" s="9" t="s">
        <v>12</v>
      </c>
      <c r="D200" s="6">
        <v>1.2600713879850747</v>
      </c>
      <c r="E200" s="2">
        <v>-0.98</v>
      </c>
      <c r="F200" s="9" t="s">
        <v>4</v>
      </c>
      <c r="G200" s="2">
        <v>0.1</v>
      </c>
      <c r="H200" s="9" t="s">
        <v>20</v>
      </c>
      <c r="I200" s="2">
        <v>0.1</v>
      </c>
      <c r="J200" t="s">
        <v>37</v>
      </c>
      <c r="K200" s="3"/>
      <c r="L200" s="35">
        <v>35.622317596566504</v>
      </c>
      <c r="M200" s="36">
        <v>0.42918454935623002</v>
      </c>
      <c r="N200" s="34">
        <v>4.2918454935622332</v>
      </c>
      <c r="O200" s="34">
        <v>55.922746781115798</v>
      </c>
    </row>
    <row r="201" spans="1:15" x14ac:dyDescent="0.3">
      <c r="A201" s="2" t="s">
        <v>51</v>
      </c>
      <c r="B201" s="9" t="s">
        <v>61</v>
      </c>
      <c r="C201" s="9" t="s">
        <v>12</v>
      </c>
      <c r="D201" s="6">
        <v>1.2600713879850747</v>
      </c>
      <c r="E201" s="2">
        <v>-0.93</v>
      </c>
      <c r="F201" s="9" t="s">
        <v>4</v>
      </c>
      <c r="G201" s="2">
        <v>0.1</v>
      </c>
      <c r="H201" s="9" t="s">
        <v>20</v>
      </c>
      <c r="I201" s="2">
        <v>0.1</v>
      </c>
      <c r="J201" t="s">
        <v>37</v>
      </c>
      <c r="K201" s="3"/>
      <c r="L201" s="35">
        <v>33.905579399141601</v>
      </c>
      <c r="M201" s="36">
        <v>1.5021459227467799</v>
      </c>
      <c r="N201" s="34">
        <v>7.7253218884120205</v>
      </c>
      <c r="O201" s="34">
        <v>53.9184549356223</v>
      </c>
    </row>
    <row r="202" spans="1:15" x14ac:dyDescent="0.3">
      <c r="A202" s="2" t="s">
        <v>51</v>
      </c>
      <c r="B202" s="9" t="s">
        <v>61</v>
      </c>
      <c r="C202" s="9" t="s">
        <v>12</v>
      </c>
      <c r="D202" s="6">
        <v>1.2600713879850747</v>
      </c>
      <c r="E202" s="2">
        <v>-0.88</v>
      </c>
      <c r="F202" s="9" t="s">
        <v>4</v>
      </c>
      <c r="G202" s="2">
        <v>0.1</v>
      </c>
      <c r="H202" s="9" t="s">
        <v>20</v>
      </c>
      <c r="I202" s="2">
        <v>0.1</v>
      </c>
      <c r="J202" t="s">
        <v>37</v>
      </c>
      <c r="K202" s="3"/>
      <c r="L202" s="35">
        <v>46.566523605150202</v>
      </c>
      <c r="M202" s="36">
        <v>1.7167381974248801</v>
      </c>
      <c r="N202" s="34">
        <v>6.8669527896995657</v>
      </c>
      <c r="O202" s="34">
        <v>44.982832618025697</v>
      </c>
    </row>
    <row r="203" spans="1:15" x14ac:dyDescent="0.3">
      <c r="A203" s="2" t="s">
        <v>51</v>
      </c>
      <c r="B203" s="9" t="s">
        <v>61</v>
      </c>
      <c r="C203" s="9" t="s">
        <v>12</v>
      </c>
      <c r="D203" s="6">
        <v>1.2600713879850747</v>
      </c>
      <c r="E203" s="2">
        <v>-0.78000000000000103</v>
      </c>
      <c r="F203" s="9" t="s">
        <v>4</v>
      </c>
      <c r="G203" s="2">
        <v>0.1</v>
      </c>
      <c r="H203" s="9" t="s">
        <v>20</v>
      </c>
      <c r="I203" s="2">
        <v>0.1</v>
      </c>
      <c r="J203" t="s">
        <v>37</v>
      </c>
      <c r="K203" s="3"/>
      <c r="L203" s="35">
        <v>45.2789699570815</v>
      </c>
      <c r="M203" s="36">
        <v>9.2274678111587995</v>
      </c>
      <c r="N203" s="34">
        <v>21.4592274678111</v>
      </c>
      <c r="O203" s="34">
        <v>20.450643776823998</v>
      </c>
    </row>
    <row r="204" spans="1:15" x14ac:dyDescent="0.3">
      <c r="A204" s="2" t="s">
        <v>51</v>
      </c>
      <c r="B204" s="9" t="s">
        <v>61</v>
      </c>
      <c r="C204" s="9" t="s">
        <v>12</v>
      </c>
      <c r="D204" s="6">
        <v>1.2600713879850747</v>
      </c>
      <c r="E204" s="2">
        <v>-0.68000000000000205</v>
      </c>
      <c r="F204" s="9" t="s">
        <v>4</v>
      </c>
      <c r="G204" s="2">
        <v>0.1</v>
      </c>
      <c r="H204" s="9" t="s">
        <v>20</v>
      </c>
      <c r="I204" s="2">
        <v>0.1</v>
      </c>
      <c r="J204" t="s">
        <v>37</v>
      </c>
      <c r="K204" s="3"/>
      <c r="L204" s="35">
        <v>45.708154506437701</v>
      </c>
      <c r="M204" s="36">
        <v>18.669527896995699</v>
      </c>
      <c r="N204" s="34">
        <v>21.030042918454928</v>
      </c>
      <c r="O204" s="34">
        <v>14.7210300429184</v>
      </c>
    </row>
    <row r="205" spans="1:15" x14ac:dyDescent="0.3">
      <c r="A205" s="2" t="s">
        <v>51</v>
      </c>
      <c r="B205" s="9" t="s">
        <v>61</v>
      </c>
      <c r="C205" s="9" t="s">
        <v>12</v>
      </c>
      <c r="D205" s="6">
        <v>1.3384564936046048</v>
      </c>
      <c r="E205" s="2">
        <v>-1.08</v>
      </c>
      <c r="F205" s="9" t="s">
        <v>4</v>
      </c>
      <c r="G205" s="2">
        <v>0.1</v>
      </c>
      <c r="H205" s="9" t="s">
        <v>20</v>
      </c>
      <c r="I205" s="2">
        <v>0.1</v>
      </c>
      <c r="J205" t="s">
        <v>37</v>
      </c>
      <c r="K205" s="3"/>
      <c r="L205" s="35">
        <v>86.313465783664398</v>
      </c>
      <c r="M205" s="36">
        <v>0</v>
      </c>
      <c r="N205" s="36">
        <v>0</v>
      </c>
      <c r="O205" s="34">
        <v>9.05077262693157</v>
      </c>
    </row>
    <row r="206" spans="1:15" x14ac:dyDescent="0.3">
      <c r="A206" s="2" t="s">
        <v>51</v>
      </c>
      <c r="B206" s="9" t="s">
        <v>61</v>
      </c>
      <c r="C206" s="9" t="s">
        <v>12</v>
      </c>
      <c r="D206" s="6">
        <v>1.3384564936046048</v>
      </c>
      <c r="E206" s="2">
        <v>-1.03</v>
      </c>
      <c r="F206" s="9" t="s">
        <v>4</v>
      </c>
      <c r="G206" s="2">
        <v>0.1</v>
      </c>
      <c r="H206" s="9" t="s">
        <v>20</v>
      </c>
      <c r="I206" s="2">
        <v>0.1</v>
      </c>
      <c r="J206" t="s">
        <v>37</v>
      </c>
      <c r="K206" s="3"/>
      <c r="L206" s="35">
        <v>63.576158940397299</v>
      </c>
      <c r="M206" s="36">
        <v>0</v>
      </c>
      <c r="N206" s="36">
        <v>0.88300220750552105</v>
      </c>
      <c r="O206" s="34">
        <v>32.22958057395136</v>
      </c>
    </row>
    <row r="207" spans="1:15" x14ac:dyDescent="0.3">
      <c r="A207" s="2" t="s">
        <v>51</v>
      </c>
      <c r="B207" s="9" t="s">
        <v>61</v>
      </c>
      <c r="C207" s="9" t="s">
        <v>12</v>
      </c>
      <c r="D207" s="6">
        <v>1.3384564936046048</v>
      </c>
      <c r="E207" s="2">
        <v>-0.98</v>
      </c>
      <c r="F207" s="9" t="s">
        <v>4</v>
      </c>
      <c r="G207" s="2">
        <v>0.1</v>
      </c>
      <c r="H207" s="9" t="s">
        <v>20</v>
      </c>
      <c r="I207" s="2">
        <v>0.1</v>
      </c>
      <c r="J207" t="s">
        <v>37</v>
      </c>
      <c r="K207" s="3"/>
      <c r="L207" s="35">
        <v>53.200883002207497</v>
      </c>
      <c r="M207" s="36">
        <v>0.22075055187638401</v>
      </c>
      <c r="N207" s="36">
        <v>1.1037527593819001</v>
      </c>
      <c r="O207" s="34">
        <v>41.125827814569497</v>
      </c>
    </row>
    <row r="208" spans="1:15" x14ac:dyDescent="0.3">
      <c r="A208" s="2" t="s">
        <v>51</v>
      </c>
      <c r="B208" s="9" t="s">
        <v>61</v>
      </c>
      <c r="C208" s="9" t="s">
        <v>12</v>
      </c>
      <c r="D208" s="6">
        <v>1.3384564936046048</v>
      </c>
      <c r="E208" s="2">
        <v>-0.93</v>
      </c>
      <c r="F208" s="9" t="s">
        <v>4</v>
      </c>
      <c r="G208" s="2">
        <v>0.1</v>
      </c>
      <c r="H208" s="9" t="s">
        <v>20</v>
      </c>
      <c r="I208" s="2">
        <v>0.1</v>
      </c>
      <c r="J208" t="s">
        <v>37</v>
      </c>
      <c r="L208" s="35">
        <v>39.735099337748302</v>
      </c>
      <c r="M208" s="36">
        <v>0.88300220750552105</v>
      </c>
      <c r="N208" s="36">
        <v>6.6225165562913997</v>
      </c>
      <c r="O208" s="34">
        <v>53.099337748344297</v>
      </c>
    </row>
    <row r="209" spans="1:15" x14ac:dyDescent="0.3">
      <c r="A209" s="2" t="s">
        <v>51</v>
      </c>
      <c r="B209" s="9" t="s">
        <v>61</v>
      </c>
      <c r="C209" s="9" t="s">
        <v>12</v>
      </c>
      <c r="D209" s="6">
        <v>1.3384564936046048</v>
      </c>
      <c r="E209" s="2">
        <v>-0.88</v>
      </c>
      <c r="F209" s="9" t="s">
        <v>4</v>
      </c>
      <c r="G209" s="2">
        <v>0.1</v>
      </c>
      <c r="H209" s="9" t="s">
        <v>20</v>
      </c>
      <c r="I209" s="2">
        <v>0.1</v>
      </c>
      <c r="J209" t="s">
        <v>37</v>
      </c>
      <c r="K209" s="3"/>
      <c r="L209" s="35">
        <v>43.708609271523102</v>
      </c>
      <c r="M209" s="36">
        <v>1.7660044150110401</v>
      </c>
      <c r="N209" s="36">
        <v>5.9602649006622599</v>
      </c>
      <c r="O209" s="34">
        <v>47.163355408388497</v>
      </c>
    </row>
    <row r="210" spans="1:15" x14ac:dyDescent="0.3">
      <c r="A210" s="2" t="s">
        <v>51</v>
      </c>
      <c r="B210" s="9" t="s">
        <v>61</v>
      </c>
      <c r="C210" s="9" t="s">
        <v>12</v>
      </c>
      <c r="D210" s="6">
        <v>1.3384564936046048</v>
      </c>
      <c r="E210" s="2">
        <v>-0.83000000000000096</v>
      </c>
      <c r="F210" s="9" t="s">
        <v>4</v>
      </c>
      <c r="G210" s="2">
        <v>0.1</v>
      </c>
      <c r="H210" s="9" t="s">
        <v>20</v>
      </c>
      <c r="I210" s="2">
        <v>0.1</v>
      </c>
      <c r="J210" t="s">
        <v>37</v>
      </c>
      <c r="K210" s="3"/>
      <c r="L210" s="35">
        <v>53.200883002207497</v>
      </c>
      <c r="M210" s="36">
        <v>1.7660044150110401</v>
      </c>
      <c r="N210" s="36">
        <v>9.7130242825607205</v>
      </c>
      <c r="O210" s="34">
        <v>33.995584988962442</v>
      </c>
    </row>
    <row r="211" spans="1:15" x14ac:dyDescent="0.3">
      <c r="A211" s="2" t="s">
        <v>51</v>
      </c>
      <c r="B211" s="9" t="s">
        <v>61</v>
      </c>
      <c r="C211" s="9" t="s">
        <v>12</v>
      </c>
      <c r="D211" s="6">
        <v>1.3384564936046048</v>
      </c>
      <c r="E211" s="2">
        <v>-0.78000000000000103</v>
      </c>
      <c r="F211" s="9" t="s">
        <v>4</v>
      </c>
      <c r="G211" s="2">
        <v>0.1</v>
      </c>
      <c r="H211" s="9" t="s">
        <v>20</v>
      </c>
      <c r="I211" s="2">
        <v>0.1</v>
      </c>
      <c r="J211" t="s">
        <v>37</v>
      </c>
      <c r="K211" s="3"/>
      <c r="L211" s="35">
        <v>50.772626931567302</v>
      </c>
      <c r="M211" s="36">
        <v>4.1942604856512196</v>
      </c>
      <c r="N211" s="36">
        <v>17.218543046357599</v>
      </c>
      <c r="O211" s="34">
        <v>23.399558498896219</v>
      </c>
    </row>
    <row r="212" spans="1:15" x14ac:dyDescent="0.3">
      <c r="A212" s="2" t="s">
        <v>51</v>
      </c>
      <c r="B212" s="9" t="s">
        <v>61</v>
      </c>
      <c r="C212" s="9" t="s">
        <v>12</v>
      </c>
      <c r="D212" s="6">
        <v>1.3384564936046048</v>
      </c>
      <c r="E212" s="2">
        <v>-0.68000000000000205</v>
      </c>
      <c r="F212" s="9" t="s">
        <v>4</v>
      </c>
      <c r="G212" s="2">
        <v>0.1</v>
      </c>
      <c r="H212" s="9" t="s">
        <v>20</v>
      </c>
      <c r="I212" s="2">
        <v>0.1</v>
      </c>
      <c r="J212" t="s">
        <v>37</v>
      </c>
      <c r="K212" s="3"/>
      <c r="L212" s="35">
        <v>52.0971302428256</v>
      </c>
      <c r="M212" s="36">
        <v>10.3752759381898</v>
      </c>
      <c r="N212" s="36">
        <v>17.660044150110298</v>
      </c>
      <c r="O212" s="34">
        <v>17.064017660044101</v>
      </c>
    </row>
    <row r="213" spans="1:15" x14ac:dyDescent="0.3">
      <c r="A213" s="2" t="s">
        <v>51</v>
      </c>
      <c r="B213" s="9" t="s">
        <v>61</v>
      </c>
      <c r="C213" s="9" t="s">
        <v>12</v>
      </c>
      <c r="D213" s="6">
        <v>1.3424226808222062</v>
      </c>
      <c r="E213" s="2">
        <v>-1.08</v>
      </c>
      <c r="F213" s="9" t="s">
        <v>4</v>
      </c>
      <c r="G213" s="2">
        <v>0.1</v>
      </c>
      <c r="H213" s="9" t="s">
        <v>20</v>
      </c>
      <c r="I213" s="2">
        <v>0.1</v>
      </c>
      <c r="J213" t="s">
        <v>37</v>
      </c>
      <c r="K213" s="3"/>
      <c r="L213" s="35">
        <v>105.78313253012</v>
      </c>
      <c r="M213" s="36">
        <v>0</v>
      </c>
      <c r="N213" s="36">
        <v>0</v>
      </c>
      <c r="O213" s="34">
        <v>1.927710843373508</v>
      </c>
    </row>
    <row r="214" spans="1:15" x14ac:dyDescent="0.3">
      <c r="A214" s="2" t="s">
        <v>51</v>
      </c>
      <c r="B214" s="9" t="s">
        <v>61</v>
      </c>
      <c r="C214" s="9" t="s">
        <v>12</v>
      </c>
      <c r="D214" s="6">
        <v>1.3424226808222062</v>
      </c>
      <c r="E214" s="2">
        <v>-1.03</v>
      </c>
      <c r="F214" s="9" t="s">
        <v>4</v>
      </c>
      <c r="G214" s="2">
        <v>0.1</v>
      </c>
      <c r="H214" s="9" t="s">
        <v>20</v>
      </c>
      <c r="I214" s="2">
        <v>0.1</v>
      </c>
      <c r="J214" t="s">
        <v>37</v>
      </c>
      <c r="K214" s="3"/>
      <c r="L214" s="35">
        <v>64.337349397590302</v>
      </c>
      <c r="M214" s="36">
        <v>0.48192771084337799</v>
      </c>
      <c r="N214" s="36">
        <v>0.96385542168675598</v>
      </c>
      <c r="O214" s="34">
        <v>29.879518072289137</v>
      </c>
    </row>
    <row r="215" spans="1:15" x14ac:dyDescent="0.3">
      <c r="A215" s="2" t="s">
        <v>51</v>
      </c>
      <c r="B215" s="9" t="s">
        <v>61</v>
      </c>
      <c r="C215" s="9" t="s">
        <v>12</v>
      </c>
      <c r="D215" s="6">
        <v>1.3424226808222062</v>
      </c>
      <c r="E215" s="2">
        <v>-0.98</v>
      </c>
      <c r="F215" s="9" t="s">
        <v>4</v>
      </c>
      <c r="G215" s="2">
        <v>0.1</v>
      </c>
      <c r="H215" s="9" t="s">
        <v>20</v>
      </c>
      <c r="I215" s="2">
        <v>0.1</v>
      </c>
      <c r="J215" t="s">
        <v>37</v>
      </c>
      <c r="K215" s="3"/>
      <c r="L215" s="35">
        <v>62.409638554216798</v>
      </c>
      <c r="M215" s="36">
        <v>0.48192771084337799</v>
      </c>
      <c r="N215" s="36">
        <v>3.37349397590362</v>
      </c>
      <c r="O215" s="34">
        <v>34.939759036144494</v>
      </c>
    </row>
    <row r="216" spans="1:15" x14ac:dyDescent="0.3">
      <c r="A216" s="2" t="s">
        <v>51</v>
      </c>
      <c r="B216" s="9" t="s">
        <v>61</v>
      </c>
      <c r="C216" s="9" t="s">
        <v>12</v>
      </c>
      <c r="D216" s="6">
        <v>1.3424226808222062</v>
      </c>
      <c r="E216" s="2">
        <v>-0.93</v>
      </c>
      <c r="F216" s="9" t="s">
        <v>4</v>
      </c>
      <c r="G216" s="2">
        <v>0.1</v>
      </c>
      <c r="H216" s="9" t="s">
        <v>20</v>
      </c>
      <c r="I216" s="2">
        <v>0.1</v>
      </c>
      <c r="J216" t="s">
        <v>37</v>
      </c>
      <c r="L216" s="35">
        <v>41.204819277108399</v>
      </c>
      <c r="M216" s="36">
        <v>0.722891566265077</v>
      </c>
      <c r="N216" s="36">
        <v>3.6144578313253</v>
      </c>
      <c r="O216" s="34">
        <v>50.469879518072197</v>
      </c>
    </row>
    <row r="217" spans="1:15" x14ac:dyDescent="0.3">
      <c r="A217" s="2" t="s">
        <v>51</v>
      </c>
      <c r="B217" s="9" t="s">
        <v>61</v>
      </c>
      <c r="C217" s="9" t="s">
        <v>12</v>
      </c>
      <c r="D217" s="6">
        <v>1.3424226808222062</v>
      </c>
      <c r="E217" s="2">
        <v>-0.88</v>
      </c>
      <c r="F217" s="9" t="s">
        <v>4</v>
      </c>
      <c r="G217" s="2">
        <v>0.1</v>
      </c>
      <c r="H217" s="9" t="s">
        <v>20</v>
      </c>
      <c r="I217" s="2">
        <v>0.1</v>
      </c>
      <c r="J217" t="s">
        <v>37</v>
      </c>
      <c r="L217" s="35">
        <v>50.843373493975903</v>
      </c>
      <c r="M217" s="36">
        <v>0.96385542168675598</v>
      </c>
      <c r="N217" s="36">
        <v>12.048192771084301</v>
      </c>
      <c r="O217" s="34">
        <v>34.457831325301179</v>
      </c>
    </row>
    <row r="218" spans="1:15" x14ac:dyDescent="0.3">
      <c r="A218" s="2" t="s">
        <v>51</v>
      </c>
      <c r="B218" s="9" t="s">
        <v>61</v>
      </c>
      <c r="C218" s="9" t="s">
        <v>12</v>
      </c>
      <c r="D218" s="6">
        <v>1.3424226808222062</v>
      </c>
      <c r="E218" s="2">
        <v>-0.83000000000000096</v>
      </c>
      <c r="F218" s="9" t="s">
        <v>4</v>
      </c>
      <c r="G218" s="2">
        <v>0.1</v>
      </c>
      <c r="H218" s="9" t="s">
        <v>20</v>
      </c>
      <c r="I218" s="2">
        <v>0.1</v>
      </c>
      <c r="J218" t="s">
        <v>37</v>
      </c>
      <c r="L218" s="35">
        <v>57.831325301204799</v>
      </c>
      <c r="M218" s="36">
        <v>0.96385542168675598</v>
      </c>
      <c r="N218" s="36">
        <v>7.4698795180722897</v>
      </c>
      <c r="O218" s="34">
        <v>35.903614457831331</v>
      </c>
    </row>
    <row r="219" spans="1:15" x14ac:dyDescent="0.3">
      <c r="A219" s="2" t="s">
        <v>51</v>
      </c>
      <c r="B219" s="9" t="s">
        <v>61</v>
      </c>
      <c r="C219" s="9" t="s">
        <v>12</v>
      </c>
      <c r="D219" s="6">
        <v>1.3424226808222062</v>
      </c>
      <c r="E219" s="2">
        <v>-0.78000000000000103</v>
      </c>
      <c r="F219" s="9" t="s">
        <v>4</v>
      </c>
      <c r="G219" s="2">
        <v>0.1</v>
      </c>
      <c r="H219" s="9" t="s">
        <v>20</v>
      </c>
      <c r="I219" s="2">
        <v>0.1</v>
      </c>
      <c r="J219" t="s">
        <v>37</v>
      </c>
      <c r="L219" s="35">
        <v>61.927710843373497</v>
      </c>
      <c r="M219" s="36">
        <v>2.4096385542168699</v>
      </c>
      <c r="N219" s="36">
        <v>9.1566265060241108</v>
      </c>
      <c r="O219" s="34">
        <v>30.602409638554157</v>
      </c>
    </row>
    <row r="220" spans="1:15" x14ac:dyDescent="0.3">
      <c r="A220" s="2" t="s">
        <v>51</v>
      </c>
      <c r="B220" s="9" t="s">
        <v>61</v>
      </c>
      <c r="C220" s="9" t="s">
        <v>12</v>
      </c>
      <c r="D220" s="6">
        <v>1.3424226808222062</v>
      </c>
      <c r="E220" s="2">
        <v>-0.68000000000000205</v>
      </c>
      <c r="F220" s="9" t="s">
        <v>4</v>
      </c>
      <c r="G220" s="2">
        <v>0.1</v>
      </c>
      <c r="H220" s="9" t="s">
        <v>20</v>
      </c>
      <c r="I220" s="2">
        <v>0.1</v>
      </c>
      <c r="J220" t="s">
        <v>37</v>
      </c>
      <c r="L220" s="35">
        <v>40.240963855421597</v>
      </c>
      <c r="M220" s="36">
        <v>9.8795180722891693</v>
      </c>
      <c r="N220" s="36">
        <v>23.6144578313253</v>
      </c>
      <c r="O220" s="34">
        <v>26.975903614457799</v>
      </c>
    </row>
    <row r="221" spans="1:15" x14ac:dyDescent="0.3">
      <c r="A221" s="2" t="s">
        <v>51</v>
      </c>
      <c r="B221" s="9" t="s">
        <v>61</v>
      </c>
      <c r="C221" s="9" t="s">
        <v>12</v>
      </c>
      <c r="D221" s="6">
        <v>1.5198279937757189</v>
      </c>
      <c r="E221" s="2">
        <v>-1.08</v>
      </c>
      <c r="F221" s="9" t="s">
        <v>4</v>
      </c>
      <c r="G221" s="2">
        <v>0.1</v>
      </c>
      <c r="H221" s="9" t="s">
        <v>20</v>
      </c>
      <c r="I221" s="2">
        <v>0.1</v>
      </c>
      <c r="J221" t="s">
        <v>37</v>
      </c>
      <c r="L221" s="35">
        <v>93.991416309012806</v>
      </c>
      <c r="M221" s="36">
        <v>0</v>
      </c>
      <c r="N221" s="36">
        <v>0.42918454935622002</v>
      </c>
      <c r="O221" s="34">
        <v>7.5107296137338899</v>
      </c>
    </row>
    <row r="222" spans="1:15" x14ac:dyDescent="0.3">
      <c r="A222" s="2" t="s">
        <v>51</v>
      </c>
      <c r="B222" s="9" t="s">
        <v>61</v>
      </c>
      <c r="C222" s="9" t="s">
        <v>12</v>
      </c>
      <c r="D222" s="6">
        <v>1.5198279937757189</v>
      </c>
      <c r="E222" s="2">
        <v>-1.03</v>
      </c>
      <c r="F222" s="9" t="s">
        <v>4</v>
      </c>
      <c r="G222" s="2">
        <v>0.1</v>
      </c>
      <c r="H222" s="9" t="s">
        <v>20</v>
      </c>
      <c r="I222" s="2">
        <v>0.1</v>
      </c>
      <c r="J222" t="s">
        <v>37</v>
      </c>
      <c r="L222" s="35">
        <v>77.253218884120102</v>
      </c>
      <c r="M222" s="36">
        <v>0.21459227467811001</v>
      </c>
      <c r="N222" s="36">
        <v>0.42918454935622002</v>
      </c>
      <c r="O222" s="34">
        <v>17.811158798283159</v>
      </c>
    </row>
    <row r="223" spans="1:15" x14ac:dyDescent="0.3">
      <c r="A223" s="2" t="s">
        <v>51</v>
      </c>
      <c r="B223" s="9" t="s">
        <v>61</v>
      </c>
      <c r="C223" s="9" t="s">
        <v>12</v>
      </c>
      <c r="D223" s="6">
        <v>1.5198279937757189</v>
      </c>
      <c r="E223" s="2">
        <v>-0.98</v>
      </c>
      <c r="F223" s="9" t="s">
        <v>4</v>
      </c>
      <c r="G223" s="2">
        <v>0.1</v>
      </c>
      <c r="H223" s="9" t="s">
        <v>20</v>
      </c>
      <c r="I223" s="2">
        <v>0.1</v>
      </c>
      <c r="J223" t="s">
        <v>37</v>
      </c>
      <c r="L223" s="35">
        <v>59.656652360514997</v>
      </c>
      <c r="M223" s="36">
        <v>0.42918454935622002</v>
      </c>
      <c r="N223" s="36">
        <v>1.28755364806866</v>
      </c>
      <c r="O223" s="34">
        <v>37.253218884120102</v>
      </c>
    </row>
    <row r="224" spans="1:15" x14ac:dyDescent="0.3">
      <c r="A224" s="2" t="s">
        <v>51</v>
      </c>
      <c r="B224" s="9" t="s">
        <v>61</v>
      </c>
      <c r="C224" s="9" t="s">
        <v>12</v>
      </c>
      <c r="D224" s="6">
        <v>1.5198279937757189</v>
      </c>
      <c r="E224" s="2">
        <v>-0.93</v>
      </c>
      <c r="F224" s="9" t="s">
        <v>4</v>
      </c>
      <c r="G224" s="2">
        <v>0.1</v>
      </c>
      <c r="H224" s="9" t="s">
        <v>20</v>
      </c>
      <c r="I224" s="2">
        <v>0.1</v>
      </c>
      <c r="J224" t="s">
        <v>37</v>
      </c>
      <c r="L224" s="35">
        <v>54.935622317596497</v>
      </c>
      <c r="M224" s="36">
        <v>1.28755364806866</v>
      </c>
      <c r="N224" s="36">
        <v>2.57510729613734</v>
      </c>
      <c r="O224" s="34">
        <v>39.399141630901198</v>
      </c>
    </row>
    <row r="225" spans="1:17" x14ac:dyDescent="0.3">
      <c r="A225" s="2" t="s">
        <v>51</v>
      </c>
      <c r="B225" s="9" t="s">
        <v>61</v>
      </c>
      <c r="C225" s="9" t="s">
        <v>12</v>
      </c>
      <c r="D225" s="6">
        <v>1.5198279937757189</v>
      </c>
      <c r="E225" s="2">
        <v>-0.88</v>
      </c>
      <c r="F225" s="9" t="s">
        <v>4</v>
      </c>
      <c r="G225" s="2">
        <v>0.1</v>
      </c>
      <c r="H225" s="9" t="s">
        <v>20</v>
      </c>
      <c r="I225" s="2">
        <v>0.1</v>
      </c>
      <c r="J225" t="s">
        <v>37</v>
      </c>
      <c r="L225" s="35">
        <v>46.995708154506403</v>
      </c>
      <c r="M225" s="36">
        <v>1.0729613733905501</v>
      </c>
      <c r="N225" s="36">
        <v>5.3648068669527902</v>
      </c>
      <c r="O225" s="34">
        <v>42.918454935622222</v>
      </c>
    </row>
    <row r="226" spans="1:17" x14ac:dyDescent="0.3">
      <c r="A226" s="2" t="s">
        <v>51</v>
      </c>
      <c r="B226" s="9" t="s">
        <v>61</v>
      </c>
      <c r="C226" s="9" t="s">
        <v>12</v>
      </c>
      <c r="D226" s="6">
        <v>1.5198279937757189</v>
      </c>
      <c r="E226" s="2">
        <v>-0.83000000000000096</v>
      </c>
      <c r="F226" s="9" t="s">
        <v>4</v>
      </c>
      <c r="G226" s="2">
        <v>0.1</v>
      </c>
      <c r="H226" s="9" t="s">
        <v>20</v>
      </c>
      <c r="I226" s="2">
        <v>0.1</v>
      </c>
      <c r="J226" t="s">
        <v>37</v>
      </c>
      <c r="L226" s="35">
        <v>46.781115879828299</v>
      </c>
      <c r="M226" s="36">
        <v>1.7167381974248801</v>
      </c>
      <c r="N226" s="36">
        <v>9.4420600858368999</v>
      </c>
      <c r="O226" s="34">
        <v>39.914163090128667</v>
      </c>
    </row>
    <row r="227" spans="1:17" x14ac:dyDescent="0.3">
      <c r="A227" s="2" t="s">
        <v>51</v>
      </c>
      <c r="B227" s="9" t="s">
        <v>61</v>
      </c>
      <c r="C227" s="9" t="s">
        <v>12</v>
      </c>
      <c r="D227" s="6">
        <v>1.5198279937757189</v>
      </c>
      <c r="E227" s="2">
        <v>-0.78000000000000103</v>
      </c>
      <c r="F227" s="9" t="s">
        <v>4</v>
      </c>
      <c r="G227" s="2">
        <v>0.1</v>
      </c>
      <c r="H227" s="9" t="s">
        <v>20</v>
      </c>
      <c r="I227" s="2">
        <v>0.1</v>
      </c>
      <c r="J227" t="s">
        <v>37</v>
      </c>
      <c r="L227" s="35">
        <v>52.145922746781103</v>
      </c>
      <c r="M227" s="36">
        <v>2.7896995708154502</v>
      </c>
      <c r="N227" s="36">
        <v>14.1630901287553</v>
      </c>
      <c r="O227" s="34">
        <v>26.609442060085769</v>
      </c>
    </row>
    <row r="228" spans="1:17" x14ac:dyDescent="0.3">
      <c r="A228" s="2" t="s">
        <v>51</v>
      </c>
      <c r="B228" s="9" t="s">
        <v>61</v>
      </c>
      <c r="C228" s="9" t="s">
        <v>12</v>
      </c>
      <c r="D228" s="6">
        <v>1.5198279937757189</v>
      </c>
      <c r="E228" s="2">
        <v>-0.68000000000000205</v>
      </c>
      <c r="F228" s="9" t="s">
        <v>4</v>
      </c>
      <c r="G228" s="2">
        <v>0.1</v>
      </c>
      <c r="H228" s="9" t="s">
        <v>20</v>
      </c>
      <c r="I228" s="2">
        <v>0.1</v>
      </c>
      <c r="J228" t="s">
        <v>37</v>
      </c>
      <c r="L228" s="35">
        <v>47.424892703862596</v>
      </c>
      <c r="M228" s="36">
        <v>7.5107296137338899</v>
      </c>
      <c r="N228" s="36">
        <v>24.678111587982801</v>
      </c>
      <c r="O228" s="34">
        <v>18.875536480686701</v>
      </c>
    </row>
    <row r="229" spans="1:17" x14ac:dyDescent="0.3">
      <c r="A229" s="2" t="s">
        <v>51</v>
      </c>
      <c r="B229" s="9" t="s">
        <v>61</v>
      </c>
      <c r="C229" s="9" t="s">
        <v>12</v>
      </c>
      <c r="D229" s="6">
        <v>1.5575072019056579</v>
      </c>
      <c r="E229" s="2">
        <v>-1.08</v>
      </c>
      <c r="F229" s="9" t="s">
        <v>4</v>
      </c>
      <c r="G229" s="2">
        <v>0.1</v>
      </c>
      <c r="H229" s="9" t="s">
        <v>20</v>
      </c>
      <c r="I229" s="2">
        <v>0.1</v>
      </c>
      <c r="J229" t="s">
        <v>37</v>
      </c>
      <c r="L229" s="35">
        <v>96.171171171171096</v>
      </c>
      <c r="M229" s="36">
        <v>0</v>
      </c>
      <c r="N229" s="36">
        <v>0</v>
      </c>
      <c r="O229" s="34">
        <v>2.7027027027026942</v>
      </c>
    </row>
    <row r="230" spans="1:17" x14ac:dyDescent="0.3">
      <c r="A230" s="2" t="s">
        <v>51</v>
      </c>
      <c r="B230" s="9" t="s">
        <v>61</v>
      </c>
      <c r="C230" s="9" t="s">
        <v>12</v>
      </c>
      <c r="D230" s="6">
        <v>1.5575072019056579</v>
      </c>
      <c r="E230" s="2">
        <v>-1.03</v>
      </c>
      <c r="F230" s="9" t="s">
        <v>4</v>
      </c>
      <c r="G230" s="2">
        <v>0.1</v>
      </c>
      <c r="H230" s="9" t="s">
        <v>20</v>
      </c>
      <c r="I230" s="2">
        <v>0.1</v>
      </c>
      <c r="J230" t="s">
        <v>37</v>
      </c>
      <c r="L230" s="35">
        <v>56.081081081081003</v>
      </c>
      <c r="M230" s="36">
        <v>0</v>
      </c>
      <c r="N230" s="36">
        <v>0.67567567567567899</v>
      </c>
      <c r="O230" s="34">
        <v>43.459459459459403</v>
      </c>
    </row>
    <row r="231" spans="1:17" x14ac:dyDescent="0.3">
      <c r="A231" s="2" t="s">
        <v>51</v>
      </c>
      <c r="B231" s="9" t="s">
        <v>61</v>
      </c>
      <c r="C231" s="9" t="s">
        <v>12</v>
      </c>
      <c r="D231" s="6">
        <v>1.5575072019056579</v>
      </c>
      <c r="E231" s="2">
        <v>-0.98</v>
      </c>
      <c r="F231" s="9" t="s">
        <v>4</v>
      </c>
      <c r="G231" s="2">
        <v>0.1</v>
      </c>
      <c r="H231" s="9" t="s">
        <v>20</v>
      </c>
      <c r="I231" s="2">
        <v>0.1</v>
      </c>
      <c r="J231" t="s">
        <v>37</v>
      </c>
      <c r="L231" s="35">
        <v>46.396396396396398</v>
      </c>
      <c r="M231" s="36">
        <v>0.225225225225232</v>
      </c>
      <c r="N231" s="36">
        <v>2.2522522522522501</v>
      </c>
      <c r="O231" s="34">
        <v>51.036036036036002</v>
      </c>
    </row>
    <row r="232" spans="1:17" x14ac:dyDescent="0.3">
      <c r="A232" s="2" t="s">
        <v>51</v>
      </c>
      <c r="B232" s="9" t="s">
        <v>61</v>
      </c>
      <c r="C232" s="9" t="s">
        <v>12</v>
      </c>
      <c r="D232" s="6">
        <v>1.5575072019056579</v>
      </c>
      <c r="E232" s="2">
        <v>-0.93</v>
      </c>
      <c r="F232" s="9" t="s">
        <v>4</v>
      </c>
      <c r="G232" s="2">
        <v>0.1</v>
      </c>
      <c r="H232" s="9" t="s">
        <v>20</v>
      </c>
      <c r="I232" s="2">
        <v>0.1</v>
      </c>
      <c r="J232" t="s">
        <v>37</v>
      </c>
      <c r="L232" s="35">
        <v>36.486486486486498</v>
      </c>
      <c r="M232" s="36">
        <v>1.35135135135135</v>
      </c>
      <c r="N232" s="36">
        <v>3.8288288288288199</v>
      </c>
      <c r="O232" s="34">
        <v>54.6666666666666</v>
      </c>
    </row>
    <row r="233" spans="1:17" x14ac:dyDescent="0.3">
      <c r="A233" s="2" t="s">
        <v>51</v>
      </c>
      <c r="B233" s="9" t="s">
        <v>61</v>
      </c>
      <c r="C233" s="9" t="s">
        <v>12</v>
      </c>
      <c r="D233" s="6">
        <v>1.5575072019056579</v>
      </c>
      <c r="E233" s="2">
        <v>-0.88</v>
      </c>
      <c r="F233" s="9" t="s">
        <v>4</v>
      </c>
      <c r="G233" s="2">
        <v>0.1</v>
      </c>
      <c r="H233" s="9" t="s">
        <v>20</v>
      </c>
      <c r="I233" s="2">
        <v>0.1</v>
      </c>
      <c r="J233" t="s">
        <v>37</v>
      </c>
      <c r="L233" s="35">
        <v>53.603603603603602</v>
      </c>
      <c r="M233" s="36">
        <v>0.90090090090089403</v>
      </c>
      <c r="N233" s="36">
        <v>6.0810810810810798</v>
      </c>
      <c r="O233" s="34">
        <v>37.657657657657602</v>
      </c>
    </row>
    <row r="234" spans="1:17" x14ac:dyDescent="0.3">
      <c r="A234" s="2" t="s">
        <v>51</v>
      </c>
      <c r="B234" s="9" t="s">
        <v>61</v>
      </c>
      <c r="C234" s="9" t="s">
        <v>12</v>
      </c>
      <c r="D234" s="6">
        <v>1.5575072019056579</v>
      </c>
      <c r="E234" s="2">
        <v>-0.83000000000000096</v>
      </c>
      <c r="F234" s="9" t="s">
        <v>4</v>
      </c>
      <c r="G234" s="2">
        <v>0.1</v>
      </c>
      <c r="H234" s="9" t="s">
        <v>20</v>
      </c>
      <c r="I234" s="2">
        <v>0.1</v>
      </c>
      <c r="J234" t="s">
        <v>37</v>
      </c>
      <c r="L234" s="35">
        <v>61.486486486486399</v>
      </c>
      <c r="M234" s="36">
        <v>1.12612612612612</v>
      </c>
      <c r="N234" s="36">
        <v>6.0810810810810798</v>
      </c>
      <c r="O234" s="34">
        <v>34.23423423423413</v>
      </c>
    </row>
    <row r="235" spans="1:17" x14ac:dyDescent="0.3">
      <c r="A235" s="2" t="s">
        <v>51</v>
      </c>
      <c r="B235" s="9" t="s">
        <v>61</v>
      </c>
      <c r="C235" s="9" t="s">
        <v>12</v>
      </c>
      <c r="D235" s="6">
        <v>1.5575072019056579</v>
      </c>
      <c r="E235" s="2">
        <v>-0.78000000000000103</v>
      </c>
      <c r="F235" s="9" t="s">
        <v>4</v>
      </c>
      <c r="G235" s="2">
        <v>0.1</v>
      </c>
      <c r="H235" s="9" t="s">
        <v>20</v>
      </c>
      <c r="I235" s="2">
        <v>0.1</v>
      </c>
      <c r="J235" t="s">
        <v>37</v>
      </c>
      <c r="L235" s="35">
        <v>57.207207207207198</v>
      </c>
      <c r="M235" s="36">
        <v>2.7027027027027</v>
      </c>
      <c r="N235" s="36">
        <v>9.2342342342342292</v>
      </c>
      <c r="O235" s="34">
        <v>31.5225225225225</v>
      </c>
    </row>
    <row r="236" spans="1:17" x14ac:dyDescent="0.3">
      <c r="A236" s="2" t="s">
        <v>51</v>
      </c>
      <c r="B236" s="9" t="s">
        <v>61</v>
      </c>
      <c r="C236" s="9" t="s">
        <v>12</v>
      </c>
      <c r="D236" s="6">
        <v>1.5575072019056579</v>
      </c>
      <c r="E236" s="2">
        <v>-0.68000000000000205</v>
      </c>
      <c r="F236" s="9" t="s">
        <v>4</v>
      </c>
      <c r="G236" s="2">
        <v>0.1</v>
      </c>
      <c r="H236" s="9" t="s">
        <v>20</v>
      </c>
      <c r="I236" s="2">
        <v>0.1</v>
      </c>
      <c r="J236" t="s">
        <v>37</v>
      </c>
      <c r="L236" s="35">
        <v>54.054054054053999</v>
      </c>
      <c r="M236" s="36">
        <v>2.7027027027027</v>
      </c>
      <c r="N236" s="36">
        <v>12.162162162162099</v>
      </c>
      <c r="O236" s="34">
        <v>30.4774774774774</v>
      </c>
    </row>
    <row r="237" spans="1:17" x14ac:dyDescent="0.3">
      <c r="A237" s="2" t="s">
        <v>13</v>
      </c>
      <c r="B237" s="9" t="s">
        <v>69</v>
      </c>
      <c r="C237" t="s">
        <v>7</v>
      </c>
      <c r="D237" s="6">
        <v>0.84509804001425681</v>
      </c>
      <c r="E237" s="2">
        <v>-0.95</v>
      </c>
      <c r="F237" s="9" t="s">
        <v>26</v>
      </c>
      <c r="G237" s="2">
        <v>0.1</v>
      </c>
      <c r="H237" s="9" t="s">
        <v>20</v>
      </c>
      <c r="I237" s="2">
        <v>0.1</v>
      </c>
      <c r="J237" s="9" t="s">
        <v>41</v>
      </c>
      <c r="L237" s="35">
        <v>42.710472279260699</v>
      </c>
      <c r="M237" s="36">
        <v>6.7351129363449598</v>
      </c>
      <c r="N237" s="36">
        <v>13.141683778234</v>
      </c>
      <c r="O237" s="36">
        <v>0</v>
      </c>
      <c r="Q237" s="1" t="s">
        <v>78</v>
      </c>
    </row>
    <row r="238" spans="1:17" x14ac:dyDescent="0.3">
      <c r="A238" s="2" t="s">
        <v>13</v>
      </c>
      <c r="B238" s="9" t="s">
        <v>69</v>
      </c>
      <c r="C238" t="s">
        <v>7</v>
      </c>
      <c r="D238" s="6">
        <v>0.84509804001425681</v>
      </c>
      <c r="E238" s="2">
        <v>-1.05</v>
      </c>
      <c r="F238" s="9" t="s">
        <v>26</v>
      </c>
      <c r="G238" s="2">
        <v>0.1</v>
      </c>
      <c r="H238" s="9" t="s">
        <v>20</v>
      </c>
      <c r="I238" s="2">
        <v>0.1</v>
      </c>
      <c r="J238" s="9" t="s">
        <v>41</v>
      </c>
      <c r="L238" s="35">
        <v>20.205338809034899</v>
      </c>
      <c r="M238" s="36">
        <v>3.6139630390143598</v>
      </c>
      <c r="N238" s="36">
        <v>45.667351129363396</v>
      </c>
      <c r="O238" s="36">
        <v>3.9425051334702199</v>
      </c>
    </row>
    <row r="239" spans="1:17" x14ac:dyDescent="0.3">
      <c r="A239" s="2" t="s">
        <v>13</v>
      </c>
      <c r="B239" s="9" t="s">
        <v>69</v>
      </c>
      <c r="C239" t="s">
        <v>7</v>
      </c>
      <c r="D239" s="6">
        <v>0.84509804001425681</v>
      </c>
      <c r="E239" s="2">
        <v>-1.1499999999999999</v>
      </c>
      <c r="F239" s="9" t="s">
        <v>26</v>
      </c>
      <c r="G239" s="2">
        <v>0.1</v>
      </c>
      <c r="H239" s="9" t="s">
        <v>20</v>
      </c>
      <c r="I239" s="2">
        <v>0.1</v>
      </c>
      <c r="J239" s="9" t="s">
        <v>41</v>
      </c>
      <c r="L239" s="35">
        <v>13.305954825462001</v>
      </c>
      <c r="M239" s="36">
        <v>2.1355236139630298</v>
      </c>
      <c r="N239" s="36">
        <v>64.558521560574903</v>
      </c>
      <c r="O239" s="36">
        <v>4.9281314168377799</v>
      </c>
    </row>
    <row r="240" spans="1:17" x14ac:dyDescent="0.3">
      <c r="A240" s="2" t="s">
        <v>13</v>
      </c>
      <c r="B240" s="9" t="s">
        <v>69</v>
      </c>
      <c r="C240" t="s">
        <v>7</v>
      </c>
      <c r="D240" s="6">
        <v>0.84509804001425681</v>
      </c>
      <c r="E240" s="2">
        <v>-1.25</v>
      </c>
      <c r="F240" s="9" t="s">
        <v>26</v>
      </c>
      <c r="G240" s="2">
        <v>0.1</v>
      </c>
      <c r="H240" s="9" t="s">
        <v>20</v>
      </c>
      <c r="I240" s="2">
        <v>0.1</v>
      </c>
      <c r="J240" s="9" t="s">
        <v>41</v>
      </c>
      <c r="L240" s="35">
        <v>12.3203285420944</v>
      </c>
      <c r="M240" s="36">
        <v>1.1498973305954701</v>
      </c>
      <c r="N240" s="36">
        <v>69.322381930184804</v>
      </c>
      <c r="O240" s="36">
        <v>3.2854209445585099</v>
      </c>
    </row>
    <row r="241" spans="1:17" x14ac:dyDescent="0.3">
      <c r="A241" s="2" t="s">
        <v>13</v>
      </c>
      <c r="B241" s="9" t="s">
        <v>69</v>
      </c>
      <c r="C241" t="s">
        <v>7</v>
      </c>
      <c r="D241" s="6">
        <v>0.84509804001425681</v>
      </c>
      <c r="E241" s="2">
        <v>-1.35</v>
      </c>
      <c r="F241" s="9" t="s">
        <v>26</v>
      </c>
      <c r="G241" s="2">
        <v>0.1</v>
      </c>
      <c r="H241" s="9" t="s">
        <v>20</v>
      </c>
      <c r="I241" s="2">
        <v>0.1</v>
      </c>
      <c r="J241" s="9" t="s">
        <v>41</v>
      </c>
      <c r="L241" s="35">
        <v>24.4763860369609</v>
      </c>
      <c r="M241" s="36">
        <v>0.82135523613962602</v>
      </c>
      <c r="N241" s="36">
        <v>76.386036960985606</v>
      </c>
      <c r="O241" s="36">
        <v>2.62833675564681</v>
      </c>
    </row>
    <row r="242" spans="1:17" x14ac:dyDescent="0.3">
      <c r="A242" s="2" t="s">
        <v>13</v>
      </c>
      <c r="B242" s="9" t="s">
        <v>69</v>
      </c>
      <c r="C242" t="s">
        <v>7</v>
      </c>
      <c r="D242" s="6">
        <v>0.84509804001425681</v>
      </c>
      <c r="E242" s="2">
        <v>-1.45</v>
      </c>
      <c r="F242" s="9" t="s">
        <v>26</v>
      </c>
      <c r="G242" s="2">
        <v>0.1</v>
      </c>
      <c r="H242" s="9" t="s">
        <v>20</v>
      </c>
      <c r="I242" s="2">
        <v>0.1</v>
      </c>
      <c r="J242" s="9" t="s">
        <v>41</v>
      </c>
      <c r="L242" s="35">
        <v>26.119096509240201</v>
      </c>
      <c r="M242" s="36">
        <v>0.16427104722791999</v>
      </c>
      <c r="N242" s="36">
        <v>64.394250513347004</v>
      </c>
      <c r="O242" s="36">
        <v>1.47843942505133</v>
      </c>
    </row>
    <row r="243" spans="1:17" s="18" customFormat="1" x14ac:dyDescent="0.3">
      <c r="A243" s="17" t="s">
        <v>13</v>
      </c>
      <c r="B243" s="18" t="s">
        <v>74</v>
      </c>
      <c r="C243" s="18" t="s">
        <v>12</v>
      </c>
      <c r="D243" s="6">
        <v>2.5250448070368452</v>
      </c>
      <c r="E243" s="17">
        <v>-1</v>
      </c>
      <c r="F243" s="20" t="s">
        <v>4</v>
      </c>
      <c r="G243" s="17">
        <v>0.1</v>
      </c>
      <c r="H243" s="20" t="s">
        <v>20</v>
      </c>
      <c r="I243" s="17">
        <v>0.1</v>
      </c>
      <c r="J243" t="s">
        <v>21</v>
      </c>
      <c r="L243" s="31">
        <v>37.7952755905511</v>
      </c>
      <c r="M243" s="38">
        <v>9.4488188976377998</v>
      </c>
      <c r="N243" s="38">
        <v>17.847769028871404</v>
      </c>
      <c r="O243" s="38">
        <v>34.908136482939696</v>
      </c>
      <c r="P243" s="2"/>
      <c r="Q243" t="s">
        <v>42</v>
      </c>
    </row>
    <row r="244" spans="1:17" x14ac:dyDescent="0.3">
      <c r="A244" s="17" t="s">
        <v>13</v>
      </c>
      <c r="B244" s="18" t="s">
        <v>74</v>
      </c>
      <c r="C244" s="18" t="s">
        <v>12</v>
      </c>
      <c r="D244" s="6">
        <v>2.5250448070368452</v>
      </c>
      <c r="E244" s="17">
        <v>-1.2</v>
      </c>
      <c r="F244" s="20" t="s">
        <v>4</v>
      </c>
      <c r="G244" s="17">
        <v>0.1</v>
      </c>
      <c r="H244" s="20" t="s">
        <v>20</v>
      </c>
      <c r="I244" s="17">
        <v>0.1</v>
      </c>
      <c r="J244" t="s">
        <v>21</v>
      </c>
      <c r="L244" s="31">
        <v>20.997375328083901</v>
      </c>
      <c r="M244" s="34">
        <v>1.8372703412074003</v>
      </c>
      <c r="N244" s="38">
        <v>17.585301837270297</v>
      </c>
      <c r="O244" s="38">
        <v>59.580052493438401</v>
      </c>
    </row>
    <row r="245" spans="1:17" x14ac:dyDescent="0.3">
      <c r="A245" s="17" t="s">
        <v>13</v>
      </c>
      <c r="B245" s="18" t="s">
        <v>74</v>
      </c>
      <c r="C245" s="18" t="s">
        <v>12</v>
      </c>
      <c r="D245" s="6">
        <v>2.5250448070368452</v>
      </c>
      <c r="E245" s="17">
        <v>-1.4</v>
      </c>
      <c r="F245" s="20" t="s">
        <v>4</v>
      </c>
      <c r="G245" s="17">
        <v>0.1</v>
      </c>
      <c r="H245" s="20" t="s">
        <v>20</v>
      </c>
      <c r="I245" s="17">
        <v>0.1</v>
      </c>
      <c r="J245" t="s">
        <v>21</v>
      </c>
      <c r="L245" s="31">
        <v>22.0472440944881</v>
      </c>
      <c r="M245" s="34">
        <v>1.8372703412074003</v>
      </c>
      <c r="N245" s="38">
        <v>27.559055118110201</v>
      </c>
      <c r="O245" s="38">
        <v>48.556430446194298</v>
      </c>
    </row>
    <row r="246" spans="1:17" x14ac:dyDescent="0.3">
      <c r="A246" s="17" t="s">
        <v>13</v>
      </c>
      <c r="B246" s="18" t="s">
        <v>74</v>
      </c>
      <c r="C246" s="18" t="s">
        <v>12</v>
      </c>
      <c r="D246" s="6">
        <v>2.5250448070368452</v>
      </c>
      <c r="E246" s="17">
        <v>-1.6</v>
      </c>
      <c r="F246" s="20" t="s">
        <v>4</v>
      </c>
      <c r="G246" s="17">
        <v>0.1</v>
      </c>
      <c r="H246" s="20" t="s">
        <v>20</v>
      </c>
      <c r="I246" s="17">
        <v>0.1</v>
      </c>
      <c r="J246" t="s">
        <v>21</v>
      </c>
      <c r="L246" s="31">
        <v>35.170603674540601</v>
      </c>
      <c r="M246" s="34">
        <v>2.6246719160104988</v>
      </c>
      <c r="N246" s="38">
        <v>41.994750656167994</v>
      </c>
      <c r="O246" s="38">
        <v>20.209973753280906</v>
      </c>
    </row>
    <row r="247" spans="1:17" x14ac:dyDescent="0.3">
      <c r="A247" s="2" t="s">
        <v>43</v>
      </c>
      <c r="B247" t="s">
        <v>67</v>
      </c>
      <c r="C247" t="s">
        <v>39</v>
      </c>
      <c r="D247" s="6">
        <v>0.90308998699194354</v>
      </c>
      <c r="E247" s="21">
        <v>-0.85</v>
      </c>
      <c r="F247" s="9" t="s">
        <v>4</v>
      </c>
      <c r="G247" s="2">
        <v>0.1</v>
      </c>
      <c r="H247" s="9" t="s">
        <v>20</v>
      </c>
      <c r="I247" s="2">
        <v>0.1</v>
      </c>
      <c r="J247" t="s">
        <v>37</v>
      </c>
      <c r="L247" s="39">
        <v>15.8</v>
      </c>
      <c r="M247" s="40">
        <v>16.5</v>
      </c>
      <c r="N247" s="34">
        <v>66</v>
      </c>
      <c r="O247" s="34">
        <v>0</v>
      </c>
      <c r="Q247" t="s">
        <v>66</v>
      </c>
    </row>
    <row r="248" spans="1:17" x14ac:dyDescent="0.3">
      <c r="A248" s="2" t="s">
        <v>43</v>
      </c>
      <c r="B248" t="s">
        <v>67</v>
      </c>
      <c r="C248" t="s">
        <v>39</v>
      </c>
      <c r="D248" s="6">
        <v>0.90308998699194354</v>
      </c>
      <c r="E248" s="21">
        <v>-0.9</v>
      </c>
      <c r="F248" s="9" t="s">
        <v>4</v>
      </c>
      <c r="G248" s="2">
        <v>0.1</v>
      </c>
      <c r="H248" s="9" t="s">
        <v>20</v>
      </c>
      <c r="I248" s="2">
        <v>0.1</v>
      </c>
      <c r="J248" t="s">
        <v>37</v>
      </c>
      <c r="L248" s="39">
        <v>16.8</v>
      </c>
      <c r="M248" s="40">
        <v>10.5</v>
      </c>
      <c r="N248" s="34">
        <v>61.4</v>
      </c>
      <c r="O248" s="34">
        <v>8.2000000000000099</v>
      </c>
    </row>
    <row r="249" spans="1:17" x14ac:dyDescent="0.3">
      <c r="A249" s="2" t="s">
        <v>43</v>
      </c>
      <c r="B249" t="s">
        <v>67</v>
      </c>
      <c r="C249" t="s">
        <v>39</v>
      </c>
      <c r="D249" s="6">
        <v>0.90308998699194354</v>
      </c>
      <c r="E249" s="21">
        <v>-0.95</v>
      </c>
      <c r="F249" s="9" t="s">
        <v>4</v>
      </c>
      <c r="G249" s="2">
        <v>0.1</v>
      </c>
      <c r="H249" s="9" t="s">
        <v>20</v>
      </c>
      <c r="I249" s="2">
        <v>0.1</v>
      </c>
      <c r="J249" t="s">
        <v>37</v>
      </c>
      <c r="L249" s="39">
        <v>13.8</v>
      </c>
      <c r="M249" s="40">
        <v>3.5</v>
      </c>
      <c r="N249" s="34">
        <v>31.1</v>
      </c>
      <c r="O249" s="34">
        <v>50.800000000000004</v>
      </c>
    </row>
    <row r="250" spans="1:17" x14ac:dyDescent="0.3">
      <c r="A250" s="2" t="s">
        <v>43</v>
      </c>
      <c r="B250" t="s">
        <v>67</v>
      </c>
      <c r="C250" t="s">
        <v>39</v>
      </c>
      <c r="D250" s="6">
        <v>0.90308998699194354</v>
      </c>
      <c r="E250" s="21">
        <v>-1</v>
      </c>
      <c r="F250" s="9" t="s">
        <v>4</v>
      </c>
      <c r="G250" s="2">
        <v>0.1</v>
      </c>
      <c r="H250" s="9" t="s">
        <v>20</v>
      </c>
      <c r="I250" s="2">
        <v>0.1</v>
      </c>
      <c r="J250" t="s">
        <v>37</v>
      </c>
      <c r="L250" s="39">
        <v>18.5</v>
      </c>
      <c r="M250" s="40">
        <v>1.5</v>
      </c>
      <c r="N250" s="34">
        <v>29.3</v>
      </c>
      <c r="O250" s="34">
        <v>48.5</v>
      </c>
    </row>
    <row r="251" spans="1:17" x14ac:dyDescent="0.3">
      <c r="A251" s="2" t="s">
        <v>43</v>
      </c>
      <c r="B251" t="s">
        <v>67</v>
      </c>
      <c r="C251" t="s">
        <v>39</v>
      </c>
      <c r="D251" s="6">
        <v>0.90308998699194354</v>
      </c>
      <c r="E251" s="21">
        <v>-1.05</v>
      </c>
      <c r="F251" s="9" t="s">
        <v>4</v>
      </c>
      <c r="G251" s="2">
        <v>0.1</v>
      </c>
      <c r="H251" s="9" t="s">
        <v>20</v>
      </c>
      <c r="I251" s="2">
        <v>0.1</v>
      </c>
      <c r="J251" t="s">
        <v>37</v>
      </c>
      <c r="L251" s="39">
        <v>29.8</v>
      </c>
      <c r="M251" s="40">
        <v>0.5</v>
      </c>
      <c r="N251" s="34">
        <v>19.8</v>
      </c>
      <c r="O251" s="34">
        <v>42.400000000000006</v>
      </c>
    </row>
    <row r="252" spans="1:17" x14ac:dyDescent="0.3">
      <c r="A252" s="2" t="s">
        <v>43</v>
      </c>
      <c r="B252" t="s">
        <v>67</v>
      </c>
      <c r="C252" t="s">
        <v>39</v>
      </c>
      <c r="D252" s="6">
        <v>0.90308998699194354</v>
      </c>
      <c r="E252" s="21">
        <v>-1.1000000000000001</v>
      </c>
      <c r="F252" s="9" t="s">
        <v>4</v>
      </c>
      <c r="G252" s="2">
        <v>0.1</v>
      </c>
      <c r="H252" s="9" t="s">
        <v>20</v>
      </c>
      <c r="I252" s="2">
        <v>0.1</v>
      </c>
      <c r="J252" t="s">
        <v>37</v>
      </c>
      <c r="L252" s="39">
        <v>35.5</v>
      </c>
      <c r="M252" s="40">
        <v>0</v>
      </c>
      <c r="N252" s="34">
        <v>19.399999999999999</v>
      </c>
      <c r="O252" s="34">
        <v>46.699999999999996</v>
      </c>
    </row>
    <row r="253" spans="1:17" x14ac:dyDescent="0.3">
      <c r="A253" s="2" t="s">
        <v>43</v>
      </c>
      <c r="B253" t="s">
        <v>67</v>
      </c>
      <c r="C253" t="s">
        <v>39</v>
      </c>
      <c r="D253" s="6">
        <v>0.90308998699194354</v>
      </c>
      <c r="E253" s="21">
        <v>-1.1499999999999999</v>
      </c>
      <c r="F253" s="9" t="s">
        <v>4</v>
      </c>
      <c r="G253" s="2">
        <v>0.1</v>
      </c>
      <c r="H253" s="9" t="s">
        <v>20</v>
      </c>
      <c r="I253" s="2">
        <v>0.1</v>
      </c>
      <c r="J253" t="s">
        <v>37</v>
      </c>
      <c r="L253" s="39">
        <v>41.8</v>
      </c>
      <c r="M253" s="40">
        <v>0</v>
      </c>
      <c r="N253" s="34">
        <v>6</v>
      </c>
      <c r="O253" s="34">
        <v>37.299999999999997</v>
      </c>
    </row>
    <row r="254" spans="1:17" s="18" customFormat="1" x14ac:dyDescent="0.3">
      <c r="A254" s="17" t="s">
        <v>51</v>
      </c>
      <c r="B254" s="18" t="s">
        <v>68</v>
      </c>
      <c r="D254" s="6">
        <v>2</v>
      </c>
      <c r="E254" s="23">
        <v>-0.6</v>
      </c>
      <c r="F254" s="20" t="s">
        <v>4</v>
      </c>
      <c r="G254" s="17">
        <v>0.1</v>
      </c>
      <c r="H254" s="20" t="s">
        <v>20</v>
      </c>
      <c r="I254" s="17">
        <v>0.1</v>
      </c>
      <c r="J254" s="18" t="s">
        <v>21</v>
      </c>
      <c r="L254" s="35">
        <v>36.157024793388409</v>
      </c>
      <c r="M254" s="28">
        <v>10.743801652892596</v>
      </c>
      <c r="N254" s="28">
        <v>29.752066115702402</v>
      </c>
      <c r="O254" s="28">
        <v>23.3481152993348</v>
      </c>
      <c r="P254" s="17"/>
      <c r="Q254" t="s">
        <v>44</v>
      </c>
    </row>
    <row r="255" spans="1:17" s="18" customFormat="1" x14ac:dyDescent="0.3">
      <c r="A255" s="17" t="s">
        <v>51</v>
      </c>
      <c r="B255" s="18" t="s">
        <v>68</v>
      </c>
      <c r="D255" s="6">
        <v>2</v>
      </c>
      <c r="E255" s="17">
        <v>-0.7</v>
      </c>
      <c r="F255" s="20" t="s">
        <v>4</v>
      </c>
      <c r="G255" s="17">
        <v>0.1</v>
      </c>
      <c r="H255" s="20" t="s">
        <v>20</v>
      </c>
      <c r="I255" s="17">
        <v>0.1</v>
      </c>
      <c r="J255" s="18" t="s">
        <v>21</v>
      </c>
      <c r="L255" s="35">
        <v>30.785123966942201</v>
      </c>
      <c r="M255" s="28">
        <v>8.4710743801652981</v>
      </c>
      <c r="N255" s="28">
        <v>28.5123966942148</v>
      </c>
      <c r="O255" s="28">
        <v>32.028824833702799</v>
      </c>
      <c r="P255" s="17"/>
      <c r="Q255" s="19"/>
    </row>
    <row r="256" spans="1:17" s="18" customFormat="1" x14ac:dyDescent="0.3">
      <c r="A256" s="17" t="s">
        <v>51</v>
      </c>
      <c r="B256" s="18" t="s">
        <v>68</v>
      </c>
      <c r="D256" s="6">
        <v>2</v>
      </c>
      <c r="E256" s="17">
        <v>-0.8</v>
      </c>
      <c r="F256" s="20" t="s">
        <v>4</v>
      </c>
      <c r="G256" s="17">
        <v>0.1</v>
      </c>
      <c r="H256" s="20" t="s">
        <v>20</v>
      </c>
      <c r="I256" s="17">
        <v>0.1</v>
      </c>
      <c r="J256" s="18" t="s">
        <v>21</v>
      </c>
      <c r="L256" s="35">
        <v>24.380165289256201</v>
      </c>
      <c r="M256" s="28">
        <v>5.9917355371900989</v>
      </c>
      <c r="N256" s="28">
        <v>25.206611570247901</v>
      </c>
      <c r="O256" s="28">
        <v>44.1518847006651</v>
      </c>
      <c r="P256" s="17"/>
      <c r="Q256" s="19"/>
    </row>
    <row r="257" spans="1:17" s="18" customFormat="1" x14ac:dyDescent="0.3">
      <c r="A257" s="17" t="s">
        <v>51</v>
      </c>
      <c r="B257" s="18" t="s">
        <v>68</v>
      </c>
      <c r="D257" s="6">
        <v>2</v>
      </c>
      <c r="E257" s="17">
        <v>-0.9</v>
      </c>
      <c r="F257" s="20" t="s">
        <v>4</v>
      </c>
      <c r="G257" s="17">
        <v>0.1</v>
      </c>
      <c r="H257" s="20" t="s">
        <v>20</v>
      </c>
      <c r="I257" s="17">
        <v>0.1</v>
      </c>
      <c r="J257" s="18" t="s">
        <v>21</v>
      </c>
      <c r="L257" s="35">
        <v>15.702479338842899</v>
      </c>
      <c r="M257" s="28">
        <v>4.7520661157024993</v>
      </c>
      <c r="N257" s="28">
        <v>14.876033057851201</v>
      </c>
      <c r="O257" s="28">
        <v>64.506651884700602</v>
      </c>
      <c r="P257" s="17"/>
      <c r="Q257" s="19"/>
    </row>
    <row r="258" spans="1:17" s="18" customFormat="1" x14ac:dyDescent="0.3">
      <c r="A258" s="17" t="s">
        <v>51</v>
      </c>
      <c r="B258" s="18" t="s">
        <v>68</v>
      </c>
      <c r="D258" s="6">
        <v>2</v>
      </c>
      <c r="E258" s="17">
        <v>-1</v>
      </c>
      <c r="F258" s="20" t="s">
        <v>4</v>
      </c>
      <c r="G258" s="17">
        <v>0.1</v>
      </c>
      <c r="H258" s="20" t="s">
        <v>20</v>
      </c>
      <c r="I258" s="17">
        <v>0.1</v>
      </c>
      <c r="J258" s="18" t="s">
        <v>21</v>
      </c>
      <c r="L258" s="35">
        <v>27.272727272727302</v>
      </c>
      <c r="M258" s="28">
        <v>4.1322314049586986</v>
      </c>
      <c r="N258" s="28">
        <v>16.9421487603305</v>
      </c>
      <c r="O258" s="28">
        <v>51.635254988913502</v>
      </c>
      <c r="P258" s="17"/>
      <c r="Q258" s="19"/>
    </row>
    <row r="259" spans="1:17" s="18" customFormat="1" x14ac:dyDescent="0.3">
      <c r="A259" s="17" t="s">
        <v>51</v>
      </c>
      <c r="B259" s="18" t="s">
        <v>68</v>
      </c>
      <c r="D259" s="6">
        <v>2</v>
      </c>
      <c r="E259" s="17">
        <v>-1.1000000000000001</v>
      </c>
      <c r="F259" s="20" t="s">
        <v>4</v>
      </c>
      <c r="G259" s="17">
        <v>0.1</v>
      </c>
      <c r="H259" s="20" t="s">
        <v>20</v>
      </c>
      <c r="I259" s="17">
        <v>0.1</v>
      </c>
      <c r="J259" s="18" t="s">
        <v>21</v>
      </c>
      <c r="L259" s="35">
        <v>41.942148760330497</v>
      </c>
      <c r="M259" s="28">
        <v>2.8925619834710989</v>
      </c>
      <c r="N259" s="28">
        <v>14.876033057851201</v>
      </c>
      <c r="O259" s="28">
        <v>39.961197339246098</v>
      </c>
      <c r="P259" s="17"/>
      <c r="Q259" s="19"/>
    </row>
    <row r="260" spans="1:17" s="18" customFormat="1" x14ac:dyDescent="0.3">
      <c r="A260" s="17" t="s">
        <v>51</v>
      </c>
      <c r="B260" s="18" t="s">
        <v>68</v>
      </c>
      <c r="D260" s="6">
        <v>2</v>
      </c>
      <c r="E260" s="17">
        <v>-1.2</v>
      </c>
      <c r="F260" s="20" t="s">
        <v>4</v>
      </c>
      <c r="G260" s="17">
        <v>0.1</v>
      </c>
      <c r="H260" s="20" t="s">
        <v>20</v>
      </c>
      <c r="I260" s="17">
        <v>0.1</v>
      </c>
      <c r="J260" s="18" t="s">
        <v>21</v>
      </c>
      <c r="L260" s="35">
        <v>54.338842975206703</v>
      </c>
      <c r="M260" s="28">
        <v>1.4462809917355006</v>
      </c>
      <c r="N260" s="28">
        <v>11.9834710743801</v>
      </c>
      <c r="O260" s="28">
        <v>31.879157427937901</v>
      </c>
      <c r="P260" s="17"/>
      <c r="Q260" s="19"/>
    </row>
    <row r="261" spans="1:17" x14ac:dyDescent="0.3">
      <c r="A261" s="2" t="s">
        <v>13</v>
      </c>
      <c r="B261" t="s">
        <v>35</v>
      </c>
      <c r="C261" t="s">
        <v>45</v>
      </c>
      <c r="D261" s="6">
        <v>0.95424250943932487</v>
      </c>
      <c r="E261" s="2">
        <v>-2.2000000000000002</v>
      </c>
      <c r="F261" s="9" t="s">
        <v>4</v>
      </c>
      <c r="G261" s="2">
        <v>0.1</v>
      </c>
      <c r="H261" s="9" t="s">
        <v>20</v>
      </c>
      <c r="I261" s="2">
        <v>0.1</v>
      </c>
      <c r="J261" t="s">
        <v>21</v>
      </c>
      <c r="L261" s="35">
        <v>9.7707628711010805</v>
      </c>
      <c r="M261" s="36">
        <v>3.0063885757233999</v>
      </c>
      <c r="N261" s="36">
        <v>45.095828635851099</v>
      </c>
      <c r="O261" s="36">
        <v>35.137166478767298</v>
      </c>
      <c r="P261" s="17"/>
      <c r="Q261" t="s">
        <v>48</v>
      </c>
    </row>
    <row r="262" spans="1:17" x14ac:dyDescent="0.3">
      <c r="A262" s="2" t="s">
        <v>13</v>
      </c>
      <c r="B262" t="s">
        <v>35</v>
      </c>
      <c r="C262" t="s">
        <v>45</v>
      </c>
      <c r="D262" s="6">
        <v>0.95424250943932487</v>
      </c>
      <c r="E262" s="2">
        <v>-2</v>
      </c>
      <c r="F262" s="9" t="s">
        <v>4</v>
      </c>
      <c r="G262" s="2">
        <v>0.1</v>
      </c>
      <c r="H262" s="9" t="s">
        <v>20</v>
      </c>
      <c r="I262" s="2">
        <v>0.1</v>
      </c>
      <c r="J262" t="s">
        <v>21</v>
      </c>
      <c r="L262" s="35">
        <v>20.481022172115701</v>
      </c>
      <c r="M262" s="36">
        <v>3.9458850056369701</v>
      </c>
      <c r="N262" s="36">
        <v>44.532130777902999</v>
      </c>
      <c r="O262" s="36">
        <v>29.875986471251299</v>
      </c>
      <c r="P262" s="17"/>
    </row>
    <row r="263" spans="1:17" x14ac:dyDescent="0.3">
      <c r="A263" s="2" t="s">
        <v>13</v>
      </c>
      <c r="B263" t="s">
        <v>35</v>
      </c>
      <c r="C263" t="s">
        <v>45</v>
      </c>
      <c r="D263" s="6">
        <v>0.95424250943932487</v>
      </c>
      <c r="E263" s="2">
        <v>-1.8</v>
      </c>
      <c r="F263" s="9" t="s">
        <v>4</v>
      </c>
      <c r="G263" s="2">
        <v>0.1</v>
      </c>
      <c r="H263" s="9" t="s">
        <v>20</v>
      </c>
      <c r="I263" s="2">
        <v>0.1</v>
      </c>
      <c r="J263" t="s">
        <v>21</v>
      </c>
      <c r="L263" s="35">
        <v>20.856820744081102</v>
      </c>
      <c r="M263" s="36">
        <v>10.146561443066499</v>
      </c>
      <c r="N263" s="36">
        <v>24.990605035700799</v>
      </c>
      <c r="O263" s="36">
        <v>40.022547914317897</v>
      </c>
      <c r="P263" s="17"/>
    </row>
    <row r="264" spans="1:17" x14ac:dyDescent="0.3">
      <c r="A264" s="2" t="s">
        <v>13</v>
      </c>
      <c r="B264" t="s">
        <v>35</v>
      </c>
      <c r="C264" t="s">
        <v>45</v>
      </c>
      <c r="D264" s="6">
        <v>0.95424250943932487</v>
      </c>
      <c r="E264" s="2">
        <v>-1.6</v>
      </c>
      <c r="F264" s="9" t="s">
        <v>4</v>
      </c>
      <c r="G264" s="2">
        <v>0.1</v>
      </c>
      <c r="H264" s="9" t="s">
        <v>20</v>
      </c>
      <c r="I264" s="2">
        <v>0.1</v>
      </c>
      <c r="J264" t="s">
        <v>21</v>
      </c>
      <c r="L264" s="35">
        <v>30.251785043216799</v>
      </c>
      <c r="M264" s="36">
        <v>22.5479143179255</v>
      </c>
      <c r="N264" s="36">
        <v>7.3280721533257998</v>
      </c>
      <c r="O264" s="36">
        <v>20.1052236001503</v>
      </c>
      <c r="P264" s="17"/>
    </row>
    <row r="265" spans="1:17" x14ac:dyDescent="0.3">
      <c r="A265" s="2" t="s">
        <v>13</v>
      </c>
      <c r="B265" t="s">
        <v>35</v>
      </c>
      <c r="C265" t="s">
        <v>45</v>
      </c>
      <c r="D265" s="6">
        <v>0.95424250943932487</v>
      </c>
      <c r="E265" s="2">
        <v>-1.4</v>
      </c>
      <c r="F265" s="9" t="s">
        <v>4</v>
      </c>
      <c r="G265" s="2">
        <v>0.1</v>
      </c>
      <c r="H265" s="9" t="s">
        <v>20</v>
      </c>
      <c r="I265" s="2">
        <v>0.1</v>
      </c>
      <c r="J265" t="s">
        <v>21</v>
      </c>
      <c r="L265" s="35">
        <v>50.920706501315202</v>
      </c>
      <c r="M265" s="36">
        <v>7.70387072529123</v>
      </c>
      <c r="N265" s="36">
        <v>1.8789928598271199</v>
      </c>
      <c r="O265" s="36">
        <v>0.37579857196541699</v>
      </c>
      <c r="P265" s="17"/>
    </row>
    <row r="266" spans="1:17" x14ac:dyDescent="0.3">
      <c r="A266" s="2" t="s">
        <v>13</v>
      </c>
      <c r="B266" t="s">
        <v>35</v>
      </c>
      <c r="C266" t="s">
        <v>46</v>
      </c>
      <c r="D266" s="6">
        <v>1.1139433523068367</v>
      </c>
      <c r="E266" s="2">
        <v>-2.2000000000000002</v>
      </c>
      <c r="F266" s="9" t="s">
        <v>4</v>
      </c>
      <c r="G266" s="2">
        <v>0.1</v>
      </c>
      <c r="H266" s="9" t="s">
        <v>20</v>
      </c>
      <c r="I266" s="2">
        <v>0.1</v>
      </c>
      <c r="J266" t="s">
        <v>21</v>
      </c>
      <c r="L266" s="35">
        <v>18.3333333333333</v>
      </c>
      <c r="M266" s="36">
        <v>7.5862068965517198</v>
      </c>
      <c r="N266" s="36">
        <v>30.5555555555555</v>
      </c>
      <c r="O266" s="36">
        <v>35.402298850574702</v>
      </c>
      <c r="P266" s="17"/>
    </row>
    <row r="267" spans="1:17" x14ac:dyDescent="0.3">
      <c r="A267" s="2" t="s">
        <v>13</v>
      </c>
      <c r="B267" t="s">
        <v>35</v>
      </c>
      <c r="C267" t="s">
        <v>46</v>
      </c>
      <c r="D267" s="6">
        <v>1.1139433523068367</v>
      </c>
      <c r="E267" s="2">
        <v>-2</v>
      </c>
      <c r="F267" s="9" t="s">
        <v>4</v>
      </c>
      <c r="G267" s="2">
        <v>0.1</v>
      </c>
      <c r="H267" s="9" t="s">
        <v>20</v>
      </c>
      <c r="I267" s="2">
        <v>0.1</v>
      </c>
      <c r="J267" t="s">
        <v>21</v>
      </c>
      <c r="L267" s="35">
        <v>14.5402298850574</v>
      </c>
      <c r="M267" s="36">
        <v>4.6360153256704901</v>
      </c>
      <c r="N267" s="36">
        <v>43.620689655172399</v>
      </c>
      <c r="O267" s="36">
        <v>48.467432950191501</v>
      </c>
      <c r="P267" s="17"/>
    </row>
    <row r="268" spans="1:17" x14ac:dyDescent="0.3">
      <c r="A268" s="2" t="s">
        <v>13</v>
      </c>
      <c r="B268" t="s">
        <v>35</v>
      </c>
      <c r="C268" t="s">
        <v>46</v>
      </c>
      <c r="D268" s="6">
        <v>1.1139433523068367</v>
      </c>
      <c r="E268" s="2">
        <v>-1.8</v>
      </c>
      <c r="F268" s="9" t="s">
        <v>4</v>
      </c>
      <c r="G268" s="2">
        <v>0.1</v>
      </c>
      <c r="H268" s="9" t="s">
        <v>20</v>
      </c>
      <c r="I268" s="2">
        <v>0.1</v>
      </c>
      <c r="J268" t="s">
        <v>21</v>
      </c>
      <c r="L268" s="35">
        <v>21.915708812260501</v>
      </c>
      <c r="M268" s="36">
        <v>6.5325670498084101</v>
      </c>
      <c r="N268" s="36">
        <v>8.8505747126436596</v>
      </c>
      <c r="O268" s="36">
        <v>61.1111111111111</v>
      </c>
      <c r="P268" s="17"/>
    </row>
    <row r="269" spans="1:17" x14ac:dyDescent="0.3">
      <c r="A269" s="2" t="s">
        <v>13</v>
      </c>
      <c r="B269" t="s">
        <v>35</v>
      </c>
      <c r="C269" t="s">
        <v>46</v>
      </c>
      <c r="D269" s="6">
        <v>1.1139433523068367</v>
      </c>
      <c r="E269" s="2">
        <v>-1.6</v>
      </c>
      <c r="F269" s="9" t="s">
        <v>4</v>
      </c>
      <c r="G269" s="2">
        <v>0.1</v>
      </c>
      <c r="H269" s="9" t="s">
        <v>20</v>
      </c>
      <c r="I269" s="2">
        <v>0.1</v>
      </c>
      <c r="J269" t="s">
        <v>21</v>
      </c>
      <c r="L269" s="35">
        <v>22.969348659003799</v>
      </c>
      <c r="M269" s="36">
        <v>8.2183908045976999</v>
      </c>
      <c r="N269" s="36">
        <v>1.2643678160919301</v>
      </c>
      <c r="O269" s="36">
        <v>32.452107279693401</v>
      </c>
      <c r="P269" s="17"/>
    </row>
    <row r="270" spans="1:17" x14ac:dyDescent="0.3">
      <c r="A270" s="2" t="s">
        <v>13</v>
      </c>
      <c r="B270" t="s">
        <v>35</v>
      </c>
      <c r="C270" t="s">
        <v>46</v>
      </c>
      <c r="D270" s="6">
        <v>1.1139433523068367</v>
      </c>
      <c r="E270" s="2">
        <v>-1.4</v>
      </c>
      <c r="F270" s="9" t="s">
        <v>4</v>
      </c>
      <c r="G270" s="2">
        <v>0.1</v>
      </c>
      <c r="H270" s="9" t="s">
        <v>20</v>
      </c>
      <c r="I270" s="2">
        <v>0.1</v>
      </c>
      <c r="J270" t="s">
        <v>21</v>
      </c>
      <c r="L270" s="35">
        <v>63.639846743295003</v>
      </c>
      <c r="M270" s="36">
        <v>23.180076628352399</v>
      </c>
      <c r="N270" s="36">
        <v>0</v>
      </c>
      <c r="O270" s="36">
        <v>1.2643678160919301</v>
      </c>
      <c r="P270" s="17"/>
    </row>
    <row r="271" spans="1:17" x14ac:dyDescent="0.3">
      <c r="A271" s="2" t="s">
        <v>13</v>
      </c>
      <c r="B271" t="s">
        <v>35</v>
      </c>
      <c r="C271" t="s">
        <v>47</v>
      </c>
      <c r="D271" s="6">
        <v>1.1760912590556813</v>
      </c>
      <c r="E271" s="2">
        <v>-2.2000000000000002</v>
      </c>
      <c r="F271" s="9" t="s">
        <v>4</v>
      </c>
      <c r="G271" s="2">
        <v>0.1</v>
      </c>
      <c r="H271" s="9" t="s">
        <v>20</v>
      </c>
      <c r="I271" s="2">
        <v>0.1</v>
      </c>
      <c r="J271" t="s">
        <v>21</v>
      </c>
      <c r="L271" s="35">
        <v>83.745874587458701</v>
      </c>
      <c r="M271" s="36">
        <v>12.9950495049504</v>
      </c>
      <c r="N271" s="36">
        <v>8.4570957095709591</v>
      </c>
      <c r="O271" s="36">
        <v>1.44389438943893</v>
      </c>
      <c r="P271" s="17"/>
    </row>
    <row r="272" spans="1:17" x14ac:dyDescent="0.3">
      <c r="A272" s="2" t="s">
        <v>13</v>
      </c>
      <c r="B272" t="s">
        <v>35</v>
      </c>
      <c r="C272" t="s">
        <v>47</v>
      </c>
      <c r="D272" s="6">
        <v>1.1760912590556813</v>
      </c>
      <c r="E272" s="2">
        <v>-2</v>
      </c>
      <c r="F272" s="9" t="s">
        <v>4</v>
      </c>
      <c r="G272" s="2">
        <v>0.1</v>
      </c>
      <c r="H272" s="9" t="s">
        <v>20</v>
      </c>
      <c r="I272" s="2">
        <v>0.1</v>
      </c>
      <c r="J272" t="s">
        <v>21</v>
      </c>
      <c r="L272" s="35">
        <v>73.019801980197997</v>
      </c>
      <c r="M272" s="36">
        <v>4.33168316831682</v>
      </c>
      <c r="N272" s="36">
        <v>9.2821782178217696</v>
      </c>
      <c r="O272" s="36">
        <v>4.1254125412541098</v>
      </c>
      <c r="P272" s="17"/>
    </row>
    <row r="273" spans="1:17" x14ac:dyDescent="0.3">
      <c r="A273" s="2" t="s">
        <v>13</v>
      </c>
      <c r="B273" t="s">
        <v>35</v>
      </c>
      <c r="C273" t="s">
        <v>102</v>
      </c>
      <c r="D273" s="6">
        <v>1.1760912590556813</v>
      </c>
      <c r="E273" s="2">
        <v>-1.8</v>
      </c>
      <c r="F273" s="9" t="s">
        <v>4</v>
      </c>
      <c r="G273" s="2">
        <v>0.1</v>
      </c>
      <c r="H273" s="9" t="s">
        <v>20</v>
      </c>
      <c r="I273" s="2">
        <v>0.1</v>
      </c>
      <c r="J273" t="s">
        <v>21</v>
      </c>
      <c r="L273" s="35">
        <v>35.272277227722697</v>
      </c>
      <c r="M273" s="36">
        <v>18.976897689768901</v>
      </c>
      <c r="N273" s="36">
        <v>19.801980198019699</v>
      </c>
      <c r="O273" s="36">
        <v>27.0214521452145</v>
      </c>
      <c r="P273" s="17"/>
    </row>
    <row r="274" spans="1:17" x14ac:dyDescent="0.3">
      <c r="A274" s="2" t="s">
        <v>13</v>
      </c>
      <c r="B274" t="s">
        <v>35</v>
      </c>
      <c r="C274" t="s">
        <v>47</v>
      </c>
      <c r="D274" s="6">
        <v>1.1760912590556813</v>
      </c>
      <c r="E274" s="2">
        <v>-1.6</v>
      </c>
      <c r="F274" s="9" t="s">
        <v>4</v>
      </c>
      <c r="G274" s="2">
        <v>0.1</v>
      </c>
      <c r="H274" s="9" t="s">
        <v>20</v>
      </c>
      <c r="I274" s="2">
        <v>0.1</v>
      </c>
      <c r="J274" t="s">
        <v>21</v>
      </c>
      <c r="L274" s="35">
        <v>32.384488448844799</v>
      </c>
      <c r="M274" s="36">
        <v>22.070957095709499</v>
      </c>
      <c r="N274" s="36">
        <v>1.6501650165016299</v>
      </c>
      <c r="O274" s="36">
        <v>14.2326732673267</v>
      </c>
      <c r="P274" s="17"/>
    </row>
    <row r="275" spans="1:17" x14ac:dyDescent="0.3">
      <c r="A275" s="2" t="s">
        <v>13</v>
      </c>
      <c r="B275" t="s">
        <v>35</v>
      </c>
      <c r="C275" t="s">
        <v>47</v>
      </c>
      <c r="D275" s="6">
        <v>1.1760912590556813</v>
      </c>
      <c r="E275" s="2">
        <v>-1.4</v>
      </c>
      <c r="F275" s="9" t="s">
        <v>4</v>
      </c>
      <c r="G275" s="2">
        <v>0.1</v>
      </c>
      <c r="H275" s="9" t="s">
        <v>20</v>
      </c>
      <c r="I275" s="2">
        <v>0.1</v>
      </c>
      <c r="J275" t="s">
        <v>21</v>
      </c>
      <c r="L275" s="35">
        <v>59.612211221122102</v>
      </c>
      <c r="M275" s="36">
        <v>14.2326732673267</v>
      </c>
      <c r="N275" s="36">
        <v>0</v>
      </c>
      <c r="O275" s="36">
        <v>0</v>
      </c>
      <c r="P275" s="17"/>
    </row>
    <row r="276" spans="1:17" s="48" customFormat="1" x14ac:dyDescent="0.3">
      <c r="A276" s="45" t="s">
        <v>13</v>
      </c>
      <c r="B276" s="45" t="s">
        <v>116</v>
      </c>
      <c r="C276" s="46" t="s">
        <v>12</v>
      </c>
      <c r="D276" s="6">
        <v>3.6532125137753435</v>
      </c>
      <c r="E276" s="45">
        <v>-1.0289999999999999</v>
      </c>
      <c r="F276" s="48" t="s">
        <v>117</v>
      </c>
      <c r="G276" s="45">
        <v>0.1</v>
      </c>
      <c r="H276" s="46" t="s">
        <v>20</v>
      </c>
      <c r="I276" s="45">
        <v>0.1</v>
      </c>
      <c r="J276" s="48" t="s">
        <v>37</v>
      </c>
      <c r="L276" s="52">
        <v>85.95</v>
      </c>
      <c r="M276" s="52">
        <v>0.47</v>
      </c>
      <c r="N276" s="45">
        <v>0.65</v>
      </c>
      <c r="O276" s="45">
        <v>2.17</v>
      </c>
      <c r="P276" s="45"/>
      <c r="Q276" s="48" t="s">
        <v>120</v>
      </c>
    </row>
    <row r="277" spans="1:17" s="48" customFormat="1" x14ac:dyDescent="0.3">
      <c r="A277" s="45" t="s">
        <v>13</v>
      </c>
      <c r="B277" s="45" t="s">
        <v>116</v>
      </c>
      <c r="C277" s="46" t="s">
        <v>12</v>
      </c>
      <c r="D277" s="6">
        <v>3.6532125137753435</v>
      </c>
      <c r="E277" s="45">
        <v>-1.028</v>
      </c>
      <c r="F277" s="46" t="s">
        <v>26</v>
      </c>
      <c r="G277" s="45">
        <v>0.1</v>
      </c>
      <c r="H277" s="46" t="s">
        <v>20</v>
      </c>
      <c r="I277" s="45">
        <v>0.1</v>
      </c>
      <c r="J277" s="48" t="s">
        <v>37</v>
      </c>
      <c r="L277" s="52">
        <v>66.25</v>
      </c>
      <c r="M277" s="52">
        <v>0.72</v>
      </c>
      <c r="N277" s="45">
        <v>3.1399999999999997</v>
      </c>
      <c r="O277" s="45">
        <v>7.95</v>
      </c>
      <c r="P277" s="45"/>
      <c r="Q277" s="49"/>
    </row>
    <row r="278" spans="1:17" s="48" customFormat="1" x14ac:dyDescent="0.3">
      <c r="A278" s="45" t="s">
        <v>13</v>
      </c>
      <c r="B278" s="45" t="s">
        <v>116</v>
      </c>
      <c r="C278" s="46" t="s">
        <v>12</v>
      </c>
      <c r="D278" s="6">
        <v>3.6532125137753435</v>
      </c>
      <c r="E278" s="45">
        <v>-1.0309999999999999</v>
      </c>
      <c r="F278" s="46" t="s">
        <v>4</v>
      </c>
      <c r="G278" s="45">
        <v>0.1</v>
      </c>
      <c r="H278" s="46" t="s">
        <v>20</v>
      </c>
      <c r="I278" s="45">
        <v>0.1</v>
      </c>
      <c r="J278" s="48" t="s">
        <v>37</v>
      </c>
      <c r="L278" s="52">
        <v>55.05</v>
      </c>
      <c r="M278" s="52">
        <v>1.67</v>
      </c>
      <c r="N278" s="45">
        <v>10.199999999999999</v>
      </c>
      <c r="O278" s="45">
        <v>13.83</v>
      </c>
      <c r="P278" s="45"/>
      <c r="Q278" s="49"/>
    </row>
    <row r="279" spans="1:17" s="48" customFormat="1" x14ac:dyDescent="0.3">
      <c r="A279" s="45" t="s">
        <v>13</v>
      </c>
      <c r="B279" s="45" t="s">
        <v>116</v>
      </c>
      <c r="C279" s="46" t="s">
        <v>12</v>
      </c>
      <c r="D279" s="6">
        <v>3.6532125137753435</v>
      </c>
      <c r="E279" s="45">
        <v>-1.0209999999999999</v>
      </c>
      <c r="F279" s="46" t="s">
        <v>121</v>
      </c>
      <c r="G279" s="45">
        <v>0.1</v>
      </c>
      <c r="H279" s="46" t="s">
        <v>20</v>
      </c>
      <c r="I279" s="45">
        <v>0.1</v>
      </c>
      <c r="J279" s="48" t="s">
        <v>37</v>
      </c>
      <c r="L279" s="52">
        <v>32.159999999999997</v>
      </c>
      <c r="M279" s="52">
        <v>2.25</v>
      </c>
      <c r="N279" s="45">
        <v>12.879999999999999</v>
      </c>
      <c r="O279" s="45">
        <v>38.160000000000004</v>
      </c>
      <c r="P279" s="45"/>
      <c r="Q279" s="49"/>
    </row>
    <row r="280" spans="1:17" s="48" customFormat="1" x14ac:dyDescent="0.3">
      <c r="A280" s="45" t="s">
        <v>13</v>
      </c>
      <c r="B280" s="45" t="s">
        <v>116</v>
      </c>
      <c r="C280" s="46" t="s">
        <v>12</v>
      </c>
      <c r="D280" s="6">
        <v>3.6532125137753435</v>
      </c>
      <c r="E280" s="45">
        <v>-1.0149999999999999</v>
      </c>
      <c r="F280" s="46" t="s">
        <v>85</v>
      </c>
      <c r="G280" s="45">
        <v>0.1</v>
      </c>
      <c r="H280" s="46" t="s">
        <v>20</v>
      </c>
      <c r="I280" s="45">
        <v>0.1</v>
      </c>
      <c r="J280" s="48" t="s">
        <v>37</v>
      </c>
      <c r="L280" s="52">
        <v>31.09</v>
      </c>
      <c r="M280" s="52">
        <v>0.89</v>
      </c>
      <c r="N280" s="45">
        <v>24.12</v>
      </c>
      <c r="O280" s="45">
        <v>46.7</v>
      </c>
      <c r="P280" s="45"/>
      <c r="Q280" s="49"/>
    </row>
    <row r="281" spans="1:17" x14ac:dyDescent="0.3">
      <c r="A281" s="2" t="s">
        <v>13</v>
      </c>
      <c r="B281" s="2" t="s">
        <v>49</v>
      </c>
      <c r="C281" s="9" t="s">
        <v>12</v>
      </c>
      <c r="D281" s="6">
        <v>0.6020599913279624</v>
      </c>
      <c r="E281" s="2">
        <v>-1.1399999999999999</v>
      </c>
      <c r="F281" s="9" t="s">
        <v>4</v>
      </c>
      <c r="G281" s="2">
        <v>0.1</v>
      </c>
      <c r="H281" s="9" t="s">
        <v>20</v>
      </c>
      <c r="I281" s="2">
        <v>0.1</v>
      </c>
      <c r="J281" t="s">
        <v>21</v>
      </c>
      <c r="L281" s="35">
        <v>44.021739130434703</v>
      </c>
      <c r="M281" s="36">
        <v>0.48913043478259399</v>
      </c>
      <c r="N281" s="36">
        <v>7.8260869565217002</v>
      </c>
      <c r="O281" s="36">
        <v>40.597826086956402</v>
      </c>
      <c r="P281" s="17"/>
      <c r="Q281" t="s">
        <v>70</v>
      </c>
    </row>
    <row r="282" spans="1:17" x14ac:dyDescent="0.3">
      <c r="A282" s="2" t="s">
        <v>13</v>
      </c>
      <c r="B282" s="2" t="s">
        <v>49</v>
      </c>
      <c r="C282" s="9" t="s">
        <v>12</v>
      </c>
      <c r="D282" s="6">
        <v>0.6020599913279624</v>
      </c>
      <c r="E282" s="2">
        <v>-1.04</v>
      </c>
      <c r="F282" s="9" t="s">
        <v>4</v>
      </c>
      <c r="G282" s="2">
        <v>0.1</v>
      </c>
      <c r="H282" s="9" t="s">
        <v>20</v>
      </c>
      <c r="I282" s="2">
        <v>0.1</v>
      </c>
      <c r="J282" t="s">
        <v>21</v>
      </c>
      <c r="L282" s="35">
        <v>33.994565217391198</v>
      </c>
      <c r="M282" s="36">
        <v>1.22282608695648</v>
      </c>
      <c r="N282" s="36">
        <v>22.010869565217369</v>
      </c>
      <c r="O282" s="36">
        <v>44.021739130434703</v>
      </c>
      <c r="P282" s="17"/>
    </row>
    <row r="283" spans="1:17" x14ac:dyDescent="0.3">
      <c r="A283" s="2" t="s">
        <v>13</v>
      </c>
      <c r="B283" s="2" t="s">
        <v>49</v>
      </c>
      <c r="C283" s="9" t="s">
        <v>12</v>
      </c>
      <c r="D283" s="6">
        <v>0.6020599913279624</v>
      </c>
      <c r="E283" s="2">
        <v>-0.94</v>
      </c>
      <c r="F283" s="9" t="s">
        <v>4</v>
      </c>
      <c r="G283" s="2">
        <v>0.1</v>
      </c>
      <c r="H283" s="9" t="s">
        <v>20</v>
      </c>
      <c r="I283" s="2">
        <v>0.1</v>
      </c>
      <c r="J283" t="s">
        <v>21</v>
      </c>
      <c r="L283" s="35">
        <v>33.260869565217298</v>
      </c>
      <c r="M283" s="36">
        <v>5.1358695652173596</v>
      </c>
      <c r="N283" s="36">
        <v>39.864130434782503</v>
      </c>
      <c r="O283" s="36">
        <v>4.6467391304347698</v>
      </c>
      <c r="P283" s="17"/>
    </row>
    <row r="284" spans="1:17" x14ac:dyDescent="0.3">
      <c r="A284" s="2" t="s">
        <v>13</v>
      </c>
      <c r="B284" s="2" t="s">
        <v>49</v>
      </c>
      <c r="C284" s="9" t="s">
        <v>12</v>
      </c>
      <c r="D284" s="6">
        <v>0.6020599913279624</v>
      </c>
      <c r="E284" s="2">
        <v>-0.84</v>
      </c>
      <c r="F284" s="9" t="s">
        <v>4</v>
      </c>
      <c r="G284" s="2">
        <v>0.1</v>
      </c>
      <c r="H284" s="9" t="s">
        <v>20</v>
      </c>
      <c r="I284" s="2">
        <v>0.1</v>
      </c>
      <c r="J284" t="s">
        <v>21</v>
      </c>
      <c r="L284" s="35">
        <v>47.690217391304301</v>
      </c>
      <c r="M284" s="36">
        <v>10.516304347826001</v>
      </c>
      <c r="N284" s="36">
        <v>34.239130434782403</v>
      </c>
      <c r="O284" s="36">
        <v>0</v>
      </c>
      <c r="P284" s="17"/>
    </row>
    <row r="285" spans="1:17" x14ac:dyDescent="0.3">
      <c r="A285" s="2" t="s">
        <v>13</v>
      </c>
      <c r="B285" s="2" t="s">
        <v>49</v>
      </c>
      <c r="C285" s="9" t="s">
        <v>12</v>
      </c>
      <c r="D285" s="6">
        <v>0.6020599913279624</v>
      </c>
      <c r="E285" s="2">
        <v>-0.74</v>
      </c>
      <c r="F285" s="9" t="s">
        <v>4</v>
      </c>
      <c r="G285" s="2">
        <v>0.1</v>
      </c>
      <c r="H285" s="9" t="s">
        <v>20</v>
      </c>
      <c r="I285" s="2">
        <v>0.1</v>
      </c>
      <c r="J285" t="s">
        <v>21</v>
      </c>
      <c r="L285" s="35">
        <v>56.9836956521739</v>
      </c>
      <c r="M285" s="36">
        <v>5.3804347826086598</v>
      </c>
      <c r="N285" s="36">
        <v>13.940217391304239</v>
      </c>
      <c r="O285" s="36">
        <v>0</v>
      </c>
      <c r="P285" s="17"/>
    </row>
    <row r="286" spans="1:17" x14ac:dyDescent="0.3">
      <c r="A286" s="2" t="s">
        <v>13</v>
      </c>
      <c r="B286" s="2" t="s">
        <v>49</v>
      </c>
      <c r="C286" s="9" t="s">
        <v>12</v>
      </c>
      <c r="D286" s="6">
        <v>0.6020599913279624</v>
      </c>
      <c r="E286" s="2">
        <v>-0.64</v>
      </c>
      <c r="F286" s="9" t="s">
        <v>4</v>
      </c>
      <c r="G286" s="2">
        <v>0.1</v>
      </c>
      <c r="H286" s="9" t="s">
        <v>20</v>
      </c>
      <c r="I286" s="2">
        <v>0.1</v>
      </c>
      <c r="J286" t="s">
        <v>21</v>
      </c>
      <c r="L286" s="35">
        <v>84.374999999999901</v>
      </c>
      <c r="M286" s="36">
        <v>4.6467391304347698</v>
      </c>
      <c r="N286" s="36">
        <v>17.853260869565137</v>
      </c>
      <c r="O286" s="36">
        <v>0</v>
      </c>
      <c r="P286" s="17"/>
    </row>
    <row r="287" spans="1:17" s="18" customFormat="1" x14ac:dyDescent="0.3">
      <c r="A287" s="17" t="s">
        <v>51</v>
      </c>
      <c r="B287" s="18" t="s">
        <v>32</v>
      </c>
      <c r="C287" s="20" t="s">
        <v>17</v>
      </c>
      <c r="D287" s="6">
        <v>1.930949031167523</v>
      </c>
      <c r="E287" s="24">
        <v>-0.63</v>
      </c>
      <c r="F287" s="20" t="s">
        <v>4</v>
      </c>
      <c r="G287" s="17">
        <v>0.1</v>
      </c>
      <c r="H287" s="20" t="s">
        <v>20</v>
      </c>
      <c r="I287" s="17">
        <v>0.1</v>
      </c>
      <c r="J287" s="18" t="s">
        <v>41</v>
      </c>
      <c r="L287" s="39">
        <v>38.505960000000002</v>
      </c>
      <c r="M287" s="41">
        <v>13.3688</v>
      </c>
      <c r="N287" s="38">
        <v>15.16696</v>
      </c>
      <c r="O287" s="41">
        <v>36.82985</v>
      </c>
      <c r="P287" s="17"/>
      <c r="Q287" t="s">
        <v>72</v>
      </c>
    </row>
    <row r="288" spans="1:17" s="18" customFormat="1" x14ac:dyDescent="0.3">
      <c r="A288" s="17" t="s">
        <v>51</v>
      </c>
      <c r="B288" s="18" t="s">
        <v>32</v>
      </c>
      <c r="C288" s="20" t="s">
        <v>17</v>
      </c>
      <c r="D288" s="6">
        <v>1.930949031167523</v>
      </c>
      <c r="E288" s="24">
        <v>-0.78</v>
      </c>
      <c r="F288" s="20" t="s">
        <v>4</v>
      </c>
      <c r="G288" s="17">
        <v>0.1</v>
      </c>
      <c r="H288" s="20" t="s">
        <v>20</v>
      </c>
      <c r="I288" s="17">
        <v>0.1</v>
      </c>
      <c r="J288" s="18" t="s">
        <v>41</v>
      </c>
      <c r="L288" s="39">
        <v>40.461300000000001</v>
      </c>
      <c r="M288" s="41">
        <v>4.59396</v>
      </c>
      <c r="N288" s="38">
        <v>37.904429999999998</v>
      </c>
      <c r="O288" s="41">
        <v>34.590350000000001</v>
      </c>
      <c r="P288" s="17"/>
      <c r="Q288" s="19"/>
    </row>
    <row r="289" spans="1:17" s="18" customFormat="1" x14ac:dyDescent="0.3">
      <c r="A289" s="17" t="s">
        <v>51</v>
      </c>
      <c r="B289" s="18" t="s">
        <v>32</v>
      </c>
      <c r="C289" s="20" t="s">
        <v>17</v>
      </c>
      <c r="D289" s="6">
        <v>1.930949031167523</v>
      </c>
      <c r="E289" s="24">
        <v>-0.92</v>
      </c>
      <c r="F289" s="20" t="s">
        <v>4</v>
      </c>
      <c r="G289" s="17">
        <v>0.1</v>
      </c>
      <c r="H289" s="20" t="s">
        <v>20</v>
      </c>
      <c r="I289" s="17">
        <v>0.1</v>
      </c>
      <c r="J289" s="18" t="s">
        <v>41</v>
      </c>
      <c r="L289" s="39">
        <v>44.63691</v>
      </c>
      <c r="M289" s="41">
        <v>3.1323500000000002</v>
      </c>
      <c r="N289" s="38">
        <v>19.05228</v>
      </c>
      <c r="O289" s="41">
        <v>37.105670000000003</v>
      </c>
      <c r="P289" s="17"/>
      <c r="Q289" s="19"/>
    </row>
    <row r="290" spans="1:17" s="18" customFormat="1" x14ac:dyDescent="0.3">
      <c r="A290" s="17" t="s">
        <v>51</v>
      </c>
      <c r="B290" s="18" t="s">
        <v>32</v>
      </c>
      <c r="C290" s="20" t="s">
        <v>17</v>
      </c>
      <c r="D290" s="6">
        <v>1.930949031167523</v>
      </c>
      <c r="E290" s="24">
        <v>-1.01</v>
      </c>
      <c r="F290" s="20" t="s">
        <v>4</v>
      </c>
      <c r="G290" s="17">
        <v>0.1</v>
      </c>
      <c r="H290" s="20" t="s">
        <v>20</v>
      </c>
      <c r="I290" s="17">
        <v>0.1</v>
      </c>
      <c r="J290" s="18" t="s">
        <v>41</v>
      </c>
      <c r="L290" s="39">
        <v>44.017409999999998</v>
      </c>
      <c r="M290" s="41">
        <v>2.89283</v>
      </c>
      <c r="N290" s="38">
        <v>7.9735700000000005</v>
      </c>
      <c r="O290" s="41">
        <v>43.678919999999998</v>
      </c>
      <c r="P290" s="17"/>
      <c r="Q290" s="19"/>
    </row>
    <row r="291" spans="1:17" s="18" customFormat="1" ht="14.5" thickBot="1" x14ac:dyDescent="0.35">
      <c r="A291" s="17" t="s">
        <v>51</v>
      </c>
      <c r="B291" s="18" t="s">
        <v>32</v>
      </c>
      <c r="C291" s="20" t="s">
        <v>17</v>
      </c>
      <c r="D291" s="6">
        <v>1.930949031167523</v>
      </c>
      <c r="E291" s="24">
        <v>-1.1000000000000001</v>
      </c>
      <c r="F291" s="20" t="s">
        <v>4</v>
      </c>
      <c r="G291" s="17">
        <v>0.1</v>
      </c>
      <c r="H291" s="20" t="s">
        <v>20</v>
      </c>
      <c r="I291" s="17">
        <v>0.1</v>
      </c>
      <c r="J291" s="18" t="s">
        <v>41</v>
      </c>
      <c r="L291" s="42">
        <v>61.917009999999998</v>
      </c>
      <c r="M291" s="43">
        <v>0.39500000000000002</v>
      </c>
      <c r="N291" s="38">
        <v>0.70387</v>
      </c>
      <c r="O291" s="43">
        <v>34.107880000000002</v>
      </c>
      <c r="P291" s="17"/>
      <c r="Q291" s="19"/>
    </row>
    <row r="292" spans="1:17" s="18" customFormat="1" ht="14.5" thickTop="1" x14ac:dyDescent="0.3">
      <c r="A292" s="17" t="s">
        <v>51</v>
      </c>
      <c r="B292" s="17" t="s">
        <v>50</v>
      </c>
      <c r="C292" s="20" t="s">
        <v>17</v>
      </c>
      <c r="D292" s="6">
        <v>1.9680157139936418</v>
      </c>
      <c r="E292" s="24">
        <v>-0.67</v>
      </c>
      <c r="F292" s="20" t="s">
        <v>4</v>
      </c>
      <c r="G292" s="17">
        <v>0.1</v>
      </c>
      <c r="H292" s="20" t="s">
        <v>20</v>
      </c>
      <c r="I292" s="17">
        <v>0.1</v>
      </c>
      <c r="J292" s="18" t="s">
        <v>41</v>
      </c>
      <c r="L292" s="39">
        <v>61.203499999999998</v>
      </c>
      <c r="M292" s="41">
        <v>21.755089999999999</v>
      </c>
      <c r="N292" s="38">
        <v>12.778420000000001</v>
      </c>
      <c r="O292" s="41">
        <v>1.1741200000000001</v>
      </c>
      <c r="P292" s="17"/>
      <c r="Q292" s="19"/>
    </row>
    <row r="293" spans="1:17" s="18" customFormat="1" x14ac:dyDescent="0.3">
      <c r="A293" s="17" t="s">
        <v>51</v>
      </c>
      <c r="B293" s="17" t="s">
        <v>50</v>
      </c>
      <c r="C293" s="20" t="s">
        <v>17</v>
      </c>
      <c r="D293" s="6">
        <v>1.9680157139936418</v>
      </c>
      <c r="E293" s="24">
        <v>-0.77</v>
      </c>
      <c r="F293" s="20" t="s">
        <v>4</v>
      </c>
      <c r="G293" s="17">
        <v>0.1</v>
      </c>
      <c r="H293" s="20" t="s">
        <v>20</v>
      </c>
      <c r="I293" s="17">
        <v>0.1</v>
      </c>
      <c r="J293" s="18" t="s">
        <v>41</v>
      </c>
      <c r="L293" s="39">
        <v>36.696240000000003</v>
      </c>
      <c r="M293" s="41">
        <v>9.2100399999999993</v>
      </c>
      <c r="N293" s="38">
        <v>5.8757600000000014</v>
      </c>
      <c r="O293" s="41">
        <v>41.16742</v>
      </c>
      <c r="P293" s="17"/>
      <c r="Q293" s="19"/>
    </row>
    <row r="294" spans="1:17" s="18" customFormat="1" x14ac:dyDescent="0.3">
      <c r="A294" s="17" t="s">
        <v>51</v>
      </c>
      <c r="B294" s="17" t="s">
        <v>50</v>
      </c>
      <c r="C294" s="20" t="s">
        <v>17</v>
      </c>
      <c r="D294" s="6">
        <v>1.9680157139936418</v>
      </c>
      <c r="E294" s="24">
        <v>-0.89</v>
      </c>
      <c r="F294" s="20" t="s">
        <v>4</v>
      </c>
      <c r="G294" s="17">
        <v>0.1</v>
      </c>
      <c r="H294" s="20" t="s">
        <v>20</v>
      </c>
      <c r="I294" s="17">
        <v>0.1</v>
      </c>
      <c r="J294" s="18" t="s">
        <v>41</v>
      </c>
      <c r="L294" s="39">
        <v>34.279060000000001</v>
      </c>
      <c r="M294" s="41">
        <v>8.3177299999999992</v>
      </c>
      <c r="N294" s="38">
        <v>8.93614</v>
      </c>
      <c r="O294" s="41">
        <v>44.394629999999999</v>
      </c>
      <c r="P294" s="17"/>
      <c r="Q294" s="19"/>
    </row>
    <row r="295" spans="1:17" s="18" customFormat="1" x14ac:dyDescent="0.3">
      <c r="A295" s="17" t="s">
        <v>51</v>
      </c>
      <c r="B295" s="17" t="s">
        <v>50</v>
      </c>
      <c r="C295" s="20" t="s">
        <v>17</v>
      </c>
      <c r="D295" s="6">
        <v>1.9680157139936418</v>
      </c>
      <c r="E295" s="24">
        <v>-1.01</v>
      </c>
      <c r="F295" s="20" t="s">
        <v>4</v>
      </c>
      <c r="G295" s="17">
        <v>0.1</v>
      </c>
      <c r="H295" s="20" t="s">
        <v>20</v>
      </c>
      <c r="I295" s="17">
        <v>0.1</v>
      </c>
      <c r="J295" s="18" t="s">
        <v>41</v>
      </c>
      <c r="L295" s="39">
        <v>55.940199999999997</v>
      </c>
      <c r="M295" s="41">
        <v>1.5122599999999999</v>
      </c>
      <c r="N295" s="38">
        <v>0.49901000000000018</v>
      </c>
      <c r="O295" s="41">
        <v>40.844110000000001</v>
      </c>
      <c r="P295" s="17"/>
      <c r="Q295" s="19"/>
    </row>
    <row r="296" spans="1:17" s="18" customFormat="1" ht="14.5" thickBot="1" x14ac:dyDescent="0.35">
      <c r="A296" s="17" t="s">
        <v>51</v>
      </c>
      <c r="B296" s="17" t="s">
        <v>50</v>
      </c>
      <c r="C296" s="20" t="s">
        <v>17</v>
      </c>
      <c r="D296" s="6">
        <v>1.9680157139936418</v>
      </c>
      <c r="E296" s="24">
        <v>-1.0900000000000001</v>
      </c>
      <c r="F296" s="20" t="s">
        <v>4</v>
      </c>
      <c r="G296" s="17">
        <v>0.1</v>
      </c>
      <c r="H296" s="20" t="s">
        <v>20</v>
      </c>
      <c r="I296" s="17">
        <v>0.1</v>
      </c>
      <c r="J296" s="18" t="s">
        <v>41</v>
      </c>
      <c r="L296" s="42">
        <v>74.065200000000004</v>
      </c>
      <c r="M296" s="43">
        <v>0.63783999999999996</v>
      </c>
      <c r="N296" s="38">
        <v>0</v>
      </c>
      <c r="O296" s="43">
        <v>26.355270000000001</v>
      </c>
      <c r="P296" s="17"/>
      <c r="Q296" s="19"/>
    </row>
    <row r="297" spans="1:17" s="18" customFormat="1" ht="14.5" thickTop="1" x14ac:dyDescent="0.3">
      <c r="A297" s="17" t="s">
        <v>13</v>
      </c>
      <c r="B297" s="17" t="s">
        <v>50</v>
      </c>
      <c r="C297" s="20" t="s">
        <v>17</v>
      </c>
      <c r="D297" s="6">
        <v>1.8450980400142569</v>
      </c>
      <c r="E297" s="24">
        <v>-0.69</v>
      </c>
      <c r="F297" s="20" t="s">
        <v>4</v>
      </c>
      <c r="G297" s="17">
        <v>0.1</v>
      </c>
      <c r="H297" s="20" t="s">
        <v>20</v>
      </c>
      <c r="I297" s="17">
        <v>0.1</v>
      </c>
      <c r="J297" s="18" t="s">
        <v>41</v>
      </c>
      <c r="L297" s="39">
        <v>62.835590000000003</v>
      </c>
      <c r="M297" s="41">
        <v>15.42746</v>
      </c>
      <c r="N297" s="38">
        <v>13.1083</v>
      </c>
      <c r="O297" s="41">
        <v>0.70813000000000004</v>
      </c>
      <c r="P297" s="17"/>
      <c r="Q297" s="19"/>
    </row>
    <row r="298" spans="1:17" s="18" customFormat="1" x14ac:dyDescent="0.3">
      <c r="A298" s="17" t="s">
        <v>13</v>
      </c>
      <c r="B298" s="17" t="s">
        <v>50</v>
      </c>
      <c r="C298" s="20" t="s">
        <v>17</v>
      </c>
      <c r="D298" s="6">
        <v>1.8450980400142569</v>
      </c>
      <c r="E298" s="24">
        <v>-0.81</v>
      </c>
      <c r="F298" s="20" t="s">
        <v>4</v>
      </c>
      <c r="G298" s="17">
        <v>0.1</v>
      </c>
      <c r="H298" s="20" t="s">
        <v>20</v>
      </c>
      <c r="I298" s="17">
        <v>0.1</v>
      </c>
      <c r="J298" s="18" t="s">
        <v>41</v>
      </c>
      <c r="L298" s="39">
        <v>32.515990000000002</v>
      </c>
      <c r="M298" s="41">
        <v>22.9224</v>
      </c>
      <c r="N298" s="38">
        <v>19.575990000000001</v>
      </c>
      <c r="O298" s="41">
        <v>22.97109</v>
      </c>
      <c r="P298" s="17"/>
      <c r="Q298" s="19"/>
    </row>
    <row r="299" spans="1:17" s="18" customFormat="1" x14ac:dyDescent="0.3">
      <c r="A299" s="17" t="s">
        <v>13</v>
      </c>
      <c r="B299" s="17" t="s">
        <v>50</v>
      </c>
      <c r="C299" s="20" t="s">
        <v>17</v>
      </c>
      <c r="D299" s="6">
        <v>1.8450980400142569</v>
      </c>
      <c r="E299" s="24">
        <v>-0.94</v>
      </c>
      <c r="F299" s="20" t="s">
        <v>4</v>
      </c>
      <c r="G299" s="17">
        <v>0.1</v>
      </c>
      <c r="H299" s="20" t="s">
        <v>20</v>
      </c>
      <c r="I299" s="17">
        <v>0.1</v>
      </c>
      <c r="J299" s="18" t="s">
        <v>41</v>
      </c>
      <c r="L299" s="39">
        <v>33.897320000000001</v>
      </c>
      <c r="M299" s="41">
        <v>9.5903700000000001</v>
      </c>
      <c r="N299" s="38">
        <v>12.594259999999998</v>
      </c>
      <c r="O299" s="41">
        <v>38.111539999999998</v>
      </c>
      <c r="P299" s="17"/>
      <c r="Q299" s="19"/>
    </row>
    <row r="300" spans="1:17" s="18" customFormat="1" x14ac:dyDescent="0.3">
      <c r="A300" s="17" t="s">
        <v>13</v>
      </c>
      <c r="B300" s="17" t="s">
        <v>50</v>
      </c>
      <c r="C300" s="20" t="s">
        <v>17</v>
      </c>
      <c r="D300" s="6">
        <v>1.8450980400142569</v>
      </c>
      <c r="E300" s="24">
        <v>-1.04</v>
      </c>
      <c r="F300" s="20" t="s">
        <v>4</v>
      </c>
      <c r="G300" s="17">
        <v>0.1</v>
      </c>
      <c r="H300" s="20" t="s">
        <v>20</v>
      </c>
      <c r="I300" s="17">
        <v>0.1</v>
      </c>
      <c r="J300" s="18" t="s">
        <v>41</v>
      </c>
      <c r="L300" s="39">
        <v>39.23169</v>
      </c>
      <c r="M300" s="41">
        <v>1.8992100000000001</v>
      </c>
      <c r="N300" s="38">
        <v>8.9671900000000004</v>
      </c>
      <c r="O300" s="41">
        <v>43.159880000000001</v>
      </c>
      <c r="P300" s="17"/>
      <c r="Q300" s="19"/>
    </row>
    <row r="301" spans="1:17" s="18" customFormat="1" ht="14.5" thickBot="1" x14ac:dyDescent="0.35">
      <c r="A301" s="17" t="s">
        <v>13</v>
      </c>
      <c r="B301" s="17" t="s">
        <v>50</v>
      </c>
      <c r="C301" s="20" t="s">
        <v>17</v>
      </c>
      <c r="D301" s="6">
        <v>1.8450980400142569</v>
      </c>
      <c r="E301" s="24">
        <v>-1.1200000000000001</v>
      </c>
      <c r="F301" s="20" t="s">
        <v>4</v>
      </c>
      <c r="G301" s="17">
        <v>0.1</v>
      </c>
      <c r="H301" s="20" t="s">
        <v>20</v>
      </c>
      <c r="I301" s="17">
        <v>0.1</v>
      </c>
      <c r="J301" s="18" t="s">
        <v>41</v>
      </c>
      <c r="L301" s="42">
        <v>68.219009999999997</v>
      </c>
      <c r="M301" s="43">
        <v>0.44042999999999999</v>
      </c>
      <c r="N301" s="38">
        <v>0.65844000000000003</v>
      </c>
      <c r="O301" s="43">
        <v>27.747540000000001</v>
      </c>
      <c r="P301" s="17"/>
      <c r="Q301" s="19"/>
    </row>
    <row r="302" spans="1:17" ht="16.5" thickTop="1" x14ac:dyDescent="0.4">
      <c r="A302" t="s">
        <v>51</v>
      </c>
      <c r="B302" s="2" t="s">
        <v>61</v>
      </c>
      <c r="C302" s="9" t="s">
        <v>12</v>
      </c>
      <c r="D302" s="6">
        <v>1</v>
      </c>
      <c r="E302" s="2">
        <v>-0.72</v>
      </c>
      <c r="F302" s="9" t="s">
        <v>4</v>
      </c>
      <c r="G302" s="2">
        <v>0.1</v>
      </c>
      <c r="H302" s="9" t="s">
        <v>20</v>
      </c>
      <c r="I302" s="2">
        <v>0.1</v>
      </c>
      <c r="J302" t="s">
        <v>21</v>
      </c>
      <c r="L302" s="35">
        <v>73.973509933774807</v>
      </c>
      <c r="M302" s="36">
        <v>5.3213367609254396</v>
      </c>
      <c r="N302" s="36">
        <v>0.46153846153845601</v>
      </c>
      <c r="O302" s="36">
        <v>2.0810810810810798</v>
      </c>
      <c r="P302" s="17"/>
      <c r="Q302" t="s">
        <v>71</v>
      </c>
    </row>
    <row r="303" spans="1:17" x14ac:dyDescent="0.3">
      <c r="A303" t="s">
        <v>51</v>
      </c>
      <c r="B303" s="2" t="s">
        <v>61</v>
      </c>
      <c r="C303" s="9" t="s">
        <v>12</v>
      </c>
      <c r="D303" s="6">
        <v>1</v>
      </c>
      <c r="E303" s="2">
        <v>-0.87</v>
      </c>
      <c r="F303" s="9" t="s">
        <v>4</v>
      </c>
      <c r="G303" s="2">
        <v>0.1</v>
      </c>
      <c r="H303" s="9" t="s">
        <v>20</v>
      </c>
      <c r="I303" s="2">
        <v>0.1</v>
      </c>
      <c r="J303" t="s">
        <v>21</v>
      </c>
      <c r="L303" s="35">
        <v>35.2317880794701</v>
      </c>
      <c r="M303" s="36">
        <v>7.8663239074550102</v>
      </c>
      <c r="N303" s="36">
        <v>0.46153846153845601</v>
      </c>
      <c r="O303" s="36">
        <v>30.459459459459399</v>
      </c>
      <c r="P303" s="17"/>
    </row>
    <row r="304" spans="1:17" x14ac:dyDescent="0.3">
      <c r="A304" t="s">
        <v>51</v>
      </c>
      <c r="B304" s="2" t="s">
        <v>61</v>
      </c>
      <c r="C304" s="9" t="s">
        <v>12</v>
      </c>
      <c r="D304" s="6">
        <v>1</v>
      </c>
      <c r="E304" s="2">
        <v>-0.9</v>
      </c>
      <c r="F304" s="9" t="s">
        <v>4</v>
      </c>
      <c r="G304" s="2">
        <v>0.1</v>
      </c>
      <c r="H304" s="9" t="s">
        <v>20</v>
      </c>
      <c r="I304" s="2">
        <v>0.1</v>
      </c>
      <c r="J304" t="s">
        <v>21</v>
      </c>
      <c r="L304" s="35">
        <v>37.549668874172099</v>
      </c>
      <c r="M304" s="36">
        <v>4.1645244215938204</v>
      </c>
      <c r="N304" s="36">
        <v>3.5384615384615401</v>
      </c>
      <c r="O304" s="36">
        <v>36.702702702702602</v>
      </c>
      <c r="P304" s="17"/>
    </row>
    <row r="305" spans="1:17" x14ac:dyDescent="0.3">
      <c r="A305" t="s">
        <v>51</v>
      </c>
      <c r="B305" s="2" t="s">
        <v>61</v>
      </c>
      <c r="C305" s="9" t="s">
        <v>12</v>
      </c>
      <c r="D305" s="6">
        <v>1</v>
      </c>
      <c r="E305" s="2">
        <v>-1.1000000000000001</v>
      </c>
      <c r="F305" s="9" t="s">
        <v>4</v>
      </c>
      <c r="G305" s="2">
        <v>0.1</v>
      </c>
      <c r="H305" s="9" t="s">
        <v>20</v>
      </c>
      <c r="I305" s="2">
        <v>0.1</v>
      </c>
      <c r="J305" t="s">
        <v>58</v>
      </c>
      <c r="L305" s="35">
        <v>28.112582781456901</v>
      </c>
      <c r="M305" s="36">
        <v>0.87917737789202899</v>
      </c>
      <c r="N305" s="36">
        <v>4.7692307692307603</v>
      </c>
      <c r="O305" s="36">
        <v>60.540540540540498</v>
      </c>
      <c r="P305" s="17"/>
    </row>
    <row r="306" spans="1:17" x14ac:dyDescent="0.3">
      <c r="A306" t="s">
        <v>51</v>
      </c>
      <c r="B306" s="2" t="s">
        <v>61</v>
      </c>
      <c r="C306" s="9" t="s">
        <v>12</v>
      </c>
      <c r="D306" s="6">
        <v>1</v>
      </c>
      <c r="E306" s="2">
        <v>-1.05</v>
      </c>
      <c r="F306" s="9" t="s">
        <v>4</v>
      </c>
      <c r="G306" s="2">
        <v>0.1</v>
      </c>
      <c r="H306" s="9" t="s">
        <v>20</v>
      </c>
      <c r="I306" s="2">
        <v>0.1</v>
      </c>
      <c r="J306" t="s">
        <v>21</v>
      </c>
      <c r="L306" s="35">
        <v>21.655629139072801</v>
      </c>
      <c r="M306" s="36">
        <v>1.2493573264781399</v>
      </c>
      <c r="N306" s="36">
        <v>2.92307692307691</v>
      </c>
      <c r="O306" s="36">
        <v>68.297297297297206</v>
      </c>
      <c r="P306" s="17"/>
    </row>
    <row r="307" spans="1:17" x14ac:dyDescent="0.3">
      <c r="A307" t="s">
        <v>51</v>
      </c>
      <c r="B307" s="2" t="s">
        <v>61</v>
      </c>
      <c r="C307" s="9" t="s">
        <v>12</v>
      </c>
      <c r="D307" s="6">
        <v>1</v>
      </c>
      <c r="E307" s="2">
        <v>-1.0900000000000001</v>
      </c>
      <c r="F307" s="9" t="s">
        <v>4</v>
      </c>
      <c r="G307" s="2">
        <v>0.1</v>
      </c>
      <c r="H307" s="9" t="s">
        <v>20</v>
      </c>
      <c r="I307" s="2">
        <v>0.1</v>
      </c>
      <c r="J307" t="s">
        <v>21</v>
      </c>
      <c r="L307" s="35">
        <v>30.927152317880701</v>
      </c>
      <c r="M307" s="36">
        <v>0.92544987146529401</v>
      </c>
      <c r="N307" s="36">
        <v>5.2307692307692299</v>
      </c>
      <c r="O307" s="36">
        <v>66.972972972972897</v>
      </c>
      <c r="P307" s="17"/>
    </row>
    <row r="308" spans="1:17" x14ac:dyDescent="0.3">
      <c r="A308" t="s">
        <v>51</v>
      </c>
      <c r="B308" s="2" t="s">
        <v>61</v>
      </c>
      <c r="C308" s="9" t="s">
        <v>12</v>
      </c>
      <c r="D308" s="6">
        <v>1</v>
      </c>
      <c r="E308" s="2">
        <v>-1.21</v>
      </c>
      <c r="F308" s="9" t="s">
        <v>4</v>
      </c>
      <c r="G308" s="2">
        <v>0.1</v>
      </c>
      <c r="H308" s="9" t="s">
        <v>20</v>
      </c>
      <c r="I308" s="2">
        <v>0.1</v>
      </c>
      <c r="J308" t="s">
        <v>21</v>
      </c>
      <c r="L308" s="35">
        <v>31.092715231787999</v>
      </c>
      <c r="M308" s="36">
        <v>0.92544987146529401</v>
      </c>
      <c r="N308" s="36">
        <v>13.2307692307692</v>
      </c>
      <c r="O308" s="36">
        <v>57.891891891891802</v>
      </c>
      <c r="P308" s="17"/>
    </row>
    <row r="309" spans="1:17" x14ac:dyDescent="0.3">
      <c r="A309" t="s">
        <v>52</v>
      </c>
      <c r="B309" t="s">
        <v>74</v>
      </c>
      <c r="C309" s="9" t="s">
        <v>12</v>
      </c>
      <c r="D309" s="6">
        <v>1</v>
      </c>
      <c r="E309" s="2">
        <v>-0.72</v>
      </c>
      <c r="F309" s="9" t="s">
        <v>4</v>
      </c>
      <c r="G309" s="2">
        <v>0.1</v>
      </c>
      <c r="H309" s="9" t="s">
        <v>20</v>
      </c>
      <c r="I309" s="2">
        <v>0.1</v>
      </c>
      <c r="J309" t="s">
        <v>21</v>
      </c>
      <c r="L309" s="35">
        <v>55.927152317880797</v>
      </c>
      <c r="M309" s="36">
        <v>8.3290488431876497</v>
      </c>
      <c r="N309" s="36">
        <v>0.61538461538461198</v>
      </c>
      <c r="O309" s="36">
        <v>4.7297297297297201</v>
      </c>
      <c r="P309" s="17"/>
    </row>
    <row r="310" spans="1:17" x14ac:dyDescent="0.3">
      <c r="A310" t="s">
        <v>53</v>
      </c>
      <c r="B310" t="s">
        <v>74</v>
      </c>
      <c r="C310" s="9" t="s">
        <v>12</v>
      </c>
      <c r="D310" s="6">
        <v>1</v>
      </c>
      <c r="E310" s="2">
        <v>-0.83</v>
      </c>
      <c r="F310" s="9" t="s">
        <v>4</v>
      </c>
      <c r="G310" s="2">
        <v>0.1</v>
      </c>
      <c r="H310" s="9" t="s">
        <v>20</v>
      </c>
      <c r="I310" s="2">
        <v>0.1</v>
      </c>
      <c r="J310" t="s">
        <v>21</v>
      </c>
      <c r="L310" s="35">
        <v>46.821192052980102</v>
      </c>
      <c r="M310" s="36">
        <v>8.0051413881748008</v>
      </c>
      <c r="N310" s="36">
        <v>0.30769230769231098</v>
      </c>
      <c r="O310" s="36">
        <v>17.4054054054054</v>
      </c>
      <c r="P310" s="17"/>
    </row>
    <row r="311" spans="1:17" x14ac:dyDescent="0.3">
      <c r="A311" t="s">
        <v>52</v>
      </c>
      <c r="B311" t="s">
        <v>74</v>
      </c>
      <c r="C311" s="9" t="s">
        <v>12</v>
      </c>
      <c r="D311" s="6">
        <v>1</v>
      </c>
      <c r="E311" s="2">
        <v>-0.93</v>
      </c>
      <c r="F311" s="9" t="s">
        <v>4</v>
      </c>
      <c r="G311" s="2">
        <v>0.1</v>
      </c>
      <c r="H311" s="9" t="s">
        <v>20</v>
      </c>
      <c r="I311" s="2">
        <v>0.1</v>
      </c>
      <c r="J311" t="s">
        <v>21</v>
      </c>
      <c r="L311" s="35">
        <v>36.0596026490066</v>
      </c>
      <c r="M311" s="36">
        <v>4.3958868894601499</v>
      </c>
      <c r="N311" s="36">
        <v>0.46153846153845601</v>
      </c>
      <c r="O311" s="36">
        <v>41.999999999999901</v>
      </c>
      <c r="P311" s="17"/>
    </row>
    <row r="312" spans="1:17" x14ac:dyDescent="0.3">
      <c r="A312" t="s">
        <v>52</v>
      </c>
      <c r="B312" t="s">
        <v>74</v>
      </c>
      <c r="C312" s="9" t="s">
        <v>12</v>
      </c>
      <c r="D312" s="6">
        <v>1</v>
      </c>
      <c r="E312" s="2">
        <v>-1</v>
      </c>
      <c r="F312" s="9" t="s">
        <v>4</v>
      </c>
      <c r="G312" s="2">
        <v>0.1</v>
      </c>
      <c r="H312" s="9" t="s">
        <v>20</v>
      </c>
      <c r="I312" s="2">
        <v>0.1</v>
      </c>
      <c r="J312" t="s">
        <v>21</v>
      </c>
      <c r="L312" s="35">
        <v>29.2715231788079</v>
      </c>
      <c r="M312" s="36">
        <v>2.7300771208226098</v>
      </c>
      <c r="N312" s="36">
        <v>2.4615384615384599</v>
      </c>
      <c r="O312" s="36">
        <v>49</v>
      </c>
      <c r="P312" s="17"/>
    </row>
    <row r="313" spans="1:17" x14ac:dyDescent="0.3">
      <c r="A313" t="s">
        <v>52</v>
      </c>
      <c r="B313" t="s">
        <v>74</v>
      </c>
      <c r="C313" s="9" t="s">
        <v>12</v>
      </c>
      <c r="D313" s="6">
        <v>1</v>
      </c>
      <c r="E313" s="2">
        <v>-1.03</v>
      </c>
      <c r="F313" s="9" t="s">
        <v>4</v>
      </c>
      <c r="G313" s="2">
        <v>0.1</v>
      </c>
      <c r="H313" s="9" t="s">
        <v>20</v>
      </c>
      <c r="I313" s="2">
        <v>0.1</v>
      </c>
      <c r="J313" t="s">
        <v>21</v>
      </c>
      <c r="L313" s="35">
        <v>27.119205298013199</v>
      </c>
      <c r="M313" s="36">
        <v>1.4344473007712</v>
      </c>
      <c r="N313" s="36">
        <v>1.5384615384615301</v>
      </c>
      <c r="O313" s="36">
        <v>62.4324324324324</v>
      </c>
      <c r="P313" s="17"/>
    </row>
    <row r="314" spans="1:17" x14ac:dyDescent="0.3">
      <c r="A314" t="s">
        <v>52</v>
      </c>
      <c r="B314" t="s">
        <v>74</v>
      </c>
      <c r="C314" s="9" t="s">
        <v>12</v>
      </c>
      <c r="D314" s="6">
        <v>1</v>
      </c>
      <c r="E314" s="2">
        <v>-1.1200000000000001</v>
      </c>
      <c r="F314" s="9" t="s">
        <v>4</v>
      </c>
      <c r="G314" s="2">
        <v>0.1</v>
      </c>
      <c r="H314" s="9" t="s">
        <v>20</v>
      </c>
      <c r="I314" s="2">
        <v>0.1</v>
      </c>
      <c r="J314" t="s">
        <v>21</v>
      </c>
      <c r="L314" s="35">
        <v>30.596026490066201</v>
      </c>
      <c r="M314" s="36">
        <v>0.92544987146529401</v>
      </c>
      <c r="N314" s="36">
        <v>3.07692307692307</v>
      </c>
      <c r="O314" s="36">
        <v>58.837837837837803</v>
      </c>
      <c r="P314" s="17"/>
    </row>
    <row r="315" spans="1:17" x14ac:dyDescent="0.3">
      <c r="A315" t="s">
        <v>52</v>
      </c>
      <c r="B315" t="s">
        <v>74</v>
      </c>
      <c r="C315" s="9" t="s">
        <v>12</v>
      </c>
      <c r="D315" s="6">
        <v>1</v>
      </c>
      <c r="E315" s="2">
        <v>-1.17</v>
      </c>
      <c r="F315" s="9" t="s">
        <v>4</v>
      </c>
      <c r="G315" s="2">
        <v>0.1</v>
      </c>
      <c r="H315" s="9" t="s">
        <v>20</v>
      </c>
      <c r="I315" s="2">
        <v>0.1</v>
      </c>
      <c r="J315" t="s">
        <v>21</v>
      </c>
      <c r="L315" s="35">
        <v>27.119205298013199</v>
      </c>
      <c r="M315" s="36">
        <v>1.0179948586118199</v>
      </c>
      <c r="N315" s="36">
        <v>2.3076923076922999</v>
      </c>
      <c r="O315" s="36">
        <v>62.4324324324324</v>
      </c>
      <c r="P315" s="17"/>
    </row>
    <row r="316" spans="1:17" s="18" customFormat="1" x14ac:dyDescent="0.3">
      <c r="A316" s="18" t="s">
        <v>51</v>
      </c>
      <c r="B316" s="17" t="s">
        <v>32</v>
      </c>
      <c r="C316" s="20" t="s">
        <v>17</v>
      </c>
      <c r="D316" s="6">
        <v>2.0492180226701815</v>
      </c>
      <c r="E316" s="17">
        <v>-0.45</v>
      </c>
      <c r="F316" s="20" t="s">
        <v>4</v>
      </c>
      <c r="G316" s="17">
        <v>0.5</v>
      </c>
      <c r="H316" s="20" t="s">
        <v>20</v>
      </c>
      <c r="I316" s="17">
        <v>0.5</v>
      </c>
      <c r="J316" s="18" t="s">
        <v>37</v>
      </c>
      <c r="L316" s="31">
        <v>36.665211697948507</v>
      </c>
      <c r="M316" s="28">
        <v>24.006983849847199</v>
      </c>
      <c r="N316" s="38">
        <v>7.4203404626800022</v>
      </c>
      <c r="O316" s="38">
        <v>26.407682234831999</v>
      </c>
      <c r="P316" s="17"/>
      <c r="Q316" s="18" t="s">
        <v>73</v>
      </c>
    </row>
    <row r="317" spans="1:17" s="18" customFormat="1" x14ac:dyDescent="0.3">
      <c r="A317" s="18" t="s">
        <v>51</v>
      </c>
      <c r="B317" s="17" t="s">
        <v>32</v>
      </c>
      <c r="C317" s="20" t="s">
        <v>17</v>
      </c>
      <c r="D317" s="6">
        <v>2.0492180226701815</v>
      </c>
      <c r="E317" s="17">
        <v>-0.55000000000000004</v>
      </c>
      <c r="F317" s="20" t="s">
        <v>4</v>
      </c>
      <c r="G317" s="17">
        <v>0.5</v>
      </c>
      <c r="H317" s="20" t="s">
        <v>20</v>
      </c>
      <c r="I317" s="17">
        <v>0.5</v>
      </c>
      <c r="J317" s="18" t="s">
        <v>37</v>
      </c>
      <c r="L317" s="31">
        <v>27.062418158009606</v>
      </c>
      <c r="M317" s="28">
        <v>22.479266695766</v>
      </c>
      <c r="N317" s="38">
        <v>9.3845482322129996</v>
      </c>
      <c r="O317" s="38">
        <v>36.6652116979485</v>
      </c>
      <c r="P317" s="17"/>
      <c r="Q317" s="19"/>
    </row>
    <row r="318" spans="1:17" s="18" customFormat="1" x14ac:dyDescent="0.3">
      <c r="A318" s="18" t="s">
        <v>51</v>
      </c>
      <c r="B318" s="17" t="s">
        <v>32</v>
      </c>
      <c r="C318" s="20" t="s">
        <v>17</v>
      </c>
      <c r="D318" s="6">
        <v>2.0492180226701815</v>
      </c>
      <c r="E318" s="17">
        <v>-0.65</v>
      </c>
      <c r="F318" s="20" t="s">
        <v>4</v>
      </c>
      <c r="G318" s="17">
        <v>0.5</v>
      </c>
      <c r="H318" s="20" t="s">
        <v>20</v>
      </c>
      <c r="I318" s="17">
        <v>0.5</v>
      </c>
      <c r="J318" s="18" t="s">
        <v>37</v>
      </c>
      <c r="L318" s="31">
        <v>23.788738542121393</v>
      </c>
      <c r="M318" s="28">
        <v>14.8406809253601</v>
      </c>
      <c r="N318" s="38">
        <v>10.0392841553906</v>
      </c>
      <c r="O318" s="38">
        <v>48.886948930597995</v>
      </c>
      <c r="P318" s="17"/>
      <c r="Q318" s="19"/>
    </row>
    <row r="319" spans="1:17" s="18" customFormat="1" x14ac:dyDescent="0.3">
      <c r="A319" s="18" t="s">
        <v>51</v>
      </c>
      <c r="B319" s="17" t="s">
        <v>32</v>
      </c>
      <c r="C319" s="20" t="s">
        <v>17</v>
      </c>
      <c r="D319" s="6">
        <v>2.0492180226701815</v>
      </c>
      <c r="E319" s="17">
        <v>-0.75</v>
      </c>
      <c r="F319" s="20" t="s">
        <v>4</v>
      </c>
      <c r="G319" s="17">
        <v>0.5</v>
      </c>
      <c r="H319" s="20" t="s">
        <v>20</v>
      </c>
      <c r="I319" s="17">
        <v>0.5</v>
      </c>
      <c r="J319" s="18" t="s">
        <v>37</v>
      </c>
      <c r="L319" s="31">
        <v>20.296813618507187</v>
      </c>
      <c r="M319" s="28">
        <v>10.0392841553906</v>
      </c>
      <c r="N319" s="38">
        <v>7.2020951549542005</v>
      </c>
      <c r="O319" s="38">
        <v>61.763422086425109</v>
      </c>
      <c r="P319" s="17"/>
      <c r="Q319" s="19"/>
    </row>
    <row r="320" spans="1:17" s="18" customFormat="1" x14ac:dyDescent="0.3">
      <c r="A320" s="18" t="s">
        <v>51</v>
      </c>
      <c r="B320" s="17" t="s">
        <v>32</v>
      </c>
      <c r="C320" s="20" t="s">
        <v>17</v>
      </c>
      <c r="D320" s="6">
        <v>2.0492180226701815</v>
      </c>
      <c r="E320" s="17">
        <v>-0.85</v>
      </c>
      <c r="F320" s="20" t="s">
        <v>4</v>
      </c>
      <c r="G320" s="17">
        <v>0.5</v>
      </c>
      <c r="H320" s="20" t="s">
        <v>20</v>
      </c>
      <c r="I320" s="17">
        <v>0.5</v>
      </c>
      <c r="J320" s="18" t="s">
        <v>37</v>
      </c>
      <c r="L320" s="31">
        <v>23.788738542121393</v>
      </c>
      <c r="M320" s="28">
        <v>8.2933216935836001</v>
      </c>
      <c r="N320" s="38">
        <v>6.9838498472281998</v>
      </c>
      <c r="O320" s="38">
        <v>58.489742470536903</v>
      </c>
      <c r="P320" s="17"/>
      <c r="Q320" s="19"/>
    </row>
    <row r="321" spans="1:17" s="18" customFormat="1" x14ac:dyDescent="0.3">
      <c r="A321" s="18" t="s">
        <v>51</v>
      </c>
      <c r="B321" s="17" t="s">
        <v>32</v>
      </c>
      <c r="C321" s="20" t="s">
        <v>17</v>
      </c>
      <c r="D321" s="6">
        <v>2.0492180226701815</v>
      </c>
      <c r="E321" s="17">
        <v>-0.95</v>
      </c>
      <c r="F321" s="20" t="s">
        <v>4</v>
      </c>
      <c r="G321" s="17">
        <v>0.5</v>
      </c>
      <c r="H321" s="20" t="s">
        <v>20</v>
      </c>
      <c r="I321" s="17">
        <v>0.5</v>
      </c>
      <c r="J321" s="18" t="s">
        <v>37</v>
      </c>
      <c r="L321" s="31">
        <v>30.554343081623699</v>
      </c>
      <c r="M321" s="28">
        <v>7.2020951549541801</v>
      </c>
      <c r="N321" s="38">
        <v>5.6743780008729194</v>
      </c>
      <c r="O321" s="38">
        <v>54.779572239196895</v>
      </c>
      <c r="P321" s="17"/>
      <c r="Q321" s="19"/>
    </row>
    <row r="322" spans="1:17" s="18" customFormat="1" x14ac:dyDescent="0.3">
      <c r="A322" s="18" t="s">
        <v>51</v>
      </c>
      <c r="B322" s="17" t="s">
        <v>32</v>
      </c>
      <c r="C322" s="20" t="s">
        <v>17</v>
      </c>
      <c r="D322" s="6">
        <v>2.0492180226701815</v>
      </c>
      <c r="E322" s="17">
        <v>-1.05</v>
      </c>
      <c r="F322" s="20" t="s">
        <v>4</v>
      </c>
      <c r="G322" s="17">
        <v>0.5</v>
      </c>
      <c r="H322" s="20" t="s">
        <v>20</v>
      </c>
      <c r="I322" s="17">
        <v>0.5</v>
      </c>
      <c r="J322" s="18" t="s">
        <v>37</v>
      </c>
      <c r="L322" s="31">
        <v>38.192928852029603</v>
      </c>
      <c r="M322" s="28">
        <v>5.8926233085988704</v>
      </c>
      <c r="N322" s="38">
        <v>5.8926233085988295</v>
      </c>
      <c r="O322" s="38">
        <v>49.105194238323897</v>
      </c>
      <c r="P322" s="17"/>
      <c r="Q322" s="19"/>
    </row>
    <row r="323" spans="1:17" s="18" customFormat="1" x14ac:dyDescent="0.3">
      <c r="A323" s="18" t="s">
        <v>51</v>
      </c>
      <c r="B323" s="17" t="s">
        <v>32</v>
      </c>
      <c r="C323" s="20" t="s">
        <v>17</v>
      </c>
      <c r="D323" s="6">
        <v>2.0492180226701815</v>
      </c>
      <c r="E323" s="17">
        <v>-1.1499999999999999</v>
      </c>
      <c r="F323" s="20" t="s">
        <v>4</v>
      </c>
      <c r="G323" s="17">
        <v>0.5</v>
      </c>
      <c r="H323" s="20" t="s">
        <v>20</v>
      </c>
      <c r="I323" s="17">
        <v>0.5</v>
      </c>
      <c r="J323" s="18" t="s">
        <v>37</v>
      </c>
      <c r="L323" s="31">
        <v>45.395024006983796</v>
      </c>
      <c r="M323" s="28">
        <v>5.6743780008729896</v>
      </c>
      <c r="N323" s="38">
        <v>4.8013967699694096</v>
      </c>
      <c r="O323" s="38">
        <v>43.212570929725004</v>
      </c>
      <c r="P323" s="17"/>
      <c r="Q323" s="19"/>
    </row>
    <row r="324" spans="1:17" s="18" customFormat="1" x14ac:dyDescent="0.3">
      <c r="A324" s="18" t="s">
        <v>51</v>
      </c>
      <c r="B324" s="17" t="s">
        <v>32</v>
      </c>
      <c r="C324" s="20" t="s">
        <v>17</v>
      </c>
      <c r="D324" s="6">
        <v>2.0492180226701815</v>
      </c>
      <c r="E324" s="17">
        <v>-1.25</v>
      </c>
      <c r="F324" s="20" t="s">
        <v>4</v>
      </c>
      <c r="G324" s="17">
        <v>0.5</v>
      </c>
      <c r="H324" s="20" t="s">
        <v>20</v>
      </c>
      <c r="I324" s="17">
        <v>0.5</v>
      </c>
      <c r="J324" s="18" t="s">
        <v>37</v>
      </c>
      <c r="L324" s="31">
        <v>51.724137931034491</v>
      </c>
      <c r="M324" s="28">
        <v>4.5831514622435501</v>
      </c>
      <c r="N324" s="38">
        <v>2.8371890004365099</v>
      </c>
      <c r="O324" s="38">
        <v>39.065910082933136</v>
      </c>
      <c r="P324" s="17"/>
      <c r="Q324" s="19"/>
    </row>
    <row r="325" spans="1:17" s="18" customFormat="1" x14ac:dyDescent="0.3">
      <c r="A325" s="18" t="s">
        <v>13</v>
      </c>
      <c r="B325" s="18" t="s">
        <v>54</v>
      </c>
      <c r="C325" s="20" t="s">
        <v>39</v>
      </c>
      <c r="D325" s="6">
        <v>1.8750612633917001</v>
      </c>
      <c r="E325" s="23">
        <v>-1.1499999999999999</v>
      </c>
      <c r="F325" s="20" t="s">
        <v>4</v>
      </c>
      <c r="G325" s="17">
        <v>0.1</v>
      </c>
      <c r="H325" s="20" t="s">
        <v>20</v>
      </c>
      <c r="I325" s="17">
        <v>0.1</v>
      </c>
      <c r="J325" s="25" t="s">
        <v>55</v>
      </c>
      <c r="L325" s="35">
        <v>37.848864163189603</v>
      </c>
      <c r="M325" s="38">
        <v>15.299026425591094</v>
      </c>
      <c r="N325" s="38">
        <v>36.856745479833094</v>
      </c>
      <c r="O325" s="38">
        <v>9.0403337969402031</v>
      </c>
      <c r="P325" s="17"/>
      <c r="Q325" t="s">
        <v>56</v>
      </c>
    </row>
    <row r="326" spans="1:17" s="18" customFormat="1" x14ac:dyDescent="0.3">
      <c r="A326" s="18" t="s">
        <v>13</v>
      </c>
      <c r="B326" s="18" t="s">
        <v>54</v>
      </c>
      <c r="C326" s="20" t="s">
        <v>39</v>
      </c>
      <c r="D326" s="6">
        <v>1.8750612633917001</v>
      </c>
      <c r="E326" s="23">
        <v>-1.25</v>
      </c>
      <c r="F326" s="20" t="s">
        <v>4</v>
      </c>
      <c r="G326" s="17">
        <v>0.1</v>
      </c>
      <c r="H326" s="20" t="s">
        <v>20</v>
      </c>
      <c r="I326" s="17">
        <v>0.1</v>
      </c>
      <c r="J326" s="25" t="s">
        <v>55</v>
      </c>
      <c r="L326" s="35">
        <v>26.722299490032398</v>
      </c>
      <c r="M326" s="38">
        <v>1.1590171534539024</v>
      </c>
      <c r="N326" s="38">
        <v>57.950857672693587</v>
      </c>
      <c r="O326" s="38">
        <v>12.285581826611008</v>
      </c>
      <c r="P326" s="17"/>
      <c r="Q326" s="19"/>
    </row>
    <row r="327" spans="1:17" s="18" customFormat="1" x14ac:dyDescent="0.3">
      <c r="A327" s="18" t="s">
        <v>13</v>
      </c>
      <c r="B327" s="18" t="s">
        <v>54</v>
      </c>
      <c r="C327" s="20" t="s">
        <v>39</v>
      </c>
      <c r="D327" s="6">
        <v>1.8750612633917001</v>
      </c>
      <c r="E327" s="23">
        <v>-1.35</v>
      </c>
      <c r="F327" s="20" t="s">
        <v>4</v>
      </c>
      <c r="G327" s="17">
        <v>0.1</v>
      </c>
      <c r="H327" s="20" t="s">
        <v>20</v>
      </c>
      <c r="I327" s="17">
        <v>0.1</v>
      </c>
      <c r="J327" s="25" t="s">
        <v>55</v>
      </c>
      <c r="L327" s="35">
        <v>41.557719054242</v>
      </c>
      <c r="M327" s="38">
        <v>1.159017153453803</v>
      </c>
      <c r="N327" s="38">
        <v>44.738062123319494</v>
      </c>
      <c r="O327" s="38">
        <v>4.4042651831247071</v>
      </c>
      <c r="P327" s="17"/>
      <c r="Q327" s="19"/>
    </row>
    <row r="328" spans="1:17" s="18" customFormat="1" x14ac:dyDescent="0.3">
      <c r="A328" s="18" t="s">
        <v>13</v>
      </c>
      <c r="B328" s="18" t="s">
        <v>54</v>
      </c>
      <c r="C328" s="20" t="s">
        <v>39</v>
      </c>
      <c r="D328" s="6">
        <v>2.1760912590556813</v>
      </c>
      <c r="E328" s="23">
        <v>-1.1499999999999999</v>
      </c>
      <c r="F328" s="20" t="s">
        <v>4</v>
      </c>
      <c r="G328" s="17">
        <v>0.1</v>
      </c>
      <c r="H328" s="20" t="s">
        <v>20</v>
      </c>
      <c r="I328" s="17">
        <v>0.1</v>
      </c>
      <c r="J328" s="25" t="s">
        <v>55</v>
      </c>
      <c r="L328" s="31">
        <v>71.692165044042596</v>
      </c>
      <c r="M328" s="38">
        <v>7.1859063514140047</v>
      </c>
      <c r="N328" s="38">
        <v>17.153453871117293</v>
      </c>
      <c r="O328" s="38">
        <v>1.3908205841447057</v>
      </c>
      <c r="P328" s="17"/>
      <c r="Q328" s="19"/>
    </row>
    <row r="329" spans="1:17" s="18" customFormat="1" x14ac:dyDescent="0.3">
      <c r="A329" s="18" t="s">
        <v>13</v>
      </c>
      <c r="B329" s="18" t="s">
        <v>54</v>
      </c>
      <c r="C329" s="20" t="s">
        <v>39</v>
      </c>
      <c r="D329" s="6">
        <v>2.1760912590556813</v>
      </c>
      <c r="E329" s="23">
        <v>-1.25</v>
      </c>
      <c r="F329" s="20" t="s">
        <v>4</v>
      </c>
      <c r="G329" s="17">
        <v>0.1</v>
      </c>
      <c r="H329" s="20" t="s">
        <v>20</v>
      </c>
      <c r="I329" s="17">
        <v>0.1</v>
      </c>
      <c r="J329" s="25" t="s">
        <v>55</v>
      </c>
      <c r="L329" s="31">
        <v>39.471488178024998</v>
      </c>
      <c r="M329" s="38">
        <v>3.708854891052404</v>
      </c>
      <c r="N329" s="38">
        <v>44.738062123319402</v>
      </c>
      <c r="O329" s="38">
        <v>7.1859063514139905</v>
      </c>
      <c r="P329" s="17"/>
      <c r="Q329" s="19"/>
    </row>
    <row r="330" spans="1:17" s="18" customFormat="1" x14ac:dyDescent="0.3">
      <c r="A330" s="18" t="s">
        <v>13</v>
      </c>
      <c r="B330" s="18" t="s">
        <v>54</v>
      </c>
      <c r="C330" s="20" t="s">
        <v>39</v>
      </c>
      <c r="D330" s="6">
        <v>2.1760912590556813</v>
      </c>
      <c r="E330" s="23">
        <v>-1.35</v>
      </c>
      <c r="F330" s="20" t="s">
        <v>4</v>
      </c>
      <c r="G330" s="17">
        <v>0.1</v>
      </c>
      <c r="H330" s="20" t="s">
        <v>20</v>
      </c>
      <c r="I330" s="17">
        <v>0.1</v>
      </c>
      <c r="J330" s="25" t="s">
        <v>55</v>
      </c>
      <c r="L330" s="31">
        <v>60.565600370885498</v>
      </c>
      <c r="M330" s="38">
        <v>3.2452480296708046</v>
      </c>
      <c r="N330" s="38">
        <v>28.048215113583602</v>
      </c>
      <c r="O330" s="38">
        <v>1.6226240148354947</v>
      </c>
      <c r="P330" s="17"/>
      <c r="Q330" s="19"/>
    </row>
    <row r="331" spans="1:17" s="18" customFormat="1" x14ac:dyDescent="0.3">
      <c r="A331" s="18" t="s">
        <v>13</v>
      </c>
      <c r="B331" s="18" t="s">
        <v>54</v>
      </c>
      <c r="C331" s="20" t="s">
        <v>39</v>
      </c>
      <c r="D331" s="6">
        <v>2.4913616938342726</v>
      </c>
      <c r="E331" s="23">
        <v>-1.1499999999999999</v>
      </c>
      <c r="F331" s="20" t="s">
        <v>4</v>
      </c>
      <c r="G331" s="17">
        <v>0.1</v>
      </c>
      <c r="H331" s="20" t="s">
        <v>20</v>
      </c>
      <c r="I331" s="17">
        <v>0.1</v>
      </c>
      <c r="J331" s="25" t="s">
        <v>55</v>
      </c>
      <c r="L331" s="35">
        <v>86.527584608252198</v>
      </c>
      <c r="M331" s="38">
        <v>2.0862308762169022</v>
      </c>
      <c r="N331" s="38">
        <v>2.0862308762170017</v>
      </c>
      <c r="O331" s="38">
        <v>0.92721372276309921</v>
      </c>
      <c r="P331" s="17"/>
      <c r="Q331" s="19"/>
    </row>
    <row r="332" spans="1:17" s="18" customFormat="1" x14ac:dyDescent="0.3">
      <c r="A332" s="18" t="s">
        <v>13</v>
      </c>
      <c r="B332" s="18" t="s">
        <v>54</v>
      </c>
      <c r="C332" s="20" t="s">
        <v>39</v>
      </c>
      <c r="D332" s="6">
        <v>2.4913616938342726</v>
      </c>
      <c r="E332" s="23">
        <v>-1.25</v>
      </c>
      <c r="F332" s="20" t="s">
        <v>4</v>
      </c>
      <c r="G332" s="17">
        <v>0.1</v>
      </c>
      <c r="H332" s="20" t="s">
        <v>20</v>
      </c>
      <c r="I332" s="17">
        <v>0.1</v>
      </c>
      <c r="J332" s="25" t="s">
        <v>55</v>
      </c>
      <c r="L332" s="35">
        <v>84.904960593416703</v>
      </c>
      <c r="M332" s="38">
        <v>1.8544274455261984</v>
      </c>
      <c r="N332" s="38">
        <v>3.9406583217432001</v>
      </c>
      <c r="O332" s="38">
        <v>0.69541029207229599</v>
      </c>
      <c r="P332" s="17"/>
      <c r="Q332" s="19"/>
    </row>
    <row r="333" spans="1:17" s="18" customFormat="1" x14ac:dyDescent="0.3">
      <c r="A333" s="18" t="s">
        <v>13</v>
      </c>
      <c r="B333" s="18" t="s">
        <v>54</v>
      </c>
      <c r="C333" s="20" t="s">
        <v>39</v>
      </c>
      <c r="D333" s="6">
        <v>2.4913616938342726</v>
      </c>
      <c r="E333" s="23">
        <v>-1.35</v>
      </c>
      <c r="F333" s="20" t="s">
        <v>4</v>
      </c>
      <c r="G333" s="17">
        <v>0.1</v>
      </c>
      <c r="H333" s="20" t="s">
        <v>20</v>
      </c>
      <c r="I333" s="17">
        <v>0.1</v>
      </c>
      <c r="J333" s="25" t="s">
        <v>55</v>
      </c>
      <c r="L333" s="35">
        <v>65.433472415391705</v>
      </c>
      <c r="M333" s="38">
        <v>2.5498377375984944</v>
      </c>
      <c r="N333" s="38">
        <v>17.153453871117406</v>
      </c>
      <c r="O333" s="38">
        <v>1.390820584144592</v>
      </c>
      <c r="P333" s="17"/>
      <c r="Q333" s="19"/>
    </row>
    <row r="334" spans="1:17" ht="16" x14ac:dyDescent="0.4">
      <c r="A334" t="s">
        <v>57</v>
      </c>
      <c r="B334" t="s">
        <v>65</v>
      </c>
      <c r="C334" s="9" t="s">
        <v>12</v>
      </c>
      <c r="D334" s="6">
        <v>1.8750612633917001</v>
      </c>
      <c r="E334" s="12">
        <v>-0.64</v>
      </c>
      <c r="F334" s="9" t="s">
        <v>4</v>
      </c>
      <c r="G334" s="2">
        <v>0.5</v>
      </c>
      <c r="H334" s="9" t="s">
        <v>20</v>
      </c>
      <c r="I334" s="2">
        <v>0.5</v>
      </c>
      <c r="J334" s="26" t="s">
        <v>41</v>
      </c>
      <c r="L334" s="31">
        <v>64.099999999999994</v>
      </c>
      <c r="M334" s="34">
        <v>4.5</v>
      </c>
      <c r="N334" s="34">
        <v>27.1</v>
      </c>
      <c r="O334" s="34">
        <v>0</v>
      </c>
      <c r="P334" s="17"/>
      <c r="Q334" t="s">
        <v>75</v>
      </c>
    </row>
    <row r="335" spans="1:17" x14ac:dyDescent="0.3">
      <c r="A335" t="s">
        <v>57</v>
      </c>
      <c r="B335" t="s">
        <v>65</v>
      </c>
      <c r="C335" s="9" t="s">
        <v>12</v>
      </c>
      <c r="D335" s="6">
        <v>1.8750612633917001</v>
      </c>
      <c r="E335" s="12">
        <v>-0.84</v>
      </c>
      <c r="F335" s="9" t="s">
        <v>4</v>
      </c>
      <c r="G335" s="2">
        <v>0.5</v>
      </c>
      <c r="H335" s="9" t="s">
        <v>20</v>
      </c>
      <c r="I335" s="2">
        <v>0.5</v>
      </c>
      <c r="J335" s="26" t="s">
        <v>41</v>
      </c>
      <c r="L335" s="31">
        <v>65.5</v>
      </c>
      <c r="M335" s="34">
        <v>3.5</v>
      </c>
      <c r="N335" s="34">
        <v>19.399999999999999</v>
      </c>
      <c r="O335" s="34">
        <v>5.2</v>
      </c>
      <c r="P335" s="17"/>
    </row>
    <row r="336" spans="1:17" x14ac:dyDescent="0.3">
      <c r="A336" t="s">
        <v>57</v>
      </c>
      <c r="B336" t="s">
        <v>65</v>
      </c>
      <c r="C336" s="9" t="s">
        <v>12</v>
      </c>
      <c r="D336" s="6">
        <v>1.8750612633917001</v>
      </c>
      <c r="E336" s="12">
        <v>-1.04</v>
      </c>
      <c r="F336" s="9" t="s">
        <v>4</v>
      </c>
      <c r="G336" s="2">
        <v>0.5</v>
      </c>
      <c r="H336" s="9" t="s">
        <v>20</v>
      </c>
      <c r="I336" s="2">
        <v>0.5</v>
      </c>
      <c r="J336" s="26" t="s">
        <v>41</v>
      </c>
      <c r="L336" s="31">
        <v>68.900000000000006</v>
      </c>
      <c r="M336" s="34">
        <v>2</v>
      </c>
      <c r="N336" s="34">
        <v>25</v>
      </c>
      <c r="O336" s="34">
        <v>6.9</v>
      </c>
      <c r="P336" s="17"/>
    </row>
    <row r="337" spans="1:17" x14ac:dyDescent="0.3">
      <c r="A337" t="s">
        <v>57</v>
      </c>
      <c r="B337" t="s">
        <v>65</v>
      </c>
      <c r="C337" s="9" t="s">
        <v>12</v>
      </c>
      <c r="D337" s="6">
        <v>1.8750612633917001</v>
      </c>
      <c r="E337" s="12">
        <v>-1.24</v>
      </c>
      <c r="F337" s="9" t="s">
        <v>4</v>
      </c>
      <c r="G337" s="2">
        <v>0.5</v>
      </c>
      <c r="H337" s="9" t="s">
        <v>20</v>
      </c>
      <c r="I337" s="2">
        <v>0.5</v>
      </c>
      <c r="J337" s="26" t="s">
        <v>41</v>
      </c>
      <c r="L337" s="31">
        <v>77.8</v>
      </c>
      <c r="M337" s="34">
        <v>0.3</v>
      </c>
      <c r="N337" s="34">
        <v>17.100000000000001</v>
      </c>
      <c r="O337" s="34">
        <v>5.7</v>
      </c>
      <c r="P337" s="17"/>
    </row>
    <row r="338" spans="1:17" s="18" customFormat="1" x14ac:dyDescent="0.3">
      <c r="A338" s="18" t="s">
        <v>13</v>
      </c>
      <c r="B338" s="18" t="s">
        <v>76</v>
      </c>
      <c r="C338" s="18" t="s">
        <v>12</v>
      </c>
      <c r="D338" s="6">
        <v>1.3979400086720377</v>
      </c>
      <c r="E338" s="23">
        <v>-0.19500000000000001</v>
      </c>
      <c r="F338" s="20" t="s">
        <v>4</v>
      </c>
      <c r="G338" s="17">
        <v>0.1</v>
      </c>
      <c r="H338" s="20" t="s">
        <v>20</v>
      </c>
      <c r="I338" s="17">
        <v>0.1</v>
      </c>
      <c r="J338" s="25" t="s">
        <v>55</v>
      </c>
      <c r="L338" s="31">
        <v>63</v>
      </c>
      <c r="M338" s="38">
        <v>30</v>
      </c>
      <c r="N338" s="38">
        <v>7</v>
      </c>
      <c r="O338" s="38">
        <v>0</v>
      </c>
      <c r="P338" s="17"/>
      <c r="Q338" t="s">
        <v>59</v>
      </c>
    </row>
    <row r="339" spans="1:17" s="18" customFormat="1" x14ac:dyDescent="0.3">
      <c r="A339" s="18" t="s">
        <v>13</v>
      </c>
      <c r="B339" s="18" t="s">
        <v>76</v>
      </c>
      <c r="C339" s="18" t="s">
        <v>12</v>
      </c>
      <c r="D339" s="6">
        <v>1.3979400086720377</v>
      </c>
      <c r="E339" s="17">
        <v>-0.29499999999999998</v>
      </c>
      <c r="F339" s="20" t="s">
        <v>4</v>
      </c>
      <c r="G339" s="17">
        <v>0.1</v>
      </c>
      <c r="H339" s="20" t="s">
        <v>20</v>
      </c>
      <c r="I339" s="17">
        <v>0.1</v>
      </c>
      <c r="J339" s="25" t="s">
        <v>55</v>
      </c>
      <c r="L339" s="31">
        <v>29</v>
      </c>
      <c r="M339" s="38">
        <v>62</v>
      </c>
      <c r="N339" s="38">
        <v>9</v>
      </c>
      <c r="O339" s="38">
        <v>0</v>
      </c>
      <c r="P339" s="17"/>
      <c r="Q339" s="19"/>
    </row>
    <row r="340" spans="1:17" s="18" customFormat="1" x14ac:dyDescent="0.3">
      <c r="A340" s="18" t="s">
        <v>13</v>
      </c>
      <c r="B340" s="18" t="s">
        <v>76</v>
      </c>
      <c r="C340" s="18" t="s">
        <v>12</v>
      </c>
      <c r="D340" s="6">
        <v>1.3979400086720377</v>
      </c>
      <c r="E340" s="17">
        <v>-0.39500000000000002</v>
      </c>
      <c r="F340" s="20" t="s">
        <v>4</v>
      </c>
      <c r="G340" s="17">
        <v>0.1</v>
      </c>
      <c r="H340" s="20" t="s">
        <v>20</v>
      </c>
      <c r="I340" s="17">
        <v>0.1</v>
      </c>
      <c r="J340" s="25" t="s">
        <v>55</v>
      </c>
      <c r="L340" s="31">
        <v>30</v>
      </c>
      <c r="M340" s="38">
        <v>62</v>
      </c>
      <c r="N340" s="38">
        <v>8</v>
      </c>
      <c r="O340" s="38">
        <v>0</v>
      </c>
      <c r="P340" s="17"/>
      <c r="Q340" s="19"/>
    </row>
    <row r="341" spans="1:17" s="18" customFormat="1" x14ac:dyDescent="0.3">
      <c r="A341" s="18" t="s">
        <v>13</v>
      </c>
      <c r="B341" s="18" t="s">
        <v>76</v>
      </c>
      <c r="C341" s="18" t="s">
        <v>12</v>
      </c>
      <c r="D341" s="6">
        <v>1.3979400086720377</v>
      </c>
      <c r="E341" s="23">
        <v>-0.495</v>
      </c>
      <c r="F341" s="20" t="s">
        <v>4</v>
      </c>
      <c r="G341" s="17">
        <v>0.1</v>
      </c>
      <c r="H341" s="20" t="s">
        <v>20</v>
      </c>
      <c r="I341" s="17">
        <v>0.1</v>
      </c>
      <c r="J341" s="25" t="s">
        <v>55</v>
      </c>
      <c r="L341" s="31">
        <v>19</v>
      </c>
      <c r="M341" s="38">
        <v>54</v>
      </c>
      <c r="N341" s="38">
        <v>25</v>
      </c>
      <c r="O341" s="38">
        <v>2</v>
      </c>
      <c r="P341" s="17"/>
      <c r="Q341" s="19"/>
    </row>
    <row r="342" spans="1:17" s="18" customFormat="1" x14ac:dyDescent="0.3">
      <c r="A342" s="18" t="s">
        <v>13</v>
      </c>
      <c r="B342" s="18" t="s">
        <v>76</v>
      </c>
      <c r="C342" s="18" t="s">
        <v>12</v>
      </c>
      <c r="D342" s="6">
        <v>1.5563025007672873</v>
      </c>
      <c r="E342" s="23">
        <v>-0.495</v>
      </c>
      <c r="F342" s="20" t="s">
        <v>4</v>
      </c>
      <c r="G342" s="17">
        <v>0.1</v>
      </c>
      <c r="H342" s="20" t="s">
        <v>20</v>
      </c>
      <c r="I342" s="17">
        <v>0.1</v>
      </c>
      <c r="J342" s="25" t="s">
        <v>55</v>
      </c>
      <c r="L342" s="35">
        <v>77.024070021881798</v>
      </c>
      <c r="M342" s="28">
        <v>21.767241379310299</v>
      </c>
      <c r="N342" s="28">
        <v>16.3924050632911</v>
      </c>
      <c r="O342" s="38">
        <v>0.45</v>
      </c>
      <c r="P342" s="17"/>
      <c r="Q342" s="19"/>
    </row>
    <row r="343" spans="1:17" s="18" customFormat="1" x14ac:dyDescent="0.3">
      <c r="A343" s="18" t="s">
        <v>13</v>
      </c>
      <c r="B343" s="18" t="s">
        <v>76</v>
      </c>
      <c r="C343" s="18" t="s">
        <v>12</v>
      </c>
      <c r="D343" s="6">
        <v>1.5563025007672873</v>
      </c>
      <c r="E343" s="23">
        <v>-0.39500000000000002</v>
      </c>
      <c r="F343" s="20" t="s">
        <v>4</v>
      </c>
      <c r="G343" s="17">
        <v>0.1</v>
      </c>
      <c r="H343" s="20" t="s">
        <v>20</v>
      </c>
      <c r="I343" s="17">
        <v>0.1</v>
      </c>
      <c r="J343" s="25" t="s">
        <v>55</v>
      </c>
      <c r="L343" s="35">
        <v>68.052516411378505</v>
      </c>
      <c r="M343" s="28">
        <v>24.784482758620602</v>
      </c>
      <c r="N343" s="28">
        <v>9.1139240506329102</v>
      </c>
      <c r="O343" s="38">
        <v>0</v>
      </c>
      <c r="P343" s="17"/>
      <c r="Q343" s="19"/>
    </row>
    <row r="344" spans="1:17" s="18" customFormat="1" x14ac:dyDescent="0.3">
      <c r="A344" s="18" t="s">
        <v>13</v>
      </c>
      <c r="B344" s="18" t="s">
        <v>76</v>
      </c>
      <c r="C344" s="18" t="s">
        <v>12</v>
      </c>
      <c r="D344" s="6">
        <v>1.5563025007672873</v>
      </c>
      <c r="E344" s="17">
        <v>-0.29499999999999998</v>
      </c>
      <c r="F344" s="20" t="s">
        <v>4</v>
      </c>
      <c r="G344" s="17">
        <v>0.1</v>
      </c>
      <c r="H344" s="20" t="s">
        <v>20</v>
      </c>
      <c r="I344" s="17">
        <v>0.1</v>
      </c>
      <c r="J344" s="25" t="s">
        <v>55</v>
      </c>
      <c r="L344" s="35">
        <v>66.520787746170598</v>
      </c>
      <c r="M344" s="28">
        <v>23.7068965517241</v>
      </c>
      <c r="N344" s="28">
        <v>4.1139240506329102</v>
      </c>
      <c r="O344" s="38">
        <v>0</v>
      </c>
      <c r="P344" s="17"/>
      <c r="Q344" s="19"/>
    </row>
    <row r="345" spans="1:17" s="18" customFormat="1" x14ac:dyDescent="0.3">
      <c r="A345" s="18" t="s">
        <v>13</v>
      </c>
      <c r="B345" s="18" t="s">
        <v>76</v>
      </c>
      <c r="C345" s="18" t="s">
        <v>12</v>
      </c>
      <c r="D345" s="6">
        <v>1.5563025007672873</v>
      </c>
      <c r="E345" s="17">
        <v>-0.19500000000000001</v>
      </c>
      <c r="F345" s="20" t="s">
        <v>4</v>
      </c>
      <c r="G345" s="17">
        <v>0.1</v>
      </c>
      <c r="H345" s="20" t="s">
        <v>20</v>
      </c>
      <c r="I345" s="17">
        <v>0.1</v>
      </c>
      <c r="J345" s="25" t="s">
        <v>55</v>
      </c>
      <c r="L345" s="35">
        <v>89.4967177242888</v>
      </c>
      <c r="M345" s="28">
        <v>17.4568965517241</v>
      </c>
      <c r="N345" s="28">
        <v>1.89873417721518</v>
      </c>
      <c r="O345" s="38">
        <v>0</v>
      </c>
      <c r="P345" s="17"/>
      <c r="Q345" s="19"/>
    </row>
    <row r="346" spans="1:17" s="18" customFormat="1" x14ac:dyDescent="0.3">
      <c r="A346" s="18" t="s">
        <v>13</v>
      </c>
      <c r="B346" s="18" t="s">
        <v>76</v>
      </c>
      <c r="C346" s="18" t="s">
        <v>12</v>
      </c>
      <c r="D346" s="6">
        <v>1.4913616938342726</v>
      </c>
      <c r="E346" s="23">
        <v>-0.495</v>
      </c>
      <c r="F346" s="20" t="s">
        <v>4</v>
      </c>
      <c r="G346" s="17">
        <v>0.1</v>
      </c>
      <c r="H346" s="20" t="s">
        <v>20</v>
      </c>
      <c r="I346" s="17">
        <v>0.1</v>
      </c>
      <c r="J346" s="25" t="s">
        <v>55</v>
      </c>
      <c r="L346" s="35">
        <v>70.897155361050295</v>
      </c>
      <c r="M346" s="28">
        <v>12.499999999999901</v>
      </c>
      <c r="N346" s="28">
        <v>9.3670886075949298</v>
      </c>
      <c r="O346" s="38">
        <v>0.2</v>
      </c>
      <c r="P346" s="17"/>
      <c r="Q346" s="19"/>
    </row>
    <row r="347" spans="1:17" s="18" customFormat="1" x14ac:dyDescent="0.3">
      <c r="A347" s="18" t="s">
        <v>13</v>
      </c>
      <c r="B347" s="18" t="s">
        <v>76</v>
      </c>
      <c r="C347" s="18" t="s">
        <v>12</v>
      </c>
      <c r="D347" s="6">
        <v>1.4913616938342726</v>
      </c>
      <c r="E347" s="23">
        <v>-0.39500000000000002</v>
      </c>
      <c r="F347" s="20" t="s">
        <v>4</v>
      </c>
      <c r="G347" s="17">
        <v>0.1</v>
      </c>
      <c r="H347" s="20" t="s">
        <v>20</v>
      </c>
      <c r="I347" s="17">
        <v>0.1</v>
      </c>
      <c r="J347" s="25" t="s">
        <v>55</v>
      </c>
      <c r="L347" s="35">
        <v>76.148796498905895</v>
      </c>
      <c r="M347" s="28">
        <v>9.9137931034482794</v>
      </c>
      <c r="N347" s="28">
        <v>6.1392405063291102</v>
      </c>
      <c r="O347" s="38">
        <v>0</v>
      </c>
      <c r="P347" s="17"/>
      <c r="Q347" s="19"/>
    </row>
    <row r="348" spans="1:17" s="18" customFormat="1" x14ac:dyDescent="0.3">
      <c r="A348" s="18" t="s">
        <v>13</v>
      </c>
      <c r="B348" s="18" t="s">
        <v>76</v>
      </c>
      <c r="C348" s="18" t="s">
        <v>12</v>
      </c>
      <c r="D348" s="6">
        <v>1.4913616938342726</v>
      </c>
      <c r="E348" s="17">
        <v>-0.29499999999999998</v>
      </c>
      <c r="F348" s="20" t="s">
        <v>4</v>
      </c>
      <c r="G348" s="17">
        <v>0.1</v>
      </c>
      <c r="H348" s="20" t="s">
        <v>20</v>
      </c>
      <c r="I348" s="17">
        <v>0.1</v>
      </c>
      <c r="J348" s="25" t="s">
        <v>55</v>
      </c>
      <c r="L348" s="35">
        <v>67.614879649890597</v>
      </c>
      <c r="M348" s="28">
        <v>7.9741379310344804</v>
      </c>
      <c r="N348" s="28">
        <v>3.67088607594936</v>
      </c>
      <c r="O348" s="38">
        <v>0</v>
      </c>
      <c r="P348" s="17"/>
      <c r="Q348" s="19"/>
    </row>
    <row r="349" spans="1:17" s="18" customFormat="1" x14ac:dyDescent="0.3">
      <c r="A349" s="18" t="s">
        <v>13</v>
      </c>
      <c r="B349" s="18" t="s">
        <v>76</v>
      </c>
      <c r="C349" s="18" t="s">
        <v>12</v>
      </c>
      <c r="D349" s="6">
        <v>1.4913616938342726</v>
      </c>
      <c r="E349" s="17">
        <v>-0.19500000000000001</v>
      </c>
      <c r="F349" s="20" t="s">
        <v>4</v>
      </c>
      <c r="G349" s="17">
        <v>0.1</v>
      </c>
      <c r="H349" s="20" t="s">
        <v>20</v>
      </c>
      <c r="I349" s="17">
        <v>0.1</v>
      </c>
      <c r="J349" s="25" t="s">
        <v>55</v>
      </c>
      <c r="L349" s="35">
        <v>66.3019693654267</v>
      </c>
      <c r="M349" s="28">
        <v>4.9568965517241397</v>
      </c>
      <c r="N349" s="28">
        <v>7.1518987341772098</v>
      </c>
      <c r="O349" s="38">
        <v>0</v>
      </c>
      <c r="P349" s="17"/>
      <c r="Q349" s="19"/>
    </row>
    <row r="350" spans="1:17" s="18" customFormat="1" x14ac:dyDescent="0.3">
      <c r="A350" s="18" t="s">
        <v>13</v>
      </c>
      <c r="B350" s="18" t="s">
        <v>76</v>
      </c>
      <c r="C350" s="18" t="s">
        <v>12</v>
      </c>
      <c r="D350" s="6">
        <v>1.6720978579357175</v>
      </c>
      <c r="E350" s="23">
        <v>-0.495</v>
      </c>
      <c r="F350" s="20" t="s">
        <v>4</v>
      </c>
      <c r="G350" s="17">
        <v>0.1</v>
      </c>
      <c r="H350" s="20" t="s">
        <v>20</v>
      </c>
      <c r="I350" s="17">
        <v>0.1</v>
      </c>
      <c r="J350" s="25" t="s">
        <v>55</v>
      </c>
      <c r="L350" s="35">
        <v>87.308533916849001</v>
      </c>
      <c r="M350" s="28">
        <v>6.0344827586206797</v>
      </c>
      <c r="N350" s="28">
        <v>3.29113924050632</v>
      </c>
      <c r="O350" s="38">
        <v>0</v>
      </c>
      <c r="P350" s="17"/>
      <c r="Q350" s="19"/>
    </row>
    <row r="351" spans="1:17" s="18" customFormat="1" x14ac:dyDescent="0.3">
      <c r="A351" s="18" t="s">
        <v>13</v>
      </c>
      <c r="B351" s="18" t="s">
        <v>76</v>
      </c>
      <c r="C351" s="18" t="s">
        <v>12</v>
      </c>
      <c r="D351" s="6">
        <v>1.6720978579357175</v>
      </c>
      <c r="E351" s="23">
        <v>-0.39500000000000002</v>
      </c>
      <c r="F351" s="20" t="s">
        <v>4</v>
      </c>
      <c r="G351" s="17">
        <v>0.1</v>
      </c>
      <c r="H351" s="20" t="s">
        <v>20</v>
      </c>
      <c r="I351" s="17">
        <v>0.1</v>
      </c>
      <c r="J351" s="25" t="s">
        <v>55</v>
      </c>
      <c r="L351" s="35">
        <v>74.835886214441999</v>
      </c>
      <c r="M351" s="28">
        <v>3.6637931034482598</v>
      </c>
      <c r="N351" s="28">
        <v>1.64556962025316</v>
      </c>
      <c r="O351" s="38">
        <v>0</v>
      </c>
      <c r="P351" s="17"/>
      <c r="Q351" s="19"/>
    </row>
    <row r="352" spans="1:17" s="18" customFormat="1" x14ac:dyDescent="0.3">
      <c r="A352" s="18" t="s">
        <v>13</v>
      </c>
      <c r="B352" s="18" t="s">
        <v>76</v>
      </c>
      <c r="C352" s="18" t="s">
        <v>12</v>
      </c>
      <c r="D352" s="6">
        <v>1.6720978579357175</v>
      </c>
      <c r="E352" s="17">
        <v>-0.29499999999999998</v>
      </c>
      <c r="F352" s="20" t="s">
        <v>4</v>
      </c>
      <c r="G352" s="17">
        <v>0.1</v>
      </c>
      <c r="H352" s="20" t="s">
        <v>20</v>
      </c>
      <c r="I352" s="17">
        <v>0.1</v>
      </c>
      <c r="J352" s="25" t="s">
        <v>55</v>
      </c>
      <c r="L352" s="35">
        <v>76.805251641137801</v>
      </c>
      <c r="M352" s="28">
        <v>2.5862068965517202</v>
      </c>
      <c r="N352" s="28">
        <v>0.63291139240506</v>
      </c>
      <c r="O352" s="38">
        <v>0</v>
      </c>
      <c r="P352" s="17"/>
      <c r="Q352" s="19"/>
    </row>
    <row r="353" spans="1:17" s="18" customFormat="1" x14ac:dyDescent="0.3">
      <c r="A353" s="18" t="s">
        <v>13</v>
      </c>
      <c r="B353" s="18" t="s">
        <v>76</v>
      </c>
      <c r="C353" s="18" t="s">
        <v>12</v>
      </c>
      <c r="D353" s="6">
        <v>1.6720978579357175</v>
      </c>
      <c r="E353" s="17">
        <v>-0.19500000000000001</v>
      </c>
      <c r="F353" s="20" t="s">
        <v>4</v>
      </c>
      <c r="G353" s="17">
        <v>0.1</v>
      </c>
      <c r="H353" s="20" t="s">
        <v>20</v>
      </c>
      <c r="I353" s="17">
        <v>0.1</v>
      </c>
      <c r="J353" s="25" t="s">
        <v>55</v>
      </c>
      <c r="L353" s="35">
        <v>73.960612691465997</v>
      </c>
      <c r="M353" s="28">
        <v>2.5862068965517202</v>
      </c>
      <c r="N353" s="28">
        <v>0</v>
      </c>
      <c r="O353" s="38">
        <v>0</v>
      </c>
      <c r="P353" s="17"/>
      <c r="Q353" s="19"/>
    </row>
    <row r="354" spans="1:17" s="18" customFormat="1" x14ac:dyDescent="0.3">
      <c r="A354" s="18" t="s">
        <v>13</v>
      </c>
      <c r="B354" s="18" t="s">
        <v>76</v>
      </c>
      <c r="C354" s="18" t="s">
        <v>12</v>
      </c>
      <c r="D354" s="6">
        <v>1.7323937598229686</v>
      </c>
      <c r="E354" s="23">
        <v>-0.495</v>
      </c>
      <c r="F354" s="20" t="s">
        <v>4</v>
      </c>
      <c r="G354" s="17">
        <v>0.1</v>
      </c>
      <c r="H354" s="20" t="s">
        <v>20</v>
      </c>
      <c r="I354" s="17">
        <v>0.1</v>
      </c>
      <c r="J354" s="25" t="s">
        <v>55</v>
      </c>
      <c r="L354" s="35">
        <v>87.308533916849001</v>
      </c>
      <c r="M354" s="28">
        <v>3.0172413793103399</v>
      </c>
      <c r="N354" s="28">
        <v>7.1518987341772098</v>
      </c>
      <c r="O354" s="38">
        <v>0</v>
      </c>
      <c r="P354" s="17"/>
      <c r="Q354" s="19"/>
    </row>
    <row r="355" spans="1:17" s="18" customFormat="1" x14ac:dyDescent="0.3">
      <c r="A355" s="18" t="s">
        <v>13</v>
      </c>
      <c r="B355" s="18" t="s">
        <v>76</v>
      </c>
      <c r="C355" s="18" t="s">
        <v>12</v>
      </c>
      <c r="D355" s="6">
        <v>1.7323937598229686</v>
      </c>
      <c r="E355" s="23">
        <v>-0.39500000000000002</v>
      </c>
      <c r="F355" s="20" t="s">
        <v>4</v>
      </c>
      <c r="G355" s="17">
        <v>0.1</v>
      </c>
      <c r="H355" s="20" t="s">
        <v>20</v>
      </c>
      <c r="I355" s="17">
        <v>0.1</v>
      </c>
      <c r="J355" s="25" t="s">
        <v>55</v>
      </c>
      <c r="L355" s="35">
        <v>85.339168490153099</v>
      </c>
      <c r="M355" s="28">
        <v>2.3706896551724101</v>
      </c>
      <c r="N355" s="28">
        <v>6.5189873417721502</v>
      </c>
      <c r="O355" s="38">
        <v>0</v>
      </c>
      <c r="P355" s="17"/>
      <c r="Q355" s="19"/>
    </row>
    <row r="356" spans="1:17" s="18" customFormat="1" x14ac:dyDescent="0.3">
      <c r="A356" s="18" t="s">
        <v>13</v>
      </c>
      <c r="B356" s="18" t="s">
        <v>76</v>
      </c>
      <c r="C356" s="18" t="s">
        <v>12</v>
      </c>
      <c r="D356" s="6">
        <v>1.7323937598229686</v>
      </c>
      <c r="E356" s="17">
        <v>-0.29499999999999998</v>
      </c>
      <c r="F356" s="20" t="s">
        <v>4</v>
      </c>
      <c r="G356" s="17">
        <v>0.1</v>
      </c>
      <c r="H356" s="20" t="s">
        <v>20</v>
      </c>
      <c r="I356" s="17">
        <v>0.1</v>
      </c>
      <c r="J356" s="25" t="s">
        <v>55</v>
      </c>
      <c r="L356" s="35">
        <v>97.374179431072207</v>
      </c>
      <c r="M356" s="28">
        <v>1.0775862068965401</v>
      </c>
      <c r="N356" s="28">
        <v>4.6835443037974596</v>
      </c>
      <c r="O356" s="38">
        <v>0</v>
      </c>
      <c r="P356" s="17"/>
      <c r="Q356" s="19"/>
    </row>
    <row r="357" spans="1:17" x14ac:dyDescent="0.3">
      <c r="A357" t="s">
        <v>79</v>
      </c>
      <c r="B357" t="s">
        <v>80</v>
      </c>
      <c r="C357" t="s">
        <v>17</v>
      </c>
      <c r="D357" s="6">
        <v>0.82607480270082645</v>
      </c>
      <c r="E357" s="2">
        <v>-0.87</v>
      </c>
      <c r="F357" s="9" t="s">
        <v>82</v>
      </c>
      <c r="G357" s="2">
        <v>0.1</v>
      </c>
      <c r="H357" s="9" t="s">
        <v>20</v>
      </c>
      <c r="I357" s="2">
        <v>0.1</v>
      </c>
      <c r="J357" s="26" t="s">
        <v>37</v>
      </c>
      <c r="L357" s="31">
        <v>61.2</v>
      </c>
      <c r="M357" s="34">
        <v>10.5</v>
      </c>
      <c r="N357" s="34">
        <v>16.2</v>
      </c>
      <c r="O357" s="34">
        <v>12.1</v>
      </c>
      <c r="P357"/>
      <c r="Q357" t="s">
        <v>81</v>
      </c>
    </row>
    <row r="358" spans="1:17" x14ac:dyDescent="0.3">
      <c r="A358" t="s">
        <v>79</v>
      </c>
      <c r="B358" t="s">
        <v>83</v>
      </c>
      <c r="C358" t="s">
        <v>84</v>
      </c>
      <c r="D358" s="6">
        <v>1.3979400086720377</v>
      </c>
      <c r="E358" s="2">
        <v>-0.56999999999999995</v>
      </c>
      <c r="F358" s="9" t="s">
        <v>82</v>
      </c>
      <c r="G358" s="2">
        <v>0.1</v>
      </c>
      <c r="H358" s="9" t="s">
        <v>20</v>
      </c>
      <c r="I358" s="2">
        <v>0.1</v>
      </c>
      <c r="J358" s="26" t="s">
        <v>37</v>
      </c>
      <c r="L358" s="31">
        <v>73.599999999999994</v>
      </c>
      <c r="M358" s="34">
        <v>15.2</v>
      </c>
      <c r="N358" s="34">
        <v>6.4000000000000021</v>
      </c>
      <c r="O358" s="34">
        <v>4.8000000000000007</v>
      </c>
    </row>
    <row r="359" spans="1:17" x14ac:dyDescent="0.3">
      <c r="A359" t="s">
        <v>79</v>
      </c>
      <c r="B359" t="s">
        <v>83</v>
      </c>
      <c r="C359" t="s">
        <v>84</v>
      </c>
      <c r="D359" s="6">
        <v>1.3979400086720377</v>
      </c>
      <c r="E359" s="2">
        <v>-0.66</v>
      </c>
      <c r="F359" s="9" t="s">
        <v>82</v>
      </c>
      <c r="G359" s="2">
        <v>0.1</v>
      </c>
      <c r="H359" s="9" t="s">
        <v>20</v>
      </c>
      <c r="I359" s="2">
        <v>0.1</v>
      </c>
      <c r="J359" s="26" t="s">
        <v>37</v>
      </c>
      <c r="L359" s="31">
        <v>56.7</v>
      </c>
      <c r="M359" s="34">
        <v>18.2</v>
      </c>
      <c r="N359" s="34">
        <v>14.599999999999998</v>
      </c>
      <c r="O359" s="34">
        <v>10.5</v>
      </c>
    </row>
    <row r="360" spans="1:17" x14ac:dyDescent="0.3">
      <c r="A360" t="s">
        <v>79</v>
      </c>
      <c r="B360" t="s">
        <v>83</v>
      </c>
      <c r="C360" t="s">
        <v>84</v>
      </c>
      <c r="D360" s="6">
        <v>1.3979400086720377</v>
      </c>
      <c r="E360" s="2">
        <v>-0.75</v>
      </c>
      <c r="F360" s="9" t="s">
        <v>82</v>
      </c>
      <c r="G360" s="2">
        <v>0.1</v>
      </c>
      <c r="H360" s="9" t="s">
        <v>20</v>
      </c>
      <c r="I360" s="2">
        <v>0.1</v>
      </c>
      <c r="J360" s="26" t="s">
        <v>37</v>
      </c>
      <c r="L360" s="31">
        <v>49.3</v>
      </c>
      <c r="M360" s="34">
        <v>14.3</v>
      </c>
      <c r="N360" s="34">
        <v>13.599999999999998</v>
      </c>
      <c r="O360" s="34">
        <v>22.7</v>
      </c>
    </row>
    <row r="361" spans="1:17" x14ac:dyDescent="0.3">
      <c r="A361" t="s">
        <v>79</v>
      </c>
      <c r="B361" t="s">
        <v>83</v>
      </c>
      <c r="C361" t="s">
        <v>84</v>
      </c>
      <c r="D361" s="6">
        <v>1.3979400086720377</v>
      </c>
      <c r="E361" s="2">
        <v>-0.78</v>
      </c>
      <c r="F361" s="9" t="s">
        <v>82</v>
      </c>
      <c r="G361" s="2">
        <v>0.1</v>
      </c>
      <c r="H361" s="9" t="s">
        <v>20</v>
      </c>
      <c r="I361" s="2">
        <v>0.1</v>
      </c>
      <c r="J361" s="26" t="s">
        <v>37</v>
      </c>
      <c r="L361" s="31">
        <v>40.4</v>
      </c>
      <c r="M361" s="34">
        <v>9.1</v>
      </c>
      <c r="N361" s="34">
        <v>11.299999999999999</v>
      </c>
      <c r="O361" s="34">
        <v>39.200000000000003</v>
      </c>
    </row>
    <row r="362" spans="1:17" x14ac:dyDescent="0.3">
      <c r="A362" t="s">
        <v>79</v>
      </c>
      <c r="B362" t="s">
        <v>83</v>
      </c>
      <c r="C362" t="s">
        <v>84</v>
      </c>
      <c r="D362" s="6">
        <v>1.3979400086720377</v>
      </c>
      <c r="E362" s="2">
        <v>-0.81</v>
      </c>
      <c r="F362" s="9" t="s">
        <v>82</v>
      </c>
      <c r="G362" s="2">
        <v>0.1</v>
      </c>
      <c r="H362" s="9" t="s">
        <v>20</v>
      </c>
      <c r="I362" s="2">
        <v>0.1</v>
      </c>
      <c r="J362" s="26" t="s">
        <v>37</v>
      </c>
      <c r="L362" s="31">
        <v>35.700000000000003</v>
      </c>
      <c r="M362" s="34">
        <v>6.6</v>
      </c>
      <c r="N362" s="34">
        <v>8.9</v>
      </c>
      <c r="O362" s="34">
        <v>48.800000000000004</v>
      </c>
    </row>
    <row r="363" spans="1:17" x14ac:dyDescent="0.3">
      <c r="A363" t="s">
        <v>79</v>
      </c>
      <c r="B363" t="s">
        <v>83</v>
      </c>
      <c r="C363" t="s">
        <v>84</v>
      </c>
      <c r="D363" s="6">
        <v>1.3979400086720377</v>
      </c>
      <c r="E363" s="2">
        <v>-0.86</v>
      </c>
      <c r="F363" s="9" t="s">
        <v>82</v>
      </c>
      <c r="G363" s="2">
        <v>0.1</v>
      </c>
      <c r="H363" s="9" t="s">
        <v>20</v>
      </c>
      <c r="I363" s="2">
        <v>0.1</v>
      </c>
      <c r="J363" s="26" t="s">
        <v>37</v>
      </c>
      <c r="L363" s="31">
        <v>37.5</v>
      </c>
      <c r="M363" s="34">
        <v>2</v>
      </c>
      <c r="N363" s="34">
        <v>5.3</v>
      </c>
      <c r="O363" s="34">
        <v>55.1</v>
      </c>
    </row>
    <row r="364" spans="1:17" x14ac:dyDescent="0.3">
      <c r="A364" t="s">
        <v>79</v>
      </c>
      <c r="B364" t="s">
        <v>83</v>
      </c>
      <c r="C364" t="s">
        <v>84</v>
      </c>
      <c r="D364" s="6">
        <v>1.3979400086720377</v>
      </c>
      <c r="E364" s="2">
        <v>-0.89</v>
      </c>
      <c r="F364" s="9" t="s">
        <v>82</v>
      </c>
      <c r="G364" s="2">
        <v>0.1</v>
      </c>
      <c r="H364" s="9" t="s">
        <v>20</v>
      </c>
      <c r="I364" s="2">
        <v>0.1</v>
      </c>
      <c r="J364" s="26" t="s">
        <v>37</v>
      </c>
      <c r="L364" s="31">
        <v>40.200000000000003</v>
      </c>
      <c r="M364" s="34">
        <v>1</v>
      </c>
      <c r="N364" s="34">
        <v>12</v>
      </c>
      <c r="O364" s="34">
        <v>46.8</v>
      </c>
    </row>
    <row r="365" spans="1:17" x14ac:dyDescent="0.3">
      <c r="A365" t="s">
        <v>79</v>
      </c>
      <c r="B365" t="s">
        <v>83</v>
      </c>
      <c r="C365" t="s">
        <v>84</v>
      </c>
      <c r="D365" s="6">
        <v>1.3979400086720377</v>
      </c>
      <c r="E365" s="2">
        <v>-0.53</v>
      </c>
      <c r="F365" s="9" t="s">
        <v>85</v>
      </c>
      <c r="G365" s="2">
        <v>0.1</v>
      </c>
      <c r="H365" s="9" t="s">
        <v>20</v>
      </c>
      <c r="I365" s="2">
        <v>0.1</v>
      </c>
      <c r="J365" s="26" t="s">
        <v>37</v>
      </c>
      <c r="L365" s="31">
        <v>69.5</v>
      </c>
      <c r="M365" s="34">
        <v>20.3</v>
      </c>
      <c r="N365" s="34">
        <v>5.0999999999999979</v>
      </c>
      <c r="O365" s="34">
        <v>5</v>
      </c>
    </row>
    <row r="366" spans="1:17" x14ac:dyDescent="0.3">
      <c r="A366" t="s">
        <v>79</v>
      </c>
      <c r="B366" t="s">
        <v>83</v>
      </c>
      <c r="C366" t="s">
        <v>84</v>
      </c>
      <c r="D366" s="6">
        <v>1.3979400086720377</v>
      </c>
      <c r="E366" s="2">
        <v>-0.56999999999999995</v>
      </c>
      <c r="F366" s="9" t="s">
        <v>85</v>
      </c>
      <c r="G366" s="2">
        <v>0.1</v>
      </c>
      <c r="H366" s="9" t="s">
        <v>20</v>
      </c>
      <c r="I366" s="2">
        <v>0.1</v>
      </c>
      <c r="J366" s="26" t="s">
        <v>37</v>
      </c>
      <c r="L366" s="34">
        <v>54.5</v>
      </c>
      <c r="M366" s="34">
        <v>24.3</v>
      </c>
      <c r="N366" s="34">
        <v>12.900000000000002</v>
      </c>
      <c r="O366" s="34">
        <v>8.4</v>
      </c>
    </row>
    <row r="367" spans="1:17" x14ac:dyDescent="0.3">
      <c r="A367" t="s">
        <v>79</v>
      </c>
      <c r="B367" t="s">
        <v>83</v>
      </c>
      <c r="C367" t="s">
        <v>84</v>
      </c>
      <c r="D367" s="6">
        <v>1.3979400086720377</v>
      </c>
      <c r="E367" s="2">
        <v>-0.62</v>
      </c>
      <c r="F367" s="9" t="s">
        <v>85</v>
      </c>
      <c r="G367" s="2">
        <v>0.1</v>
      </c>
      <c r="H367" s="9" t="s">
        <v>20</v>
      </c>
      <c r="I367" s="2">
        <v>0.1</v>
      </c>
      <c r="J367" s="26" t="s">
        <v>37</v>
      </c>
      <c r="L367" s="34">
        <v>42.4</v>
      </c>
      <c r="M367" s="34">
        <v>23.2</v>
      </c>
      <c r="N367" s="34">
        <v>19.599999999999998</v>
      </c>
      <c r="O367" s="34">
        <v>14.799999999999999</v>
      </c>
    </row>
    <row r="368" spans="1:17" x14ac:dyDescent="0.3">
      <c r="A368" t="s">
        <v>79</v>
      </c>
      <c r="B368" t="s">
        <v>83</v>
      </c>
      <c r="C368" t="s">
        <v>84</v>
      </c>
      <c r="D368" s="6">
        <v>1.3979400086720377</v>
      </c>
      <c r="E368" s="2">
        <v>-0.66</v>
      </c>
      <c r="F368" s="9" t="s">
        <v>85</v>
      </c>
      <c r="G368" s="2">
        <v>0.1</v>
      </c>
      <c r="H368" s="9" t="s">
        <v>20</v>
      </c>
      <c r="I368" s="2">
        <v>0.1</v>
      </c>
      <c r="J368" s="26" t="s">
        <v>37</v>
      </c>
      <c r="L368" s="31">
        <v>41</v>
      </c>
      <c r="M368" s="34">
        <v>16.8</v>
      </c>
      <c r="N368" s="34">
        <v>18.3</v>
      </c>
      <c r="O368" s="34">
        <v>23.900000000000002</v>
      </c>
    </row>
    <row r="369" spans="1:17" x14ac:dyDescent="0.3">
      <c r="A369" t="s">
        <v>79</v>
      </c>
      <c r="B369" t="s">
        <v>83</v>
      </c>
      <c r="C369" t="s">
        <v>84</v>
      </c>
      <c r="D369" s="6">
        <v>1.3979400086720377</v>
      </c>
      <c r="E369" s="2">
        <v>-0.73</v>
      </c>
      <c r="F369" s="9" t="s">
        <v>85</v>
      </c>
      <c r="G369" s="2">
        <v>0.1</v>
      </c>
      <c r="H369" s="9" t="s">
        <v>20</v>
      </c>
      <c r="I369" s="2">
        <v>0.1</v>
      </c>
      <c r="J369" s="26" t="s">
        <v>37</v>
      </c>
      <c r="L369" s="31">
        <v>39.5</v>
      </c>
      <c r="M369" s="34">
        <v>7.7</v>
      </c>
      <c r="N369" s="34">
        <v>10.199999999999999</v>
      </c>
      <c r="O369" s="34">
        <v>42.6</v>
      </c>
    </row>
    <row r="370" spans="1:17" x14ac:dyDescent="0.3">
      <c r="A370" t="s">
        <v>79</v>
      </c>
      <c r="B370" t="s">
        <v>83</v>
      </c>
      <c r="C370" t="s">
        <v>84</v>
      </c>
      <c r="D370" s="6">
        <v>1.3979400086720377</v>
      </c>
      <c r="E370" s="2">
        <v>-0.75</v>
      </c>
      <c r="F370" s="9" t="s">
        <v>85</v>
      </c>
      <c r="G370" s="2">
        <v>0.1</v>
      </c>
      <c r="H370" s="9" t="s">
        <v>20</v>
      </c>
      <c r="I370" s="2">
        <v>0.1</v>
      </c>
      <c r="J370" s="26" t="s">
        <v>37</v>
      </c>
      <c r="L370" s="31">
        <v>43</v>
      </c>
      <c r="M370" s="34">
        <v>3</v>
      </c>
      <c r="N370" s="34">
        <v>4.7</v>
      </c>
      <c r="O370" s="34">
        <v>49.3</v>
      </c>
    </row>
    <row r="371" spans="1:17" x14ac:dyDescent="0.3">
      <c r="A371" t="s">
        <v>79</v>
      </c>
      <c r="B371" t="s">
        <v>83</v>
      </c>
      <c r="C371" t="s">
        <v>84</v>
      </c>
      <c r="D371" s="6">
        <v>1.3979400086720377</v>
      </c>
      <c r="E371" s="2">
        <v>-0.79</v>
      </c>
      <c r="F371" s="9" t="s">
        <v>85</v>
      </c>
      <c r="G371" s="2">
        <v>0.1</v>
      </c>
      <c r="H371" s="9" t="s">
        <v>20</v>
      </c>
      <c r="I371" s="2">
        <v>0.1</v>
      </c>
      <c r="J371" s="26" t="s">
        <v>37</v>
      </c>
      <c r="L371" s="31">
        <v>52.3</v>
      </c>
      <c r="M371" s="34">
        <v>1.6</v>
      </c>
      <c r="N371" s="34">
        <v>3.1</v>
      </c>
      <c r="O371" s="34">
        <v>43</v>
      </c>
    </row>
    <row r="372" spans="1:17" s="18" customFormat="1" x14ac:dyDescent="0.3">
      <c r="A372" s="18" t="s">
        <v>86</v>
      </c>
      <c r="B372" s="18" t="s">
        <v>80</v>
      </c>
      <c r="C372" s="18" t="s">
        <v>17</v>
      </c>
      <c r="D372" s="6">
        <v>1.8750612633917001</v>
      </c>
      <c r="E372" s="27">
        <v>-0.22900000000000001</v>
      </c>
      <c r="F372" s="20" t="s">
        <v>82</v>
      </c>
      <c r="G372" s="17">
        <v>0.5</v>
      </c>
      <c r="H372" s="20" t="s">
        <v>20</v>
      </c>
      <c r="I372" s="17">
        <v>0.5</v>
      </c>
      <c r="J372" s="25" t="s">
        <v>87</v>
      </c>
      <c r="L372" s="28">
        <v>0</v>
      </c>
      <c r="M372" s="28">
        <v>0.20964360587002101</v>
      </c>
      <c r="N372" s="38">
        <v>0.62893081761006397</v>
      </c>
      <c r="O372" s="38">
        <v>0</v>
      </c>
      <c r="P372" s="17"/>
      <c r="Q372" t="s">
        <v>88</v>
      </c>
    </row>
    <row r="373" spans="1:17" s="18" customFormat="1" x14ac:dyDescent="0.3">
      <c r="A373" s="18" t="s">
        <v>86</v>
      </c>
      <c r="B373" s="18" t="s">
        <v>80</v>
      </c>
      <c r="C373" s="18" t="s">
        <v>17</v>
      </c>
      <c r="D373" s="6">
        <v>1.8750612633917001</v>
      </c>
      <c r="E373" s="27">
        <v>-0.32999999999999985</v>
      </c>
      <c r="F373" s="20" t="s">
        <v>82</v>
      </c>
      <c r="G373" s="17">
        <v>0.5</v>
      </c>
      <c r="H373" s="20" t="s">
        <v>20</v>
      </c>
      <c r="I373" s="17">
        <v>0.5</v>
      </c>
      <c r="J373" s="25" t="s">
        <v>87</v>
      </c>
      <c r="L373" s="28">
        <v>15.3039832285115</v>
      </c>
      <c r="M373" s="28">
        <v>5.2410901467505298</v>
      </c>
      <c r="N373" s="38">
        <v>5.2410901467505298</v>
      </c>
      <c r="O373" s="38">
        <v>0</v>
      </c>
      <c r="P373" s="17"/>
      <c r="Q373" s="19"/>
    </row>
    <row r="374" spans="1:17" s="18" customFormat="1" x14ac:dyDescent="0.3">
      <c r="A374" s="18" t="s">
        <v>86</v>
      </c>
      <c r="B374" s="18" t="s">
        <v>80</v>
      </c>
      <c r="C374" s="18" t="s">
        <v>17</v>
      </c>
      <c r="D374" s="6">
        <v>1.8750612633917001</v>
      </c>
      <c r="E374" s="27">
        <v>-0.42799999999999994</v>
      </c>
      <c r="F374" s="20" t="s">
        <v>82</v>
      </c>
      <c r="G374" s="17">
        <v>0.5</v>
      </c>
      <c r="H374" s="20" t="s">
        <v>20</v>
      </c>
      <c r="I374" s="17">
        <v>0.5</v>
      </c>
      <c r="J374" s="25" t="s">
        <v>87</v>
      </c>
      <c r="L374" s="28">
        <v>35.010482180293501</v>
      </c>
      <c r="M374" s="28">
        <v>5.2410901467505298</v>
      </c>
      <c r="N374" s="38">
        <v>5.2410901467505298</v>
      </c>
      <c r="O374" s="28">
        <v>0.83857442348009703</v>
      </c>
      <c r="P374" s="17"/>
      <c r="Q374" s="19"/>
    </row>
    <row r="375" spans="1:17" s="18" customFormat="1" x14ac:dyDescent="0.3">
      <c r="A375" s="18" t="s">
        <v>86</v>
      </c>
      <c r="B375" s="18" t="s">
        <v>80</v>
      </c>
      <c r="C375" s="18" t="s">
        <v>17</v>
      </c>
      <c r="D375" s="6">
        <v>1.8750612633917001</v>
      </c>
      <c r="E375" s="27">
        <v>-0.52800000000000002</v>
      </c>
      <c r="F375" s="20" t="s">
        <v>82</v>
      </c>
      <c r="G375" s="17">
        <v>0.5</v>
      </c>
      <c r="H375" s="20" t="s">
        <v>20</v>
      </c>
      <c r="I375" s="17">
        <v>0.5</v>
      </c>
      <c r="J375" s="25" t="s">
        <v>87</v>
      </c>
      <c r="L375" s="28">
        <v>33.123689727463301</v>
      </c>
      <c r="M375" s="28">
        <v>10.691823899371</v>
      </c>
      <c r="N375" s="38">
        <v>10.901467505241</v>
      </c>
      <c r="O375" s="28">
        <v>1.4675052410901599</v>
      </c>
      <c r="P375" s="17"/>
      <c r="Q375" s="19"/>
    </row>
    <row r="376" spans="1:17" s="18" customFormat="1" x14ac:dyDescent="0.3">
      <c r="A376" s="18" t="s">
        <v>86</v>
      </c>
      <c r="B376" s="18" t="s">
        <v>80</v>
      </c>
      <c r="C376" s="18" t="s">
        <v>17</v>
      </c>
      <c r="D376" s="6">
        <v>1.8750612633917001</v>
      </c>
      <c r="E376" s="27">
        <v>-0.629</v>
      </c>
      <c r="F376" s="20" t="s">
        <v>82</v>
      </c>
      <c r="G376" s="17">
        <v>0.5</v>
      </c>
      <c r="H376" s="20" t="s">
        <v>20</v>
      </c>
      <c r="I376" s="17">
        <v>0.5</v>
      </c>
      <c r="J376" s="25" t="s">
        <v>87</v>
      </c>
      <c r="L376" s="28">
        <v>33.962264150943398</v>
      </c>
      <c r="M376" s="28">
        <v>15.7232704402515</v>
      </c>
      <c r="N376" s="38">
        <v>15.7232704402515</v>
      </c>
      <c r="O376" s="28">
        <v>5.03144654088051</v>
      </c>
      <c r="P376" s="17"/>
      <c r="Q376" s="19"/>
    </row>
    <row r="377" spans="1:17" s="18" customFormat="1" x14ac:dyDescent="0.3">
      <c r="A377" s="18" t="s">
        <v>86</v>
      </c>
      <c r="B377" s="18" t="s">
        <v>80</v>
      </c>
      <c r="C377" s="18" t="s">
        <v>17</v>
      </c>
      <c r="D377" s="6">
        <v>1.8750612633917001</v>
      </c>
      <c r="E377" s="27">
        <v>-0.72699999999999987</v>
      </c>
      <c r="F377" s="20" t="s">
        <v>82</v>
      </c>
      <c r="G377" s="17">
        <v>0.5</v>
      </c>
      <c r="H377" s="20" t="s">
        <v>20</v>
      </c>
      <c r="I377" s="17">
        <v>0.5</v>
      </c>
      <c r="J377" s="25" t="s">
        <v>87</v>
      </c>
      <c r="L377" s="28">
        <v>45.911949685534601</v>
      </c>
      <c r="M377" s="28">
        <v>21.174004192872101</v>
      </c>
      <c r="N377" s="38">
        <v>21.59329140461212</v>
      </c>
      <c r="O377" s="28">
        <v>7.1278825995807198</v>
      </c>
      <c r="P377" s="17"/>
      <c r="Q377" s="19"/>
    </row>
    <row r="378" spans="1:17" s="18" customFormat="1" x14ac:dyDescent="0.3">
      <c r="A378" s="18" t="s">
        <v>86</v>
      </c>
      <c r="B378" s="18" t="s">
        <v>80</v>
      </c>
      <c r="C378" s="18" t="s">
        <v>17</v>
      </c>
      <c r="D378" s="6">
        <v>1.8750612633917001</v>
      </c>
      <c r="E378" s="27">
        <v>-0.82799999999999985</v>
      </c>
      <c r="F378" s="20" t="s">
        <v>82</v>
      </c>
      <c r="G378" s="17">
        <v>0.5</v>
      </c>
      <c r="H378" s="20" t="s">
        <v>20</v>
      </c>
      <c r="I378" s="17">
        <v>0.5</v>
      </c>
      <c r="J378" s="25" t="s">
        <v>87</v>
      </c>
      <c r="L378" s="28">
        <v>49.895178197064901</v>
      </c>
      <c r="M378" s="28">
        <v>12.788259958071199</v>
      </c>
      <c r="N378" s="38">
        <v>12.997903563941241</v>
      </c>
      <c r="O378" s="28">
        <v>10.482180293500999</v>
      </c>
      <c r="P378" s="17"/>
      <c r="Q378" s="19"/>
    </row>
    <row r="379" spans="1:17" s="18" customFormat="1" x14ac:dyDescent="0.3">
      <c r="A379" s="18" t="s">
        <v>86</v>
      </c>
      <c r="B379" s="18" t="s">
        <v>80</v>
      </c>
      <c r="C379" s="18" t="s">
        <v>17</v>
      </c>
      <c r="D379" s="6">
        <v>1.8750612633917001</v>
      </c>
      <c r="E379" s="27">
        <v>-0.92799999999999994</v>
      </c>
      <c r="F379" s="20" t="s">
        <v>82</v>
      </c>
      <c r="G379" s="17">
        <v>0.5</v>
      </c>
      <c r="H379" s="20" t="s">
        <v>20</v>
      </c>
      <c r="I379" s="17">
        <v>0.5</v>
      </c>
      <c r="J379" s="25" t="s">
        <v>87</v>
      </c>
      <c r="L379" s="28">
        <v>58.909853249475802</v>
      </c>
      <c r="M379" s="28">
        <v>10.062893081761001</v>
      </c>
      <c r="N379" s="38">
        <v>10.691823899371041</v>
      </c>
      <c r="O379" s="28">
        <v>15.3039832285115</v>
      </c>
      <c r="P379" s="17"/>
      <c r="Q379" s="19"/>
    </row>
    <row r="380" spans="1:17" s="18" customFormat="1" x14ac:dyDescent="0.3">
      <c r="A380" s="18" t="s">
        <v>86</v>
      </c>
      <c r="B380" s="18" t="s">
        <v>80</v>
      </c>
      <c r="C380" s="18" t="s">
        <v>17</v>
      </c>
      <c r="D380" s="6">
        <v>1.8750612633917001</v>
      </c>
      <c r="E380" s="27">
        <v>-1.026</v>
      </c>
      <c r="F380" s="20" t="s">
        <v>82</v>
      </c>
      <c r="G380" s="17">
        <v>0.5</v>
      </c>
      <c r="H380" s="20" t="s">
        <v>20</v>
      </c>
      <c r="I380" s="17">
        <v>0.5</v>
      </c>
      <c r="J380" s="25" t="s">
        <v>87</v>
      </c>
      <c r="L380" s="28">
        <v>59.119496855345901</v>
      </c>
      <c r="M380" s="28">
        <v>6.0796645702306096</v>
      </c>
      <c r="N380" s="38">
        <v>6.4989517819706606</v>
      </c>
      <c r="O380" s="28">
        <v>23.480083857442299</v>
      </c>
      <c r="P380" s="17"/>
      <c r="Q380" s="19"/>
    </row>
    <row r="381" spans="1:17" s="18" customFormat="1" x14ac:dyDescent="0.3">
      <c r="A381" s="18" t="s">
        <v>86</v>
      </c>
      <c r="B381" s="18" t="s">
        <v>80</v>
      </c>
      <c r="C381" s="18" t="s">
        <v>17</v>
      </c>
      <c r="D381" s="6">
        <v>1.8750612633917001</v>
      </c>
      <c r="E381" s="27">
        <v>-1.127</v>
      </c>
      <c r="F381" s="20" t="s">
        <v>82</v>
      </c>
      <c r="G381" s="17">
        <v>0.5</v>
      </c>
      <c r="H381" s="20" t="s">
        <v>20</v>
      </c>
      <c r="I381" s="17">
        <v>0.5</v>
      </c>
      <c r="J381" s="25" t="s">
        <v>87</v>
      </c>
      <c r="L381" s="28">
        <v>60.796645702306002</v>
      </c>
      <c r="M381" s="28">
        <v>5.2410901467505298</v>
      </c>
      <c r="N381" s="38">
        <v>5.8700209643605934</v>
      </c>
      <c r="O381" s="28">
        <v>25.576519916142502</v>
      </c>
      <c r="P381" s="17"/>
      <c r="Q381" s="19"/>
    </row>
    <row r="382" spans="1:17" s="18" customFormat="1" x14ac:dyDescent="0.3">
      <c r="A382" s="18" t="s">
        <v>86</v>
      </c>
      <c r="B382" s="18" t="s">
        <v>80</v>
      </c>
      <c r="C382" s="18" t="s">
        <v>17</v>
      </c>
      <c r="D382" s="6">
        <v>1.8750612633917001</v>
      </c>
      <c r="E382" s="27">
        <v>-1.23</v>
      </c>
      <c r="F382" s="20" t="s">
        <v>82</v>
      </c>
      <c r="G382" s="17">
        <v>0.5</v>
      </c>
      <c r="H382" s="20" t="s">
        <v>20</v>
      </c>
      <c r="I382" s="17">
        <v>0.5</v>
      </c>
      <c r="J382" s="25" t="s">
        <v>87</v>
      </c>
      <c r="L382" s="28">
        <v>55.5555555555555</v>
      </c>
      <c r="M382" s="28">
        <v>4.4025157232704402</v>
      </c>
      <c r="N382" s="38">
        <v>7.5471698113207601</v>
      </c>
      <c r="O382" s="28">
        <v>24.318658280922399</v>
      </c>
      <c r="P382" s="17"/>
      <c r="Q382" s="19"/>
    </row>
    <row r="383" spans="1:17" s="18" customFormat="1" x14ac:dyDescent="0.3">
      <c r="A383" s="18" t="s">
        <v>86</v>
      </c>
      <c r="B383" s="18" t="s">
        <v>80</v>
      </c>
      <c r="C383" s="18" t="s">
        <v>17</v>
      </c>
      <c r="D383" s="6">
        <v>1.8750612633917001</v>
      </c>
      <c r="E383" s="27">
        <v>-1.3280000000000001</v>
      </c>
      <c r="F383" s="20" t="s">
        <v>82</v>
      </c>
      <c r="G383" s="17">
        <v>0.5</v>
      </c>
      <c r="H383" s="20" t="s">
        <v>20</v>
      </c>
      <c r="I383" s="17">
        <v>0.5</v>
      </c>
      <c r="J383" s="25" t="s">
        <v>87</v>
      </c>
      <c r="L383" s="28">
        <v>60.167714884695997</v>
      </c>
      <c r="M383" s="28">
        <v>1.8867924528302</v>
      </c>
      <c r="N383" s="38">
        <v>4.6121593291404697</v>
      </c>
      <c r="O383" s="28">
        <v>23.899371069182401</v>
      </c>
      <c r="P383" s="17"/>
      <c r="Q383" s="19"/>
    </row>
    <row r="384" spans="1:17" s="18" customFormat="1" x14ac:dyDescent="0.3">
      <c r="A384" s="18" t="s">
        <v>86</v>
      </c>
      <c r="B384" s="18" t="s">
        <v>80</v>
      </c>
      <c r="C384" s="18" t="s">
        <v>17</v>
      </c>
      <c r="D384" s="6">
        <v>1.8750612633917001</v>
      </c>
      <c r="E384" s="27">
        <v>-1.4259999999999999</v>
      </c>
      <c r="F384" s="20" t="s">
        <v>82</v>
      </c>
      <c r="G384" s="17">
        <v>0.5</v>
      </c>
      <c r="H384" s="20" t="s">
        <v>20</v>
      </c>
      <c r="I384" s="17">
        <v>0.5</v>
      </c>
      <c r="J384" s="25" t="s">
        <v>87</v>
      </c>
      <c r="L384" s="28">
        <v>51.572327044025101</v>
      </c>
      <c r="M384" s="28">
        <v>1.2578616352201399</v>
      </c>
      <c r="N384" s="38">
        <v>12.159329140461161</v>
      </c>
      <c r="O384" s="28">
        <v>22.431865828092199</v>
      </c>
      <c r="P384" s="17"/>
      <c r="Q384" s="19"/>
    </row>
    <row r="385" spans="1:17" s="18" customFormat="1" x14ac:dyDescent="0.3">
      <c r="A385" s="18" t="s">
        <v>86</v>
      </c>
      <c r="B385" s="18" t="s">
        <v>80</v>
      </c>
      <c r="C385" s="18" t="s">
        <v>17</v>
      </c>
      <c r="D385" s="6">
        <v>1.8750612633917001</v>
      </c>
      <c r="E385" s="27">
        <v>-1.5290000000000001</v>
      </c>
      <c r="F385" s="20" t="s">
        <v>82</v>
      </c>
      <c r="G385" s="17">
        <v>0.5</v>
      </c>
      <c r="H385" s="20" t="s">
        <v>20</v>
      </c>
      <c r="I385" s="17">
        <v>0.5</v>
      </c>
      <c r="J385" s="25" t="s">
        <v>87</v>
      </c>
      <c r="L385" s="28">
        <v>55.5555555555555</v>
      </c>
      <c r="M385" s="28">
        <v>1.04821802935011</v>
      </c>
      <c r="N385" s="38">
        <v>6.07966457023063</v>
      </c>
      <c r="O385" s="28">
        <v>21.174004192872101</v>
      </c>
      <c r="P385" s="17"/>
      <c r="Q385" s="19"/>
    </row>
    <row r="386" spans="1:17" s="18" customFormat="1" x14ac:dyDescent="0.3">
      <c r="A386" s="18" t="s">
        <v>86</v>
      </c>
      <c r="B386" s="18" t="s">
        <v>80</v>
      </c>
      <c r="C386" s="18" t="s">
        <v>17</v>
      </c>
      <c r="D386" s="6">
        <v>1.8750612633917001</v>
      </c>
      <c r="E386" s="27">
        <v>-1.627</v>
      </c>
      <c r="F386" s="20" t="s">
        <v>82</v>
      </c>
      <c r="G386" s="17">
        <v>0.5</v>
      </c>
      <c r="H386" s="20" t="s">
        <v>20</v>
      </c>
      <c r="I386" s="17">
        <v>0.5</v>
      </c>
      <c r="J386" s="25" t="s">
        <v>87</v>
      </c>
      <c r="L386" s="28">
        <v>55.5555555555555</v>
      </c>
      <c r="M386" s="28">
        <v>0</v>
      </c>
      <c r="N386" s="38">
        <v>4.4025157232704402</v>
      </c>
      <c r="O386" s="28">
        <v>20.545073375262</v>
      </c>
      <c r="P386" s="17"/>
      <c r="Q386" s="19"/>
    </row>
    <row r="387" spans="1:17" s="18" customFormat="1" x14ac:dyDescent="0.3">
      <c r="A387" s="18" t="s">
        <v>86</v>
      </c>
      <c r="B387" s="18" t="s">
        <v>80</v>
      </c>
      <c r="C387" s="18" t="s">
        <v>17</v>
      </c>
      <c r="D387" s="6">
        <v>1.8750612633917001</v>
      </c>
      <c r="E387" s="27">
        <v>-1.7249999999999999</v>
      </c>
      <c r="F387" s="20" t="s">
        <v>82</v>
      </c>
      <c r="G387" s="17">
        <v>0.5</v>
      </c>
      <c r="H387" s="20" t="s">
        <v>20</v>
      </c>
      <c r="I387" s="17">
        <v>0.5</v>
      </c>
      <c r="J387" s="25" t="s">
        <v>87</v>
      </c>
      <c r="L387" s="28">
        <v>61.425576519916099</v>
      </c>
      <c r="M387" s="38">
        <v>0</v>
      </c>
      <c r="N387" s="38">
        <v>4.1928721174004204</v>
      </c>
      <c r="O387" s="28">
        <v>19.916142557651899</v>
      </c>
      <c r="P387" s="17"/>
      <c r="Q387" s="19"/>
    </row>
    <row r="388" spans="1:17" s="18" customFormat="1" x14ac:dyDescent="0.3">
      <c r="A388" s="18" t="s">
        <v>79</v>
      </c>
      <c r="B388" s="18" t="s">
        <v>80</v>
      </c>
      <c r="C388" s="18" t="s">
        <v>17</v>
      </c>
      <c r="D388" s="6">
        <v>2.2041199826559246</v>
      </c>
      <c r="E388" s="27">
        <v>-0.42799999999999994</v>
      </c>
      <c r="F388" s="20" t="s">
        <v>82</v>
      </c>
      <c r="G388" s="17">
        <v>0.5</v>
      </c>
      <c r="H388" s="20" t="s">
        <v>20</v>
      </c>
      <c r="I388" s="17">
        <v>0.5</v>
      </c>
      <c r="J388" s="25" t="s">
        <v>87</v>
      </c>
      <c r="L388" s="28">
        <v>88.848920863309303</v>
      </c>
      <c r="M388" s="28">
        <v>1.43884892086331</v>
      </c>
      <c r="N388" s="38">
        <v>4.3165467625899199</v>
      </c>
      <c r="O388" s="38">
        <v>0</v>
      </c>
      <c r="P388" s="17"/>
      <c r="Q388" s="19"/>
    </row>
    <row r="389" spans="1:17" s="18" customFormat="1" x14ac:dyDescent="0.3">
      <c r="A389" s="18" t="s">
        <v>79</v>
      </c>
      <c r="B389" s="18" t="s">
        <v>80</v>
      </c>
      <c r="C389" s="18" t="s">
        <v>17</v>
      </c>
      <c r="D389" s="6">
        <v>2.2041199826559246</v>
      </c>
      <c r="E389" s="27">
        <v>-0.52800000000000002</v>
      </c>
      <c r="F389" s="20" t="s">
        <v>82</v>
      </c>
      <c r="G389" s="17">
        <v>0.5</v>
      </c>
      <c r="H389" s="20" t="s">
        <v>20</v>
      </c>
      <c r="I389" s="17">
        <v>0.5</v>
      </c>
      <c r="J389" s="25" t="s">
        <v>87</v>
      </c>
      <c r="L389" s="28">
        <v>84.532374100719395</v>
      </c>
      <c r="M389" s="28">
        <v>3.2374100719424401</v>
      </c>
      <c r="N389" s="38">
        <v>6.8345323741007098</v>
      </c>
      <c r="O389" s="38">
        <v>0</v>
      </c>
      <c r="P389" s="17"/>
      <c r="Q389" s="19"/>
    </row>
    <row r="390" spans="1:17" s="18" customFormat="1" x14ac:dyDescent="0.3">
      <c r="A390" s="18" t="s">
        <v>79</v>
      </c>
      <c r="B390" s="18" t="s">
        <v>80</v>
      </c>
      <c r="C390" s="18" t="s">
        <v>17</v>
      </c>
      <c r="D390" s="6">
        <v>2.2041199826559246</v>
      </c>
      <c r="E390" s="27">
        <v>-0.629</v>
      </c>
      <c r="F390" s="20" t="s">
        <v>82</v>
      </c>
      <c r="G390" s="17">
        <v>0.5</v>
      </c>
      <c r="H390" s="20" t="s">
        <v>20</v>
      </c>
      <c r="I390" s="17">
        <v>0.5</v>
      </c>
      <c r="J390" s="25" t="s">
        <v>87</v>
      </c>
      <c r="L390" s="28">
        <v>68.525179856115102</v>
      </c>
      <c r="M390" s="28">
        <v>4.85611510791367</v>
      </c>
      <c r="N390" s="38">
        <v>26.798561151079099</v>
      </c>
      <c r="O390" s="28">
        <v>0.35971223021583298</v>
      </c>
      <c r="P390" s="17"/>
      <c r="Q390" s="19"/>
    </row>
    <row r="391" spans="1:17" s="18" customFormat="1" x14ac:dyDescent="0.3">
      <c r="A391" s="18" t="s">
        <v>79</v>
      </c>
      <c r="B391" s="18" t="s">
        <v>80</v>
      </c>
      <c r="C391" s="18" t="s">
        <v>17</v>
      </c>
      <c r="D391" s="6">
        <v>2.2041199826559246</v>
      </c>
      <c r="E391" s="27">
        <v>-0.72699999999999987</v>
      </c>
      <c r="F391" s="20" t="s">
        <v>82</v>
      </c>
      <c r="G391" s="17">
        <v>0.5</v>
      </c>
      <c r="H391" s="20" t="s">
        <v>20</v>
      </c>
      <c r="I391" s="17">
        <v>0.5</v>
      </c>
      <c r="J391" s="25" t="s">
        <v>87</v>
      </c>
      <c r="L391" s="28">
        <v>67.266187050359704</v>
      </c>
      <c r="M391" s="28">
        <v>7.3741007194244599</v>
      </c>
      <c r="N391" s="38">
        <v>26.438848920863268</v>
      </c>
      <c r="O391" s="28">
        <v>0.89928057553957297</v>
      </c>
      <c r="P391" s="17"/>
      <c r="Q391" s="19"/>
    </row>
    <row r="392" spans="1:17" s="18" customFormat="1" x14ac:dyDescent="0.3">
      <c r="A392" s="18" t="s">
        <v>79</v>
      </c>
      <c r="B392" s="18" t="s">
        <v>80</v>
      </c>
      <c r="C392" s="18" t="s">
        <v>17</v>
      </c>
      <c r="D392" s="6">
        <v>2.2041199826559246</v>
      </c>
      <c r="E392" s="27">
        <v>-0.82799999999999985</v>
      </c>
      <c r="F392" s="20" t="s">
        <v>82</v>
      </c>
      <c r="G392" s="17">
        <v>0.5</v>
      </c>
      <c r="H392" s="20" t="s">
        <v>20</v>
      </c>
      <c r="I392" s="17">
        <v>0.5</v>
      </c>
      <c r="J392" s="25" t="s">
        <v>87</v>
      </c>
      <c r="L392" s="28">
        <v>48.021582733812899</v>
      </c>
      <c r="M392" s="28">
        <v>10.9712230215827</v>
      </c>
      <c r="N392" s="38">
        <v>32.014388489208621</v>
      </c>
      <c r="O392" s="28">
        <v>4.6762589928057601</v>
      </c>
      <c r="P392" s="17"/>
      <c r="Q392" s="19"/>
    </row>
    <row r="393" spans="1:17" s="18" customFormat="1" x14ac:dyDescent="0.3">
      <c r="A393" s="18" t="s">
        <v>79</v>
      </c>
      <c r="B393" s="18" t="s">
        <v>80</v>
      </c>
      <c r="C393" s="18" t="s">
        <v>17</v>
      </c>
      <c r="D393" s="6">
        <v>2.2041199826559246</v>
      </c>
      <c r="E393" s="27">
        <v>-0.92799999999999994</v>
      </c>
      <c r="F393" s="20" t="s">
        <v>82</v>
      </c>
      <c r="G393" s="17">
        <v>0.5</v>
      </c>
      <c r="H393" s="20" t="s">
        <v>20</v>
      </c>
      <c r="I393" s="17">
        <v>0.5</v>
      </c>
      <c r="J393" s="25" t="s">
        <v>87</v>
      </c>
      <c r="L393" s="28">
        <v>45.863309352517902</v>
      </c>
      <c r="M393" s="28">
        <v>6.1151079136690702</v>
      </c>
      <c r="N393" s="38">
        <v>39.928057553956762</v>
      </c>
      <c r="O393" s="28">
        <v>5.0359712230215798</v>
      </c>
      <c r="P393" s="17"/>
      <c r="Q393" s="19"/>
    </row>
    <row r="394" spans="1:17" s="18" customFormat="1" x14ac:dyDescent="0.3">
      <c r="A394" s="18" t="s">
        <v>79</v>
      </c>
      <c r="B394" s="18" t="s">
        <v>80</v>
      </c>
      <c r="C394" s="18" t="s">
        <v>17</v>
      </c>
      <c r="D394" s="6">
        <v>2.2041199826559246</v>
      </c>
      <c r="E394" s="27">
        <v>-1.026</v>
      </c>
      <c r="F394" s="20" t="s">
        <v>82</v>
      </c>
      <c r="G394" s="17">
        <v>0.5</v>
      </c>
      <c r="H394" s="20" t="s">
        <v>20</v>
      </c>
      <c r="I394" s="17">
        <v>0.5</v>
      </c>
      <c r="J394" s="25" t="s">
        <v>87</v>
      </c>
      <c r="L394" s="28">
        <v>42.4460431654676</v>
      </c>
      <c r="M394" s="28">
        <v>2.8776978417266199</v>
      </c>
      <c r="N394" s="38">
        <v>43.525179856115003</v>
      </c>
      <c r="O394" s="28">
        <v>7.0143884892086303</v>
      </c>
      <c r="P394" s="17"/>
      <c r="Q394" s="19"/>
    </row>
    <row r="395" spans="1:17" s="18" customFormat="1" x14ac:dyDescent="0.3">
      <c r="A395" s="18" t="s">
        <v>79</v>
      </c>
      <c r="B395" s="18" t="s">
        <v>80</v>
      </c>
      <c r="C395" s="18" t="s">
        <v>17</v>
      </c>
      <c r="D395" s="6">
        <v>2.2041199826559246</v>
      </c>
      <c r="E395" s="27">
        <v>-1.127</v>
      </c>
      <c r="F395" s="20" t="s">
        <v>82</v>
      </c>
      <c r="G395" s="17">
        <v>0.5</v>
      </c>
      <c r="H395" s="20" t="s">
        <v>20</v>
      </c>
      <c r="I395" s="17">
        <v>0.5</v>
      </c>
      <c r="J395" s="25" t="s">
        <v>87</v>
      </c>
      <c r="L395" s="28">
        <v>35.971223021582702</v>
      </c>
      <c r="M395" s="28">
        <v>2.1582733812949599</v>
      </c>
      <c r="N395" s="38">
        <v>53.237410071942293</v>
      </c>
      <c r="O395" s="28">
        <v>6.2949640287769704</v>
      </c>
      <c r="P395" s="17"/>
      <c r="Q395" s="19"/>
    </row>
    <row r="396" spans="1:17" s="18" customFormat="1" x14ac:dyDescent="0.3">
      <c r="A396" s="18" t="s">
        <v>79</v>
      </c>
      <c r="B396" s="18" t="s">
        <v>80</v>
      </c>
      <c r="C396" s="18" t="s">
        <v>17</v>
      </c>
      <c r="D396" s="6">
        <v>2.2041199826559246</v>
      </c>
      <c r="E396" s="27">
        <v>-1.23</v>
      </c>
      <c r="F396" s="20" t="s">
        <v>82</v>
      </c>
      <c r="G396" s="17">
        <v>0.5</v>
      </c>
      <c r="H396" s="20" t="s">
        <v>20</v>
      </c>
      <c r="I396" s="17">
        <v>0.5</v>
      </c>
      <c r="J396" s="25" t="s">
        <v>87</v>
      </c>
      <c r="L396" s="28">
        <v>31.654676258992801</v>
      </c>
      <c r="M396" s="28">
        <v>1.43884892086331</v>
      </c>
      <c r="N396" s="38">
        <v>55.57553956834527</v>
      </c>
      <c r="O396" s="28">
        <v>6.47482014388489</v>
      </c>
      <c r="P396" s="17"/>
      <c r="Q396" s="19"/>
    </row>
    <row r="397" spans="1:17" s="18" customFormat="1" x14ac:dyDescent="0.3">
      <c r="A397" s="18" t="s">
        <v>79</v>
      </c>
      <c r="B397" s="18" t="s">
        <v>80</v>
      </c>
      <c r="C397" s="18" t="s">
        <v>17</v>
      </c>
      <c r="D397" s="6">
        <v>2.2041199826559246</v>
      </c>
      <c r="E397" s="27">
        <v>-1.3280000000000001</v>
      </c>
      <c r="F397" s="20" t="s">
        <v>82</v>
      </c>
      <c r="G397" s="17">
        <v>0.5</v>
      </c>
      <c r="H397" s="20" t="s">
        <v>20</v>
      </c>
      <c r="I397" s="17">
        <v>0.5</v>
      </c>
      <c r="J397" s="25" t="s">
        <v>87</v>
      </c>
      <c r="L397" s="28">
        <v>33.633093525179802</v>
      </c>
      <c r="M397" s="38">
        <v>0</v>
      </c>
      <c r="N397" s="38">
        <v>57.733812949640203</v>
      </c>
      <c r="O397" s="28">
        <v>9.7122302158273399</v>
      </c>
      <c r="P397" s="17"/>
      <c r="Q397" s="19"/>
    </row>
    <row r="398" spans="1:17" s="18" customFormat="1" x14ac:dyDescent="0.3">
      <c r="A398" s="18" t="s">
        <v>79</v>
      </c>
      <c r="B398" s="18" t="s">
        <v>80</v>
      </c>
      <c r="C398" s="18" t="s">
        <v>17</v>
      </c>
      <c r="D398" s="6">
        <v>2.2041199826559246</v>
      </c>
      <c r="E398" s="27">
        <v>-1.4259999999999999</v>
      </c>
      <c r="F398" s="20" t="s">
        <v>82</v>
      </c>
      <c r="G398" s="17">
        <v>0.5</v>
      </c>
      <c r="H398" s="20" t="s">
        <v>20</v>
      </c>
      <c r="I398" s="17">
        <v>0.5</v>
      </c>
      <c r="J398" s="25" t="s">
        <v>87</v>
      </c>
      <c r="L398" s="28">
        <v>39.208633093525101</v>
      </c>
      <c r="M398" s="38">
        <v>0</v>
      </c>
      <c r="N398" s="38">
        <v>55.035971223021541</v>
      </c>
      <c r="O398" s="28">
        <v>5.75539568345323</v>
      </c>
      <c r="P398" s="17"/>
      <c r="Q398" s="19"/>
    </row>
    <row r="399" spans="1:17" s="18" customFormat="1" x14ac:dyDescent="0.3">
      <c r="A399" s="18" t="s">
        <v>79</v>
      </c>
      <c r="B399" s="18" t="s">
        <v>80</v>
      </c>
      <c r="C399" s="18" t="s">
        <v>17</v>
      </c>
      <c r="D399" s="6">
        <v>2.2041199826559246</v>
      </c>
      <c r="E399" s="27">
        <v>-1.5290000000000001</v>
      </c>
      <c r="F399" s="20" t="s">
        <v>82</v>
      </c>
      <c r="G399" s="17">
        <v>0.5</v>
      </c>
      <c r="H399" s="20" t="s">
        <v>20</v>
      </c>
      <c r="I399" s="17">
        <v>0.5</v>
      </c>
      <c r="J399" s="25" t="s">
        <v>87</v>
      </c>
      <c r="L399" s="28">
        <v>25.8992805755395</v>
      </c>
      <c r="M399" s="38">
        <v>0</v>
      </c>
      <c r="N399" s="38">
        <v>63.129496402877706</v>
      </c>
      <c r="O399" s="28">
        <v>5.75539568345323</v>
      </c>
      <c r="P399" s="17"/>
      <c r="Q399" s="19"/>
    </row>
    <row r="400" spans="1:17" s="18" customFormat="1" x14ac:dyDescent="0.3">
      <c r="A400" s="18" t="s">
        <v>79</v>
      </c>
      <c r="B400" s="18" t="s">
        <v>80</v>
      </c>
      <c r="C400" s="18" t="s">
        <v>17</v>
      </c>
      <c r="D400" s="6">
        <v>2.2041199826559246</v>
      </c>
      <c r="E400" s="27">
        <v>-1.627</v>
      </c>
      <c r="F400" s="20" t="s">
        <v>82</v>
      </c>
      <c r="G400" s="17">
        <v>0.5</v>
      </c>
      <c r="H400" s="20" t="s">
        <v>20</v>
      </c>
      <c r="I400" s="17">
        <v>0.5</v>
      </c>
      <c r="J400" s="25" t="s">
        <v>87</v>
      </c>
      <c r="L400" s="28">
        <v>58.992805755395601</v>
      </c>
      <c r="M400" s="38">
        <v>0</v>
      </c>
      <c r="N400" s="38">
        <v>38.669064748201407</v>
      </c>
      <c r="O400" s="28">
        <v>3.2374100719424401</v>
      </c>
      <c r="P400" s="17"/>
      <c r="Q400" s="19"/>
    </row>
    <row r="401" spans="1:18" s="18" customFormat="1" x14ac:dyDescent="0.3">
      <c r="A401" s="18" t="s">
        <v>79</v>
      </c>
      <c r="B401" s="18" t="s">
        <v>80</v>
      </c>
      <c r="C401" s="18" t="s">
        <v>17</v>
      </c>
      <c r="D401" s="6">
        <v>2.2041199826559246</v>
      </c>
      <c r="E401" s="27">
        <v>-1.7249999999999999</v>
      </c>
      <c r="F401" s="20" t="s">
        <v>82</v>
      </c>
      <c r="G401" s="17">
        <v>0.5</v>
      </c>
      <c r="H401" s="20" t="s">
        <v>20</v>
      </c>
      <c r="I401" s="17">
        <v>0.5</v>
      </c>
      <c r="J401" s="25" t="s">
        <v>87</v>
      </c>
      <c r="L401" s="28">
        <v>61.870503597122202</v>
      </c>
      <c r="M401" s="38">
        <v>0</v>
      </c>
      <c r="N401" s="38">
        <v>27.877697841726601</v>
      </c>
      <c r="O401" s="28">
        <v>5.2158273381294897</v>
      </c>
      <c r="P401" s="17"/>
      <c r="Q401" s="19"/>
    </row>
    <row r="402" spans="1:18" x14ac:dyDescent="0.3">
      <c r="A402" t="s">
        <v>94</v>
      </c>
      <c r="B402" t="s">
        <v>63</v>
      </c>
      <c r="C402" t="s">
        <v>95</v>
      </c>
      <c r="D402" s="6">
        <v>1.3802112417116059</v>
      </c>
      <c r="E402" s="2">
        <v>-0.19500000000000001</v>
      </c>
      <c r="F402" s="12" t="s">
        <v>82</v>
      </c>
      <c r="G402" s="12">
        <v>0.1</v>
      </c>
      <c r="H402" s="2" t="s">
        <v>20</v>
      </c>
      <c r="I402" s="2">
        <v>0.1</v>
      </c>
      <c r="J402" s="26" t="s">
        <v>96</v>
      </c>
      <c r="L402" s="3">
        <v>63.577586206896498</v>
      </c>
      <c r="M402" s="34">
        <v>29.5</v>
      </c>
      <c r="N402" s="34">
        <v>7.19</v>
      </c>
      <c r="O402" s="34">
        <v>1.71</v>
      </c>
      <c r="P402"/>
      <c r="Q402" t="s">
        <v>97</v>
      </c>
      <c r="R402" s="34"/>
    </row>
    <row r="403" spans="1:18" x14ac:dyDescent="0.3">
      <c r="A403" t="s">
        <v>94</v>
      </c>
      <c r="B403" t="s">
        <v>63</v>
      </c>
      <c r="C403" t="s">
        <v>95</v>
      </c>
      <c r="D403" s="6">
        <v>1.3802112417116059</v>
      </c>
      <c r="E403" s="27">
        <v>-0.29499999999999998</v>
      </c>
      <c r="F403" s="12" t="s">
        <v>82</v>
      </c>
      <c r="G403" s="12">
        <v>0.1</v>
      </c>
      <c r="H403" s="2" t="s">
        <v>20</v>
      </c>
      <c r="I403" s="2">
        <v>0.1</v>
      </c>
      <c r="J403" s="26" t="s">
        <v>96</v>
      </c>
      <c r="L403" s="3">
        <v>54.741379310344797</v>
      </c>
      <c r="M403" s="34">
        <v>61.19</v>
      </c>
      <c r="N403" s="34">
        <v>8.7899999999999991</v>
      </c>
      <c r="O403" s="34">
        <v>0.7</v>
      </c>
      <c r="R403" s="34"/>
    </row>
    <row r="404" spans="1:18" x14ac:dyDescent="0.3">
      <c r="A404" t="s">
        <v>94</v>
      </c>
      <c r="B404" t="s">
        <v>63</v>
      </c>
      <c r="C404" t="s">
        <v>95</v>
      </c>
      <c r="D404" s="6">
        <v>1.3802112417116059</v>
      </c>
      <c r="E404" s="2">
        <v>-0.39500000000000002</v>
      </c>
      <c r="F404" s="12" t="s">
        <v>82</v>
      </c>
      <c r="G404" s="12">
        <v>0.1</v>
      </c>
      <c r="H404" s="2" t="s">
        <v>20</v>
      </c>
      <c r="I404" s="2">
        <v>0.1</v>
      </c>
      <c r="J404" s="26" t="s">
        <v>96</v>
      </c>
      <c r="L404" s="3">
        <v>55.603448275862</v>
      </c>
      <c r="M404" s="34">
        <v>61.78</v>
      </c>
      <c r="N404" s="34">
        <v>7.5</v>
      </c>
      <c r="O404" s="34">
        <v>0.62</v>
      </c>
      <c r="R404" s="34"/>
    </row>
    <row r="405" spans="1:18" x14ac:dyDescent="0.3">
      <c r="A405" t="s">
        <v>94</v>
      </c>
      <c r="B405" t="s">
        <v>63</v>
      </c>
      <c r="C405" t="s">
        <v>95</v>
      </c>
      <c r="D405" s="6">
        <v>1.3802112417116059</v>
      </c>
      <c r="E405" s="2">
        <v>-0.495</v>
      </c>
      <c r="F405" s="12" t="s">
        <v>82</v>
      </c>
      <c r="G405" s="12">
        <v>0.1</v>
      </c>
      <c r="H405" s="2" t="s">
        <v>20</v>
      </c>
      <c r="I405" s="2">
        <v>0.1</v>
      </c>
      <c r="J405" s="26" t="s">
        <v>96</v>
      </c>
      <c r="L405" s="3">
        <v>54.741379310344797</v>
      </c>
      <c r="M405" s="34">
        <v>53.25</v>
      </c>
      <c r="N405" s="34">
        <v>25.43</v>
      </c>
      <c r="O405" s="34">
        <v>2.84</v>
      </c>
      <c r="R405" s="34"/>
    </row>
    <row r="406" spans="1:18" x14ac:dyDescent="0.3">
      <c r="A406" t="s">
        <v>94</v>
      </c>
      <c r="B406" t="s">
        <v>63</v>
      </c>
      <c r="C406" t="s">
        <v>95</v>
      </c>
      <c r="D406" s="6">
        <v>1.3802112417116059</v>
      </c>
      <c r="E406" s="2">
        <v>-0.59499999999999997</v>
      </c>
      <c r="F406" s="12" t="s">
        <v>82</v>
      </c>
      <c r="G406" s="12">
        <v>0.1</v>
      </c>
      <c r="H406" s="2" t="s">
        <v>20</v>
      </c>
      <c r="I406" s="2">
        <v>0.1</v>
      </c>
      <c r="J406" s="26" t="s">
        <v>96</v>
      </c>
      <c r="L406" s="3">
        <v>38.362068965517203</v>
      </c>
      <c r="M406" s="34">
        <v>15.99</v>
      </c>
      <c r="N406" s="34">
        <v>30.72</v>
      </c>
      <c r="O406" s="34">
        <v>8.4699999999999989</v>
      </c>
      <c r="R406" s="34"/>
    </row>
    <row r="407" spans="1:18" x14ac:dyDescent="0.3">
      <c r="A407" t="s">
        <v>94</v>
      </c>
      <c r="B407" t="s">
        <v>63</v>
      </c>
      <c r="C407" t="s">
        <v>95</v>
      </c>
      <c r="D407" s="6">
        <v>1.3802112417116059</v>
      </c>
      <c r="E407" s="27">
        <v>-0.69499999999999995</v>
      </c>
      <c r="F407" s="12" t="s">
        <v>82</v>
      </c>
      <c r="G407" s="12">
        <v>0.1</v>
      </c>
      <c r="H407" s="2" t="s">
        <v>20</v>
      </c>
      <c r="I407" s="2">
        <v>0.1</v>
      </c>
      <c r="J407" s="26" t="s">
        <v>96</v>
      </c>
      <c r="L407" s="3">
        <v>17.241379310344801</v>
      </c>
      <c r="M407" s="34">
        <v>4.97</v>
      </c>
      <c r="N407" s="34">
        <v>18.05</v>
      </c>
      <c r="O407" s="34">
        <v>24.95</v>
      </c>
      <c r="R407" s="34"/>
    </row>
    <row r="408" spans="1:18" x14ac:dyDescent="0.3">
      <c r="A408" t="s">
        <v>94</v>
      </c>
      <c r="B408" t="s">
        <v>63</v>
      </c>
      <c r="C408" t="s">
        <v>95</v>
      </c>
      <c r="D408" s="6">
        <v>1.3802112417116059</v>
      </c>
      <c r="E408" s="2">
        <v>-0.79500000000000004</v>
      </c>
      <c r="F408" s="12" t="s">
        <v>82</v>
      </c>
      <c r="G408" s="12">
        <v>0.1</v>
      </c>
      <c r="H408" s="2" t="s">
        <v>20</v>
      </c>
      <c r="I408" s="2">
        <v>0.1</v>
      </c>
      <c r="J408" s="26" t="s">
        <v>96</v>
      </c>
      <c r="L408" s="3">
        <v>23.491379310344801</v>
      </c>
      <c r="M408" s="34">
        <v>2.4900000000000002</v>
      </c>
      <c r="N408" s="34">
        <v>9.6</v>
      </c>
      <c r="O408" s="34">
        <v>26.55</v>
      </c>
      <c r="R408" s="34"/>
    </row>
    <row r="409" spans="1:18" x14ac:dyDescent="0.3">
      <c r="A409" t="s">
        <v>94</v>
      </c>
      <c r="B409" t="s">
        <v>63</v>
      </c>
      <c r="C409" t="s">
        <v>95</v>
      </c>
      <c r="D409" s="6">
        <v>1.3802112417116059</v>
      </c>
      <c r="E409" s="2">
        <v>-0.89500000000000002</v>
      </c>
      <c r="F409" s="12" t="s">
        <v>82</v>
      </c>
      <c r="G409" s="12">
        <v>0.1</v>
      </c>
      <c r="H409" s="2" t="s">
        <v>20</v>
      </c>
      <c r="I409" s="2">
        <v>0.1</v>
      </c>
      <c r="J409" s="26" t="s">
        <v>96</v>
      </c>
      <c r="L409" s="3">
        <v>27.801724137931</v>
      </c>
      <c r="M409" s="34">
        <v>0.9</v>
      </c>
      <c r="N409" s="34">
        <v>3.6</v>
      </c>
      <c r="O409" s="34">
        <v>22.97</v>
      </c>
      <c r="R409" s="34"/>
    </row>
    <row r="410" spans="1:18" x14ac:dyDescent="0.3">
      <c r="A410" t="s">
        <v>94</v>
      </c>
      <c r="B410" t="s">
        <v>63</v>
      </c>
      <c r="C410" t="s">
        <v>95</v>
      </c>
      <c r="D410" s="6">
        <v>1.3802112417116059</v>
      </c>
      <c r="E410" s="2">
        <v>-0.995</v>
      </c>
      <c r="F410" s="12" t="s">
        <v>82</v>
      </c>
      <c r="G410" s="12">
        <v>0.1</v>
      </c>
      <c r="H410" s="2" t="s">
        <v>20</v>
      </c>
      <c r="I410" s="2">
        <v>0.1</v>
      </c>
      <c r="J410" s="26" t="s">
        <v>96</v>
      </c>
      <c r="L410" s="3">
        <v>38.577586206896498</v>
      </c>
      <c r="M410" s="34">
        <v>0.57999999999999996</v>
      </c>
      <c r="N410" s="34">
        <v>1.37</v>
      </c>
      <c r="O410" s="34">
        <v>16.240000000000002</v>
      </c>
      <c r="R410" s="34"/>
    </row>
    <row r="411" spans="1:18" x14ac:dyDescent="0.3">
      <c r="A411" t="s">
        <v>94</v>
      </c>
      <c r="B411" t="s">
        <v>63</v>
      </c>
      <c r="C411" t="s">
        <v>95</v>
      </c>
      <c r="D411" s="6">
        <v>1.8633228601204559</v>
      </c>
      <c r="E411" s="2">
        <v>-0.19500000000000001</v>
      </c>
      <c r="F411" s="12" t="s">
        <v>82</v>
      </c>
      <c r="G411" s="12">
        <v>0.1</v>
      </c>
      <c r="H411" s="2" t="s">
        <v>20</v>
      </c>
      <c r="I411" s="2">
        <v>0.1</v>
      </c>
      <c r="J411" s="26" t="s">
        <v>96</v>
      </c>
      <c r="L411" s="3">
        <v>93.409090909090907</v>
      </c>
      <c r="M411" s="3">
        <v>2.9545454545454399</v>
      </c>
      <c r="N411" s="3">
        <v>7.7272727272727098</v>
      </c>
      <c r="O411" s="34">
        <v>10.454545454544952</v>
      </c>
      <c r="P411" s="3"/>
    </row>
    <row r="412" spans="1:18" x14ac:dyDescent="0.3">
      <c r="A412" t="s">
        <v>94</v>
      </c>
      <c r="B412" t="s">
        <v>63</v>
      </c>
      <c r="C412" t="s">
        <v>95</v>
      </c>
      <c r="D412" s="6">
        <v>1.8633228601204559</v>
      </c>
      <c r="E412" s="27">
        <v>-0.29499999999999998</v>
      </c>
      <c r="F412" s="12" t="s">
        <v>82</v>
      </c>
      <c r="G412" s="12">
        <v>0.1</v>
      </c>
      <c r="H412" s="2" t="s">
        <v>20</v>
      </c>
      <c r="I412" s="2">
        <v>0.1</v>
      </c>
      <c r="J412" s="26" t="s">
        <v>96</v>
      </c>
      <c r="L412" s="3">
        <v>80.681818181818102</v>
      </c>
      <c r="M412" s="3">
        <v>2.9545454545454399</v>
      </c>
      <c r="N412" s="3">
        <v>13.1818181818181</v>
      </c>
      <c r="O412" s="34">
        <v>9.0909090909083563</v>
      </c>
      <c r="P412" s="3"/>
    </row>
    <row r="413" spans="1:18" x14ac:dyDescent="0.3">
      <c r="A413" t="s">
        <v>94</v>
      </c>
      <c r="B413" t="s">
        <v>63</v>
      </c>
      <c r="C413" t="s">
        <v>95</v>
      </c>
      <c r="D413" s="6">
        <v>1.8633228601204559</v>
      </c>
      <c r="E413" s="2">
        <v>-0.39500000000000002</v>
      </c>
      <c r="F413" s="12" t="s">
        <v>82</v>
      </c>
      <c r="G413" s="12">
        <v>0.1</v>
      </c>
      <c r="H413" s="2" t="s">
        <v>20</v>
      </c>
      <c r="I413" s="2">
        <v>0.1</v>
      </c>
      <c r="J413" s="26" t="s">
        <v>96</v>
      </c>
      <c r="L413" s="3">
        <v>80.454545454545396</v>
      </c>
      <c r="M413" s="3">
        <v>2.0454545454545299</v>
      </c>
      <c r="N413" s="3">
        <v>17.272727272727199</v>
      </c>
      <c r="O413" s="34">
        <v>6.5909090909088803</v>
      </c>
      <c r="P413" s="3"/>
    </row>
    <row r="414" spans="1:18" x14ac:dyDescent="0.3">
      <c r="A414" t="s">
        <v>94</v>
      </c>
      <c r="B414" t="s">
        <v>63</v>
      </c>
      <c r="C414" t="s">
        <v>95</v>
      </c>
      <c r="D414" s="6">
        <v>1.8633228601204559</v>
      </c>
      <c r="E414" s="2">
        <v>-0.495</v>
      </c>
      <c r="F414" s="12" t="s">
        <v>82</v>
      </c>
      <c r="G414" s="12">
        <v>0.1</v>
      </c>
      <c r="H414" s="2" t="s">
        <v>20</v>
      </c>
      <c r="I414" s="2">
        <v>0.1</v>
      </c>
      <c r="J414" s="26" t="s">
        <v>96</v>
      </c>
      <c r="L414" s="3">
        <v>77.727272727272705</v>
      </c>
      <c r="M414" s="3">
        <v>2.9545454545454399</v>
      </c>
      <c r="N414" s="3">
        <v>13.636363636363599</v>
      </c>
      <c r="O414" s="34">
        <v>5.0000000000000551</v>
      </c>
      <c r="P414" s="3"/>
    </row>
    <row r="415" spans="1:18" x14ac:dyDescent="0.3">
      <c r="A415" t="s">
        <v>94</v>
      </c>
      <c r="B415" t="s">
        <v>63</v>
      </c>
      <c r="C415" t="s">
        <v>95</v>
      </c>
      <c r="D415" s="6">
        <v>1.8633228601204559</v>
      </c>
      <c r="E415" s="2">
        <v>-0.59499999999999997</v>
      </c>
      <c r="F415" s="12" t="s">
        <v>82</v>
      </c>
      <c r="G415" s="12">
        <v>0.1</v>
      </c>
      <c r="H415" s="2" t="s">
        <v>20</v>
      </c>
      <c r="I415" s="2">
        <v>0.1</v>
      </c>
      <c r="J415" s="26" t="s">
        <v>96</v>
      </c>
      <c r="L415" s="3">
        <v>64.545454545454504</v>
      </c>
      <c r="M415" s="3">
        <v>6.1363636363636296</v>
      </c>
      <c r="N415" s="3">
        <v>20.681818181818102</v>
      </c>
      <c r="O415" s="34">
        <v>3.4090909090909598</v>
      </c>
      <c r="P415" s="3"/>
    </row>
    <row r="416" spans="1:18" x14ac:dyDescent="0.3">
      <c r="A416" t="s">
        <v>94</v>
      </c>
      <c r="B416" t="s">
        <v>63</v>
      </c>
      <c r="C416" t="s">
        <v>95</v>
      </c>
      <c r="D416" s="6">
        <v>1.8633228601204559</v>
      </c>
      <c r="E416" s="27">
        <v>-0.69499999999999995</v>
      </c>
      <c r="F416" s="12" t="s">
        <v>82</v>
      </c>
      <c r="G416" s="12">
        <v>0.1</v>
      </c>
      <c r="H416" s="2" t="s">
        <v>20</v>
      </c>
      <c r="I416" s="2">
        <v>0.1</v>
      </c>
      <c r="J416" s="26" t="s">
        <v>96</v>
      </c>
      <c r="L416" s="3">
        <v>89.090909090909093</v>
      </c>
      <c r="M416" s="3">
        <v>3.1818181818181799</v>
      </c>
      <c r="N416" s="3">
        <v>2.2727272727272698</v>
      </c>
      <c r="O416" s="34">
        <v>0</v>
      </c>
      <c r="P416" s="3"/>
    </row>
    <row r="417" spans="1:17" x14ac:dyDescent="0.3">
      <c r="A417" t="s">
        <v>94</v>
      </c>
      <c r="B417" t="s">
        <v>63</v>
      </c>
      <c r="C417" t="s">
        <v>95</v>
      </c>
      <c r="D417" s="6">
        <v>1.8633228601204559</v>
      </c>
      <c r="E417" s="2">
        <v>-0.79500000000000004</v>
      </c>
      <c r="F417" s="12" t="s">
        <v>82</v>
      </c>
      <c r="G417" s="12">
        <v>0.1</v>
      </c>
      <c r="H417" s="2" t="s">
        <v>20</v>
      </c>
      <c r="I417" s="2">
        <v>0.1</v>
      </c>
      <c r="J417" s="26" t="s">
        <v>96</v>
      </c>
      <c r="L417" s="3">
        <v>98.181818181818102</v>
      </c>
      <c r="M417" s="3">
        <v>2.4999999999999898</v>
      </c>
      <c r="N417" s="3">
        <v>2.72727272727272</v>
      </c>
      <c r="O417" s="34">
        <v>0.22727272727218928</v>
      </c>
      <c r="P417" s="3"/>
    </row>
    <row r="418" spans="1:17" x14ac:dyDescent="0.3">
      <c r="A418" t="s">
        <v>94</v>
      </c>
      <c r="B418" t="s">
        <v>63</v>
      </c>
      <c r="C418" t="s">
        <v>95</v>
      </c>
      <c r="D418" s="6">
        <v>1.8633228601204559</v>
      </c>
      <c r="E418" s="2">
        <v>-0.89500000000000002</v>
      </c>
      <c r="F418" s="12" t="s">
        <v>82</v>
      </c>
      <c r="G418" s="12">
        <v>0.1</v>
      </c>
      <c r="H418" s="2" t="s">
        <v>20</v>
      </c>
      <c r="I418" s="2">
        <v>0.1</v>
      </c>
      <c r="J418" s="26" t="s">
        <v>96</v>
      </c>
      <c r="L418" s="3">
        <v>88.863636363636303</v>
      </c>
      <c r="M418" s="3">
        <v>0</v>
      </c>
      <c r="N418" s="3">
        <v>0.45454545454545398</v>
      </c>
      <c r="O418" s="34">
        <v>0.90909090909094847</v>
      </c>
      <c r="P418" s="3"/>
    </row>
    <row r="419" spans="1:17" x14ac:dyDescent="0.3">
      <c r="A419" t="s">
        <v>94</v>
      </c>
      <c r="B419" t="s">
        <v>63</v>
      </c>
      <c r="C419" t="s">
        <v>95</v>
      </c>
      <c r="D419" s="6">
        <v>1.8633228601204559</v>
      </c>
      <c r="E419" s="2">
        <v>-0.995</v>
      </c>
      <c r="F419" s="12" t="s">
        <v>82</v>
      </c>
      <c r="G419" s="12">
        <v>0.1</v>
      </c>
      <c r="H419" s="2" t="s">
        <v>20</v>
      </c>
      <c r="I419" s="2">
        <v>0.1</v>
      </c>
      <c r="J419" s="26" t="s">
        <v>96</v>
      </c>
      <c r="L419" s="3">
        <v>93.409090909090907</v>
      </c>
      <c r="M419" s="3">
        <v>0.90909090909090895</v>
      </c>
      <c r="N419" s="3">
        <v>0.45454545454545398</v>
      </c>
      <c r="O419" s="34">
        <v>1.8181818181817244</v>
      </c>
      <c r="P419" s="3"/>
    </row>
    <row r="420" spans="1:17" s="18" customFormat="1" x14ac:dyDescent="0.3">
      <c r="A420" s="18" t="s">
        <v>94</v>
      </c>
      <c r="B420" s="18" t="s">
        <v>98</v>
      </c>
      <c r="C420" s="18" t="s">
        <v>95</v>
      </c>
      <c r="D420" s="6">
        <v>1.8692317197309762</v>
      </c>
      <c r="E420" s="17">
        <v>-1.1000000000000001</v>
      </c>
      <c r="F420" s="44" t="s">
        <v>82</v>
      </c>
      <c r="G420" s="23">
        <v>0.1</v>
      </c>
      <c r="H420" s="44" t="s">
        <v>99</v>
      </c>
      <c r="I420" s="17">
        <v>0.1</v>
      </c>
      <c r="J420" s="18" t="s">
        <v>100</v>
      </c>
      <c r="L420" s="44">
        <v>29.0619765494137</v>
      </c>
      <c r="M420" s="44">
        <v>33.752093802345001</v>
      </c>
      <c r="N420" s="44">
        <v>1.00502512562813</v>
      </c>
      <c r="O420" s="44">
        <v>36.097152428810631</v>
      </c>
      <c r="P420" s="44"/>
      <c r="Q420" s="18" t="s">
        <v>101</v>
      </c>
    </row>
    <row r="421" spans="1:17" x14ac:dyDescent="0.3">
      <c r="A421" t="s">
        <v>103</v>
      </c>
      <c r="B421" t="s">
        <v>107</v>
      </c>
      <c r="C421" t="s">
        <v>105</v>
      </c>
      <c r="D421" s="6">
        <v>1.6989700043360187</v>
      </c>
      <c r="E421" s="2">
        <v>-0.4</v>
      </c>
      <c r="F421" s="12" t="s">
        <v>82</v>
      </c>
      <c r="G421" s="12">
        <v>0.5</v>
      </c>
      <c r="H421" s="2" t="s">
        <v>20</v>
      </c>
      <c r="I421" s="2">
        <v>0.5</v>
      </c>
      <c r="J421" s="26" t="s">
        <v>100</v>
      </c>
      <c r="L421" s="31">
        <v>10.5</v>
      </c>
      <c r="M421" s="34">
        <v>2.2999999999999998</v>
      </c>
      <c r="N421" s="34">
        <v>39.6</v>
      </c>
      <c r="O421" s="34">
        <v>47.6</v>
      </c>
      <c r="Q421" t="s">
        <v>104</v>
      </c>
    </row>
    <row r="422" spans="1:17" x14ac:dyDescent="0.3">
      <c r="A422" t="s">
        <v>57</v>
      </c>
      <c r="B422" t="s">
        <v>107</v>
      </c>
      <c r="C422" t="s">
        <v>105</v>
      </c>
      <c r="D422" s="6">
        <v>1.6989700043360187</v>
      </c>
      <c r="E422" s="2">
        <v>-0.4</v>
      </c>
      <c r="F422" s="12" t="s">
        <v>82</v>
      </c>
      <c r="G422" s="12">
        <v>0.1</v>
      </c>
      <c r="H422" s="2" t="s">
        <v>106</v>
      </c>
      <c r="I422" s="2">
        <v>0.1</v>
      </c>
      <c r="J422" s="26" t="s">
        <v>58</v>
      </c>
      <c r="L422" s="31">
        <v>6.8</v>
      </c>
      <c r="M422" s="34">
        <v>1.5</v>
      </c>
      <c r="N422" s="34">
        <v>9.6</v>
      </c>
      <c r="O422" s="34">
        <v>80.7</v>
      </c>
      <c r="Q422" t="s">
        <v>110</v>
      </c>
    </row>
    <row r="423" spans="1:17" x14ac:dyDescent="0.3">
      <c r="A423" s="18" t="s">
        <v>108</v>
      </c>
      <c r="B423" s="18" t="s">
        <v>109</v>
      </c>
      <c r="C423" s="18" t="s">
        <v>105</v>
      </c>
      <c r="D423" s="6">
        <v>2.1760912590556813</v>
      </c>
      <c r="E423" s="17">
        <v>-1.1000000000000001</v>
      </c>
      <c r="F423" s="23" t="s">
        <v>82</v>
      </c>
      <c r="G423" s="23">
        <v>0.1</v>
      </c>
      <c r="H423" s="17" t="s">
        <v>20</v>
      </c>
      <c r="I423" s="17">
        <v>0.1</v>
      </c>
      <c r="J423" s="25" t="s">
        <v>58</v>
      </c>
      <c r="K423" s="18"/>
      <c r="L423" s="38">
        <v>26.8</v>
      </c>
      <c r="M423" s="38">
        <v>5.3</v>
      </c>
      <c r="N423" s="38">
        <v>10.899999999999999</v>
      </c>
      <c r="O423" s="38">
        <v>57</v>
      </c>
    </row>
    <row r="424" spans="1:17" x14ac:dyDescent="0.3">
      <c r="A424" s="18" t="s">
        <v>108</v>
      </c>
      <c r="B424" s="18" t="s">
        <v>109</v>
      </c>
      <c r="C424" s="18" t="s">
        <v>105</v>
      </c>
      <c r="D424" s="6">
        <v>2.1760912590556813</v>
      </c>
      <c r="E424" s="17">
        <v>-1.2</v>
      </c>
      <c r="F424" s="23" t="s">
        <v>82</v>
      </c>
      <c r="G424" s="23">
        <v>0.1</v>
      </c>
      <c r="H424" s="17" t="s">
        <v>20</v>
      </c>
      <c r="I424" s="17">
        <v>0.1</v>
      </c>
      <c r="J424" s="25" t="s">
        <v>58</v>
      </c>
      <c r="K424" s="18"/>
      <c r="L424" s="38">
        <v>29.7</v>
      </c>
      <c r="M424" s="38">
        <v>4.9000000000000004</v>
      </c>
      <c r="N424" s="38">
        <v>11.1</v>
      </c>
      <c r="O424" s="38">
        <v>54.3</v>
      </c>
    </row>
    <row r="425" spans="1:17" x14ac:dyDescent="0.3">
      <c r="A425" s="18" t="s">
        <v>108</v>
      </c>
      <c r="B425" s="18" t="s">
        <v>109</v>
      </c>
      <c r="C425" s="18" t="s">
        <v>105</v>
      </c>
      <c r="D425" s="6">
        <v>2.1760912590556813</v>
      </c>
      <c r="E425" s="17">
        <v>-1.3</v>
      </c>
      <c r="F425" s="23" t="s">
        <v>82</v>
      </c>
      <c r="G425" s="23">
        <v>0.1</v>
      </c>
      <c r="H425" s="17" t="s">
        <v>20</v>
      </c>
      <c r="I425" s="17">
        <v>0.1</v>
      </c>
      <c r="J425" s="25" t="s">
        <v>58</v>
      </c>
      <c r="K425" s="18"/>
      <c r="L425" s="38">
        <v>31.4</v>
      </c>
      <c r="M425" s="38">
        <v>4.3</v>
      </c>
      <c r="N425" s="38">
        <v>12.2</v>
      </c>
      <c r="O425" s="38">
        <v>52.2</v>
      </c>
    </row>
    <row r="426" spans="1:17" x14ac:dyDescent="0.3">
      <c r="A426" s="18" t="s">
        <v>108</v>
      </c>
      <c r="B426" s="18" t="s">
        <v>109</v>
      </c>
      <c r="C426" s="18" t="s">
        <v>105</v>
      </c>
      <c r="D426" s="6">
        <v>2.1760912590556813</v>
      </c>
      <c r="E426" s="17">
        <v>-1.4</v>
      </c>
      <c r="F426" s="23" t="s">
        <v>82</v>
      </c>
      <c r="G426" s="23">
        <v>0.1</v>
      </c>
      <c r="H426" s="17" t="s">
        <v>20</v>
      </c>
      <c r="I426" s="17">
        <v>0.1</v>
      </c>
      <c r="J426" s="25" t="s">
        <v>58</v>
      </c>
      <c r="K426" s="18"/>
      <c r="L426" s="38">
        <v>36.299999999999997</v>
      </c>
      <c r="M426" s="38">
        <v>3.8</v>
      </c>
      <c r="N426" s="38">
        <v>12</v>
      </c>
      <c r="O426" s="38">
        <v>48</v>
      </c>
    </row>
    <row r="427" spans="1:17" x14ac:dyDescent="0.3">
      <c r="A427" s="18" t="s">
        <v>108</v>
      </c>
      <c r="B427" s="18" t="s">
        <v>109</v>
      </c>
      <c r="C427" s="18" t="s">
        <v>105</v>
      </c>
      <c r="D427" s="6">
        <v>2.1760912590556813</v>
      </c>
      <c r="E427" s="17">
        <v>-1.5</v>
      </c>
      <c r="F427" s="23" t="s">
        <v>82</v>
      </c>
      <c r="G427" s="23">
        <v>0.1</v>
      </c>
      <c r="H427" s="17" t="s">
        <v>20</v>
      </c>
      <c r="I427" s="17">
        <v>0.1</v>
      </c>
      <c r="J427" s="25" t="s">
        <v>58</v>
      </c>
      <c r="K427" s="18"/>
      <c r="L427" s="38">
        <v>42.3</v>
      </c>
      <c r="M427" s="38">
        <v>3.8</v>
      </c>
      <c r="N427" s="38">
        <v>10.8</v>
      </c>
      <c r="O427" s="38">
        <v>43.1</v>
      </c>
    </row>
    <row r="428" spans="1:17" x14ac:dyDescent="0.3">
      <c r="A428" s="18" t="s">
        <v>108</v>
      </c>
      <c r="B428" s="18" t="s">
        <v>109</v>
      </c>
      <c r="C428" s="18" t="s">
        <v>105</v>
      </c>
      <c r="D428" s="6">
        <v>2.1760912590556813</v>
      </c>
      <c r="E428" s="17">
        <v>-1.6</v>
      </c>
      <c r="F428" s="23" t="s">
        <v>82</v>
      </c>
      <c r="G428" s="23">
        <v>0.1</v>
      </c>
      <c r="H428" s="17" t="s">
        <v>20</v>
      </c>
      <c r="I428" s="17">
        <v>0.1</v>
      </c>
      <c r="J428" s="25" t="s">
        <v>58</v>
      </c>
      <c r="K428" s="18"/>
      <c r="L428" s="38">
        <v>45.5</v>
      </c>
      <c r="M428" s="38">
        <v>3.8</v>
      </c>
      <c r="N428" s="38">
        <v>10.399999999999999</v>
      </c>
      <c r="O428" s="38">
        <v>40.299999999999997</v>
      </c>
    </row>
    <row r="429" spans="1:17" x14ac:dyDescent="0.3">
      <c r="A429" s="18" t="s">
        <v>108</v>
      </c>
      <c r="B429" s="18" t="s">
        <v>109</v>
      </c>
      <c r="C429" s="18" t="s">
        <v>105</v>
      </c>
      <c r="D429" s="6">
        <v>2.1760912590556813</v>
      </c>
      <c r="E429" s="17">
        <v>-1.7</v>
      </c>
      <c r="F429" s="23" t="s">
        <v>82</v>
      </c>
      <c r="G429" s="23">
        <v>0.1</v>
      </c>
      <c r="H429" s="17" t="s">
        <v>20</v>
      </c>
      <c r="I429" s="17">
        <v>0.1</v>
      </c>
      <c r="J429" s="25" t="s">
        <v>58</v>
      </c>
      <c r="K429" s="18"/>
      <c r="L429" s="38">
        <v>47</v>
      </c>
      <c r="M429" s="38">
        <v>3.6</v>
      </c>
      <c r="N429" s="38">
        <v>10</v>
      </c>
      <c r="O429" s="38">
        <v>39.1</v>
      </c>
    </row>
  </sheetData>
  <autoFilter ref="A1:S1" xr:uid="{558FE257-9D47-468E-9211-286F938A277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9D9E-35BA-4406-AFF4-1B3FF034F33C}">
  <dimension ref="A1"/>
  <sheetViews>
    <sheetView workbookViewId="0">
      <selection activeCell="E9" sqref="E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Yan</dc:creator>
  <cp:lastModifiedBy>YAN</cp:lastModifiedBy>
  <dcterms:created xsi:type="dcterms:W3CDTF">2015-06-05T18:17:20Z</dcterms:created>
  <dcterms:modified xsi:type="dcterms:W3CDTF">2025-02-10T01:13:06Z</dcterms:modified>
</cp:coreProperties>
</file>